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8610" tabRatio="672"/>
  </bookViews>
  <sheets>
    <sheet name="Explanatory notes" sheetId="6" r:id="rId1"/>
    <sheet name="TABLE 1" sheetId="1" r:id="rId2"/>
    <sheet name="TABLE 2" sheetId="11" r:id="rId3"/>
    <sheet name="TABLE 3" sheetId="33" r:id="rId4"/>
    <sheet name="TABEL 4" sheetId="34" r:id="rId5"/>
    <sheet name="TABEL 5" sheetId="20" r:id="rId6"/>
    <sheet name="TABEL 6" sheetId="21" r:id="rId7"/>
    <sheet name="TABEL 7" sheetId="22" r:id="rId8"/>
    <sheet name="TABEL 8" sheetId="24" r:id="rId9"/>
    <sheet name=" TABEL 9" sheetId="31" r:id="rId10"/>
    <sheet name="TABEL 10" sheetId="25" r:id="rId11"/>
    <sheet name="TABEL 11" sheetId="26" r:id="rId12"/>
    <sheet name="TABEL 12" sheetId="27" r:id="rId13"/>
    <sheet name="TABEL 13" sheetId="28" r:id="rId14"/>
    <sheet name="TABEL 14" sheetId="29" r:id="rId15"/>
    <sheet name="TABEL 15" sheetId="30" r:id="rId16"/>
  </sheets>
  <definedNames>
    <definedName name="_xlnm._FilterDatabase" localSheetId="10" hidden="1">'TABEL 10'!$D$7:$D$79</definedName>
    <definedName name="_xlnm._FilterDatabase" localSheetId="11" hidden="1">'TABEL 11'!$D$1:$D$538</definedName>
  </definedNames>
  <calcPr calcId="145621"/>
</workbook>
</file>

<file path=xl/calcChain.xml><?xml version="1.0" encoding="utf-8"?>
<calcChain xmlns="http://schemas.openxmlformats.org/spreadsheetml/2006/main">
  <c r="E48" i="28" l="1"/>
  <c r="E47" i="28"/>
  <c r="K38" i="28"/>
  <c r="K28" i="28"/>
  <c r="K29" i="28"/>
  <c r="J178" i="33" l="1"/>
  <c r="K178" i="33"/>
  <c r="L178" i="33"/>
  <c r="J179" i="33"/>
  <c r="K179" i="33"/>
  <c r="L179" i="33"/>
  <c r="J180" i="33"/>
  <c r="K180" i="33"/>
  <c r="L180" i="33"/>
  <c r="J181" i="33"/>
  <c r="K181" i="33"/>
  <c r="L181" i="33"/>
  <c r="J182" i="33"/>
  <c r="K182" i="33"/>
  <c r="L182" i="33"/>
  <c r="J183" i="33"/>
  <c r="K183" i="33"/>
  <c r="L183" i="33"/>
  <c r="J184" i="33"/>
  <c r="K184" i="33"/>
  <c r="L184" i="33"/>
  <c r="J185" i="33"/>
  <c r="K185" i="33"/>
  <c r="L185" i="33"/>
  <c r="J186" i="33"/>
  <c r="K186" i="33"/>
  <c r="L186" i="33"/>
  <c r="J187" i="33"/>
  <c r="K187" i="33"/>
  <c r="L187" i="33"/>
  <c r="J188" i="33"/>
  <c r="K188" i="33"/>
  <c r="L188" i="33"/>
  <c r="J189" i="33"/>
  <c r="K189" i="33"/>
  <c r="L189" i="33"/>
  <c r="J191" i="33"/>
  <c r="K191" i="33"/>
  <c r="L191" i="33"/>
  <c r="J192" i="33"/>
  <c r="K192" i="33"/>
  <c r="L192" i="33"/>
  <c r="I179" i="33"/>
  <c r="I180" i="33"/>
  <c r="I181" i="33"/>
  <c r="I182" i="33"/>
  <c r="I183" i="33"/>
  <c r="I184" i="33"/>
  <c r="I185" i="33"/>
  <c r="I186" i="33"/>
  <c r="I187" i="33"/>
  <c r="I188" i="33"/>
  <c r="I189" i="33"/>
  <c r="I191" i="33"/>
  <c r="I192" i="33"/>
  <c r="I178" i="33"/>
  <c r="L68" i="33"/>
  <c r="K68" i="33"/>
  <c r="J68" i="33"/>
  <c r="J69" i="33"/>
  <c r="K69" i="33"/>
  <c r="L69" i="33"/>
  <c r="J70" i="33"/>
  <c r="K70" i="33"/>
  <c r="L70" i="33"/>
  <c r="I69" i="33"/>
  <c r="I70" i="33"/>
  <c r="I68" i="33"/>
  <c r="I67" i="33"/>
  <c r="I66" i="33"/>
  <c r="E15" i="34" l="1"/>
  <c r="X59" i="34" s="1"/>
  <c r="X31" i="34" l="1"/>
  <c r="W31" i="34"/>
  <c r="W59" i="34"/>
  <c r="H154" i="33"/>
  <c r="H153" i="33"/>
  <c r="H34" i="33"/>
  <c r="H33" i="33"/>
  <c r="H47" i="33" s="1"/>
  <c r="H156" i="33" l="1"/>
  <c r="H45" i="33"/>
  <c r="H164" i="33"/>
  <c r="H158" i="33"/>
  <c r="H46" i="33"/>
  <c r="H169" i="33"/>
  <c r="H165" i="33"/>
  <c r="H161" i="33"/>
  <c r="H157" i="33"/>
  <c r="H166" i="33"/>
  <c r="H160" i="33"/>
  <c r="H155" i="33"/>
  <c r="H162" i="33"/>
  <c r="H168" i="33"/>
  <c r="H163" i="33"/>
  <c r="H159" i="33"/>
  <c r="H44" i="33"/>
  <c r="H43" i="33"/>
  <c r="E20" i="33" l="1"/>
  <c r="W247" i="33" l="1"/>
  <c r="X247" i="33"/>
  <c r="W223" i="33"/>
  <c r="X223" i="33"/>
  <c r="X200" i="33"/>
  <c r="X213" i="33" s="1"/>
  <c r="W200" i="33"/>
  <c r="W213" i="33" s="1"/>
  <c r="X127" i="33"/>
  <c r="W127" i="33"/>
  <c r="X80" i="33"/>
  <c r="X103" i="33"/>
  <c r="W80" i="33"/>
  <c r="W103" i="33"/>
  <c r="W81" i="33" l="1"/>
  <c r="W85" i="33"/>
  <c r="W88" i="33"/>
  <c r="W82" i="33"/>
  <c r="W86" i="33"/>
  <c r="W94" i="33"/>
  <c r="W83" i="33"/>
  <c r="W95" i="33"/>
  <c r="W84" i="33"/>
  <c r="W87" i="33"/>
  <c r="X82" i="33"/>
  <c r="X86" i="33"/>
  <c r="X94" i="33"/>
  <c r="X83" i="33"/>
  <c r="X95" i="33"/>
  <c r="X84" i="33"/>
  <c r="X87" i="33"/>
  <c r="X81" i="33"/>
  <c r="X85" i="33"/>
  <c r="X88" i="33"/>
  <c r="E7" i="34"/>
  <c r="E8" i="34" s="1"/>
  <c r="E13" i="34"/>
  <c r="E12" i="34"/>
  <c r="E11" i="34"/>
  <c r="X61" i="34" l="1"/>
  <c r="T61" i="34"/>
  <c r="P61" i="34"/>
  <c r="L61" i="34"/>
  <c r="H61" i="34"/>
  <c r="V33" i="34"/>
  <c r="S61" i="34"/>
  <c r="O61" i="34"/>
  <c r="K61" i="34"/>
  <c r="X33" i="34"/>
  <c r="Q61" i="34"/>
  <c r="W33" i="34"/>
  <c r="W61" i="34"/>
  <c r="U33" i="34"/>
  <c r="R61" i="34"/>
  <c r="N61" i="34"/>
  <c r="J61" i="34"/>
  <c r="T33" i="34"/>
  <c r="M61" i="34"/>
  <c r="I61" i="34"/>
  <c r="V61" i="34"/>
  <c r="U61" i="34"/>
  <c r="T59" i="34"/>
  <c r="H59" i="34"/>
  <c r="N59" i="34"/>
  <c r="U59" i="34"/>
  <c r="M59" i="34"/>
  <c r="I59" i="34"/>
  <c r="L59" i="34"/>
  <c r="K59" i="34"/>
  <c r="V59" i="34"/>
  <c r="J59" i="34"/>
  <c r="P59" i="34"/>
  <c r="S59" i="34"/>
  <c r="O59" i="34"/>
  <c r="R59" i="34"/>
  <c r="Q59" i="34"/>
  <c r="L31" i="34"/>
  <c r="K31" i="34"/>
  <c r="V31" i="34"/>
  <c r="J31" i="34"/>
  <c r="P31" i="34"/>
  <c r="Q31" i="34"/>
  <c r="S31" i="34"/>
  <c r="O31" i="34"/>
  <c r="R31" i="34"/>
  <c r="T31" i="34"/>
  <c r="H31" i="34"/>
  <c r="I31" i="34"/>
  <c r="U31" i="34"/>
  <c r="N31" i="34"/>
  <c r="M31" i="34"/>
  <c r="S33" i="34"/>
  <c r="K33" i="34"/>
  <c r="R33" i="34"/>
  <c r="J33" i="34"/>
  <c r="O33" i="34"/>
  <c r="N33" i="34"/>
  <c r="Q33" i="34"/>
  <c r="M33" i="34"/>
  <c r="H33" i="34"/>
  <c r="P33" i="34"/>
  <c r="L33" i="34"/>
  <c r="I33" i="34"/>
  <c r="E17" i="33"/>
  <c r="E18" i="33"/>
  <c r="E16" i="33"/>
  <c r="E11" i="33"/>
  <c r="I177" i="33" s="1"/>
  <c r="E12" i="33"/>
  <c r="J177" i="33" s="1"/>
  <c r="E13" i="33"/>
  <c r="K177" i="33" s="1"/>
  <c r="E10" i="33"/>
  <c r="S247" i="33" l="1"/>
  <c r="O247" i="33"/>
  <c r="R247" i="33"/>
  <c r="Q247" i="33"/>
  <c r="P247" i="33"/>
  <c r="S223" i="33"/>
  <c r="O223" i="33"/>
  <c r="R200" i="33"/>
  <c r="R223" i="33"/>
  <c r="Q223" i="33"/>
  <c r="P223" i="33"/>
  <c r="P200" i="33"/>
  <c r="O200" i="33"/>
  <c r="S200" i="33"/>
  <c r="Q200" i="33"/>
  <c r="R127" i="33"/>
  <c r="Q103" i="33"/>
  <c r="R80" i="33"/>
  <c r="Q127" i="33"/>
  <c r="P103" i="33"/>
  <c r="O80" i="33"/>
  <c r="S80" i="33"/>
  <c r="P127" i="33"/>
  <c r="S103" i="33"/>
  <c r="O103" i="33"/>
  <c r="P80" i="33"/>
  <c r="S127" i="33"/>
  <c r="O127" i="33"/>
  <c r="R103" i="33"/>
  <c r="Q80" i="33"/>
  <c r="L57" i="33"/>
  <c r="L66" i="33" s="1"/>
  <c r="L177" i="33"/>
  <c r="H177" i="33"/>
  <c r="K247" i="33"/>
  <c r="V247" i="33"/>
  <c r="J247" i="33"/>
  <c r="L247" i="33"/>
  <c r="K223" i="33"/>
  <c r="V200" i="33"/>
  <c r="J200" i="33"/>
  <c r="V223" i="33"/>
  <c r="J223" i="33"/>
  <c r="L223" i="33"/>
  <c r="K200" i="33"/>
  <c r="L200" i="33"/>
  <c r="V127" i="33"/>
  <c r="J127" i="33"/>
  <c r="V80" i="33"/>
  <c r="L103" i="33"/>
  <c r="L127" i="33"/>
  <c r="K103" i="33"/>
  <c r="K80" i="33"/>
  <c r="K93" i="33" s="1"/>
  <c r="L80" i="33"/>
  <c r="K127" i="33"/>
  <c r="V103" i="33"/>
  <c r="J103" i="33"/>
  <c r="J80" i="33"/>
  <c r="N247" i="33"/>
  <c r="U247" i="33"/>
  <c r="M247" i="33"/>
  <c r="I247" i="33"/>
  <c r="T247" i="33"/>
  <c r="H247" i="33"/>
  <c r="N200" i="33"/>
  <c r="N223" i="33"/>
  <c r="U223" i="33"/>
  <c r="M223" i="33"/>
  <c r="I223" i="33"/>
  <c r="T223" i="33"/>
  <c r="H223" i="33"/>
  <c r="U200" i="33"/>
  <c r="I200" i="33"/>
  <c r="H200" i="33"/>
  <c r="T200" i="33"/>
  <c r="M200" i="33"/>
  <c r="N127" i="33"/>
  <c r="U103" i="33"/>
  <c r="M103" i="33"/>
  <c r="I103" i="33"/>
  <c r="I80" i="33"/>
  <c r="N80" i="33"/>
  <c r="U127" i="33"/>
  <c r="M127" i="33"/>
  <c r="I127" i="33"/>
  <c r="T103" i="33"/>
  <c r="H103" i="33"/>
  <c r="H80" i="33"/>
  <c r="H93" i="33" s="1"/>
  <c r="T127" i="33"/>
  <c r="H127" i="33"/>
  <c r="T80" i="33"/>
  <c r="N103" i="33"/>
  <c r="M80" i="33"/>
  <c r="U80" i="33"/>
  <c r="J57" i="33"/>
  <c r="I57" i="33"/>
  <c r="H57" i="33"/>
  <c r="H70" i="33" s="1"/>
  <c r="K57" i="33"/>
  <c r="M93" i="33" l="1"/>
  <c r="M92" i="33"/>
  <c r="N201" i="33"/>
  <c r="N212" i="33"/>
  <c r="N202" i="33"/>
  <c r="N203" i="33"/>
  <c r="N204" i="33"/>
  <c r="N205" i="33"/>
  <c r="N206" i="33"/>
  <c r="N207" i="33"/>
  <c r="N208" i="33"/>
  <c r="N209" i="33"/>
  <c r="N210" i="33"/>
  <c r="N211" i="33"/>
  <c r="N214" i="33"/>
  <c r="N215" i="33"/>
  <c r="V93" i="33"/>
  <c r="V92" i="33"/>
  <c r="K202" i="33"/>
  <c r="K203" i="33"/>
  <c r="K204" i="33"/>
  <c r="K205" i="33"/>
  <c r="K206" i="33"/>
  <c r="K207" i="33"/>
  <c r="K208" i="33"/>
  <c r="K209" i="33"/>
  <c r="K210" i="33"/>
  <c r="K215" i="33"/>
  <c r="K201" i="33"/>
  <c r="K212" i="33"/>
  <c r="K211" i="33"/>
  <c r="K214" i="33"/>
  <c r="P202" i="33"/>
  <c r="P203" i="33"/>
  <c r="P204" i="33"/>
  <c r="P205" i="33"/>
  <c r="P206" i="33"/>
  <c r="P207" i="33"/>
  <c r="P208" i="33"/>
  <c r="P209" i="33"/>
  <c r="P210" i="33"/>
  <c r="P211" i="33"/>
  <c r="P212" i="33"/>
  <c r="P215" i="33"/>
  <c r="P201" i="33"/>
  <c r="P214" i="33"/>
  <c r="R201" i="33"/>
  <c r="R211" i="33"/>
  <c r="R202" i="33"/>
  <c r="R203" i="33"/>
  <c r="R204" i="33"/>
  <c r="R205" i="33"/>
  <c r="R206" i="33"/>
  <c r="R207" i="33"/>
  <c r="R208" i="33"/>
  <c r="R209" i="33"/>
  <c r="R210" i="33"/>
  <c r="R212" i="33"/>
  <c r="R214" i="33"/>
  <c r="R215" i="33"/>
  <c r="U202" i="33"/>
  <c r="U203" i="33"/>
  <c r="U204" i="33"/>
  <c r="U205" i="33"/>
  <c r="U206" i="33"/>
  <c r="U207" i="33"/>
  <c r="U208" i="33"/>
  <c r="U209" i="33"/>
  <c r="U210" i="33"/>
  <c r="U211" i="33"/>
  <c r="U212" i="33"/>
  <c r="U214" i="33"/>
  <c r="U215" i="33"/>
  <c r="U201" i="33"/>
  <c r="Q202" i="33"/>
  <c r="Q203" i="33"/>
  <c r="Q204" i="33"/>
  <c r="Q205" i="33"/>
  <c r="Q206" i="33"/>
  <c r="Q207" i="33"/>
  <c r="Q208" i="33"/>
  <c r="Q209" i="33"/>
  <c r="Q210" i="33"/>
  <c r="Q211" i="33"/>
  <c r="Q212" i="33"/>
  <c r="Q214" i="33"/>
  <c r="Q215" i="33"/>
  <c r="Q201" i="33"/>
  <c r="I92" i="33"/>
  <c r="I93" i="33"/>
  <c r="P93" i="33"/>
  <c r="P92" i="33"/>
  <c r="R93" i="33"/>
  <c r="R92" i="33"/>
  <c r="M202" i="33"/>
  <c r="M203" i="33"/>
  <c r="M204" i="33"/>
  <c r="M205" i="33"/>
  <c r="M206" i="33"/>
  <c r="M207" i="33"/>
  <c r="M208" i="33"/>
  <c r="M209" i="33"/>
  <c r="M210" i="33"/>
  <c r="M211" i="33"/>
  <c r="M212" i="33"/>
  <c r="M214" i="33"/>
  <c r="M215" i="33"/>
  <c r="M201" i="33"/>
  <c r="V201" i="33"/>
  <c r="V202" i="33"/>
  <c r="V203" i="33"/>
  <c r="V204" i="33"/>
  <c r="V205" i="33"/>
  <c r="V206" i="33"/>
  <c r="V207" i="33"/>
  <c r="V208" i="33"/>
  <c r="V209" i="33"/>
  <c r="V210" i="33"/>
  <c r="V211" i="33"/>
  <c r="V215" i="33"/>
  <c r="V212" i="33"/>
  <c r="V214" i="33"/>
  <c r="L67" i="33"/>
  <c r="T93" i="33"/>
  <c r="T92" i="33"/>
  <c r="T202" i="33"/>
  <c r="T203" i="33"/>
  <c r="T204" i="33"/>
  <c r="T205" i="33"/>
  <c r="T206" i="33"/>
  <c r="T207" i="33"/>
  <c r="T208" i="33"/>
  <c r="T209" i="33"/>
  <c r="T210" i="33"/>
  <c r="T211" i="33"/>
  <c r="T214" i="33"/>
  <c r="T212" i="33"/>
  <c r="T215" i="33"/>
  <c r="T201" i="33"/>
  <c r="Q93" i="33"/>
  <c r="Q92" i="33"/>
  <c r="S92" i="33"/>
  <c r="S93" i="33"/>
  <c r="S202" i="33"/>
  <c r="S203" i="33"/>
  <c r="S204" i="33"/>
  <c r="S205" i="33"/>
  <c r="S206" i="33"/>
  <c r="S207" i="33"/>
  <c r="S208" i="33"/>
  <c r="S212" i="33"/>
  <c r="S211" i="33"/>
  <c r="S214" i="33"/>
  <c r="S210" i="33"/>
  <c r="S215" i="33"/>
  <c r="S201" i="33"/>
  <c r="S209" i="33"/>
  <c r="U93" i="33"/>
  <c r="U92" i="33"/>
  <c r="N93" i="33"/>
  <c r="N92" i="33"/>
  <c r="J92" i="33"/>
  <c r="J93" i="33"/>
  <c r="L93" i="33"/>
  <c r="L92" i="33"/>
  <c r="L202" i="33"/>
  <c r="L203" i="33"/>
  <c r="L204" i="33"/>
  <c r="L205" i="33"/>
  <c r="L206" i="33"/>
  <c r="L207" i="33"/>
  <c r="L208" i="33"/>
  <c r="L209" i="33"/>
  <c r="L210" i="33"/>
  <c r="L211" i="33"/>
  <c r="L212" i="33"/>
  <c r="L214" i="33"/>
  <c r="L215" i="33"/>
  <c r="L201" i="33"/>
  <c r="O92" i="33"/>
  <c r="O93" i="33"/>
  <c r="O202" i="33"/>
  <c r="O203" i="33"/>
  <c r="O204" i="33"/>
  <c r="O205" i="33"/>
  <c r="O206" i="33"/>
  <c r="O207" i="33"/>
  <c r="O208" i="33"/>
  <c r="O209" i="33"/>
  <c r="O211" i="33"/>
  <c r="O210" i="33"/>
  <c r="O214" i="33"/>
  <c r="O212" i="33"/>
  <c r="O215" i="33"/>
  <c r="O201" i="33"/>
  <c r="S89" i="33"/>
  <c r="S90" i="33"/>
  <c r="S91" i="33"/>
  <c r="U89" i="33"/>
  <c r="U90" i="33"/>
  <c r="U91" i="33"/>
  <c r="T90" i="33"/>
  <c r="T89" i="33"/>
  <c r="T91" i="33"/>
  <c r="K66" i="33"/>
  <c r="K67" i="33"/>
  <c r="V89" i="33"/>
  <c r="V90" i="33"/>
  <c r="V91" i="33"/>
  <c r="O89" i="33"/>
  <c r="O90" i="33"/>
  <c r="O91" i="33"/>
  <c r="P90" i="33"/>
  <c r="P89" i="33"/>
  <c r="P91" i="33"/>
  <c r="K89" i="33"/>
  <c r="K90" i="33"/>
  <c r="K92" i="33"/>
  <c r="K91" i="33"/>
  <c r="L89" i="33"/>
  <c r="L90" i="33"/>
  <c r="L91" i="33"/>
  <c r="N90" i="33"/>
  <c r="N91" i="33"/>
  <c r="N89" i="33"/>
  <c r="Q91" i="33"/>
  <c r="Q90" i="33"/>
  <c r="Q89" i="33"/>
  <c r="M91" i="33"/>
  <c r="M89" i="33"/>
  <c r="M90" i="33"/>
  <c r="R90" i="33"/>
  <c r="R91" i="33"/>
  <c r="R89" i="33"/>
  <c r="H68" i="33"/>
  <c r="J67" i="33"/>
  <c r="J66" i="33"/>
  <c r="H92" i="33"/>
  <c r="H66" i="33"/>
  <c r="H67" i="33"/>
  <c r="H90" i="33"/>
  <c r="H91" i="33"/>
  <c r="H69" i="33"/>
  <c r="H89" i="33"/>
  <c r="H186" i="33"/>
  <c r="H189" i="33"/>
  <c r="H191" i="33"/>
  <c r="H179" i="33"/>
  <c r="H180" i="33"/>
  <c r="H181" i="33"/>
  <c r="H182" i="33"/>
  <c r="H183" i="33"/>
  <c r="H184" i="33"/>
  <c r="H185" i="33"/>
  <c r="H187" i="33"/>
  <c r="H178" i="33"/>
  <c r="H188" i="33"/>
  <c r="H192" i="33"/>
  <c r="H202" i="33"/>
  <c r="H203" i="33"/>
  <c r="H201" i="33"/>
  <c r="H205" i="33"/>
  <c r="H206" i="33"/>
  <c r="H207" i="33"/>
  <c r="H208" i="33"/>
  <c r="H209" i="33"/>
  <c r="H210" i="33"/>
  <c r="H211" i="33"/>
  <c r="H212" i="33"/>
  <c r="H214" i="33"/>
  <c r="H215" i="33"/>
  <c r="H204" i="33"/>
  <c r="I204" i="33"/>
  <c r="I203" i="33"/>
  <c r="I201" i="33"/>
  <c r="I202" i="33"/>
  <c r="I205" i="33"/>
  <c r="I206" i="33"/>
  <c r="I207" i="33"/>
  <c r="I208" i="33"/>
  <c r="I209" i="33"/>
  <c r="I210" i="33"/>
  <c r="I211" i="33"/>
  <c r="I212" i="33"/>
  <c r="I214" i="33"/>
  <c r="I215" i="33"/>
  <c r="J202" i="33"/>
  <c r="J204" i="33"/>
  <c r="J205" i="33"/>
  <c r="J206" i="33"/>
  <c r="J207" i="33"/>
  <c r="J208" i="33"/>
  <c r="J209" i="33"/>
  <c r="J210" i="33"/>
  <c r="J211" i="33"/>
  <c r="J212" i="33"/>
  <c r="J214" i="33"/>
  <c r="J215" i="33"/>
  <c r="J203" i="33"/>
  <c r="J201" i="33"/>
  <c r="I89" i="33"/>
  <c r="I90" i="33"/>
  <c r="I91" i="33"/>
  <c r="J89" i="33"/>
  <c r="J90" i="33"/>
  <c r="J91" i="33"/>
  <c r="I16" i="21" l="1"/>
  <c r="H16" i="21"/>
  <c r="G16" i="21"/>
  <c r="F16" i="21"/>
  <c r="E16" i="21"/>
  <c r="AA450" i="26"/>
  <c r="AA13" i="26"/>
  <c r="AB13" i="26"/>
  <c r="AC13" i="26"/>
  <c r="AA14" i="26"/>
  <c r="AB14" i="26"/>
  <c r="AC14" i="26"/>
  <c r="AA15" i="26"/>
  <c r="AB15" i="26"/>
  <c r="AC15" i="26"/>
  <c r="AA16" i="26"/>
  <c r="AB16" i="26"/>
  <c r="AC16" i="26"/>
  <c r="AA17" i="26"/>
  <c r="AB17" i="26"/>
  <c r="AC17" i="26"/>
  <c r="AA18" i="26"/>
  <c r="AB18" i="26"/>
  <c r="AC18" i="26"/>
  <c r="AA19" i="26"/>
  <c r="AB19" i="26"/>
  <c r="AC19" i="26"/>
  <c r="AA20" i="26"/>
  <c r="AB20" i="26"/>
  <c r="AC20" i="26"/>
  <c r="AA21" i="26"/>
  <c r="AB21" i="26"/>
  <c r="AC21" i="26"/>
  <c r="AA22" i="26"/>
  <c r="AB22" i="26"/>
  <c r="AC22" i="26"/>
  <c r="AA23" i="26"/>
  <c r="AB23" i="26"/>
  <c r="AC23" i="26"/>
  <c r="AA24" i="26"/>
  <c r="AB24" i="26"/>
  <c r="AC24" i="26"/>
  <c r="AA25" i="26"/>
  <c r="AB25" i="26"/>
  <c r="AC25" i="26"/>
  <c r="AA26" i="26"/>
  <c r="AB26" i="26"/>
  <c r="AC26" i="26"/>
  <c r="AA27" i="26"/>
  <c r="AB27" i="26"/>
  <c r="AC27" i="26"/>
  <c r="AA28" i="26"/>
  <c r="AB28" i="26"/>
  <c r="AC28" i="26"/>
  <c r="AA29" i="26"/>
  <c r="AB29" i="26"/>
  <c r="AC29" i="26"/>
  <c r="AA30" i="26"/>
  <c r="AB30" i="26"/>
  <c r="AC30" i="26"/>
  <c r="AA31" i="26"/>
  <c r="AB31" i="26"/>
  <c r="AC31" i="26"/>
  <c r="AA32" i="26"/>
  <c r="AB32" i="26"/>
  <c r="AC32" i="26"/>
  <c r="AA33" i="26"/>
  <c r="AB33" i="26"/>
  <c r="AC33" i="26"/>
  <c r="AA34" i="26"/>
  <c r="AB34" i="26"/>
  <c r="AC34" i="26"/>
  <c r="AA35" i="26"/>
  <c r="AB35" i="26"/>
  <c r="AC35" i="26"/>
  <c r="AA36" i="26"/>
  <c r="AB36" i="26"/>
  <c r="AC36" i="26"/>
  <c r="AA37" i="26"/>
  <c r="AB37" i="26"/>
  <c r="AC37" i="26"/>
  <c r="AA38" i="26"/>
  <c r="AB38" i="26"/>
  <c r="AC38" i="26"/>
  <c r="AA39" i="26"/>
  <c r="AB39" i="26"/>
  <c r="AC39" i="26"/>
  <c r="AA40" i="26"/>
  <c r="AB40" i="26"/>
  <c r="AC40" i="26"/>
  <c r="AA41" i="26"/>
  <c r="AB41" i="26"/>
  <c r="AC41" i="26"/>
  <c r="AA42" i="26"/>
  <c r="AB42" i="26"/>
  <c r="AC42" i="26"/>
  <c r="AA43" i="26"/>
  <c r="AB43" i="26"/>
  <c r="AC43" i="26"/>
  <c r="AA44" i="26"/>
  <c r="AB44" i="26"/>
  <c r="AC44" i="26"/>
  <c r="AA45" i="26"/>
  <c r="AB45" i="26"/>
  <c r="AC45" i="26"/>
  <c r="AA46" i="26"/>
  <c r="AB46" i="26"/>
  <c r="AC46" i="26"/>
  <c r="AA47" i="26"/>
  <c r="AB47" i="26"/>
  <c r="AC47" i="26"/>
  <c r="AA48" i="26"/>
  <c r="AB48" i="26"/>
  <c r="AC48" i="26"/>
  <c r="AA49" i="26"/>
  <c r="AB49" i="26"/>
  <c r="AC49" i="26"/>
  <c r="AA50" i="26"/>
  <c r="AB50" i="26"/>
  <c r="AC50" i="26"/>
  <c r="AA51" i="26"/>
  <c r="AB51" i="26"/>
  <c r="AC51" i="26"/>
  <c r="AA52" i="26"/>
  <c r="AB52" i="26"/>
  <c r="AC52" i="26"/>
  <c r="AA53" i="26"/>
  <c r="AB53" i="26"/>
  <c r="AC53" i="26"/>
  <c r="AA54" i="26"/>
  <c r="AB54" i="26"/>
  <c r="AC54" i="26"/>
  <c r="AA55" i="26"/>
  <c r="AB55" i="26"/>
  <c r="AC55" i="26"/>
  <c r="AA56" i="26"/>
  <c r="AB56" i="26"/>
  <c r="AC56" i="26"/>
  <c r="AA57" i="26"/>
  <c r="AB57" i="26"/>
  <c r="AC57" i="26"/>
  <c r="AA58" i="26"/>
  <c r="AB58" i="26"/>
  <c r="AC58" i="26"/>
  <c r="AA59" i="26"/>
  <c r="AB59" i="26"/>
  <c r="AC59" i="26"/>
  <c r="AA60" i="26"/>
  <c r="AB60" i="26"/>
  <c r="AC60" i="26"/>
  <c r="AA61" i="26"/>
  <c r="AB61" i="26"/>
  <c r="AC61" i="26"/>
  <c r="AA62" i="26"/>
  <c r="AB62" i="26"/>
  <c r="AC62" i="26"/>
  <c r="AA63" i="26"/>
  <c r="AB63" i="26"/>
  <c r="AC63" i="26"/>
  <c r="AA64" i="26"/>
  <c r="AB64" i="26"/>
  <c r="AC64" i="26"/>
  <c r="AA65" i="26"/>
  <c r="AB65" i="26"/>
  <c r="AC65" i="26"/>
  <c r="AA66" i="26"/>
  <c r="AB66" i="26"/>
  <c r="AC66" i="26"/>
  <c r="AA67" i="26"/>
  <c r="AB67" i="26"/>
  <c r="AC67" i="26"/>
  <c r="AA68" i="26"/>
  <c r="AB68" i="26"/>
  <c r="AC68" i="26"/>
  <c r="AA69" i="26"/>
  <c r="AB69" i="26"/>
  <c r="AC69" i="26"/>
  <c r="AA70" i="26"/>
  <c r="AB70" i="26"/>
  <c r="AC70" i="26"/>
  <c r="AA71" i="26"/>
  <c r="AB71" i="26"/>
  <c r="AC71" i="26"/>
  <c r="AA72" i="26"/>
  <c r="AB72" i="26"/>
  <c r="AC72" i="26"/>
  <c r="AA73" i="26"/>
  <c r="AB73" i="26"/>
  <c r="AC73" i="26"/>
  <c r="AA74" i="26"/>
  <c r="AB74" i="26"/>
  <c r="AC74" i="26"/>
  <c r="AA75" i="26"/>
  <c r="AB75" i="26"/>
  <c r="AC75" i="26"/>
  <c r="AA76" i="26"/>
  <c r="AB76" i="26"/>
  <c r="AC76" i="26"/>
  <c r="AA77" i="26"/>
  <c r="AB77" i="26"/>
  <c r="AC77" i="26"/>
  <c r="AA78" i="26"/>
  <c r="AB78" i="26"/>
  <c r="AC78" i="26"/>
  <c r="AA79" i="26"/>
  <c r="AB79" i="26"/>
  <c r="AC79" i="26"/>
  <c r="AA80" i="26"/>
  <c r="AB80" i="26"/>
  <c r="AC80" i="26"/>
  <c r="AA81" i="26"/>
  <c r="AB81" i="26"/>
  <c r="AC81" i="26"/>
  <c r="AA82" i="26"/>
  <c r="AB82" i="26"/>
  <c r="AC82" i="26"/>
  <c r="AA83" i="26"/>
  <c r="AB83" i="26"/>
  <c r="AC83" i="26"/>
  <c r="AA84" i="26"/>
  <c r="AB84" i="26"/>
  <c r="AC84" i="26"/>
  <c r="AA85" i="26"/>
  <c r="AB85" i="26"/>
  <c r="AC85" i="26"/>
  <c r="AA86" i="26"/>
  <c r="AB86" i="26"/>
  <c r="AC86" i="26"/>
  <c r="AA87" i="26"/>
  <c r="AB87" i="26"/>
  <c r="AC87" i="26"/>
  <c r="AA88" i="26"/>
  <c r="AB88" i="26"/>
  <c r="AC88" i="26"/>
  <c r="AA89" i="26"/>
  <c r="AB89" i="26"/>
  <c r="AC89" i="26"/>
  <c r="AA90" i="26"/>
  <c r="AB90" i="26"/>
  <c r="AC90" i="26"/>
  <c r="AA91" i="26"/>
  <c r="AB91" i="26"/>
  <c r="AC91" i="26"/>
  <c r="AA92" i="26"/>
  <c r="AB92" i="26"/>
  <c r="AC92" i="26"/>
  <c r="AA93" i="26"/>
  <c r="AB93" i="26"/>
  <c r="AC93" i="26"/>
  <c r="AA94" i="26"/>
  <c r="AB94" i="26"/>
  <c r="AC94" i="26"/>
  <c r="AA95" i="26"/>
  <c r="AB95" i="26"/>
  <c r="AC95" i="26"/>
  <c r="AA96" i="26"/>
  <c r="AB96" i="26"/>
  <c r="AC96" i="26"/>
  <c r="AA97" i="26"/>
  <c r="AB97" i="26"/>
  <c r="AC97" i="26"/>
  <c r="AA98" i="26"/>
  <c r="AB98" i="26"/>
  <c r="AC98" i="26"/>
  <c r="AA99" i="26"/>
  <c r="AB99" i="26"/>
  <c r="AC99" i="26"/>
  <c r="AA100" i="26"/>
  <c r="AB100" i="26"/>
  <c r="AC100" i="26"/>
  <c r="AA101" i="26"/>
  <c r="AB101" i="26"/>
  <c r="AC101" i="26"/>
  <c r="AA102" i="26"/>
  <c r="AB102" i="26"/>
  <c r="AC102" i="26"/>
  <c r="AA103" i="26"/>
  <c r="AB103" i="26"/>
  <c r="AC103" i="26"/>
  <c r="AA104" i="26"/>
  <c r="AB104" i="26"/>
  <c r="AC104" i="26"/>
  <c r="AA105" i="26"/>
  <c r="AB105" i="26"/>
  <c r="AC105" i="26"/>
  <c r="AA106" i="26"/>
  <c r="AB106" i="26"/>
  <c r="AC106" i="26"/>
  <c r="AA107" i="26"/>
  <c r="AB107" i="26"/>
  <c r="AC107" i="26"/>
  <c r="AA108" i="26"/>
  <c r="AB108" i="26"/>
  <c r="AC108" i="26"/>
  <c r="AA109" i="26"/>
  <c r="AB109" i="26"/>
  <c r="AC109" i="26"/>
  <c r="AA110" i="26"/>
  <c r="AB110" i="26"/>
  <c r="AC110" i="26"/>
  <c r="AA111" i="26"/>
  <c r="AB111" i="26"/>
  <c r="AC111" i="26"/>
  <c r="AA112" i="26"/>
  <c r="AB112" i="26"/>
  <c r="AC112" i="26"/>
  <c r="AA113" i="26"/>
  <c r="AB113" i="26"/>
  <c r="AC113" i="26"/>
  <c r="AA114" i="26"/>
  <c r="AB114" i="26"/>
  <c r="AC114" i="26"/>
  <c r="AA115" i="26"/>
  <c r="AB115" i="26"/>
  <c r="AC115" i="26"/>
  <c r="AA116" i="26"/>
  <c r="AB116" i="26"/>
  <c r="AC116" i="26"/>
  <c r="AA117" i="26"/>
  <c r="AB117" i="26"/>
  <c r="AC117" i="26"/>
  <c r="AA118" i="26"/>
  <c r="AB118" i="26"/>
  <c r="AC118" i="26"/>
  <c r="AA119" i="26"/>
  <c r="AB119" i="26"/>
  <c r="AC119" i="26"/>
  <c r="AA120" i="26"/>
  <c r="AB120" i="26"/>
  <c r="AC120" i="26"/>
  <c r="AA121" i="26"/>
  <c r="AB121" i="26"/>
  <c r="AC121" i="26"/>
  <c r="AA122" i="26"/>
  <c r="AB122" i="26"/>
  <c r="AC122" i="26"/>
  <c r="AA123" i="26"/>
  <c r="AB123" i="26"/>
  <c r="AC123" i="26"/>
  <c r="AA124" i="26"/>
  <c r="AB124" i="26"/>
  <c r="AC124" i="26"/>
  <c r="AA125" i="26"/>
  <c r="AB125" i="26"/>
  <c r="AC125" i="26"/>
  <c r="AA126" i="26"/>
  <c r="AB126" i="26"/>
  <c r="AC126" i="26"/>
  <c r="AA127" i="26"/>
  <c r="AB127" i="26"/>
  <c r="AC127" i="26"/>
  <c r="AA128" i="26"/>
  <c r="AB128" i="26"/>
  <c r="AC128" i="26"/>
  <c r="AA129" i="26"/>
  <c r="AB129" i="26"/>
  <c r="AC129" i="26"/>
  <c r="AA130" i="26"/>
  <c r="AB130" i="26"/>
  <c r="AC130" i="26"/>
  <c r="AA131" i="26"/>
  <c r="AB131" i="26"/>
  <c r="AC131" i="26"/>
  <c r="AA132" i="26"/>
  <c r="AB132" i="26"/>
  <c r="AC132" i="26"/>
  <c r="AA133" i="26"/>
  <c r="AB133" i="26"/>
  <c r="AC133" i="26"/>
  <c r="AA134" i="26"/>
  <c r="AB134" i="26"/>
  <c r="AC134" i="26"/>
  <c r="AA135" i="26"/>
  <c r="AB135" i="26"/>
  <c r="AC135" i="26"/>
  <c r="AA136" i="26"/>
  <c r="AB136" i="26"/>
  <c r="AC136" i="26"/>
  <c r="AA137" i="26"/>
  <c r="AB137" i="26"/>
  <c r="AC137" i="26"/>
  <c r="AA138" i="26"/>
  <c r="AB138" i="26"/>
  <c r="AC138" i="26"/>
  <c r="AA139" i="26"/>
  <c r="AB139" i="26"/>
  <c r="AC139" i="26"/>
  <c r="AA140" i="26"/>
  <c r="AB140" i="26"/>
  <c r="AC140" i="26"/>
  <c r="AA141" i="26"/>
  <c r="AB141" i="26"/>
  <c r="AC141" i="26"/>
  <c r="AA142" i="26"/>
  <c r="AB142" i="26"/>
  <c r="AC142" i="26"/>
  <c r="AA143" i="26"/>
  <c r="AB143" i="26"/>
  <c r="AC143" i="26"/>
  <c r="AA144" i="26"/>
  <c r="AB144" i="26"/>
  <c r="AC144" i="26"/>
  <c r="AA145" i="26"/>
  <c r="AB145" i="26"/>
  <c r="AC145" i="26"/>
  <c r="AA146" i="26"/>
  <c r="AB146" i="26"/>
  <c r="AC146" i="26"/>
  <c r="AA147" i="26"/>
  <c r="AB147" i="26"/>
  <c r="AC147" i="26"/>
  <c r="AA148" i="26"/>
  <c r="AB148" i="26"/>
  <c r="AC148" i="26"/>
  <c r="AA149" i="26"/>
  <c r="AB149" i="26"/>
  <c r="AC149" i="26"/>
  <c r="AA150" i="26"/>
  <c r="AB150" i="26"/>
  <c r="AC150" i="26"/>
  <c r="AA151" i="26"/>
  <c r="AB151" i="26"/>
  <c r="AC151" i="26"/>
  <c r="AA152" i="26"/>
  <c r="AB152" i="26"/>
  <c r="AC152" i="26"/>
  <c r="AA153" i="26"/>
  <c r="AB153" i="26"/>
  <c r="AC153" i="26"/>
  <c r="AA154" i="26"/>
  <c r="AB154" i="26"/>
  <c r="AC154" i="26"/>
  <c r="AA155" i="26"/>
  <c r="AB155" i="26"/>
  <c r="AC155" i="26"/>
  <c r="AA156" i="26"/>
  <c r="AB156" i="26"/>
  <c r="AC156" i="26"/>
  <c r="AA157" i="26"/>
  <c r="AB157" i="26"/>
  <c r="AC157" i="26"/>
  <c r="AA158" i="26"/>
  <c r="AB158" i="26"/>
  <c r="AC158" i="26"/>
  <c r="AA159" i="26"/>
  <c r="AB159" i="26"/>
  <c r="AC159" i="26"/>
  <c r="AA160" i="26"/>
  <c r="AB160" i="26"/>
  <c r="AC160" i="26"/>
  <c r="AA161" i="26"/>
  <c r="AB161" i="26"/>
  <c r="AC161" i="26"/>
  <c r="AA162" i="26"/>
  <c r="AB162" i="26"/>
  <c r="AC162" i="26"/>
  <c r="AA163" i="26"/>
  <c r="AB163" i="26"/>
  <c r="AC163" i="26"/>
  <c r="AA164" i="26"/>
  <c r="AB164" i="26"/>
  <c r="AC164" i="26"/>
  <c r="AA165" i="26"/>
  <c r="AB165" i="26"/>
  <c r="AC165" i="26"/>
  <c r="AA166" i="26"/>
  <c r="AB166" i="26"/>
  <c r="AC166" i="26"/>
  <c r="AA167" i="26"/>
  <c r="AB167" i="26"/>
  <c r="AC167" i="26"/>
  <c r="AA168" i="26"/>
  <c r="AB168" i="26"/>
  <c r="AC168" i="26"/>
  <c r="AA169" i="26"/>
  <c r="AB169" i="26"/>
  <c r="AC169" i="26"/>
  <c r="AA170" i="26"/>
  <c r="AB170" i="26"/>
  <c r="AC170" i="26"/>
  <c r="AA171" i="26"/>
  <c r="AB171" i="26"/>
  <c r="AC171" i="26"/>
  <c r="AA172" i="26"/>
  <c r="AB172" i="26"/>
  <c r="AC172" i="26"/>
  <c r="AA173" i="26"/>
  <c r="AB173" i="26"/>
  <c r="AC173" i="26"/>
  <c r="AA174" i="26"/>
  <c r="AB174" i="26"/>
  <c r="AC174" i="26"/>
  <c r="AA175" i="26"/>
  <c r="AB175" i="26"/>
  <c r="AC175" i="26"/>
  <c r="AA176" i="26"/>
  <c r="AB176" i="26"/>
  <c r="AC176" i="26"/>
  <c r="AA177" i="26"/>
  <c r="AB177" i="26"/>
  <c r="AC177" i="26"/>
  <c r="AA178" i="26"/>
  <c r="AB178" i="26"/>
  <c r="AC178" i="26"/>
  <c r="AA179" i="26"/>
  <c r="AB179" i="26"/>
  <c r="AC179" i="26"/>
  <c r="AA180" i="26"/>
  <c r="AB180" i="26"/>
  <c r="AC180" i="26"/>
  <c r="AA181" i="26"/>
  <c r="AB181" i="26"/>
  <c r="AC181" i="26"/>
  <c r="AA182" i="26"/>
  <c r="AB182" i="26"/>
  <c r="AC182" i="26"/>
  <c r="AA183" i="26"/>
  <c r="AB183" i="26"/>
  <c r="AC183" i="26"/>
  <c r="AA184" i="26"/>
  <c r="AB184" i="26"/>
  <c r="AC184" i="26"/>
  <c r="AA185" i="26"/>
  <c r="AB185" i="26"/>
  <c r="AC185" i="26"/>
  <c r="AA186" i="26"/>
  <c r="AB186" i="26"/>
  <c r="AC186" i="26"/>
  <c r="AA187" i="26"/>
  <c r="AB187" i="26"/>
  <c r="AC187" i="26"/>
  <c r="AA188" i="26"/>
  <c r="AB188" i="26"/>
  <c r="AC188" i="26"/>
  <c r="AA189" i="26"/>
  <c r="AB189" i="26"/>
  <c r="AC189" i="26"/>
  <c r="AA190" i="26"/>
  <c r="AB190" i="26"/>
  <c r="AC190" i="26"/>
  <c r="AA191" i="26"/>
  <c r="AB191" i="26"/>
  <c r="AC191" i="26"/>
  <c r="AA192" i="26"/>
  <c r="AB192" i="26"/>
  <c r="AC192" i="26"/>
  <c r="AA193" i="26"/>
  <c r="AB193" i="26"/>
  <c r="AC193" i="26"/>
  <c r="AA194" i="26"/>
  <c r="AB194" i="26"/>
  <c r="AC194" i="26"/>
  <c r="AA195" i="26"/>
  <c r="AB195" i="26"/>
  <c r="AC195" i="26"/>
  <c r="AA196" i="26"/>
  <c r="AB196" i="26"/>
  <c r="AC196" i="26"/>
  <c r="AA197" i="26"/>
  <c r="AB197" i="26"/>
  <c r="AC197" i="26"/>
  <c r="AA198" i="26"/>
  <c r="AB198" i="26"/>
  <c r="AC198" i="26"/>
  <c r="AA199" i="26"/>
  <c r="AB199" i="26"/>
  <c r="AC199" i="26"/>
  <c r="AA200" i="26"/>
  <c r="AB200" i="26"/>
  <c r="AC200" i="26"/>
  <c r="AA201" i="26"/>
  <c r="AB201" i="26"/>
  <c r="AC201" i="26"/>
  <c r="AA202" i="26"/>
  <c r="AB202" i="26"/>
  <c r="AC202" i="26"/>
  <c r="AA203" i="26"/>
  <c r="AB203" i="26"/>
  <c r="AC203" i="26"/>
  <c r="AA204" i="26"/>
  <c r="AB204" i="26"/>
  <c r="AC204" i="26"/>
  <c r="AA205" i="26"/>
  <c r="AB205" i="26"/>
  <c r="AC205" i="26"/>
  <c r="AA206" i="26"/>
  <c r="AB206" i="26"/>
  <c r="AC206" i="26"/>
  <c r="AA207" i="26"/>
  <c r="AB207" i="26"/>
  <c r="AC207" i="26"/>
  <c r="AA208" i="26"/>
  <c r="AB208" i="26"/>
  <c r="AC208" i="26"/>
  <c r="AA209" i="26"/>
  <c r="AB209" i="26"/>
  <c r="AC209" i="26"/>
  <c r="AA210" i="26"/>
  <c r="AB210" i="26"/>
  <c r="AC210" i="26"/>
  <c r="AA211" i="26"/>
  <c r="AB211" i="26"/>
  <c r="AC211" i="26"/>
  <c r="AA212" i="26"/>
  <c r="AB212" i="26"/>
  <c r="AC212" i="26"/>
  <c r="AA213" i="26"/>
  <c r="AB213" i="26"/>
  <c r="AC213" i="26"/>
  <c r="AA214" i="26"/>
  <c r="AB214" i="26"/>
  <c r="AC214" i="26"/>
  <c r="AA215" i="26"/>
  <c r="AB215" i="26"/>
  <c r="AC215" i="26"/>
  <c r="AA216" i="26"/>
  <c r="AB216" i="26"/>
  <c r="AC216" i="26"/>
  <c r="AA217" i="26"/>
  <c r="AB217" i="26"/>
  <c r="AC217" i="26"/>
  <c r="AA218" i="26"/>
  <c r="AB218" i="26"/>
  <c r="AC218" i="26"/>
  <c r="AA219" i="26"/>
  <c r="AB219" i="26"/>
  <c r="AC219" i="26"/>
  <c r="AA220" i="26"/>
  <c r="AB220" i="26"/>
  <c r="AC220" i="26"/>
  <c r="AA221" i="26"/>
  <c r="AB221" i="26"/>
  <c r="AC221" i="26"/>
  <c r="AA222" i="26"/>
  <c r="AB222" i="26"/>
  <c r="AC222" i="26"/>
  <c r="AA223" i="26"/>
  <c r="AB223" i="26"/>
  <c r="AC223" i="26"/>
  <c r="AA224" i="26"/>
  <c r="AB224" i="26"/>
  <c r="AC224" i="26"/>
  <c r="AA225" i="26"/>
  <c r="AB225" i="26"/>
  <c r="AC225" i="26"/>
  <c r="AA226" i="26"/>
  <c r="AB226" i="26"/>
  <c r="AC226" i="26"/>
  <c r="AA227" i="26"/>
  <c r="AB227" i="26"/>
  <c r="AC227" i="26"/>
  <c r="AA228" i="26"/>
  <c r="AB228" i="26"/>
  <c r="AC228" i="26"/>
  <c r="AA229" i="26"/>
  <c r="AB229" i="26"/>
  <c r="AC229" i="26"/>
  <c r="AA230" i="26"/>
  <c r="AB230" i="26"/>
  <c r="AC230" i="26"/>
  <c r="AA231" i="26"/>
  <c r="AB231" i="26"/>
  <c r="AC231" i="26"/>
  <c r="AA232" i="26"/>
  <c r="AB232" i="26"/>
  <c r="AC232" i="26"/>
  <c r="AA233" i="26"/>
  <c r="AB233" i="26"/>
  <c r="AC233" i="26"/>
  <c r="AA234" i="26"/>
  <c r="AB234" i="26"/>
  <c r="AC234" i="26"/>
  <c r="AA235" i="26"/>
  <c r="AB235" i="26"/>
  <c r="AC235" i="26"/>
  <c r="AA236" i="26"/>
  <c r="AB236" i="26"/>
  <c r="AC236" i="26"/>
  <c r="AA237" i="26"/>
  <c r="AB237" i="26"/>
  <c r="AC237" i="26"/>
  <c r="AA238" i="26"/>
  <c r="AB238" i="26"/>
  <c r="AC238" i="26"/>
  <c r="AA239" i="26"/>
  <c r="AB239" i="26"/>
  <c r="AC239" i="26"/>
  <c r="AA240" i="26"/>
  <c r="AB240" i="26"/>
  <c r="AC240" i="26"/>
  <c r="AA241" i="26"/>
  <c r="AB241" i="26"/>
  <c r="AC241" i="26"/>
  <c r="AA242" i="26"/>
  <c r="AB242" i="26"/>
  <c r="AC242" i="26"/>
  <c r="AA243" i="26"/>
  <c r="AB243" i="26"/>
  <c r="AC243" i="26"/>
  <c r="AA244" i="26"/>
  <c r="AB244" i="26"/>
  <c r="AC244" i="26"/>
  <c r="AA245" i="26"/>
  <c r="AB245" i="26"/>
  <c r="AC245" i="26"/>
  <c r="AA246" i="26"/>
  <c r="AB246" i="26"/>
  <c r="AC246" i="26"/>
  <c r="AA247" i="26"/>
  <c r="AB247" i="26"/>
  <c r="AC247" i="26"/>
  <c r="AA248" i="26"/>
  <c r="AB248" i="26"/>
  <c r="AC248" i="26"/>
  <c r="AA249" i="26"/>
  <c r="AB249" i="26"/>
  <c r="AC249" i="26"/>
  <c r="AA250" i="26"/>
  <c r="AB250" i="26"/>
  <c r="AC250" i="26"/>
  <c r="AA251" i="26"/>
  <c r="AB251" i="26"/>
  <c r="AC251" i="26"/>
  <c r="AA252" i="26"/>
  <c r="AB252" i="26"/>
  <c r="AC252" i="26"/>
  <c r="AA253" i="26"/>
  <c r="AB253" i="26"/>
  <c r="AC253" i="26"/>
  <c r="AA254" i="26"/>
  <c r="AB254" i="26"/>
  <c r="AC254" i="26"/>
  <c r="AA255" i="26"/>
  <c r="AB255" i="26"/>
  <c r="AC255" i="26"/>
  <c r="AA256" i="26"/>
  <c r="AB256" i="26"/>
  <c r="AC256" i="26"/>
  <c r="AA257" i="26"/>
  <c r="AB257" i="26"/>
  <c r="AC257" i="26"/>
  <c r="AA258" i="26"/>
  <c r="AB258" i="26"/>
  <c r="AC258" i="26"/>
  <c r="AA259" i="26"/>
  <c r="AB259" i="26"/>
  <c r="AC259" i="26"/>
  <c r="AA260" i="26"/>
  <c r="AB260" i="26"/>
  <c r="AC260" i="26"/>
  <c r="AA261" i="26"/>
  <c r="AB261" i="26"/>
  <c r="AC261" i="26"/>
  <c r="AA262" i="26"/>
  <c r="AB262" i="26"/>
  <c r="AC262" i="26"/>
  <c r="AA263" i="26"/>
  <c r="AB263" i="26"/>
  <c r="AC263" i="26"/>
  <c r="AA264" i="26"/>
  <c r="AB264" i="26"/>
  <c r="AC264" i="26"/>
  <c r="AA265" i="26"/>
  <c r="AB265" i="26"/>
  <c r="AC265" i="26"/>
  <c r="AA266" i="26"/>
  <c r="AB266" i="26"/>
  <c r="AC266" i="26"/>
  <c r="AA267" i="26"/>
  <c r="AB267" i="26"/>
  <c r="AC267" i="26"/>
  <c r="AA268" i="26"/>
  <c r="AB268" i="26"/>
  <c r="AC268" i="26"/>
  <c r="AA269" i="26"/>
  <c r="AB269" i="26"/>
  <c r="AC269" i="26"/>
  <c r="AA270" i="26"/>
  <c r="AB270" i="26"/>
  <c r="AC270" i="26"/>
  <c r="AA271" i="26"/>
  <c r="AB271" i="26"/>
  <c r="AC271" i="26"/>
  <c r="AA272" i="26"/>
  <c r="AB272" i="26"/>
  <c r="AC272" i="26"/>
  <c r="AA273" i="26"/>
  <c r="AB273" i="26"/>
  <c r="AC273" i="26"/>
  <c r="AA274" i="26"/>
  <c r="AB274" i="26"/>
  <c r="AC274" i="26"/>
  <c r="AA275" i="26"/>
  <c r="AB275" i="26"/>
  <c r="AC275" i="26"/>
  <c r="AA276" i="26"/>
  <c r="AB276" i="26"/>
  <c r="AC276" i="26"/>
  <c r="AA277" i="26"/>
  <c r="AB277" i="26"/>
  <c r="AC277" i="26"/>
  <c r="AA278" i="26"/>
  <c r="AB278" i="26"/>
  <c r="AC278" i="26"/>
  <c r="AA279" i="26"/>
  <c r="AB279" i="26"/>
  <c r="AC279" i="26"/>
  <c r="AA280" i="26"/>
  <c r="AB280" i="26"/>
  <c r="AC280" i="26"/>
  <c r="AA281" i="26"/>
  <c r="AB281" i="26"/>
  <c r="AC281" i="26"/>
  <c r="AA282" i="26"/>
  <c r="AB282" i="26"/>
  <c r="AC282" i="26"/>
  <c r="AA283" i="26"/>
  <c r="AB283" i="26"/>
  <c r="AC283" i="26"/>
  <c r="AA284" i="26"/>
  <c r="AB284" i="26"/>
  <c r="AC284" i="26"/>
  <c r="AA285" i="26"/>
  <c r="AB285" i="26"/>
  <c r="AC285" i="26"/>
  <c r="AA286" i="26"/>
  <c r="AB286" i="26"/>
  <c r="AC286" i="26"/>
  <c r="AA287" i="26"/>
  <c r="AB287" i="26"/>
  <c r="AC287" i="26"/>
  <c r="AA288" i="26"/>
  <c r="AB288" i="26"/>
  <c r="AC288" i="26"/>
  <c r="AA289" i="26"/>
  <c r="AB289" i="26"/>
  <c r="AC289" i="26"/>
  <c r="AA290" i="26"/>
  <c r="AB290" i="26"/>
  <c r="AC290" i="26"/>
  <c r="AA291" i="26"/>
  <c r="AB291" i="26"/>
  <c r="AC291" i="26"/>
  <c r="AA292" i="26"/>
  <c r="AB292" i="26"/>
  <c r="AC292" i="26"/>
  <c r="AA293" i="26"/>
  <c r="AB293" i="26"/>
  <c r="AC293" i="26"/>
  <c r="AA294" i="26"/>
  <c r="AB294" i="26"/>
  <c r="AC294" i="26"/>
  <c r="AA295" i="26"/>
  <c r="AB295" i="26"/>
  <c r="AC295" i="26"/>
  <c r="AA296" i="26"/>
  <c r="AB296" i="26"/>
  <c r="AC296" i="26"/>
  <c r="AA297" i="26"/>
  <c r="AB297" i="26"/>
  <c r="AC297" i="26"/>
  <c r="AA298" i="26"/>
  <c r="AB298" i="26"/>
  <c r="AC298" i="26"/>
  <c r="AA299" i="26"/>
  <c r="AB299" i="26"/>
  <c r="AC299" i="26"/>
  <c r="AA300" i="26"/>
  <c r="AB300" i="26"/>
  <c r="AC300" i="26"/>
  <c r="AA301" i="26"/>
  <c r="AB301" i="26"/>
  <c r="AC301" i="26"/>
  <c r="AA302" i="26"/>
  <c r="AB302" i="26"/>
  <c r="AC302" i="26"/>
  <c r="AA303" i="26"/>
  <c r="AB303" i="26"/>
  <c r="AC303" i="26"/>
  <c r="AA304" i="26"/>
  <c r="AB304" i="26"/>
  <c r="AC304" i="26"/>
  <c r="AA305" i="26"/>
  <c r="AB305" i="26"/>
  <c r="AC305" i="26"/>
  <c r="AA306" i="26"/>
  <c r="AB306" i="26"/>
  <c r="AC306" i="26"/>
  <c r="AA307" i="26"/>
  <c r="AB307" i="26"/>
  <c r="AC307" i="26"/>
  <c r="AA308" i="26"/>
  <c r="AB308" i="26"/>
  <c r="AC308" i="26"/>
  <c r="AA309" i="26"/>
  <c r="AB309" i="26"/>
  <c r="AC309" i="26"/>
  <c r="AA310" i="26"/>
  <c r="AB310" i="26"/>
  <c r="AC310" i="26"/>
  <c r="AA311" i="26"/>
  <c r="AB311" i="26"/>
  <c r="AC311" i="26"/>
  <c r="AA312" i="26"/>
  <c r="AB312" i="26"/>
  <c r="AC312" i="26"/>
  <c r="AA313" i="26"/>
  <c r="AB313" i="26"/>
  <c r="AC313" i="26"/>
  <c r="AA314" i="26"/>
  <c r="AB314" i="26"/>
  <c r="AC314" i="26"/>
  <c r="AA315" i="26"/>
  <c r="AB315" i="26"/>
  <c r="AC315" i="26"/>
  <c r="AA316" i="26"/>
  <c r="AB316" i="26"/>
  <c r="AC316" i="26"/>
  <c r="AA317" i="26"/>
  <c r="AB317" i="26"/>
  <c r="AC317" i="26"/>
  <c r="AA318" i="26"/>
  <c r="AB318" i="26"/>
  <c r="AC318" i="26"/>
  <c r="AA319" i="26"/>
  <c r="AB319" i="26"/>
  <c r="AC319" i="26"/>
  <c r="AA320" i="26"/>
  <c r="AB320" i="26"/>
  <c r="AC320" i="26"/>
  <c r="AA321" i="26"/>
  <c r="AB321" i="26"/>
  <c r="AC321" i="26"/>
  <c r="AA322" i="26"/>
  <c r="AB322" i="26"/>
  <c r="AC322" i="26"/>
  <c r="AA323" i="26"/>
  <c r="AB323" i="26"/>
  <c r="AC323" i="26"/>
  <c r="AA324" i="26"/>
  <c r="AB324" i="26"/>
  <c r="AC324" i="26"/>
  <c r="AA325" i="26"/>
  <c r="AB325" i="26"/>
  <c r="AC325" i="26"/>
  <c r="AA326" i="26"/>
  <c r="AB326" i="26"/>
  <c r="AC326" i="26"/>
  <c r="AA327" i="26"/>
  <c r="AB327" i="26"/>
  <c r="AC327" i="26"/>
  <c r="AA328" i="26"/>
  <c r="AB328" i="26"/>
  <c r="AC328" i="26"/>
  <c r="AA329" i="26"/>
  <c r="AB329" i="26"/>
  <c r="AC329" i="26"/>
  <c r="AA330" i="26"/>
  <c r="AB330" i="26"/>
  <c r="AC330" i="26"/>
  <c r="AA331" i="26"/>
  <c r="AB331" i="26"/>
  <c r="AC331" i="26"/>
  <c r="AA332" i="26"/>
  <c r="AB332" i="26"/>
  <c r="AC332" i="26"/>
  <c r="AA333" i="26"/>
  <c r="AB333" i="26"/>
  <c r="AC333" i="26"/>
  <c r="AA334" i="26"/>
  <c r="AB334" i="26"/>
  <c r="AC334" i="26"/>
  <c r="AA335" i="26"/>
  <c r="AB335" i="26"/>
  <c r="AC335" i="26"/>
  <c r="AA336" i="26"/>
  <c r="AB336" i="26"/>
  <c r="AC336" i="26"/>
  <c r="AA337" i="26"/>
  <c r="AB337" i="26"/>
  <c r="AC337" i="26"/>
  <c r="AA338" i="26"/>
  <c r="AB338" i="26"/>
  <c r="AC338" i="26"/>
  <c r="AA339" i="26"/>
  <c r="AB339" i="26"/>
  <c r="AC339" i="26"/>
  <c r="AA340" i="26"/>
  <c r="AB340" i="26"/>
  <c r="AC340" i="26"/>
  <c r="AA341" i="26"/>
  <c r="AB341" i="26"/>
  <c r="AC341" i="26"/>
  <c r="AA342" i="26"/>
  <c r="AB342" i="26"/>
  <c r="AC342" i="26"/>
  <c r="AA343" i="26"/>
  <c r="AB343" i="26"/>
  <c r="AC343" i="26"/>
  <c r="AA344" i="26"/>
  <c r="AB344" i="26"/>
  <c r="AC344" i="26"/>
  <c r="AA345" i="26"/>
  <c r="AB345" i="26"/>
  <c r="AC345" i="26"/>
  <c r="AA346" i="26"/>
  <c r="AB346" i="26"/>
  <c r="AC346" i="26"/>
  <c r="AA347" i="26"/>
  <c r="AB347" i="26"/>
  <c r="AC347" i="26"/>
  <c r="AA348" i="26"/>
  <c r="AB348" i="26"/>
  <c r="AC348" i="26"/>
  <c r="AA349" i="26"/>
  <c r="AB349" i="26"/>
  <c r="AC349" i="26"/>
  <c r="AA350" i="26"/>
  <c r="AB350" i="26"/>
  <c r="AC350" i="26"/>
  <c r="AA351" i="26"/>
  <c r="AB351" i="26"/>
  <c r="AC351" i="26"/>
  <c r="AA352" i="26"/>
  <c r="AB352" i="26"/>
  <c r="AC352" i="26"/>
  <c r="AA353" i="26"/>
  <c r="AB353" i="26"/>
  <c r="AC353" i="26"/>
  <c r="AA354" i="26"/>
  <c r="AB354" i="26"/>
  <c r="AC354" i="26"/>
  <c r="AA355" i="26"/>
  <c r="AB355" i="26"/>
  <c r="AC355" i="26"/>
  <c r="AA356" i="26"/>
  <c r="AB356" i="26"/>
  <c r="AC356" i="26"/>
  <c r="AA357" i="26"/>
  <c r="AB357" i="26"/>
  <c r="AC357" i="26"/>
  <c r="AA358" i="26"/>
  <c r="AB358" i="26"/>
  <c r="AC358" i="26"/>
  <c r="AA359" i="26"/>
  <c r="AB359" i="26"/>
  <c r="AC359" i="26"/>
  <c r="AA360" i="26"/>
  <c r="AB360" i="26"/>
  <c r="AC360" i="26"/>
  <c r="AA361" i="26"/>
  <c r="AB361" i="26"/>
  <c r="AC361" i="26"/>
  <c r="AA362" i="26"/>
  <c r="AB362" i="26"/>
  <c r="AC362" i="26"/>
  <c r="AA363" i="26"/>
  <c r="AB363" i="26"/>
  <c r="AC363" i="26"/>
  <c r="AA364" i="26"/>
  <c r="AB364" i="26"/>
  <c r="AC364" i="26"/>
  <c r="AA365" i="26"/>
  <c r="AB365" i="26"/>
  <c r="AC365" i="26"/>
  <c r="AA366" i="26"/>
  <c r="AB366" i="26"/>
  <c r="AC366" i="26"/>
  <c r="AA367" i="26"/>
  <c r="AB367" i="26"/>
  <c r="AC367" i="26"/>
  <c r="AA368" i="26"/>
  <c r="AB368" i="26"/>
  <c r="AC368" i="26"/>
  <c r="AA369" i="26"/>
  <c r="AB369" i="26"/>
  <c r="AC369" i="26"/>
  <c r="AA370" i="26"/>
  <c r="AB370" i="26"/>
  <c r="AC370" i="26"/>
  <c r="AA371" i="26"/>
  <c r="AB371" i="26"/>
  <c r="AC371" i="26"/>
  <c r="AA372" i="26"/>
  <c r="AB372" i="26"/>
  <c r="AC372" i="26"/>
  <c r="AA373" i="26"/>
  <c r="AB373" i="26"/>
  <c r="AC373" i="26"/>
  <c r="AA374" i="26"/>
  <c r="AB374" i="26"/>
  <c r="AC374" i="26"/>
  <c r="AA375" i="26"/>
  <c r="AB375" i="26"/>
  <c r="AC375" i="26"/>
  <c r="AA376" i="26"/>
  <c r="AB376" i="26"/>
  <c r="AC376" i="26"/>
  <c r="AA377" i="26"/>
  <c r="AB377" i="26"/>
  <c r="AC377" i="26"/>
  <c r="AA378" i="26"/>
  <c r="AB378" i="26"/>
  <c r="AC378" i="26"/>
  <c r="AA379" i="26"/>
  <c r="AB379" i="26"/>
  <c r="AC379" i="26"/>
  <c r="AA380" i="26"/>
  <c r="AB380" i="26"/>
  <c r="AC380" i="26"/>
  <c r="AA381" i="26"/>
  <c r="AB381" i="26"/>
  <c r="AC381" i="26"/>
  <c r="AA382" i="26"/>
  <c r="AB382" i="26"/>
  <c r="AC382" i="26"/>
  <c r="AA383" i="26"/>
  <c r="AB383" i="26"/>
  <c r="AC383" i="26"/>
  <c r="AA384" i="26"/>
  <c r="AB384" i="26"/>
  <c r="AC384" i="26"/>
  <c r="AA385" i="26"/>
  <c r="AB385" i="26"/>
  <c r="AC385" i="26"/>
  <c r="AA386" i="26"/>
  <c r="AB386" i="26"/>
  <c r="AC386" i="26"/>
  <c r="AA387" i="26"/>
  <c r="AB387" i="26"/>
  <c r="AC387" i="26"/>
  <c r="AA388" i="26"/>
  <c r="AB388" i="26"/>
  <c r="AC388" i="26"/>
  <c r="AA389" i="26"/>
  <c r="AB389" i="26"/>
  <c r="AC389" i="26"/>
  <c r="AA390" i="26"/>
  <c r="AB390" i="26"/>
  <c r="AC390" i="26"/>
  <c r="AA391" i="26"/>
  <c r="AB391" i="26"/>
  <c r="AC391" i="26"/>
  <c r="AA392" i="26"/>
  <c r="AB392" i="26"/>
  <c r="AC392" i="26"/>
  <c r="AA393" i="26"/>
  <c r="AB393" i="26"/>
  <c r="AC393" i="26"/>
  <c r="AA394" i="26"/>
  <c r="AB394" i="26"/>
  <c r="AC394" i="26"/>
  <c r="AA395" i="26"/>
  <c r="AB395" i="26"/>
  <c r="AC395" i="26"/>
  <c r="AA396" i="26"/>
  <c r="AB396" i="26"/>
  <c r="AC396" i="26"/>
  <c r="AA397" i="26"/>
  <c r="AB397" i="26"/>
  <c r="AC397" i="26"/>
  <c r="AA398" i="26"/>
  <c r="AB398" i="26"/>
  <c r="AC398" i="26"/>
  <c r="AA399" i="26"/>
  <c r="AB399" i="26"/>
  <c r="AC399" i="26"/>
  <c r="AA400" i="26"/>
  <c r="AB400" i="26"/>
  <c r="AC400" i="26"/>
  <c r="AA401" i="26"/>
  <c r="AB401" i="26"/>
  <c r="AC401" i="26"/>
  <c r="AA402" i="26"/>
  <c r="AB402" i="26"/>
  <c r="AC402" i="26"/>
  <c r="AA403" i="26"/>
  <c r="AB403" i="26"/>
  <c r="AC403" i="26"/>
  <c r="AA404" i="26"/>
  <c r="AB404" i="26"/>
  <c r="AC404" i="26"/>
  <c r="AA405" i="26"/>
  <c r="AB405" i="26"/>
  <c r="AC405" i="26"/>
  <c r="AA406" i="26"/>
  <c r="AB406" i="26"/>
  <c r="AC406" i="26"/>
  <c r="AA407" i="26"/>
  <c r="AB407" i="26"/>
  <c r="AC407" i="26"/>
  <c r="AA408" i="26"/>
  <c r="AB408" i="26"/>
  <c r="AC408" i="26"/>
  <c r="AA409" i="26"/>
  <c r="AB409" i="26"/>
  <c r="AC409" i="26"/>
  <c r="AA410" i="26"/>
  <c r="AB410" i="26"/>
  <c r="AC410" i="26"/>
  <c r="AA411" i="26"/>
  <c r="AB411" i="26"/>
  <c r="AC411" i="26"/>
  <c r="AA412" i="26"/>
  <c r="AB412" i="26"/>
  <c r="AC412" i="26"/>
  <c r="AA413" i="26"/>
  <c r="AB413" i="26"/>
  <c r="AC413" i="26"/>
  <c r="AA414" i="26"/>
  <c r="AB414" i="26"/>
  <c r="AC414" i="26"/>
  <c r="AA415" i="26"/>
  <c r="AB415" i="26"/>
  <c r="AC415" i="26"/>
  <c r="AA416" i="26"/>
  <c r="AB416" i="26"/>
  <c r="AC416" i="26"/>
  <c r="AA417" i="26"/>
  <c r="AB417" i="26"/>
  <c r="AC417" i="26"/>
  <c r="AA418" i="26"/>
  <c r="AB418" i="26"/>
  <c r="AC418" i="26"/>
  <c r="AA419" i="26"/>
  <c r="AB419" i="26"/>
  <c r="AC419" i="26"/>
  <c r="AA420" i="26"/>
  <c r="AB420" i="26"/>
  <c r="AC420" i="26"/>
  <c r="AA421" i="26"/>
  <c r="AB421" i="26"/>
  <c r="AC421" i="26"/>
  <c r="AA422" i="26"/>
  <c r="AB422" i="26"/>
  <c r="AC422" i="26"/>
  <c r="AA423" i="26"/>
  <c r="AB423" i="26"/>
  <c r="AC423" i="26"/>
  <c r="AA424" i="26"/>
  <c r="AB424" i="26"/>
  <c r="AC424" i="26"/>
  <c r="AA425" i="26"/>
  <c r="AB425" i="26"/>
  <c r="AC425" i="26"/>
  <c r="AA426" i="26"/>
  <c r="AB426" i="26"/>
  <c r="AC426" i="26"/>
  <c r="AA427" i="26"/>
  <c r="AB427" i="26"/>
  <c r="AC427" i="26"/>
  <c r="AA428" i="26"/>
  <c r="AB428" i="26"/>
  <c r="AC428" i="26"/>
  <c r="AA429" i="26"/>
  <c r="AB429" i="26"/>
  <c r="AC429" i="26"/>
  <c r="AA430" i="26"/>
  <c r="AB430" i="26"/>
  <c r="AC430" i="26"/>
  <c r="AA431" i="26"/>
  <c r="AB431" i="26"/>
  <c r="AC431" i="26"/>
  <c r="AA432" i="26"/>
  <c r="AB432" i="26"/>
  <c r="AC432" i="26"/>
  <c r="AA433" i="26"/>
  <c r="AB433" i="26"/>
  <c r="AC433" i="26"/>
  <c r="AA434" i="26"/>
  <c r="AB434" i="26"/>
  <c r="AC434" i="26"/>
  <c r="AA435" i="26"/>
  <c r="AB435" i="26"/>
  <c r="AC435" i="26"/>
  <c r="AA436" i="26"/>
  <c r="AB436" i="26"/>
  <c r="AC436" i="26"/>
  <c r="AA437" i="26"/>
  <c r="AB437" i="26"/>
  <c r="AC437" i="26"/>
  <c r="AA438" i="26"/>
  <c r="AB438" i="26"/>
  <c r="AC438" i="26"/>
  <c r="AA439" i="26"/>
  <c r="AB439" i="26"/>
  <c r="AC439" i="26"/>
  <c r="AA440" i="26"/>
  <c r="AB440" i="26"/>
  <c r="AC440" i="26"/>
  <c r="AA441" i="26"/>
  <c r="AB441" i="26"/>
  <c r="AC441" i="26"/>
  <c r="AA442" i="26"/>
  <c r="AB442" i="26"/>
  <c r="AC442" i="26"/>
  <c r="AA443" i="26"/>
  <c r="AB443" i="26"/>
  <c r="AC443" i="26"/>
  <c r="AA444" i="26"/>
  <c r="AB444" i="26"/>
  <c r="AC444" i="26"/>
  <c r="AA445" i="26"/>
  <c r="AB445" i="26"/>
  <c r="AC445" i="26"/>
  <c r="AA446" i="26"/>
  <c r="AB446" i="26"/>
  <c r="AC446" i="26"/>
  <c r="AA447" i="26"/>
  <c r="AB447" i="26"/>
  <c r="AC447" i="26"/>
  <c r="AA448" i="26"/>
  <c r="AB448" i="26"/>
  <c r="AC448" i="26"/>
  <c r="AA449" i="26"/>
  <c r="AB449" i="26"/>
  <c r="AC449" i="26"/>
  <c r="AB450" i="26"/>
  <c r="AC450" i="26"/>
  <c r="AA451" i="26"/>
  <c r="AB451" i="26"/>
  <c r="AC451" i="26"/>
  <c r="AA452" i="26"/>
  <c r="AB452" i="26"/>
  <c r="AC452" i="26"/>
  <c r="AA453" i="26"/>
  <c r="AB453" i="26"/>
  <c r="AC453" i="26"/>
  <c r="AA454" i="26"/>
  <c r="AB454" i="26"/>
  <c r="AC454" i="26"/>
  <c r="AA455" i="26"/>
  <c r="AB455" i="26"/>
  <c r="AC455" i="26"/>
  <c r="AA456" i="26"/>
  <c r="AB456" i="26"/>
  <c r="AC456" i="26"/>
  <c r="AA457" i="26"/>
  <c r="AB457" i="26"/>
  <c r="AC457" i="26"/>
  <c r="AA458" i="26"/>
  <c r="AB458" i="26"/>
  <c r="AC458" i="26"/>
  <c r="AA459" i="26"/>
  <c r="AB459" i="26"/>
  <c r="AC459" i="26"/>
  <c r="AA460" i="26"/>
  <c r="AB460" i="26"/>
  <c r="AC460" i="26"/>
  <c r="AA461" i="26"/>
  <c r="AB461" i="26"/>
  <c r="AC461" i="26"/>
  <c r="AA462" i="26"/>
  <c r="AB462" i="26"/>
  <c r="AC462" i="26"/>
  <c r="AA463" i="26"/>
  <c r="AB463" i="26"/>
  <c r="AC463" i="26"/>
  <c r="AA464" i="26"/>
  <c r="AB464" i="26"/>
  <c r="AC464" i="26"/>
  <c r="AA465" i="26"/>
  <c r="AB465" i="26"/>
  <c r="AC465" i="26"/>
  <c r="AA466" i="26"/>
  <c r="AB466" i="26"/>
  <c r="AC466" i="26"/>
  <c r="AA467" i="26"/>
  <c r="AB467" i="26"/>
  <c r="AC467" i="26"/>
  <c r="AA468" i="26"/>
  <c r="AB468" i="26"/>
  <c r="AC468" i="26"/>
  <c r="AA469" i="26"/>
  <c r="AB469" i="26"/>
  <c r="AC469" i="26"/>
  <c r="AA470" i="26"/>
  <c r="AB470" i="26"/>
  <c r="AC470" i="26"/>
  <c r="AA471" i="26"/>
  <c r="AB471" i="26"/>
  <c r="AC471" i="26"/>
  <c r="AA472" i="26"/>
  <c r="AB472" i="26"/>
  <c r="AC472" i="26"/>
  <c r="AA473" i="26"/>
  <c r="AB473" i="26"/>
  <c r="AC473" i="26"/>
  <c r="AA474" i="26"/>
  <c r="AB474" i="26"/>
  <c r="AC474" i="26"/>
  <c r="AA475" i="26"/>
  <c r="AB475" i="26"/>
  <c r="AC475" i="26"/>
  <c r="AA476" i="26"/>
  <c r="AB476" i="26"/>
  <c r="AC476" i="26"/>
  <c r="AA477" i="26"/>
  <c r="AB477" i="26"/>
  <c r="AC477" i="26"/>
  <c r="AA478" i="26"/>
  <c r="AB478" i="26"/>
  <c r="AC478" i="26"/>
  <c r="AA479" i="26"/>
  <c r="AB479" i="26"/>
  <c r="AC479" i="26"/>
  <c r="AA480" i="26"/>
  <c r="AB480" i="26"/>
  <c r="AC480" i="26"/>
  <c r="AA481" i="26"/>
  <c r="AB481" i="26"/>
  <c r="AC481" i="26"/>
  <c r="AA482" i="26"/>
  <c r="AB482" i="26"/>
  <c r="AC482" i="26"/>
  <c r="AA483" i="26"/>
  <c r="AB483" i="26"/>
  <c r="AC483" i="26"/>
  <c r="AA484" i="26"/>
  <c r="AB484" i="26"/>
  <c r="AC484" i="26"/>
  <c r="AA485" i="26"/>
  <c r="AB485" i="26"/>
  <c r="AC485" i="26"/>
  <c r="AA486" i="26"/>
  <c r="AB486" i="26"/>
  <c r="AC486" i="26"/>
  <c r="AA487" i="26"/>
  <c r="AB487" i="26"/>
  <c r="AC487" i="26"/>
  <c r="AA488" i="26"/>
  <c r="AB488" i="26"/>
  <c r="AC488" i="26"/>
  <c r="AA489" i="26"/>
  <c r="AB489" i="26"/>
  <c r="AC489" i="26"/>
  <c r="AA490" i="26"/>
  <c r="AB490" i="26"/>
  <c r="AC490" i="26"/>
  <c r="AA491" i="26"/>
  <c r="AB491" i="26"/>
  <c r="AC491" i="26"/>
  <c r="AA492" i="26"/>
  <c r="AB492" i="26"/>
  <c r="AC492" i="26"/>
  <c r="AA493" i="26"/>
  <c r="AB493" i="26"/>
  <c r="AC493" i="26"/>
  <c r="AA494" i="26"/>
  <c r="AB494" i="26"/>
  <c r="AC494" i="26"/>
  <c r="AA495" i="26"/>
  <c r="AB495" i="26"/>
  <c r="AC495" i="26"/>
  <c r="AA496" i="26"/>
  <c r="AB496" i="26"/>
  <c r="AC496" i="26"/>
  <c r="AA497" i="26"/>
  <c r="AB497" i="26"/>
  <c r="AC497" i="26"/>
  <c r="AA498" i="26"/>
  <c r="AB498" i="26"/>
  <c r="AC498" i="26"/>
  <c r="AA499" i="26"/>
  <c r="AB499" i="26"/>
  <c r="AC499" i="26"/>
  <c r="AA500" i="26"/>
  <c r="AB500" i="26"/>
  <c r="AC500" i="26"/>
  <c r="AA501" i="26"/>
  <c r="AB501" i="26"/>
  <c r="AC501" i="26"/>
  <c r="AA502" i="26"/>
  <c r="AB502" i="26"/>
  <c r="AC502" i="26"/>
  <c r="AA503" i="26"/>
  <c r="AB503" i="26"/>
  <c r="AC503" i="26"/>
  <c r="AA504" i="26"/>
  <c r="AB504" i="26"/>
  <c r="AC504" i="26"/>
  <c r="AA505" i="26"/>
  <c r="AB505" i="26"/>
  <c r="AC505" i="26"/>
  <c r="AA506" i="26"/>
  <c r="AB506" i="26"/>
  <c r="AC506" i="26"/>
  <c r="AA507" i="26"/>
  <c r="AB507" i="26"/>
  <c r="AC507" i="26"/>
  <c r="AA508" i="26"/>
  <c r="AB508" i="26"/>
  <c r="AC508" i="26"/>
  <c r="AA509" i="26"/>
  <c r="AB509" i="26"/>
  <c r="AC509" i="26"/>
  <c r="AA510" i="26"/>
  <c r="AB510" i="26"/>
  <c r="AC510" i="26"/>
  <c r="AA511" i="26"/>
  <c r="AB511" i="26"/>
  <c r="AC511" i="26"/>
  <c r="AA512" i="26"/>
  <c r="AB512" i="26"/>
  <c r="AC512" i="26"/>
  <c r="AA513" i="26"/>
  <c r="AB513" i="26"/>
  <c r="AC513" i="26"/>
  <c r="AA514" i="26"/>
  <c r="AB514" i="26"/>
  <c r="AC514" i="26"/>
  <c r="AA515" i="26"/>
  <c r="AB515" i="26"/>
  <c r="AC515" i="26"/>
  <c r="AA516" i="26"/>
  <c r="AB516" i="26"/>
  <c r="AC516" i="26"/>
  <c r="AA517" i="26"/>
  <c r="AB517" i="26"/>
  <c r="AC517" i="26"/>
  <c r="AA518" i="26"/>
  <c r="AB518" i="26"/>
  <c r="AC518" i="26"/>
  <c r="AA519" i="26"/>
  <c r="AB519" i="26"/>
  <c r="AC519" i="26"/>
  <c r="AA520" i="26"/>
  <c r="AB520" i="26"/>
  <c r="AC520" i="26"/>
  <c r="AA521" i="26"/>
  <c r="AB521" i="26"/>
  <c r="AC521" i="26"/>
  <c r="AA522" i="26"/>
  <c r="AB522" i="26"/>
  <c r="AC522" i="26"/>
  <c r="AA523" i="26"/>
  <c r="AB523" i="26"/>
  <c r="AC523" i="26"/>
  <c r="AA524" i="26"/>
  <c r="AB524" i="26"/>
  <c r="AC524" i="26"/>
  <c r="AA525" i="26"/>
  <c r="AB525" i="26"/>
  <c r="AC525" i="26"/>
  <c r="AA526" i="26"/>
  <c r="AB526" i="26"/>
  <c r="AC526" i="26"/>
  <c r="AA527" i="26"/>
  <c r="AB527" i="26"/>
  <c r="AC527" i="26"/>
  <c r="AA528" i="26"/>
  <c r="AB528" i="26"/>
  <c r="AC528" i="26"/>
  <c r="AA529" i="26"/>
  <c r="AB529" i="26"/>
  <c r="AC529" i="26"/>
  <c r="AA530" i="26"/>
  <c r="AB530" i="26"/>
  <c r="AC530" i="26"/>
  <c r="AA531" i="26"/>
  <c r="AB531" i="26"/>
  <c r="AC531" i="26"/>
  <c r="AA532" i="26"/>
  <c r="AB532" i="26"/>
  <c r="AC532" i="26"/>
  <c r="AA533" i="26"/>
  <c r="AB533" i="26"/>
  <c r="AC533" i="26"/>
  <c r="AA534" i="26"/>
  <c r="AB534" i="26"/>
  <c r="AC534" i="26"/>
  <c r="AA535" i="26"/>
  <c r="AB535" i="26"/>
  <c r="AC535" i="26"/>
  <c r="AA12" i="26"/>
  <c r="Y12" i="26"/>
  <c r="X12" i="26"/>
  <c r="W12" i="26"/>
  <c r="W13" i="26"/>
  <c r="X13" i="26"/>
  <c r="Y13" i="26"/>
  <c r="W14" i="26"/>
  <c r="X14" i="26"/>
  <c r="Y14" i="26"/>
  <c r="W15" i="26"/>
  <c r="X15" i="26"/>
  <c r="Y15" i="26"/>
  <c r="W16" i="26"/>
  <c r="X16" i="26"/>
  <c r="Y16" i="26"/>
  <c r="W17" i="26"/>
  <c r="X17" i="26"/>
  <c r="Y17" i="26"/>
  <c r="W18" i="26"/>
  <c r="X18" i="26"/>
  <c r="Y18" i="26"/>
  <c r="W19" i="26"/>
  <c r="X19" i="26"/>
  <c r="Y19" i="26"/>
  <c r="W20" i="26"/>
  <c r="X20" i="26"/>
  <c r="Y20" i="26"/>
  <c r="W21" i="26"/>
  <c r="X21" i="26"/>
  <c r="Y21" i="26"/>
  <c r="W22" i="26"/>
  <c r="X22" i="26"/>
  <c r="Y22" i="26"/>
  <c r="W23" i="26"/>
  <c r="X23" i="26"/>
  <c r="Y23" i="26"/>
  <c r="W24" i="26"/>
  <c r="X24" i="26"/>
  <c r="Y24" i="26"/>
  <c r="W25" i="26"/>
  <c r="X25" i="26"/>
  <c r="Y25" i="26"/>
  <c r="W26" i="26"/>
  <c r="X26" i="26"/>
  <c r="Y26" i="26"/>
  <c r="W27" i="26"/>
  <c r="X27" i="26"/>
  <c r="Y27" i="26"/>
  <c r="W28" i="26"/>
  <c r="X28" i="26"/>
  <c r="Y28" i="26"/>
  <c r="W29" i="26"/>
  <c r="X29" i="26"/>
  <c r="Y29" i="26"/>
  <c r="W30" i="26"/>
  <c r="X30" i="26"/>
  <c r="Y30" i="26"/>
  <c r="W31" i="26"/>
  <c r="X31" i="26"/>
  <c r="Y31" i="26"/>
  <c r="W32" i="26"/>
  <c r="X32" i="26"/>
  <c r="Y32" i="26"/>
  <c r="W33" i="26"/>
  <c r="X33" i="26"/>
  <c r="Y33" i="26"/>
  <c r="W34" i="26"/>
  <c r="X34" i="26"/>
  <c r="Y34" i="26"/>
  <c r="W35" i="26"/>
  <c r="X35" i="26"/>
  <c r="Y35" i="26"/>
  <c r="W36" i="26"/>
  <c r="X36" i="26"/>
  <c r="Y36" i="26"/>
  <c r="W37" i="26"/>
  <c r="X37" i="26"/>
  <c r="Y37" i="26"/>
  <c r="W38" i="26"/>
  <c r="X38" i="26"/>
  <c r="Y38" i="26"/>
  <c r="W39" i="26"/>
  <c r="X39" i="26"/>
  <c r="Y39" i="26"/>
  <c r="W40" i="26"/>
  <c r="X40" i="26"/>
  <c r="Y40" i="26"/>
  <c r="W41" i="26"/>
  <c r="X41" i="26"/>
  <c r="Y41" i="26"/>
  <c r="W42" i="26"/>
  <c r="X42" i="26"/>
  <c r="Y42" i="26"/>
  <c r="W43" i="26"/>
  <c r="X43" i="26"/>
  <c r="Y43" i="26"/>
  <c r="W44" i="26"/>
  <c r="X44" i="26"/>
  <c r="Y44" i="26"/>
  <c r="W45" i="26"/>
  <c r="X45" i="26"/>
  <c r="Y45" i="26"/>
  <c r="W46" i="26"/>
  <c r="X46" i="26"/>
  <c r="Y46" i="26"/>
  <c r="W47" i="26"/>
  <c r="X47" i="26"/>
  <c r="Y47" i="26"/>
  <c r="W48" i="26"/>
  <c r="X48" i="26"/>
  <c r="Y48" i="26"/>
  <c r="W49" i="26"/>
  <c r="X49" i="26"/>
  <c r="Y49" i="26"/>
  <c r="W50" i="26"/>
  <c r="X50" i="26"/>
  <c r="Y50" i="26"/>
  <c r="W51" i="26"/>
  <c r="X51" i="26"/>
  <c r="Y51" i="26"/>
  <c r="W52" i="26"/>
  <c r="X52" i="26"/>
  <c r="Y52" i="26"/>
  <c r="W53" i="26"/>
  <c r="X53" i="26"/>
  <c r="Y53" i="26"/>
  <c r="W54" i="26"/>
  <c r="X54" i="26"/>
  <c r="Y54" i="26"/>
  <c r="W55" i="26"/>
  <c r="X55" i="26"/>
  <c r="Y55" i="26"/>
  <c r="W56" i="26"/>
  <c r="X56" i="26"/>
  <c r="Y56" i="26"/>
  <c r="W57" i="26"/>
  <c r="X57" i="26"/>
  <c r="Y57" i="26"/>
  <c r="W58" i="26"/>
  <c r="X58" i="26"/>
  <c r="Y58" i="26"/>
  <c r="W59" i="26"/>
  <c r="X59" i="26"/>
  <c r="Y59" i="26"/>
  <c r="W60" i="26"/>
  <c r="X60" i="26"/>
  <c r="Y60" i="26"/>
  <c r="W61" i="26"/>
  <c r="X61" i="26"/>
  <c r="Y61" i="26"/>
  <c r="W62" i="26"/>
  <c r="X62" i="26"/>
  <c r="Y62" i="26"/>
  <c r="W63" i="26"/>
  <c r="X63" i="26"/>
  <c r="Y63" i="26"/>
  <c r="W64" i="26"/>
  <c r="X64" i="26"/>
  <c r="Y64" i="26"/>
  <c r="W65" i="26"/>
  <c r="X65" i="26"/>
  <c r="Y65" i="26"/>
  <c r="W66" i="26"/>
  <c r="X66" i="26"/>
  <c r="Y66" i="26"/>
  <c r="W67" i="26"/>
  <c r="X67" i="26"/>
  <c r="Y67" i="26"/>
  <c r="W68" i="26"/>
  <c r="X68" i="26"/>
  <c r="Y68" i="26"/>
  <c r="W69" i="26"/>
  <c r="X69" i="26"/>
  <c r="Y69" i="26"/>
  <c r="W70" i="26"/>
  <c r="X70" i="26"/>
  <c r="Y70" i="26"/>
  <c r="W71" i="26"/>
  <c r="X71" i="26"/>
  <c r="Y71" i="26"/>
  <c r="W72" i="26"/>
  <c r="X72" i="26"/>
  <c r="Y72" i="26"/>
  <c r="W73" i="26"/>
  <c r="X73" i="26"/>
  <c r="Y73" i="26"/>
  <c r="W74" i="26"/>
  <c r="X74" i="26"/>
  <c r="Y74" i="26"/>
  <c r="W75" i="26"/>
  <c r="X75" i="26"/>
  <c r="Y75" i="26"/>
  <c r="W76" i="26"/>
  <c r="X76" i="26"/>
  <c r="Y76" i="26"/>
  <c r="W77" i="26"/>
  <c r="X77" i="26"/>
  <c r="Y77" i="26"/>
  <c r="W78" i="26"/>
  <c r="X78" i="26"/>
  <c r="Y78" i="26"/>
  <c r="W79" i="26"/>
  <c r="X79" i="26"/>
  <c r="Y79" i="26"/>
  <c r="W80" i="26"/>
  <c r="X80" i="26"/>
  <c r="Y80" i="26"/>
  <c r="W81" i="26"/>
  <c r="X81" i="26"/>
  <c r="Y81" i="26"/>
  <c r="W82" i="26"/>
  <c r="X82" i="26"/>
  <c r="Y82" i="26"/>
  <c r="W83" i="26"/>
  <c r="X83" i="26"/>
  <c r="Y83" i="26"/>
  <c r="W84" i="26"/>
  <c r="X84" i="26"/>
  <c r="Y84" i="26"/>
  <c r="W85" i="26"/>
  <c r="X85" i="26"/>
  <c r="Y85" i="26"/>
  <c r="W86" i="26"/>
  <c r="X86" i="26"/>
  <c r="Y86" i="26"/>
  <c r="W87" i="26"/>
  <c r="X87" i="26"/>
  <c r="Y87" i="26"/>
  <c r="W88" i="26"/>
  <c r="X88" i="26"/>
  <c r="Y88" i="26"/>
  <c r="W89" i="26"/>
  <c r="X89" i="26"/>
  <c r="Y89" i="26"/>
  <c r="W90" i="26"/>
  <c r="X90" i="26"/>
  <c r="Y90" i="26"/>
  <c r="W91" i="26"/>
  <c r="X91" i="26"/>
  <c r="Y91" i="26"/>
  <c r="W92" i="26"/>
  <c r="X92" i="26"/>
  <c r="Y92" i="26"/>
  <c r="W93" i="26"/>
  <c r="X93" i="26"/>
  <c r="Y93" i="26"/>
  <c r="W94" i="26"/>
  <c r="X94" i="26"/>
  <c r="Y94" i="26"/>
  <c r="W95" i="26"/>
  <c r="X95" i="26"/>
  <c r="Y95" i="26"/>
  <c r="W96" i="26"/>
  <c r="X96" i="26"/>
  <c r="Y96" i="26"/>
  <c r="W97" i="26"/>
  <c r="X97" i="26"/>
  <c r="Y97" i="26"/>
  <c r="W98" i="26"/>
  <c r="X98" i="26"/>
  <c r="Y98" i="26"/>
  <c r="W99" i="26"/>
  <c r="X99" i="26"/>
  <c r="Y99" i="26"/>
  <c r="W100" i="26"/>
  <c r="X100" i="26"/>
  <c r="Y100" i="26"/>
  <c r="W101" i="26"/>
  <c r="X101" i="26"/>
  <c r="Y101" i="26"/>
  <c r="W102" i="26"/>
  <c r="X102" i="26"/>
  <c r="Y102" i="26"/>
  <c r="W103" i="26"/>
  <c r="X103" i="26"/>
  <c r="Y103" i="26"/>
  <c r="W104" i="26"/>
  <c r="X104" i="26"/>
  <c r="Y104" i="26"/>
  <c r="W105" i="26"/>
  <c r="X105" i="26"/>
  <c r="Y105" i="26"/>
  <c r="W106" i="26"/>
  <c r="X106" i="26"/>
  <c r="Y106" i="26"/>
  <c r="W107" i="26"/>
  <c r="X107" i="26"/>
  <c r="Y107" i="26"/>
  <c r="W108" i="26"/>
  <c r="X108" i="26"/>
  <c r="Y108" i="26"/>
  <c r="W109" i="26"/>
  <c r="X109" i="26"/>
  <c r="Y109" i="26"/>
  <c r="W110" i="26"/>
  <c r="X110" i="26"/>
  <c r="Y110" i="26"/>
  <c r="W111" i="26"/>
  <c r="X111" i="26"/>
  <c r="Y111" i="26"/>
  <c r="W112" i="26"/>
  <c r="X112" i="26"/>
  <c r="Y112" i="26"/>
  <c r="W113" i="26"/>
  <c r="X113" i="26"/>
  <c r="Y113" i="26"/>
  <c r="W114" i="26"/>
  <c r="X114" i="26"/>
  <c r="Y114" i="26"/>
  <c r="W115" i="26"/>
  <c r="X115" i="26"/>
  <c r="Y115" i="26"/>
  <c r="W116" i="26"/>
  <c r="X116" i="26"/>
  <c r="Y116" i="26"/>
  <c r="W117" i="26"/>
  <c r="X117" i="26"/>
  <c r="Y117" i="26"/>
  <c r="W118" i="26"/>
  <c r="X118" i="26"/>
  <c r="Y118" i="26"/>
  <c r="W119" i="26"/>
  <c r="X119" i="26"/>
  <c r="Y119" i="26"/>
  <c r="W120" i="26"/>
  <c r="X120" i="26"/>
  <c r="Y120" i="26"/>
  <c r="W121" i="26"/>
  <c r="X121" i="26"/>
  <c r="Y121" i="26"/>
  <c r="W122" i="26"/>
  <c r="X122" i="26"/>
  <c r="Y122" i="26"/>
  <c r="W123" i="26"/>
  <c r="X123" i="26"/>
  <c r="Y123" i="26"/>
  <c r="W124" i="26"/>
  <c r="X124" i="26"/>
  <c r="Y124" i="26"/>
  <c r="W125" i="26"/>
  <c r="X125" i="26"/>
  <c r="Y125" i="26"/>
  <c r="W126" i="26"/>
  <c r="X126" i="26"/>
  <c r="Y126" i="26"/>
  <c r="W127" i="26"/>
  <c r="X127" i="26"/>
  <c r="Y127" i="26"/>
  <c r="W128" i="26"/>
  <c r="X128" i="26"/>
  <c r="Y128" i="26"/>
  <c r="W129" i="26"/>
  <c r="X129" i="26"/>
  <c r="Y129" i="26"/>
  <c r="W130" i="26"/>
  <c r="X130" i="26"/>
  <c r="Y130" i="26"/>
  <c r="W131" i="26"/>
  <c r="X131" i="26"/>
  <c r="Y131" i="26"/>
  <c r="W132" i="26"/>
  <c r="X132" i="26"/>
  <c r="Y132" i="26"/>
  <c r="W133" i="26"/>
  <c r="X133" i="26"/>
  <c r="Y133" i="26"/>
  <c r="W134" i="26"/>
  <c r="X134" i="26"/>
  <c r="Y134" i="26"/>
  <c r="W135" i="26"/>
  <c r="X135" i="26"/>
  <c r="Y135" i="26"/>
  <c r="W136" i="26"/>
  <c r="X136" i="26"/>
  <c r="Y136" i="26"/>
  <c r="W137" i="26"/>
  <c r="X137" i="26"/>
  <c r="Y137" i="26"/>
  <c r="W138" i="26"/>
  <c r="X138" i="26"/>
  <c r="Y138" i="26"/>
  <c r="W139" i="26"/>
  <c r="X139" i="26"/>
  <c r="Y139" i="26"/>
  <c r="W140" i="26"/>
  <c r="X140" i="26"/>
  <c r="Y140" i="26"/>
  <c r="W141" i="26"/>
  <c r="X141" i="26"/>
  <c r="Y141" i="26"/>
  <c r="W142" i="26"/>
  <c r="X142" i="26"/>
  <c r="Y142" i="26"/>
  <c r="W143" i="26"/>
  <c r="X143" i="26"/>
  <c r="Y143" i="26"/>
  <c r="W144" i="26"/>
  <c r="X144" i="26"/>
  <c r="Y144" i="26"/>
  <c r="W145" i="26"/>
  <c r="X145" i="26"/>
  <c r="Y145" i="26"/>
  <c r="W146" i="26"/>
  <c r="X146" i="26"/>
  <c r="Y146" i="26"/>
  <c r="W147" i="26"/>
  <c r="X147" i="26"/>
  <c r="Y147" i="26"/>
  <c r="W148" i="26"/>
  <c r="X148" i="26"/>
  <c r="Y148" i="26"/>
  <c r="W149" i="26"/>
  <c r="X149" i="26"/>
  <c r="Y149" i="26"/>
  <c r="W150" i="26"/>
  <c r="X150" i="26"/>
  <c r="Y150" i="26"/>
  <c r="W151" i="26"/>
  <c r="X151" i="26"/>
  <c r="Y151" i="26"/>
  <c r="W152" i="26"/>
  <c r="X152" i="26"/>
  <c r="Y152" i="26"/>
  <c r="W153" i="26"/>
  <c r="X153" i="26"/>
  <c r="Y153" i="26"/>
  <c r="W154" i="26"/>
  <c r="X154" i="26"/>
  <c r="Y154" i="26"/>
  <c r="W155" i="26"/>
  <c r="X155" i="26"/>
  <c r="Y155" i="26"/>
  <c r="W156" i="26"/>
  <c r="X156" i="26"/>
  <c r="Y156" i="26"/>
  <c r="W157" i="26"/>
  <c r="X157" i="26"/>
  <c r="Y157" i="26"/>
  <c r="W158" i="26"/>
  <c r="X158" i="26"/>
  <c r="Y158" i="26"/>
  <c r="W159" i="26"/>
  <c r="X159" i="26"/>
  <c r="Y159" i="26"/>
  <c r="W160" i="26"/>
  <c r="X160" i="26"/>
  <c r="Y160" i="26"/>
  <c r="W161" i="26"/>
  <c r="X161" i="26"/>
  <c r="Y161" i="26"/>
  <c r="W162" i="26"/>
  <c r="X162" i="26"/>
  <c r="Y162" i="26"/>
  <c r="W163" i="26"/>
  <c r="X163" i="26"/>
  <c r="Y163" i="26"/>
  <c r="W164" i="26"/>
  <c r="X164" i="26"/>
  <c r="Y164" i="26"/>
  <c r="W165" i="26"/>
  <c r="X165" i="26"/>
  <c r="Y165" i="26"/>
  <c r="W166" i="26"/>
  <c r="X166" i="26"/>
  <c r="Y166" i="26"/>
  <c r="W167" i="26"/>
  <c r="X167" i="26"/>
  <c r="Y167" i="26"/>
  <c r="W168" i="26"/>
  <c r="X168" i="26"/>
  <c r="Y168" i="26"/>
  <c r="W169" i="26"/>
  <c r="X169" i="26"/>
  <c r="Y169" i="26"/>
  <c r="W170" i="26"/>
  <c r="X170" i="26"/>
  <c r="Y170" i="26"/>
  <c r="W171" i="26"/>
  <c r="X171" i="26"/>
  <c r="Y171" i="26"/>
  <c r="W172" i="26"/>
  <c r="X172" i="26"/>
  <c r="Y172" i="26"/>
  <c r="W173" i="26"/>
  <c r="X173" i="26"/>
  <c r="Y173" i="26"/>
  <c r="W174" i="26"/>
  <c r="X174" i="26"/>
  <c r="Y174" i="26"/>
  <c r="W175" i="26"/>
  <c r="X175" i="26"/>
  <c r="Y175" i="26"/>
  <c r="W176" i="26"/>
  <c r="X176" i="26"/>
  <c r="Y176" i="26"/>
  <c r="W177" i="26"/>
  <c r="X177" i="26"/>
  <c r="Y177" i="26"/>
  <c r="W178" i="26"/>
  <c r="X178" i="26"/>
  <c r="Y178" i="26"/>
  <c r="W179" i="26"/>
  <c r="X179" i="26"/>
  <c r="Y179" i="26"/>
  <c r="W180" i="26"/>
  <c r="X180" i="26"/>
  <c r="Y180" i="26"/>
  <c r="W181" i="26"/>
  <c r="X181" i="26"/>
  <c r="Y181" i="26"/>
  <c r="W182" i="26"/>
  <c r="X182" i="26"/>
  <c r="Y182" i="26"/>
  <c r="W183" i="26"/>
  <c r="X183" i="26"/>
  <c r="Y183" i="26"/>
  <c r="W184" i="26"/>
  <c r="X184" i="26"/>
  <c r="Y184" i="26"/>
  <c r="W185" i="26"/>
  <c r="X185" i="26"/>
  <c r="Y185" i="26"/>
  <c r="W186" i="26"/>
  <c r="X186" i="26"/>
  <c r="Y186" i="26"/>
  <c r="W187" i="26"/>
  <c r="X187" i="26"/>
  <c r="Y187" i="26"/>
  <c r="W188" i="26"/>
  <c r="X188" i="26"/>
  <c r="Y188" i="26"/>
  <c r="W189" i="26"/>
  <c r="X189" i="26"/>
  <c r="Y189" i="26"/>
  <c r="W190" i="26"/>
  <c r="X190" i="26"/>
  <c r="Y190" i="26"/>
  <c r="W191" i="26"/>
  <c r="X191" i="26"/>
  <c r="Y191" i="26"/>
  <c r="W192" i="26"/>
  <c r="X192" i="26"/>
  <c r="Y192" i="26"/>
  <c r="W193" i="26"/>
  <c r="X193" i="26"/>
  <c r="Y193" i="26"/>
  <c r="W194" i="26"/>
  <c r="X194" i="26"/>
  <c r="Y194" i="26"/>
  <c r="W195" i="26"/>
  <c r="X195" i="26"/>
  <c r="Y195" i="26"/>
  <c r="W196" i="26"/>
  <c r="X196" i="26"/>
  <c r="Y196" i="26"/>
  <c r="W197" i="26"/>
  <c r="X197" i="26"/>
  <c r="Y197" i="26"/>
  <c r="W198" i="26"/>
  <c r="X198" i="26"/>
  <c r="Y198" i="26"/>
  <c r="W199" i="26"/>
  <c r="X199" i="26"/>
  <c r="Y199" i="26"/>
  <c r="W200" i="26"/>
  <c r="X200" i="26"/>
  <c r="Y200" i="26"/>
  <c r="W201" i="26"/>
  <c r="X201" i="26"/>
  <c r="Y201" i="26"/>
  <c r="W202" i="26"/>
  <c r="X202" i="26"/>
  <c r="Y202" i="26"/>
  <c r="W203" i="26"/>
  <c r="X203" i="26"/>
  <c r="Y203" i="26"/>
  <c r="W204" i="26"/>
  <c r="X204" i="26"/>
  <c r="Y204" i="26"/>
  <c r="W205" i="26"/>
  <c r="X205" i="26"/>
  <c r="Y205" i="26"/>
  <c r="W206" i="26"/>
  <c r="X206" i="26"/>
  <c r="Y206" i="26"/>
  <c r="W207" i="26"/>
  <c r="X207" i="26"/>
  <c r="Y207" i="26"/>
  <c r="W208" i="26"/>
  <c r="X208" i="26"/>
  <c r="Y208" i="26"/>
  <c r="W209" i="26"/>
  <c r="X209" i="26"/>
  <c r="Y209" i="26"/>
  <c r="W210" i="26"/>
  <c r="X210" i="26"/>
  <c r="Y210" i="26"/>
  <c r="W211" i="26"/>
  <c r="X211" i="26"/>
  <c r="Y211" i="26"/>
  <c r="W212" i="26"/>
  <c r="X212" i="26"/>
  <c r="Y212" i="26"/>
  <c r="W213" i="26"/>
  <c r="X213" i="26"/>
  <c r="Y213" i="26"/>
  <c r="W214" i="26"/>
  <c r="X214" i="26"/>
  <c r="Y214" i="26"/>
  <c r="W215" i="26"/>
  <c r="X215" i="26"/>
  <c r="Y215" i="26"/>
  <c r="W216" i="26"/>
  <c r="X216" i="26"/>
  <c r="Y216" i="26"/>
  <c r="W217" i="26"/>
  <c r="X217" i="26"/>
  <c r="Y217" i="26"/>
  <c r="W218" i="26"/>
  <c r="X218" i="26"/>
  <c r="Y218" i="26"/>
  <c r="W219" i="26"/>
  <c r="X219" i="26"/>
  <c r="Y219" i="26"/>
  <c r="W220" i="26"/>
  <c r="X220" i="26"/>
  <c r="Y220" i="26"/>
  <c r="W221" i="26"/>
  <c r="X221" i="26"/>
  <c r="Y221" i="26"/>
  <c r="W222" i="26"/>
  <c r="X222" i="26"/>
  <c r="Y222" i="26"/>
  <c r="W223" i="26"/>
  <c r="X223" i="26"/>
  <c r="Y223" i="26"/>
  <c r="W224" i="26"/>
  <c r="X224" i="26"/>
  <c r="Y224" i="26"/>
  <c r="W225" i="26"/>
  <c r="X225" i="26"/>
  <c r="Y225" i="26"/>
  <c r="W226" i="26"/>
  <c r="X226" i="26"/>
  <c r="Y226" i="26"/>
  <c r="W227" i="26"/>
  <c r="X227" i="26"/>
  <c r="Y227" i="26"/>
  <c r="W228" i="26"/>
  <c r="X228" i="26"/>
  <c r="Y228" i="26"/>
  <c r="W229" i="26"/>
  <c r="X229" i="26"/>
  <c r="Y229" i="26"/>
  <c r="W230" i="26"/>
  <c r="X230" i="26"/>
  <c r="Y230" i="26"/>
  <c r="W231" i="26"/>
  <c r="X231" i="26"/>
  <c r="Y231" i="26"/>
  <c r="W232" i="26"/>
  <c r="X232" i="26"/>
  <c r="Y232" i="26"/>
  <c r="W233" i="26"/>
  <c r="X233" i="26"/>
  <c r="Y233" i="26"/>
  <c r="W234" i="26"/>
  <c r="X234" i="26"/>
  <c r="Y234" i="26"/>
  <c r="W235" i="26"/>
  <c r="X235" i="26"/>
  <c r="Y235" i="26"/>
  <c r="W236" i="26"/>
  <c r="X236" i="26"/>
  <c r="Y236" i="26"/>
  <c r="W237" i="26"/>
  <c r="X237" i="26"/>
  <c r="Y237" i="26"/>
  <c r="W238" i="26"/>
  <c r="X238" i="26"/>
  <c r="Y238" i="26"/>
  <c r="W239" i="26"/>
  <c r="X239" i="26"/>
  <c r="Y239" i="26"/>
  <c r="W240" i="26"/>
  <c r="X240" i="26"/>
  <c r="Y240" i="26"/>
  <c r="W241" i="26"/>
  <c r="X241" i="26"/>
  <c r="Y241" i="26"/>
  <c r="W242" i="26"/>
  <c r="X242" i="26"/>
  <c r="Y242" i="26"/>
  <c r="W243" i="26"/>
  <c r="X243" i="26"/>
  <c r="Y243" i="26"/>
  <c r="W244" i="26"/>
  <c r="X244" i="26"/>
  <c r="Y244" i="26"/>
  <c r="W245" i="26"/>
  <c r="X245" i="26"/>
  <c r="Y245" i="26"/>
  <c r="W246" i="26"/>
  <c r="X246" i="26"/>
  <c r="Y246" i="26"/>
  <c r="W247" i="26"/>
  <c r="X247" i="26"/>
  <c r="Y247" i="26"/>
  <c r="W248" i="26"/>
  <c r="X248" i="26"/>
  <c r="Y248" i="26"/>
  <c r="W249" i="26"/>
  <c r="X249" i="26"/>
  <c r="Y249" i="26"/>
  <c r="W250" i="26"/>
  <c r="X250" i="26"/>
  <c r="Y250" i="26"/>
  <c r="W251" i="26"/>
  <c r="X251" i="26"/>
  <c r="Y251" i="26"/>
  <c r="W252" i="26"/>
  <c r="X252" i="26"/>
  <c r="Y252" i="26"/>
  <c r="W253" i="26"/>
  <c r="X253" i="26"/>
  <c r="Y253" i="26"/>
  <c r="W254" i="26"/>
  <c r="X254" i="26"/>
  <c r="Y254" i="26"/>
  <c r="W255" i="26"/>
  <c r="X255" i="26"/>
  <c r="Y255" i="26"/>
  <c r="W256" i="26"/>
  <c r="X256" i="26"/>
  <c r="Y256" i="26"/>
  <c r="W257" i="26"/>
  <c r="X257" i="26"/>
  <c r="Y257" i="26"/>
  <c r="W258" i="26"/>
  <c r="X258" i="26"/>
  <c r="Y258" i="26"/>
  <c r="W259" i="26"/>
  <c r="X259" i="26"/>
  <c r="Y259" i="26"/>
  <c r="W260" i="26"/>
  <c r="X260" i="26"/>
  <c r="Y260" i="26"/>
  <c r="W261" i="26"/>
  <c r="X261" i="26"/>
  <c r="Y261" i="26"/>
  <c r="W262" i="26"/>
  <c r="X262" i="26"/>
  <c r="Y262" i="26"/>
  <c r="W263" i="26"/>
  <c r="X263" i="26"/>
  <c r="Y263" i="26"/>
  <c r="W264" i="26"/>
  <c r="X264" i="26"/>
  <c r="Y264" i="26"/>
  <c r="W265" i="26"/>
  <c r="X265" i="26"/>
  <c r="Y265" i="26"/>
  <c r="W266" i="26"/>
  <c r="X266" i="26"/>
  <c r="Y266" i="26"/>
  <c r="W267" i="26"/>
  <c r="X267" i="26"/>
  <c r="Y267" i="26"/>
  <c r="W268" i="26"/>
  <c r="X268" i="26"/>
  <c r="Y268" i="26"/>
  <c r="W269" i="26"/>
  <c r="X269" i="26"/>
  <c r="Y269" i="26"/>
  <c r="W270" i="26"/>
  <c r="X270" i="26"/>
  <c r="Y270" i="26"/>
  <c r="W271" i="26"/>
  <c r="X271" i="26"/>
  <c r="Y271" i="26"/>
  <c r="W272" i="26"/>
  <c r="X272" i="26"/>
  <c r="Y272" i="26"/>
  <c r="W273" i="26"/>
  <c r="X273" i="26"/>
  <c r="Y273" i="26"/>
  <c r="W274" i="26"/>
  <c r="X274" i="26"/>
  <c r="Y274" i="26"/>
  <c r="W275" i="26"/>
  <c r="X275" i="26"/>
  <c r="Y275" i="26"/>
  <c r="W276" i="26"/>
  <c r="X276" i="26"/>
  <c r="Y276" i="26"/>
  <c r="W277" i="26"/>
  <c r="X277" i="26"/>
  <c r="Y277" i="26"/>
  <c r="W278" i="26"/>
  <c r="X278" i="26"/>
  <c r="Y278" i="26"/>
  <c r="W279" i="26"/>
  <c r="X279" i="26"/>
  <c r="Y279" i="26"/>
  <c r="W280" i="26"/>
  <c r="X280" i="26"/>
  <c r="Y280" i="26"/>
  <c r="W281" i="26"/>
  <c r="X281" i="26"/>
  <c r="Y281" i="26"/>
  <c r="W282" i="26"/>
  <c r="X282" i="26"/>
  <c r="Y282" i="26"/>
  <c r="W283" i="26"/>
  <c r="X283" i="26"/>
  <c r="Y283" i="26"/>
  <c r="W284" i="26"/>
  <c r="X284" i="26"/>
  <c r="Y284" i="26"/>
  <c r="W285" i="26"/>
  <c r="X285" i="26"/>
  <c r="Y285" i="26"/>
  <c r="W286" i="26"/>
  <c r="X286" i="26"/>
  <c r="Y286" i="26"/>
  <c r="W287" i="26"/>
  <c r="X287" i="26"/>
  <c r="Y287" i="26"/>
  <c r="W288" i="26"/>
  <c r="X288" i="26"/>
  <c r="Y288" i="26"/>
  <c r="W289" i="26"/>
  <c r="X289" i="26"/>
  <c r="Y289" i="26"/>
  <c r="W290" i="26"/>
  <c r="X290" i="26"/>
  <c r="Y290" i="26"/>
  <c r="W291" i="26"/>
  <c r="X291" i="26"/>
  <c r="Y291" i="26"/>
  <c r="W292" i="26"/>
  <c r="X292" i="26"/>
  <c r="Y292" i="26"/>
  <c r="W293" i="26"/>
  <c r="X293" i="26"/>
  <c r="Y293" i="26"/>
  <c r="W294" i="26"/>
  <c r="X294" i="26"/>
  <c r="Y294" i="26"/>
  <c r="W295" i="26"/>
  <c r="X295" i="26"/>
  <c r="Y295" i="26"/>
  <c r="W296" i="26"/>
  <c r="X296" i="26"/>
  <c r="Y296" i="26"/>
  <c r="W297" i="26"/>
  <c r="X297" i="26"/>
  <c r="Y297" i="26"/>
  <c r="W298" i="26"/>
  <c r="X298" i="26"/>
  <c r="Y298" i="26"/>
  <c r="W299" i="26"/>
  <c r="X299" i="26"/>
  <c r="Y299" i="26"/>
  <c r="W300" i="26"/>
  <c r="X300" i="26"/>
  <c r="Y300" i="26"/>
  <c r="W301" i="26"/>
  <c r="X301" i="26"/>
  <c r="Y301" i="26"/>
  <c r="W302" i="26"/>
  <c r="X302" i="26"/>
  <c r="Y302" i="26"/>
  <c r="W303" i="26"/>
  <c r="X303" i="26"/>
  <c r="Y303" i="26"/>
  <c r="W304" i="26"/>
  <c r="X304" i="26"/>
  <c r="Y304" i="26"/>
  <c r="W305" i="26"/>
  <c r="X305" i="26"/>
  <c r="Y305" i="26"/>
  <c r="W306" i="26"/>
  <c r="X306" i="26"/>
  <c r="Y306" i="26"/>
  <c r="W307" i="26"/>
  <c r="X307" i="26"/>
  <c r="Y307" i="26"/>
  <c r="W308" i="26"/>
  <c r="X308" i="26"/>
  <c r="Y308" i="26"/>
  <c r="W309" i="26"/>
  <c r="X309" i="26"/>
  <c r="Y309" i="26"/>
  <c r="W310" i="26"/>
  <c r="X310" i="26"/>
  <c r="Y310" i="26"/>
  <c r="W311" i="26"/>
  <c r="X311" i="26"/>
  <c r="Y311" i="26"/>
  <c r="W312" i="26"/>
  <c r="X312" i="26"/>
  <c r="Y312" i="26"/>
  <c r="W313" i="26"/>
  <c r="X313" i="26"/>
  <c r="Y313" i="26"/>
  <c r="W314" i="26"/>
  <c r="X314" i="26"/>
  <c r="Y314" i="26"/>
  <c r="W315" i="26"/>
  <c r="X315" i="26"/>
  <c r="Y315" i="26"/>
  <c r="W316" i="26"/>
  <c r="X316" i="26"/>
  <c r="Y316" i="26"/>
  <c r="W317" i="26"/>
  <c r="X317" i="26"/>
  <c r="Y317" i="26"/>
  <c r="W318" i="26"/>
  <c r="X318" i="26"/>
  <c r="Y318" i="26"/>
  <c r="W319" i="26"/>
  <c r="X319" i="26"/>
  <c r="Y319" i="26"/>
  <c r="W320" i="26"/>
  <c r="X320" i="26"/>
  <c r="Y320" i="26"/>
  <c r="W321" i="26"/>
  <c r="X321" i="26"/>
  <c r="Y321" i="26"/>
  <c r="W322" i="26"/>
  <c r="X322" i="26"/>
  <c r="Y322" i="26"/>
  <c r="W323" i="26"/>
  <c r="X323" i="26"/>
  <c r="Y323" i="26"/>
  <c r="W324" i="26"/>
  <c r="X324" i="26"/>
  <c r="Y324" i="26"/>
  <c r="W325" i="26"/>
  <c r="X325" i="26"/>
  <c r="Y325" i="26"/>
  <c r="W326" i="26"/>
  <c r="X326" i="26"/>
  <c r="Y326" i="26"/>
  <c r="W327" i="26"/>
  <c r="X327" i="26"/>
  <c r="Y327" i="26"/>
  <c r="W328" i="26"/>
  <c r="X328" i="26"/>
  <c r="Y328" i="26"/>
  <c r="W329" i="26"/>
  <c r="X329" i="26"/>
  <c r="Y329" i="26"/>
  <c r="W330" i="26"/>
  <c r="X330" i="26"/>
  <c r="Y330" i="26"/>
  <c r="W331" i="26"/>
  <c r="X331" i="26"/>
  <c r="Y331" i="26"/>
  <c r="W332" i="26"/>
  <c r="X332" i="26"/>
  <c r="Y332" i="26"/>
  <c r="W333" i="26"/>
  <c r="X333" i="26"/>
  <c r="Y333" i="26"/>
  <c r="W334" i="26"/>
  <c r="X334" i="26"/>
  <c r="Y334" i="26"/>
  <c r="W335" i="26"/>
  <c r="X335" i="26"/>
  <c r="Y335" i="26"/>
  <c r="W336" i="26"/>
  <c r="X336" i="26"/>
  <c r="Y336" i="26"/>
  <c r="W337" i="26"/>
  <c r="X337" i="26"/>
  <c r="Y337" i="26"/>
  <c r="W338" i="26"/>
  <c r="X338" i="26"/>
  <c r="Y338" i="26"/>
  <c r="W339" i="26"/>
  <c r="X339" i="26"/>
  <c r="Y339" i="26"/>
  <c r="W340" i="26"/>
  <c r="X340" i="26"/>
  <c r="Y340" i="26"/>
  <c r="W341" i="26"/>
  <c r="X341" i="26"/>
  <c r="Y341" i="26"/>
  <c r="W342" i="26"/>
  <c r="X342" i="26"/>
  <c r="Y342" i="26"/>
  <c r="W343" i="26"/>
  <c r="X343" i="26"/>
  <c r="Y343" i="26"/>
  <c r="W344" i="26"/>
  <c r="X344" i="26"/>
  <c r="Y344" i="26"/>
  <c r="W345" i="26"/>
  <c r="X345" i="26"/>
  <c r="Y345" i="26"/>
  <c r="W346" i="26"/>
  <c r="X346" i="26"/>
  <c r="Y346" i="26"/>
  <c r="W347" i="26"/>
  <c r="X347" i="26"/>
  <c r="Y347" i="26"/>
  <c r="W348" i="26"/>
  <c r="X348" i="26"/>
  <c r="Y348" i="26"/>
  <c r="W349" i="26"/>
  <c r="X349" i="26"/>
  <c r="Y349" i="26"/>
  <c r="W350" i="26"/>
  <c r="X350" i="26"/>
  <c r="Y350" i="26"/>
  <c r="W351" i="26"/>
  <c r="X351" i="26"/>
  <c r="Y351" i="26"/>
  <c r="W352" i="26"/>
  <c r="X352" i="26"/>
  <c r="Y352" i="26"/>
  <c r="W353" i="26"/>
  <c r="X353" i="26"/>
  <c r="Y353" i="26"/>
  <c r="W354" i="26"/>
  <c r="X354" i="26"/>
  <c r="Y354" i="26"/>
  <c r="W355" i="26"/>
  <c r="X355" i="26"/>
  <c r="Y355" i="26"/>
  <c r="W356" i="26"/>
  <c r="X356" i="26"/>
  <c r="Y356" i="26"/>
  <c r="W357" i="26"/>
  <c r="X357" i="26"/>
  <c r="Y357" i="26"/>
  <c r="W358" i="26"/>
  <c r="X358" i="26"/>
  <c r="Y358" i="26"/>
  <c r="W359" i="26"/>
  <c r="X359" i="26"/>
  <c r="Y359" i="26"/>
  <c r="W360" i="26"/>
  <c r="X360" i="26"/>
  <c r="Y360" i="26"/>
  <c r="W361" i="26"/>
  <c r="X361" i="26"/>
  <c r="Y361" i="26"/>
  <c r="W362" i="26"/>
  <c r="X362" i="26"/>
  <c r="Y362" i="26"/>
  <c r="W363" i="26"/>
  <c r="X363" i="26"/>
  <c r="Y363" i="26"/>
  <c r="W364" i="26"/>
  <c r="X364" i="26"/>
  <c r="Y364" i="26"/>
  <c r="W365" i="26"/>
  <c r="X365" i="26"/>
  <c r="Y365" i="26"/>
  <c r="W366" i="26"/>
  <c r="X366" i="26"/>
  <c r="Y366" i="26"/>
  <c r="W367" i="26"/>
  <c r="X367" i="26"/>
  <c r="Y367" i="26"/>
  <c r="W368" i="26"/>
  <c r="X368" i="26"/>
  <c r="Y368" i="26"/>
  <c r="W369" i="26"/>
  <c r="X369" i="26"/>
  <c r="Y369" i="26"/>
  <c r="W370" i="26"/>
  <c r="X370" i="26"/>
  <c r="Y370" i="26"/>
  <c r="W371" i="26"/>
  <c r="X371" i="26"/>
  <c r="Y371" i="26"/>
  <c r="W372" i="26"/>
  <c r="X372" i="26"/>
  <c r="Y372" i="26"/>
  <c r="W373" i="26"/>
  <c r="X373" i="26"/>
  <c r="Y373" i="26"/>
  <c r="W374" i="26"/>
  <c r="X374" i="26"/>
  <c r="Y374" i="26"/>
  <c r="W375" i="26"/>
  <c r="X375" i="26"/>
  <c r="Y375" i="26"/>
  <c r="W376" i="26"/>
  <c r="X376" i="26"/>
  <c r="Y376" i="26"/>
  <c r="W377" i="26"/>
  <c r="X377" i="26"/>
  <c r="Y377" i="26"/>
  <c r="W378" i="26"/>
  <c r="X378" i="26"/>
  <c r="Y378" i="26"/>
  <c r="W379" i="26"/>
  <c r="X379" i="26"/>
  <c r="Y379" i="26"/>
  <c r="W380" i="26"/>
  <c r="X380" i="26"/>
  <c r="Y380" i="26"/>
  <c r="W381" i="26"/>
  <c r="X381" i="26"/>
  <c r="Y381" i="26"/>
  <c r="W382" i="26"/>
  <c r="X382" i="26"/>
  <c r="Y382" i="26"/>
  <c r="W383" i="26"/>
  <c r="X383" i="26"/>
  <c r="Y383" i="26"/>
  <c r="W384" i="26"/>
  <c r="X384" i="26"/>
  <c r="Y384" i="26"/>
  <c r="W385" i="26"/>
  <c r="X385" i="26"/>
  <c r="Y385" i="26"/>
  <c r="W386" i="26"/>
  <c r="X386" i="26"/>
  <c r="Y386" i="26"/>
  <c r="W387" i="26"/>
  <c r="X387" i="26"/>
  <c r="Y387" i="26"/>
  <c r="W388" i="26"/>
  <c r="X388" i="26"/>
  <c r="Y388" i="26"/>
  <c r="W389" i="26"/>
  <c r="X389" i="26"/>
  <c r="Y389" i="26"/>
  <c r="W390" i="26"/>
  <c r="X390" i="26"/>
  <c r="Y390" i="26"/>
  <c r="W391" i="26"/>
  <c r="X391" i="26"/>
  <c r="Y391" i="26"/>
  <c r="W392" i="26"/>
  <c r="X392" i="26"/>
  <c r="Y392" i="26"/>
  <c r="W393" i="26"/>
  <c r="X393" i="26"/>
  <c r="Y393" i="26"/>
  <c r="W394" i="26"/>
  <c r="X394" i="26"/>
  <c r="Y394" i="26"/>
  <c r="W395" i="26"/>
  <c r="X395" i="26"/>
  <c r="Y395" i="26"/>
  <c r="W396" i="26"/>
  <c r="X396" i="26"/>
  <c r="Y396" i="26"/>
  <c r="W397" i="26"/>
  <c r="X397" i="26"/>
  <c r="Y397" i="26"/>
  <c r="W398" i="26"/>
  <c r="X398" i="26"/>
  <c r="Y398" i="26"/>
  <c r="W399" i="26"/>
  <c r="X399" i="26"/>
  <c r="Y399" i="26"/>
  <c r="W400" i="26"/>
  <c r="X400" i="26"/>
  <c r="Y400" i="26"/>
  <c r="W401" i="26"/>
  <c r="X401" i="26"/>
  <c r="Y401" i="26"/>
  <c r="W402" i="26"/>
  <c r="X402" i="26"/>
  <c r="Y402" i="26"/>
  <c r="W403" i="26"/>
  <c r="X403" i="26"/>
  <c r="Y403" i="26"/>
  <c r="W404" i="26"/>
  <c r="X404" i="26"/>
  <c r="Y404" i="26"/>
  <c r="W405" i="26"/>
  <c r="X405" i="26"/>
  <c r="Y405" i="26"/>
  <c r="W406" i="26"/>
  <c r="X406" i="26"/>
  <c r="Y406" i="26"/>
  <c r="W407" i="26"/>
  <c r="X407" i="26"/>
  <c r="Y407" i="26"/>
  <c r="W408" i="26"/>
  <c r="X408" i="26"/>
  <c r="Y408" i="26"/>
  <c r="W409" i="26"/>
  <c r="X409" i="26"/>
  <c r="Y409" i="26"/>
  <c r="W410" i="26"/>
  <c r="X410" i="26"/>
  <c r="Y410" i="26"/>
  <c r="W411" i="26"/>
  <c r="X411" i="26"/>
  <c r="Y411" i="26"/>
  <c r="W412" i="26"/>
  <c r="X412" i="26"/>
  <c r="Y412" i="26"/>
  <c r="W413" i="26"/>
  <c r="X413" i="26"/>
  <c r="Y413" i="26"/>
  <c r="W414" i="26"/>
  <c r="X414" i="26"/>
  <c r="Y414" i="26"/>
  <c r="W415" i="26"/>
  <c r="X415" i="26"/>
  <c r="Y415" i="26"/>
  <c r="W416" i="26"/>
  <c r="X416" i="26"/>
  <c r="Y416" i="26"/>
  <c r="W417" i="26"/>
  <c r="X417" i="26"/>
  <c r="Y417" i="26"/>
  <c r="W418" i="26"/>
  <c r="X418" i="26"/>
  <c r="Y418" i="26"/>
  <c r="W419" i="26"/>
  <c r="X419" i="26"/>
  <c r="Y419" i="26"/>
  <c r="W420" i="26"/>
  <c r="X420" i="26"/>
  <c r="Y420" i="26"/>
  <c r="W421" i="26"/>
  <c r="X421" i="26"/>
  <c r="Y421" i="26"/>
  <c r="W422" i="26"/>
  <c r="X422" i="26"/>
  <c r="Y422" i="26"/>
  <c r="W423" i="26"/>
  <c r="X423" i="26"/>
  <c r="Y423" i="26"/>
  <c r="W424" i="26"/>
  <c r="X424" i="26"/>
  <c r="Y424" i="26"/>
  <c r="W425" i="26"/>
  <c r="X425" i="26"/>
  <c r="Y425" i="26"/>
  <c r="W426" i="26"/>
  <c r="X426" i="26"/>
  <c r="Y426" i="26"/>
  <c r="W427" i="26"/>
  <c r="X427" i="26"/>
  <c r="Y427" i="26"/>
  <c r="W428" i="26"/>
  <c r="X428" i="26"/>
  <c r="Y428" i="26"/>
  <c r="W429" i="26"/>
  <c r="X429" i="26"/>
  <c r="Y429" i="26"/>
  <c r="W430" i="26"/>
  <c r="X430" i="26"/>
  <c r="Y430" i="26"/>
  <c r="W431" i="26"/>
  <c r="X431" i="26"/>
  <c r="Y431" i="26"/>
  <c r="W432" i="26"/>
  <c r="X432" i="26"/>
  <c r="Y432" i="26"/>
  <c r="W433" i="26"/>
  <c r="X433" i="26"/>
  <c r="Y433" i="26"/>
  <c r="W434" i="26"/>
  <c r="X434" i="26"/>
  <c r="Y434" i="26"/>
  <c r="W435" i="26"/>
  <c r="X435" i="26"/>
  <c r="Y435" i="26"/>
  <c r="W436" i="26"/>
  <c r="X436" i="26"/>
  <c r="Y436" i="26"/>
  <c r="W437" i="26"/>
  <c r="X437" i="26"/>
  <c r="Y437" i="26"/>
  <c r="W438" i="26"/>
  <c r="X438" i="26"/>
  <c r="Y438" i="26"/>
  <c r="W439" i="26"/>
  <c r="X439" i="26"/>
  <c r="Y439" i="26"/>
  <c r="W440" i="26"/>
  <c r="X440" i="26"/>
  <c r="Y440" i="26"/>
  <c r="W441" i="26"/>
  <c r="X441" i="26"/>
  <c r="Y441" i="26"/>
  <c r="W442" i="26"/>
  <c r="X442" i="26"/>
  <c r="Y442" i="26"/>
  <c r="W443" i="26"/>
  <c r="X443" i="26"/>
  <c r="Y443" i="26"/>
  <c r="W444" i="26"/>
  <c r="X444" i="26"/>
  <c r="Y444" i="26"/>
  <c r="W445" i="26"/>
  <c r="X445" i="26"/>
  <c r="Y445" i="26"/>
  <c r="W446" i="26"/>
  <c r="X446" i="26"/>
  <c r="Y446" i="26"/>
  <c r="W447" i="26"/>
  <c r="X447" i="26"/>
  <c r="Y447" i="26"/>
  <c r="W448" i="26"/>
  <c r="X448" i="26"/>
  <c r="Y448" i="26"/>
  <c r="W449" i="26"/>
  <c r="X449" i="26"/>
  <c r="Y449" i="26"/>
  <c r="W450" i="26"/>
  <c r="X450" i="26"/>
  <c r="Y450" i="26"/>
  <c r="W451" i="26"/>
  <c r="X451" i="26"/>
  <c r="Y451" i="26"/>
  <c r="W452" i="26"/>
  <c r="X452" i="26"/>
  <c r="Y452" i="26"/>
  <c r="W453" i="26"/>
  <c r="X453" i="26"/>
  <c r="Y453" i="26"/>
  <c r="W454" i="26"/>
  <c r="X454" i="26"/>
  <c r="Y454" i="26"/>
  <c r="W455" i="26"/>
  <c r="X455" i="26"/>
  <c r="Y455" i="26"/>
  <c r="W456" i="26"/>
  <c r="X456" i="26"/>
  <c r="Y456" i="26"/>
  <c r="W457" i="26"/>
  <c r="X457" i="26"/>
  <c r="Y457" i="26"/>
  <c r="W458" i="26"/>
  <c r="X458" i="26"/>
  <c r="Y458" i="26"/>
  <c r="W459" i="26"/>
  <c r="X459" i="26"/>
  <c r="Y459" i="26"/>
  <c r="W460" i="26"/>
  <c r="X460" i="26"/>
  <c r="Y460" i="26"/>
  <c r="W461" i="26"/>
  <c r="X461" i="26"/>
  <c r="Y461" i="26"/>
  <c r="W462" i="26"/>
  <c r="X462" i="26"/>
  <c r="Y462" i="26"/>
  <c r="W463" i="26"/>
  <c r="X463" i="26"/>
  <c r="Y463" i="26"/>
  <c r="W464" i="26"/>
  <c r="X464" i="26"/>
  <c r="Y464" i="26"/>
  <c r="W465" i="26"/>
  <c r="X465" i="26"/>
  <c r="Y465" i="26"/>
  <c r="W466" i="26"/>
  <c r="X466" i="26"/>
  <c r="Y466" i="26"/>
  <c r="W467" i="26"/>
  <c r="X467" i="26"/>
  <c r="Y467" i="26"/>
  <c r="W468" i="26"/>
  <c r="X468" i="26"/>
  <c r="Y468" i="26"/>
  <c r="W469" i="26"/>
  <c r="X469" i="26"/>
  <c r="Y469" i="26"/>
  <c r="W470" i="26"/>
  <c r="X470" i="26"/>
  <c r="Y470" i="26"/>
  <c r="W471" i="26"/>
  <c r="X471" i="26"/>
  <c r="Y471" i="26"/>
  <c r="W472" i="26"/>
  <c r="X472" i="26"/>
  <c r="Y472" i="26"/>
  <c r="W473" i="26"/>
  <c r="X473" i="26"/>
  <c r="Y473" i="26"/>
  <c r="W474" i="26"/>
  <c r="X474" i="26"/>
  <c r="Y474" i="26"/>
  <c r="W475" i="26"/>
  <c r="X475" i="26"/>
  <c r="Y475" i="26"/>
  <c r="W476" i="26"/>
  <c r="X476" i="26"/>
  <c r="Y476" i="26"/>
  <c r="W477" i="26"/>
  <c r="X477" i="26"/>
  <c r="Y477" i="26"/>
  <c r="W478" i="26"/>
  <c r="X478" i="26"/>
  <c r="Y478" i="26"/>
  <c r="W479" i="26"/>
  <c r="X479" i="26"/>
  <c r="Y479" i="26"/>
  <c r="W480" i="26"/>
  <c r="X480" i="26"/>
  <c r="Y480" i="26"/>
  <c r="W481" i="26"/>
  <c r="X481" i="26"/>
  <c r="Y481" i="26"/>
  <c r="W482" i="26"/>
  <c r="X482" i="26"/>
  <c r="Y482" i="26"/>
  <c r="W483" i="26"/>
  <c r="X483" i="26"/>
  <c r="Y483" i="26"/>
  <c r="W484" i="26"/>
  <c r="X484" i="26"/>
  <c r="Y484" i="26"/>
  <c r="W485" i="26"/>
  <c r="X485" i="26"/>
  <c r="Y485" i="26"/>
  <c r="W486" i="26"/>
  <c r="X486" i="26"/>
  <c r="Y486" i="26"/>
  <c r="W487" i="26"/>
  <c r="X487" i="26"/>
  <c r="Y487" i="26"/>
  <c r="W488" i="26"/>
  <c r="X488" i="26"/>
  <c r="Y488" i="26"/>
  <c r="W489" i="26"/>
  <c r="X489" i="26"/>
  <c r="Y489" i="26"/>
  <c r="W490" i="26"/>
  <c r="X490" i="26"/>
  <c r="Y490" i="26"/>
  <c r="W491" i="26"/>
  <c r="X491" i="26"/>
  <c r="Y491" i="26"/>
  <c r="W492" i="26"/>
  <c r="X492" i="26"/>
  <c r="Y492" i="26"/>
  <c r="W493" i="26"/>
  <c r="X493" i="26"/>
  <c r="Y493" i="26"/>
  <c r="W494" i="26"/>
  <c r="X494" i="26"/>
  <c r="Y494" i="26"/>
  <c r="W495" i="26"/>
  <c r="X495" i="26"/>
  <c r="Y495" i="26"/>
  <c r="W496" i="26"/>
  <c r="X496" i="26"/>
  <c r="Y496" i="26"/>
  <c r="W497" i="26"/>
  <c r="X497" i="26"/>
  <c r="Y497" i="26"/>
  <c r="W498" i="26"/>
  <c r="X498" i="26"/>
  <c r="Y498" i="26"/>
  <c r="W499" i="26"/>
  <c r="X499" i="26"/>
  <c r="Y499" i="26"/>
  <c r="W500" i="26"/>
  <c r="X500" i="26"/>
  <c r="Y500" i="26"/>
  <c r="W501" i="26"/>
  <c r="X501" i="26"/>
  <c r="Y501" i="26"/>
  <c r="W502" i="26"/>
  <c r="X502" i="26"/>
  <c r="Y502" i="26"/>
  <c r="W503" i="26"/>
  <c r="X503" i="26"/>
  <c r="Y503" i="26"/>
  <c r="W504" i="26"/>
  <c r="X504" i="26"/>
  <c r="Y504" i="26"/>
  <c r="W505" i="26"/>
  <c r="X505" i="26"/>
  <c r="Y505" i="26"/>
  <c r="W506" i="26"/>
  <c r="X506" i="26"/>
  <c r="Y506" i="26"/>
  <c r="W507" i="26"/>
  <c r="X507" i="26"/>
  <c r="Y507" i="26"/>
  <c r="W508" i="26"/>
  <c r="X508" i="26"/>
  <c r="Y508" i="26"/>
  <c r="W509" i="26"/>
  <c r="X509" i="26"/>
  <c r="Y509" i="26"/>
  <c r="W510" i="26"/>
  <c r="X510" i="26"/>
  <c r="Y510" i="26"/>
  <c r="W511" i="26"/>
  <c r="X511" i="26"/>
  <c r="Y511" i="26"/>
  <c r="W512" i="26"/>
  <c r="X512" i="26"/>
  <c r="Y512" i="26"/>
  <c r="W513" i="26"/>
  <c r="X513" i="26"/>
  <c r="Y513" i="26"/>
  <c r="W514" i="26"/>
  <c r="X514" i="26"/>
  <c r="Y514" i="26"/>
  <c r="W515" i="26"/>
  <c r="X515" i="26"/>
  <c r="Y515" i="26"/>
  <c r="W516" i="26"/>
  <c r="X516" i="26"/>
  <c r="Y516" i="26"/>
  <c r="W517" i="26"/>
  <c r="X517" i="26"/>
  <c r="Y517" i="26"/>
  <c r="W518" i="26"/>
  <c r="X518" i="26"/>
  <c r="Y518" i="26"/>
  <c r="W519" i="26"/>
  <c r="X519" i="26"/>
  <c r="Y519" i="26"/>
  <c r="W520" i="26"/>
  <c r="X520" i="26"/>
  <c r="Y520" i="26"/>
  <c r="W521" i="26"/>
  <c r="X521" i="26"/>
  <c r="Y521" i="26"/>
  <c r="W522" i="26"/>
  <c r="X522" i="26"/>
  <c r="Y522" i="26"/>
  <c r="W523" i="26"/>
  <c r="X523" i="26"/>
  <c r="Y523" i="26"/>
  <c r="W524" i="26"/>
  <c r="X524" i="26"/>
  <c r="Y524" i="26"/>
  <c r="W525" i="26"/>
  <c r="X525" i="26"/>
  <c r="Y525" i="26"/>
  <c r="W526" i="26"/>
  <c r="X526" i="26"/>
  <c r="Y526" i="26"/>
  <c r="W527" i="26"/>
  <c r="X527" i="26"/>
  <c r="Y527" i="26"/>
  <c r="W528" i="26"/>
  <c r="X528" i="26"/>
  <c r="Y528" i="26"/>
  <c r="W529" i="26"/>
  <c r="X529" i="26"/>
  <c r="Y529" i="26"/>
  <c r="W530" i="26"/>
  <c r="X530" i="26"/>
  <c r="Y530" i="26"/>
  <c r="W531" i="26"/>
  <c r="X531" i="26"/>
  <c r="Y531" i="26"/>
  <c r="W532" i="26"/>
  <c r="X532" i="26"/>
  <c r="Y532" i="26"/>
  <c r="W533" i="26"/>
  <c r="X533" i="26"/>
  <c r="Y533" i="26"/>
  <c r="W534" i="26"/>
  <c r="X534" i="26"/>
  <c r="Y534" i="26"/>
  <c r="W535" i="26"/>
  <c r="X535" i="26"/>
  <c r="Y535" i="26"/>
  <c r="Q12" i="26"/>
  <c r="U12" i="26" s="1"/>
  <c r="Q423" i="26"/>
  <c r="U423" i="26" s="1"/>
  <c r="Q425" i="26"/>
  <c r="Q427" i="26"/>
  <c r="U427" i="26" s="1"/>
  <c r="Q429" i="26"/>
  <c r="U429" i="26" s="1"/>
  <c r="Q431" i="26"/>
  <c r="U431" i="26" s="1"/>
  <c r="Q433" i="26"/>
  <c r="Q435" i="26"/>
  <c r="U435" i="26" s="1"/>
  <c r="Q437" i="26"/>
  <c r="U437" i="26" s="1"/>
  <c r="Q439" i="26"/>
  <c r="U439" i="26" s="1"/>
  <c r="Q441" i="26"/>
  <c r="Q443" i="26"/>
  <c r="U443" i="26" s="1"/>
  <c r="Q445" i="26"/>
  <c r="U445" i="26" s="1"/>
  <c r="Q447" i="26"/>
  <c r="U447" i="26" s="1"/>
  <c r="Q449" i="26"/>
  <c r="Q451" i="26"/>
  <c r="U451" i="26" s="1"/>
  <c r="Q453" i="26"/>
  <c r="U453" i="26" s="1"/>
  <c r="Q455" i="26"/>
  <c r="U455" i="26" s="1"/>
  <c r="Q457" i="26"/>
  <c r="Q459" i="26"/>
  <c r="U459" i="26" s="1"/>
  <c r="Q461" i="26"/>
  <c r="U461" i="26" s="1"/>
  <c r="Q463" i="26"/>
  <c r="U463" i="26" s="1"/>
  <c r="Q465" i="26"/>
  <c r="Q467" i="26"/>
  <c r="U467" i="26" s="1"/>
  <c r="Q469" i="26"/>
  <c r="U469" i="26" s="1"/>
  <c r="Q471" i="26"/>
  <c r="U471" i="26" s="1"/>
  <c r="Q473" i="26"/>
  <c r="Q475" i="26"/>
  <c r="U475" i="26" s="1"/>
  <c r="Q477" i="26"/>
  <c r="U477" i="26" s="1"/>
  <c r="Q479" i="26"/>
  <c r="U479" i="26" s="1"/>
  <c r="Q481" i="26"/>
  <c r="Q483" i="26"/>
  <c r="U483" i="26" s="1"/>
  <c r="Q485" i="26"/>
  <c r="U485" i="26" s="1"/>
  <c r="Q487" i="26"/>
  <c r="U487" i="26" s="1"/>
  <c r="Q489" i="26"/>
  <c r="Q491" i="26"/>
  <c r="U491" i="26" s="1"/>
  <c r="Q493" i="26"/>
  <c r="U493" i="26" s="1"/>
  <c r="Q495" i="26"/>
  <c r="U495" i="26" s="1"/>
  <c r="Q497" i="26"/>
  <c r="Q499" i="26"/>
  <c r="U499" i="26" s="1"/>
  <c r="Q501" i="26"/>
  <c r="U501" i="26" s="1"/>
  <c r="Q503" i="26"/>
  <c r="U503" i="26" s="1"/>
  <c r="Q505" i="26"/>
  <c r="Q507" i="26"/>
  <c r="U507" i="26" s="1"/>
  <c r="Q509" i="26"/>
  <c r="U509" i="26" s="1"/>
  <c r="Q511" i="26"/>
  <c r="U511" i="26" s="1"/>
  <c r="Q513" i="26"/>
  <c r="Q515" i="26"/>
  <c r="U515" i="26" s="1"/>
  <c r="Q517" i="26"/>
  <c r="U517" i="26" s="1"/>
  <c r="Q519" i="26"/>
  <c r="U519" i="26" s="1"/>
  <c r="Q521" i="26"/>
  <c r="Q523" i="26"/>
  <c r="U523" i="26" s="1"/>
  <c r="Q525" i="26"/>
  <c r="Q527" i="26"/>
  <c r="U527" i="26" s="1"/>
  <c r="Q529" i="26"/>
  <c r="U529" i="26" s="1"/>
  <c r="Q531" i="26"/>
  <c r="U531" i="26" s="1"/>
  <c r="Q533" i="26"/>
  <c r="Q534" i="26"/>
  <c r="Q535" i="26"/>
  <c r="U535" i="26" s="1"/>
  <c r="Q13" i="26"/>
  <c r="Q14" i="26"/>
  <c r="U14" i="26" s="1"/>
  <c r="Q15" i="26"/>
  <c r="U15" i="26" s="1"/>
  <c r="Q16" i="26"/>
  <c r="U16" i="26" s="1"/>
  <c r="Q17" i="26"/>
  <c r="Q18" i="26"/>
  <c r="U18" i="26" s="1"/>
  <c r="Q19" i="26"/>
  <c r="U19" i="26" s="1"/>
  <c r="Q20" i="26"/>
  <c r="U20" i="26" s="1"/>
  <c r="Q21" i="26"/>
  <c r="Q22" i="26"/>
  <c r="U22" i="26" s="1"/>
  <c r="Q23" i="26"/>
  <c r="U23" i="26" s="1"/>
  <c r="Q24" i="26"/>
  <c r="U24" i="26" s="1"/>
  <c r="Q25" i="26"/>
  <c r="Q26" i="26"/>
  <c r="U26" i="26" s="1"/>
  <c r="Q27" i="26"/>
  <c r="U27" i="26" s="1"/>
  <c r="Q28" i="26"/>
  <c r="U28" i="26" s="1"/>
  <c r="Q29" i="26"/>
  <c r="Q30" i="26"/>
  <c r="U30" i="26" s="1"/>
  <c r="Q31" i="26"/>
  <c r="U31" i="26" s="1"/>
  <c r="Q32" i="26"/>
  <c r="U32" i="26" s="1"/>
  <c r="Q33" i="26"/>
  <c r="Q34" i="26"/>
  <c r="U34" i="26" s="1"/>
  <c r="Q35" i="26"/>
  <c r="U35" i="26" s="1"/>
  <c r="Q36" i="26"/>
  <c r="U36" i="26" s="1"/>
  <c r="Q37" i="26"/>
  <c r="Q38" i="26"/>
  <c r="U38" i="26" s="1"/>
  <c r="Q39" i="26"/>
  <c r="U39" i="26" s="1"/>
  <c r="Q40" i="26"/>
  <c r="U40" i="26" s="1"/>
  <c r="Q41" i="26"/>
  <c r="Q42" i="26"/>
  <c r="U42" i="26" s="1"/>
  <c r="Q43" i="26"/>
  <c r="U43" i="26" s="1"/>
  <c r="Q44" i="26"/>
  <c r="U44" i="26" s="1"/>
  <c r="Q45" i="26"/>
  <c r="Q46" i="26"/>
  <c r="U46" i="26" s="1"/>
  <c r="Q47" i="26"/>
  <c r="U47" i="26" s="1"/>
  <c r="Q48" i="26"/>
  <c r="U48" i="26" s="1"/>
  <c r="Q49" i="26"/>
  <c r="Q50" i="26"/>
  <c r="U50" i="26" s="1"/>
  <c r="Q51" i="26"/>
  <c r="U51" i="26" s="1"/>
  <c r="Q52" i="26"/>
  <c r="U52" i="26" s="1"/>
  <c r="Q53" i="26"/>
  <c r="Q54" i="26"/>
  <c r="U54" i="26" s="1"/>
  <c r="Q55" i="26"/>
  <c r="U55" i="26" s="1"/>
  <c r="Q56" i="26"/>
  <c r="U56" i="26" s="1"/>
  <c r="Q57" i="26"/>
  <c r="Q58" i="26"/>
  <c r="U58" i="26" s="1"/>
  <c r="Q59" i="26"/>
  <c r="U59" i="26" s="1"/>
  <c r="Q60" i="26"/>
  <c r="U60" i="26" s="1"/>
  <c r="Q61" i="26"/>
  <c r="Q62" i="26"/>
  <c r="U62" i="26" s="1"/>
  <c r="Q63" i="26"/>
  <c r="U63" i="26" s="1"/>
  <c r="Q64" i="26"/>
  <c r="U64" i="26" s="1"/>
  <c r="Q65" i="26"/>
  <c r="Q66" i="26"/>
  <c r="U66" i="26" s="1"/>
  <c r="Q67" i="26"/>
  <c r="U67" i="26" s="1"/>
  <c r="Q68" i="26"/>
  <c r="U68" i="26" s="1"/>
  <c r="Q69" i="26"/>
  <c r="Q70" i="26"/>
  <c r="U70" i="26" s="1"/>
  <c r="Q71" i="26"/>
  <c r="U71" i="26" s="1"/>
  <c r="Q72" i="26"/>
  <c r="U72" i="26" s="1"/>
  <c r="Q73" i="26"/>
  <c r="Q74" i="26"/>
  <c r="U74" i="26" s="1"/>
  <c r="Q75" i="26"/>
  <c r="U75" i="26" s="1"/>
  <c r="Q76" i="26"/>
  <c r="U76" i="26" s="1"/>
  <c r="Q77" i="26"/>
  <c r="Q78" i="26"/>
  <c r="U78" i="26" s="1"/>
  <c r="Q79" i="26"/>
  <c r="U79" i="26" s="1"/>
  <c r="Q80" i="26"/>
  <c r="U80" i="26" s="1"/>
  <c r="Q81" i="26"/>
  <c r="Q82" i="26"/>
  <c r="U82" i="26" s="1"/>
  <c r="Q83" i="26"/>
  <c r="U83" i="26" s="1"/>
  <c r="Q84" i="26"/>
  <c r="U84" i="26" s="1"/>
  <c r="Q85" i="26"/>
  <c r="Q86" i="26"/>
  <c r="U86" i="26" s="1"/>
  <c r="Q87" i="26"/>
  <c r="U87" i="26" s="1"/>
  <c r="Q88" i="26"/>
  <c r="U88" i="26" s="1"/>
  <c r="Q89" i="26"/>
  <c r="Q90" i="26"/>
  <c r="U90" i="26" s="1"/>
  <c r="Q91" i="26"/>
  <c r="U91" i="26" s="1"/>
  <c r="Q92" i="26"/>
  <c r="U92" i="26" s="1"/>
  <c r="Q93" i="26"/>
  <c r="Q94" i="26"/>
  <c r="U94" i="26" s="1"/>
  <c r="Q95" i="26"/>
  <c r="U95" i="26" s="1"/>
  <c r="Q96" i="26"/>
  <c r="U96" i="26" s="1"/>
  <c r="Q97" i="26"/>
  <c r="Q98" i="26"/>
  <c r="U98" i="26" s="1"/>
  <c r="Q99" i="26"/>
  <c r="U99" i="26" s="1"/>
  <c r="Q100" i="26"/>
  <c r="U100" i="26" s="1"/>
  <c r="Q101" i="26"/>
  <c r="Q102" i="26"/>
  <c r="U102" i="26" s="1"/>
  <c r="Q103" i="26"/>
  <c r="U103" i="26" s="1"/>
  <c r="Q104" i="26"/>
  <c r="U104" i="26" s="1"/>
  <c r="Q105" i="26"/>
  <c r="Q106" i="26"/>
  <c r="U106" i="26" s="1"/>
  <c r="Q107" i="26"/>
  <c r="U107" i="26" s="1"/>
  <c r="Q108" i="26"/>
  <c r="U108" i="26" s="1"/>
  <c r="Q109" i="26"/>
  <c r="Q110" i="26"/>
  <c r="U110" i="26" s="1"/>
  <c r="Q111" i="26"/>
  <c r="U111" i="26" s="1"/>
  <c r="Q112" i="26"/>
  <c r="U112" i="26" s="1"/>
  <c r="Q113" i="26"/>
  <c r="Q114" i="26"/>
  <c r="U114" i="26" s="1"/>
  <c r="Q115" i="26"/>
  <c r="U115" i="26" s="1"/>
  <c r="Q116" i="26"/>
  <c r="U116" i="26" s="1"/>
  <c r="Q117" i="26"/>
  <c r="Q118" i="26"/>
  <c r="U118" i="26" s="1"/>
  <c r="Q119" i="26"/>
  <c r="U119" i="26" s="1"/>
  <c r="Q120" i="26"/>
  <c r="U120" i="26" s="1"/>
  <c r="Q121" i="26"/>
  <c r="Q122" i="26"/>
  <c r="U122" i="26" s="1"/>
  <c r="Q123" i="26"/>
  <c r="U123" i="26" s="1"/>
  <c r="Q124" i="26"/>
  <c r="U124" i="26" s="1"/>
  <c r="Q125" i="26"/>
  <c r="Q126" i="26"/>
  <c r="U126" i="26" s="1"/>
  <c r="Q127" i="26"/>
  <c r="U127" i="26" s="1"/>
  <c r="Q128" i="26"/>
  <c r="U128" i="26" s="1"/>
  <c r="Q129" i="26"/>
  <c r="Q130" i="26"/>
  <c r="U130" i="26" s="1"/>
  <c r="Q131" i="26"/>
  <c r="U131" i="26" s="1"/>
  <c r="Q132" i="26"/>
  <c r="U132" i="26" s="1"/>
  <c r="Q133" i="26"/>
  <c r="Q134" i="26"/>
  <c r="U134" i="26" s="1"/>
  <c r="Q135" i="26"/>
  <c r="U135" i="26" s="1"/>
  <c r="Q136" i="26"/>
  <c r="U136" i="26" s="1"/>
  <c r="Q137" i="26"/>
  <c r="Q138" i="26"/>
  <c r="U138" i="26" s="1"/>
  <c r="Q139" i="26"/>
  <c r="U139" i="26" s="1"/>
  <c r="Q140" i="26"/>
  <c r="U140" i="26" s="1"/>
  <c r="Q141" i="26"/>
  <c r="Q142" i="26"/>
  <c r="U142" i="26" s="1"/>
  <c r="Q143" i="26"/>
  <c r="U143" i="26" s="1"/>
  <c r="Q144" i="26"/>
  <c r="U144" i="26" s="1"/>
  <c r="Q145" i="26"/>
  <c r="Q146" i="26"/>
  <c r="U146" i="26" s="1"/>
  <c r="Q147" i="26"/>
  <c r="U147" i="26" s="1"/>
  <c r="Q148" i="26"/>
  <c r="U148" i="26" s="1"/>
  <c r="Q149" i="26"/>
  <c r="Q150" i="26"/>
  <c r="U150" i="26" s="1"/>
  <c r="Q151" i="26"/>
  <c r="U151" i="26" s="1"/>
  <c r="Q152" i="26"/>
  <c r="U152" i="26" s="1"/>
  <c r="Q153" i="26"/>
  <c r="Q154" i="26"/>
  <c r="U154" i="26" s="1"/>
  <c r="Q155" i="26"/>
  <c r="U155" i="26" s="1"/>
  <c r="Q156" i="26"/>
  <c r="U156" i="26" s="1"/>
  <c r="Q157" i="26"/>
  <c r="Q158" i="26"/>
  <c r="U158" i="26" s="1"/>
  <c r="Q159" i="26"/>
  <c r="U159" i="26" s="1"/>
  <c r="Q160" i="26"/>
  <c r="U160" i="26" s="1"/>
  <c r="Q161" i="26"/>
  <c r="Q162" i="26"/>
  <c r="U162" i="26" s="1"/>
  <c r="Q163" i="26"/>
  <c r="U163" i="26" s="1"/>
  <c r="Q164" i="26"/>
  <c r="U164" i="26" s="1"/>
  <c r="Q165" i="26"/>
  <c r="Q166" i="26"/>
  <c r="U166" i="26" s="1"/>
  <c r="Q167" i="26"/>
  <c r="U167" i="26" s="1"/>
  <c r="Q168" i="26"/>
  <c r="U168" i="26" s="1"/>
  <c r="Q169" i="26"/>
  <c r="Q170" i="26"/>
  <c r="U170" i="26" s="1"/>
  <c r="Q171" i="26"/>
  <c r="U171" i="26" s="1"/>
  <c r="Q172" i="26"/>
  <c r="U172" i="26" s="1"/>
  <c r="Q173" i="26"/>
  <c r="Q174" i="26"/>
  <c r="U174" i="26" s="1"/>
  <c r="Q175" i="26"/>
  <c r="U175" i="26" s="1"/>
  <c r="Q176" i="26"/>
  <c r="U176" i="26" s="1"/>
  <c r="Q177" i="26"/>
  <c r="Q178" i="26"/>
  <c r="U178" i="26" s="1"/>
  <c r="Q179" i="26"/>
  <c r="U179" i="26" s="1"/>
  <c r="Q180" i="26"/>
  <c r="U180" i="26" s="1"/>
  <c r="Q181" i="26"/>
  <c r="Q182" i="26"/>
  <c r="U182" i="26" s="1"/>
  <c r="Q183" i="26"/>
  <c r="U183" i="26" s="1"/>
  <c r="Q184" i="26"/>
  <c r="U184" i="26" s="1"/>
  <c r="Q185" i="26"/>
  <c r="Q186" i="26"/>
  <c r="U186" i="26" s="1"/>
  <c r="Q187" i="26"/>
  <c r="U187" i="26" s="1"/>
  <c r="Q188" i="26"/>
  <c r="U188" i="26" s="1"/>
  <c r="Q189" i="26"/>
  <c r="Q190" i="26"/>
  <c r="U190" i="26" s="1"/>
  <c r="Q191" i="26"/>
  <c r="U191" i="26" s="1"/>
  <c r="Q192" i="26"/>
  <c r="U192" i="26" s="1"/>
  <c r="Q193" i="26"/>
  <c r="Q194" i="26"/>
  <c r="U194" i="26" s="1"/>
  <c r="Q195" i="26"/>
  <c r="U195" i="26" s="1"/>
  <c r="Q196" i="26"/>
  <c r="U196" i="26" s="1"/>
  <c r="Q197" i="26"/>
  <c r="Q198" i="26"/>
  <c r="U198" i="26" s="1"/>
  <c r="Q199" i="26"/>
  <c r="U199" i="26" s="1"/>
  <c r="Q200" i="26"/>
  <c r="U200" i="26" s="1"/>
  <c r="Q201" i="26"/>
  <c r="Q202" i="26"/>
  <c r="U202" i="26" s="1"/>
  <c r="Q203" i="26"/>
  <c r="U203" i="26" s="1"/>
  <c r="Q204" i="26"/>
  <c r="U204" i="26" s="1"/>
  <c r="Q205" i="26"/>
  <c r="Q206" i="26"/>
  <c r="U206" i="26" s="1"/>
  <c r="Q207" i="26"/>
  <c r="U207" i="26" s="1"/>
  <c r="Q208" i="26"/>
  <c r="U208" i="26" s="1"/>
  <c r="Q209" i="26"/>
  <c r="Q210" i="26"/>
  <c r="U210" i="26" s="1"/>
  <c r="Q211" i="26"/>
  <c r="U211" i="26" s="1"/>
  <c r="Q212" i="26"/>
  <c r="U212" i="26" s="1"/>
  <c r="Q213" i="26"/>
  <c r="Q214" i="26"/>
  <c r="U214" i="26" s="1"/>
  <c r="Q215" i="26"/>
  <c r="U215" i="26" s="1"/>
  <c r="Q216" i="26"/>
  <c r="U216" i="26" s="1"/>
  <c r="Q217" i="26"/>
  <c r="Q218" i="26"/>
  <c r="U218" i="26" s="1"/>
  <c r="Q219" i="26"/>
  <c r="U219" i="26" s="1"/>
  <c r="Q220" i="26"/>
  <c r="U220" i="26" s="1"/>
  <c r="Q221" i="26"/>
  <c r="Q222" i="26"/>
  <c r="U222" i="26" s="1"/>
  <c r="Q223" i="26"/>
  <c r="U223" i="26" s="1"/>
  <c r="Q224" i="26"/>
  <c r="U224" i="26" s="1"/>
  <c r="Q225" i="26"/>
  <c r="Q226" i="26"/>
  <c r="U226" i="26" s="1"/>
  <c r="Q227" i="26"/>
  <c r="U227" i="26" s="1"/>
  <c r="Q228" i="26"/>
  <c r="U228" i="26" s="1"/>
  <c r="Q229" i="26"/>
  <c r="Q230" i="26"/>
  <c r="U230" i="26" s="1"/>
  <c r="Q231" i="26"/>
  <c r="U231" i="26" s="1"/>
  <c r="Q232" i="26"/>
  <c r="U232" i="26" s="1"/>
  <c r="Q233" i="26"/>
  <c r="Q234" i="26"/>
  <c r="U234" i="26" s="1"/>
  <c r="Q235" i="26"/>
  <c r="U235" i="26" s="1"/>
  <c r="Q236" i="26"/>
  <c r="U236" i="26" s="1"/>
  <c r="Q237" i="26"/>
  <c r="Q238" i="26"/>
  <c r="U238" i="26" s="1"/>
  <c r="Q239" i="26"/>
  <c r="U239" i="26" s="1"/>
  <c r="Q240" i="26"/>
  <c r="U240" i="26" s="1"/>
  <c r="Q241" i="26"/>
  <c r="Q242" i="26"/>
  <c r="U242" i="26" s="1"/>
  <c r="Q243" i="26"/>
  <c r="U243" i="26" s="1"/>
  <c r="Q244" i="26"/>
  <c r="U244" i="26" s="1"/>
  <c r="Q245" i="26"/>
  <c r="Q246" i="26"/>
  <c r="U246" i="26" s="1"/>
  <c r="Q247" i="26"/>
  <c r="U247" i="26" s="1"/>
  <c r="Q248" i="26"/>
  <c r="U248" i="26" s="1"/>
  <c r="Q249" i="26"/>
  <c r="Q250" i="26"/>
  <c r="U250" i="26" s="1"/>
  <c r="Q251" i="26"/>
  <c r="U251" i="26" s="1"/>
  <c r="Q252" i="26"/>
  <c r="U252" i="26" s="1"/>
  <c r="Q253" i="26"/>
  <c r="Q254" i="26"/>
  <c r="U254" i="26" s="1"/>
  <c r="Q255" i="26"/>
  <c r="U255" i="26" s="1"/>
  <c r="Q256" i="26"/>
  <c r="U256" i="26" s="1"/>
  <c r="Q257" i="26"/>
  <c r="Q258" i="26"/>
  <c r="U258" i="26" s="1"/>
  <c r="Q259" i="26"/>
  <c r="U259" i="26" s="1"/>
  <c r="Q260" i="26"/>
  <c r="U260" i="26" s="1"/>
  <c r="Q261" i="26"/>
  <c r="Q262" i="26"/>
  <c r="U262" i="26" s="1"/>
  <c r="Q263" i="26"/>
  <c r="U263" i="26" s="1"/>
  <c r="Q264" i="26"/>
  <c r="U264" i="26" s="1"/>
  <c r="Q265" i="26"/>
  <c r="Q266" i="26"/>
  <c r="U266" i="26" s="1"/>
  <c r="Q267" i="26"/>
  <c r="U267" i="26" s="1"/>
  <c r="Q268" i="26"/>
  <c r="U268" i="26" s="1"/>
  <c r="Q269" i="26"/>
  <c r="Q270" i="26"/>
  <c r="U270" i="26" s="1"/>
  <c r="Q271" i="26"/>
  <c r="U271" i="26" s="1"/>
  <c r="Q272" i="26"/>
  <c r="U272" i="26" s="1"/>
  <c r="Q273" i="26"/>
  <c r="Q274" i="26"/>
  <c r="U274" i="26" s="1"/>
  <c r="Q275" i="26"/>
  <c r="U275" i="26" s="1"/>
  <c r="Q276" i="26"/>
  <c r="U276" i="26" s="1"/>
  <c r="Q277" i="26"/>
  <c r="Q278" i="26"/>
  <c r="U278" i="26" s="1"/>
  <c r="Q279" i="26"/>
  <c r="U279" i="26" s="1"/>
  <c r="Q280" i="26"/>
  <c r="U280" i="26" s="1"/>
  <c r="Q281" i="26"/>
  <c r="Q282" i="26"/>
  <c r="U282" i="26" s="1"/>
  <c r="Q283" i="26"/>
  <c r="U283" i="26" s="1"/>
  <c r="Q284" i="26"/>
  <c r="U284" i="26" s="1"/>
  <c r="Q285" i="26"/>
  <c r="Q286" i="26"/>
  <c r="U286" i="26" s="1"/>
  <c r="Q287" i="26"/>
  <c r="U287" i="26" s="1"/>
  <c r="Q288" i="26"/>
  <c r="U288" i="26" s="1"/>
  <c r="Q289" i="26"/>
  <c r="Q290" i="26"/>
  <c r="U290" i="26" s="1"/>
  <c r="Q291" i="26"/>
  <c r="U291" i="26" s="1"/>
  <c r="Q292" i="26"/>
  <c r="U292" i="26" s="1"/>
  <c r="Q293" i="26"/>
  <c r="Q294" i="26"/>
  <c r="U294" i="26" s="1"/>
  <c r="Q295" i="26"/>
  <c r="U295" i="26" s="1"/>
  <c r="Q296" i="26"/>
  <c r="U296" i="26" s="1"/>
  <c r="Q297" i="26"/>
  <c r="Q298" i="26"/>
  <c r="U298" i="26" s="1"/>
  <c r="Q299" i="26"/>
  <c r="U299" i="26" s="1"/>
  <c r="Q300" i="26"/>
  <c r="U300" i="26" s="1"/>
  <c r="Q301" i="26"/>
  <c r="Q302" i="26"/>
  <c r="U302" i="26" s="1"/>
  <c r="Q303" i="26"/>
  <c r="U303" i="26" s="1"/>
  <c r="Q304" i="26"/>
  <c r="U304" i="26" s="1"/>
  <c r="Q305" i="26"/>
  <c r="Q306" i="26"/>
  <c r="U306" i="26" s="1"/>
  <c r="Q307" i="26"/>
  <c r="U307" i="26" s="1"/>
  <c r="Q308" i="26"/>
  <c r="U308" i="26" s="1"/>
  <c r="Q309" i="26"/>
  <c r="Q310" i="26"/>
  <c r="U310" i="26" s="1"/>
  <c r="Q311" i="26"/>
  <c r="U311" i="26" s="1"/>
  <c r="Q312" i="26"/>
  <c r="U312" i="26" s="1"/>
  <c r="Q313" i="26"/>
  <c r="Q314" i="26"/>
  <c r="U314" i="26" s="1"/>
  <c r="Q315" i="26"/>
  <c r="U315" i="26" s="1"/>
  <c r="Q316" i="26"/>
  <c r="U316" i="26" s="1"/>
  <c r="Q317" i="26"/>
  <c r="Q318" i="26"/>
  <c r="U318" i="26" s="1"/>
  <c r="Q319" i="26"/>
  <c r="U319" i="26" s="1"/>
  <c r="Q320" i="26"/>
  <c r="U320" i="26" s="1"/>
  <c r="Q321" i="26"/>
  <c r="Q322" i="26"/>
  <c r="U322" i="26" s="1"/>
  <c r="Q323" i="26"/>
  <c r="U323" i="26" s="1"/>
  <c r="Q324" i="26"/>
  <c r="U324" i="26" s="1"/>
  <c r="Q325" i="26"/>
  <c r="Q326" i="26"/>
  <c r="U326" i="26" s="1"/>
  <c r="Q327" i="26"/>
  <c r="U327" i="26" s="1"/>
  <c r="Q328" i="26"/>
  <c r="U328" i="26" s="1"/>
  <c r="Q329" i="26"/>
  <c r="Q330" i="26"/>
  <c r="U330" i="26" s="1"/>
  <c r="Q331" i="26"/>
  <c r="U331" i="26" s="1"/>
  <c r="Q332" i="26"/>
  <c r="U332" i="26" s="1"/>
  <c r="Q333" i="26"/>
  <c r="Q334" i="26"/>
  <c r="U334" i="26" s="1"/>
  <c r="Q335" i="26"/>
  <c r="U335" i="26" s="1"/>
  <c r="Q336" i="26"/>
  <c r="U336" i="26" s="1"/>
  <c r="Q337" i="26"/>
  <c r="Q338" i="26"/>
  <c r="U338" i="26" s="1"/>
  <c r="Q339" i="26"/>
  <c r="U339" i="26" s="1"/>
  <c r="Q340" i="26"/>
  <c r="U340" i="26" s="1"/>
  <c r="Q341" i="26"/>
  <c r="Q342" i="26"/>
  <c r="U342" i="26" s="1"/>
  <c r="Q343" i="26"/>
  <c r="U343" i="26" s="1"/>
  <c r="Q344" i="26"/>
  <c r="U344" i="26" s="1"/>
  <c r="Q345" i="26"/>
  <c r="Q346" i="26"/>
  <c r="U346" i="26" s="1"/>
  <c r="Q347" i="26"/>
  <c r="U347" i="26" s="1"/>
  <c r="Q348" i="26"/>
  <c r="U348" i="26" s="1"/>
  <c r="Q349" i="26"/>
  <c r="Q350" i="26"/>
  <c r="U350" i="26" s="1"/>
  <c r="Q351" i="26"/>
  <c r="U351" i="26" s="1"/>
  <c r="Q352" i="26"/>
  <c r="U352" i="26" s="1"/>
  <c r="Q353" i="26"/>
  <c r="Q354" i="26"/>
  <c r="U354" i="26" s="1"/>
  <c r="Q355" i="26"/>
  <c r="U355" i="26" s="1"/>
  <c r="Q356" i="26"/>
  <c r="U356" i="26" s="1"/>
  <c r="Q357" i="26"/>
  <c r="Q358" i="26"/>
  <c r="U358" i="26" s="1"/>
  <c r="Q359" i="26"/>
  <c r="U359" i="26" s="1"/>
  <c r="Q360" i="26"/>
  <c r="U360" i="26" s="1"/>
  <c r="Q361" i="26"/>
  <c r="Q362" i="26"/>
  <c r="U362" i="26" s="1"/>
  <c r="Q363" i="26"/>
  <c r="U363" i="26" s="1"/>
  <c r="Q364" i="26"/>
  <c r="U364" i="26" s="1"/>
  <c r="Q365" i="26"/>
  <c r="Q366" i="26"/>
  <c r="U366" i="26" s="1"/>
  <c r="Q367" i="26"/>
  <c r="U367" i="26" s="1"/>
  <c r="Q368" i="26"/>
  <c r="U368" i="26" s="1"/>
  <c r="Q369" i="26"/>
  <c r="Q370" i="26"/>
  <c r="U370" i="26" s="1"/>
  <c r="Q371" i="26"/>
  <c r="U371" i="26" s="1"/>
  <c r="Q372" i="26"/>
  <c r="U372" i="26" s="1"/>
  <c r="Q373" i="26"/>
  <c r="Q374" i="26"/>
  <c r="U374" i="26" s="1"/>
  <c r="Q375" i="26"/>
  <c r="U375" i="26" s="1"/>
  <c r="Q376" i="26"/>
  <c r="U376" i="26" s="1"/>
  <c r="Q377" i="26"/>
  <c r="Q378" i="26"/>
  <c r="U378" i="26" s="1"/>
  <c r="Q379" i="26"/>
  <c r="U379" i="26" s="1"/>
  <c r="Q380" i="26"/>
  <c r="U380" i="26" s="1"/>
  <c r="Q381" i="26"/>
  <c r="Q382" i="26"/>
  <c r="U382" i="26" s="1"/>
  <c r="Q383" i="26"/>
  <c r="U383" i="26" s="1"/>
  <c r="Q384" i="26"/>
  <c r="U384" i="26" s="1"/>
  <c r="Q385" i="26"/>
  <c r="Q386" i="26"/>
  <c r="U386" i="26" s="1"/>
  <c r="Q387" i="26"/>
  <c r="U387" i="26" s="1"/>
  <c r="Q388" i="26"/>
  <c r="U388" i="26" s="1"/>
  <c r="Q389" i="26"/>
  <c r="Q390" i="26"/>
  <c r="U390" i="26" s="1"/>
  <c r="Q391" i="26"/>
  <c r="U391" i="26" s="1"/>
  <c r="Q392" i="26"/>
  <c r="U392" i="26" s="1"/>
  <c r="Q393" i="26"/>
  <c r="Q394" i="26"/>
  <c r="U394" i="26" s="1"/>
  <c r="Q395" i="26"/>
  <c r="U395" i="26" s="1"/>
  <c r="Q396" i="26"/>
  <c r="U396" i="26" s="1"/>
  <c r="Q397" i="26"/>
  <c r="Q398" i="26"/>
  <c r="U398" i="26" s="1"/>
  <c r="Q399" i="26"/>
  <c r="U399" i="26" s="1"/>
  <c r="Q400" i="26"/>
  <c r="U400" i="26" s="1"/>
  <c r="Q401" i="26"/>
  <c r="Q402" i="26"/>
  <c r="U402" i="26" s="1"/>
  <c r="Q403" i="26"/>
  <c r="U403" i="26" s="1"/>
  <c r="Q404" i="26"/>
  <c r="U404" i="26" s="1"/>
  <c r="Q405" i="26"/>
  <c r="Q406" i="26"/>
  <c r="U406" i="26" s="1"/>
  <c r="Q407" i="26"/>
  <c r="U407" i="26" s="1"/>
  <c r="Q408" i="26"/>
  <c r="U408" i="26" s="1"/>
  <c r="Q409" i="26"/>
  <c r="Q410" i="26"/>
  <c r="U410" i="26" s="1"/>
  <c r="Q411" i="26"/>
  <c r="U411" i="26" s="1"/>
  <c r="Q412" i="26"/>
  <c r="U412" i="26" s="1"/>
  <c r="Q413" i="26"/>
  <c r="Q414" i="26"/>
  <c r="U414" i="26" s="1"/>
  <c r="Q415" i="26"/>
  <c r="U415" i="26" s="1"/>
  <c r="Q416" i="26"/>
  <c r="U416" i="26" s="1"/>
  <c r="Q417" i="26"/>
  <c r="Q418" i="26"/>
  <c r="U418" i="26" s="1"/>
  <c r="Q419" i="26"/>
  <c r="U419" i="26" s="1"/>
  <c r="Q420" i="26"/>
  <c r="U420" i="26" s="1"/>
  <c r="Q421" i="26"/>
  <c r="Q422" i="26"/>
  <c r="U422" i="26" s="1"/>
  <c r="Q424" i="26"/>
  <c r="U424" i="26" s="1"/>
  <c r="Q426" i="26"/>
  <c r="U426" i="26" s="1"/>
  <c r="Q428" i="26"/>
  <c r="Q430" i="26"/>
  <c r="U430" i="26" s="1"/>
  <c r="Q432" i="26"/>
  <c r="U432" i="26" s="1"/>
  <c r="Q434" i="26"/>
  <c r="U434" i="26" s="1"/>
  <c r="Q436" i="26"/>
  <c r="Q438" i="26"/>
  <c r="U438" i="26" s="1"/>
  <c r="Q440" i="26"/>
  <c r="U440" i="26" s="1"/>
  <c r="Q442" i="26"/>
  <c r="U442" i="26" s="1"/>
  <c r="Q444" i="26"/>
  <c r="Q446" i="26"/>
  <c r="U446" i="26" s="1"/>
  <c r="Q448" i="26"/>
  <c r="U448" i="26" s="1"/>
  <c r="Q450" i="26"/>
  <c r="U450" i="26" s="1"/>
  <c r="Q452" i="26"/>
  <c r="Q454" i="26"/>
  <c r="U454" i="26" s="1"/>
  <c r="Q456" i="26"/>
  <c r="U456" i="26" s="1"/>
  <c r="Q458" i="26"/>
  <c r="U458" i="26" s="1"/>
  <c r="Q460" i="26"/>
  <c r="Q462" i="26"/>
  <c r="U462" i="26" s="1"/>
  <c r="Q464" i="26"/>
  <c r="U464" i="26" s="1"/>
  <c r="Q466" i="26"/>
  <c r="U466" i="26" s="1"/>
  <c r="Q468" i="26"/>
  <c r="Q470" i="26"/>
  <c r="U470" i="26" s="1"/>
  <c r="Q472" i="26"/>
  <c r="U472" i="26" s="1"/>
  <c r="Q474" i="26"/>
  <c r="U474" i="26" s="1"/>
  <c r="Q476" i="26"/>
  <c r="Q478" i="26"/>
  <c r="U478" i="26" s="1"/>
  <c r="Q480" i="26"/>
  <c r="U480" i="26" s="1"/>
  <c r="Q482" i="26"/>
  <c r="U482" i="26" s="1"/>
  <c r="Q484" i="26"/>
  <c r="Q486" i="26"/>
  <c r="U486" i="26" s="1"/>
  <c r="Q488" i="26"/>
  <c r="U488" i="26" s="1"/>
  <c r="Q490" i="26"/>
  <c r="U490" i="26" s="1"/>
  <c r="Q492" i="26"/>
  <c r="Q494" i="26"/>
  <c r="U494" i="26" s="1"/>
  <c r="Q496" i="26"/>
  <c r="U496" i="26" s="1"/>
  <c r="Q498" i="26"/>
  <c r="U498" i="26" s="1"/>
  <c r="Q500" i="26"/>
  <c r="Q502" i="26"/>
  <c r="U502" i="26" s="1"/>
  <c r="Q504" i="26"/>
  <c r="U504" i="26" s="1"/>
  <c r="Q506" i="26"/>
  <c r="U506" i="26" s="1"/>
  <c r="Q508" i="26"/>
  <c r="Q510" i="26"/>
  <c r="U510" i="26" s="1"/>
  <c r="Q512" i="26"/>
  <c r="Q514" i="26"/>
  <c r="U514" i="26" s="1"/>
  <c r="Q516" i="26"/>
  <c r="Q518" i="26"/>
  <c r="U518" i="26" s="1"/>
  <c r="Q520" i="26"/>
  <c r="Q522" i="26"/>
  <c r="Q524" i="26"/>
  <c r="Q526" i="26"/>
  <c r="U526" i="26" s="1"/>
  <c r="Q528" i="26"/>
  <c r="Q530" i="26"/>
  <c r="Q53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H193" i="26"/>
  <c r="H194" i="26"/>
  <c r="H195" i="26"/>
  <c r="H196" i="26"/>
  <c r="H197" i="26"/>
  <c r="H198" i="26"/>
  <c r="H199" i="26"/>
  <c r="H200" i="26"/>
  <c r="H201" i="26"/>
  <c r="H202" i="26"/>
  <c r="H203" i="26"/>
  <c r="H204" i="26"/>
  <c r="H205" i="26"/>
  <c r="H206" i="26"/>
  <c r="H207" i="26"/>
  <c r="H208" i="26"/>
  <c r="H209" i="26"/>
  <c r="H210" i="26"/>
  <c r="H211" i="26"/>
  <c r="H212" i="26"/>
  <c r="H213" i="26"/>
  <c r="H214" i="26"/>
  <c r="H215" i="26"/>
  <c r="H216" i="26"/>
  <c r="H217" i="26"/>
  <c r="H218" i="26"/>
  <c r="H219" i="26"/>
  <c r="H220" i="26"/>
  <c r="H221" i="26"/>
  <c r="H222" i="26"/>
  <c r="H223" i="26"/>
  <c r="H224" i="26"/>
  <c r="H225" i="26"/>
  <c r="H226" i="26"/>
  <c r="H227" i="26"/>
  <c r="H228" i="26"/>
  <c r="H229" i="26"/>
  <c r="H230" i="26"/>
  <c r="H231" i="26"/>
  <c r="H232" i="26"/>
  <c r="H233" i="26"/>
  <c r="H234" i="26"/>
  <c r="H235" i="26"/>
  <c r="H236" i="26"/>
  <c r="H237" i="26"/>
  <c r="H238" i="26"/>
  <c r="H239" i="26"/>
  <c r="H240" i="26"/>
  <c r="H241" i="26"/>
  <c r="H242" i="26"/>
  <c r="H243" i="26"/>
  <c r="H244" i="26"/>
  <c r="H245" i="26"/>
  <c r="H246" i="26"/>
  <c r="H247" i="26"/>
  <c r="H248" i="26"/>
  <c r="H249" i="26"/>
  <c r="H250" i="26"/>
  <c r="H251" i="26"/>
  <c r="H252" i="26"/>
  <c r="H253" i="26"/>
  <c r="H254" i="26"/>
  <c r="H255" i="26"/>
  <c r="H256" i="26"/>
  <c r="H257" i="26"/>
  <c r="H258" i="26"/>
  <c r="H259" i="26"/>
  <c r="H260" i="26"/>
  <c r="H261" i="26"/>
  <c r="H262" i="26"/>
  <c r="H263" i="26"/>
  <c r="H264" i="26"/>
  <c r="H265" i="26"/>
  <c r="H266" i="26"/>
  <c r="H267" i="26"/>
  <c r="H268" i="26"/>
  <c r="L268" i="26" s="1"/>
  <c r="H269" i="26"/>
  <c r="L269" i="26" s="1"/>
  <c r="H270" i="26"/>
  <c r="L270" i="26" s="1"/>
  <c r="AD270" i="26" s="1"/>
  <c r="H271" i="26"/>
  <c r="H272" i="26"/>
  <c r="L272" i="26" s="1"/>
  <c r="H273" i="26"/>
  <c r="L273" i="26" s="1"/>
  <c r="H274" i="26"/>
  <c r="L274" i="26" s="1"/>
  <c r="AD274" i="26" s="1"/>
  <c r="H275" i="26"/>
  <c r="H276" i="26"/>
  <c r="L276" i="26" s="1"/>
  <c r="H277" i="26"/>
  <c r="L277" i="26" s="1"/>
  <c r="H278" i="26"/>
  <c r="L278" i="26" s="1"/>
  <c r="AD278" i="26" s="1"/>
  <c r="H279" i="26"/>
  <c r="H280" i="26"/>
  <c r="L280" i="26" s="1"/>
  <c r="H281" i="26"/>
  <c r="L281" i="26" s="1"/>
  <c r="H282" i="26"/>
  <c r="L282" i="26" s="1"/>
  <c r="AD282" i="26" s="1"/>
  <c r="H283" i="26"/>
  <c r="H284" i="26"/>
  <c r="L284" i="26" s="1"/>
  <c r="H285" i="26"/>
  <c r="L285" i="26" s="1"/>
  <c r="H286" i="26"/>
  <c r="L286" i="26" s="1"/>
  <c r="AD286" i="26" s="1"/>
  <c r="H287" i="26"/>
  <c r="H288" i="26"/>
  <c r="L288" i="26" s="1"/>
  <c r="H289" i="26"/>
  <c r="L289" i="26" s="1"/>
  <c r="H290" i="26"/>
  <c r="L290" i="26" s="1"/>
  <c r="AD290" i="26" s="1"/>
  <c r="H291" i="26"/>
  <c r="H292" i="26"/>
  <c r="L292" i="26" s="1"/>
  <c r="H293" i="26"/>
  <c r="L293" i="26" s="1"/>
  <c r="H294" i="26"/>
  <c r="L294" i="26" s="1"/>
  <c r="AD294" i="26" s="1"/>
  <c r="H295" i="26"/>
  <c r="H296" i="26"/>
  <c r="L296" i="26" s="1"/>
  <c r="H297" i="26"/>
  <c r="L297" i="26" s="1"/>
  <c r="H298" i="26"/>
  <c r="L298" i="26" s="1"/>
  <c r="AD298" i="26" s="1"/>
  <c r="H299" i="26"/>
  <c r="H300" i="26"/>
  <c r="L300" i="26" s="1"/>
  <c r="H301" i="26"/>
  <c r="L301" i="26" s="1"/>
  <c r="H302" i="26"/>
  <c r="L302" i="26" s="1"/>
  <c r="AD302" i="26" s="1"/>
  <c r="H303" i="26"/>
  <c r="H304" i="26"/>
  <c r="L304" i="26" s="1"/>
  <c r="H305" i="26"/>
  <c r="L305" i="26" s="1"/>
  <c r="H306" i="26"/>
  <c r="L306" i="26" s="1"/>
  <c r="AD306" i="26" s="1"/>
  <c r="H307" i="26"/>
  <c r="H308" i="26"/>
  <c r="L308" i="26" s="1"/>
  <c r="H309" i="26"/>
  <c r="L309" i="26" s="1"/>
  <c r="H310" i="26"/>
  <c r="L310" i="26" s="1"/>
  <c r="AD310" i="26" s="1"/>
  <c r="H311" i="26"/>
  <c r="H312" i="26"/>
  <c r="L312" i="26" s="1"/>
  <c r="H313" i="26"/>
  <c r="L313" i="26" s="1"/>
  <c r="H314" i="26"/>
  <c r="L314" i="26" s="1"/>
  <c r="AD314" i="26" s="1"/>
  <c r="H315" i="26"/>
  <c r="H316" i="26"/>
  <c r="L316" i="26" s="1"/>
  <c r="H317" i="26"/>
  <c r="L317" i="26" s="1"/>
  <c r="H318" i="26"/>
  <c r="L318" i="26" s="1"/>
  <c r="AD318" i="26" s="1"/>
  <c r="H319" i="26"/>
  <c r="H320" i="26"/>
  <c r="L320" i="26" s="1"/>
  <c r="H321" i="26"/>
  <c r="L321" i="26" s="1"/>
  <c r="H322" i="26"/>
  <c r="L322" i="26" s="1"/>
  <c r="AD322" i="26" s="1"/>
  <c r="H323" i="26"/>
  <c r="H324" i="26"/>
  <c r="L324" i="26" s="1"/>
  <c r="H325" i="26"/>
  <c r="L325" i="26" s="1"/>
  <c r="H326" i="26"/>
  <c r="L326" i="26" s="1"/>
  <c r="AD326" i="26" s="1"/>
  <c r="H327" i="26"/>
  <c r="H328" i="26"/>
  <c r="L328" i="26" s="1"/>
  <c r="H329" i="26"/>
  <c r="L329" i="26" s="1"/>
  <c r="H330" i="26"/>
  <c r="L330" i="26" s="1"/>
  <c r="AD330" i="26" s="1"/>
  <c r="H331" i="26"/>
  <c r="H332" i="26"/>
  <c r="L332" i="26" s="1"/>
  <c r="H333" i="26"/>
  <c r="L333" i="26" s="1"/>
  <c r="H334" i="26"/>
  <c r="L334" i="26" s="1"/>
  <c r="AD334" i="26" s="1"/>
  <c r="H335" i="26"/>
  <c r="H336" i="26"/>
  <c r="L336" i="26" s="1"/>
  <c r="H337" i="26"/>
  <c r="L337" i="26" s="1"/>
  <c r="H338" i="26"/>
  <c r="L338" i="26" s="1"/>
  <c r="AD338" i="26" s="1"/>
  <c r="H339" i="26"/>
  <c r="H340" i="26"/>
  <c r="L340" i="26" s="1"/>
  <c r="H341" i="26"/>
  <c r="L341" i="26" s="1"/>
  <c r="H342" i="26"/>
  <c r="L342" i="26" s="1"/>
  <c r="AD342" i="26" s="1"/>
  <c r="H343" i="26"/>
  <c r="H344" i="26"/>
  <c r="L344" i="26" s="1"/>
  <c r="H345" i="26"/>
  <c r="L345" i="26" s="1"/>
  <c r="H346" i="26"/>
  <c r="L346" i="26" s="1"/>
  <c r="AD346" i="26" s="1"/>
  <c r="H347" i="26"/>
  <c r="H348" i="26"/>
  <c r="L348" i="26" s="1"/>
  <c r="H349" i="26"/>
  <c r="L349" i="26" s="1"/>
  <c r="H350" i="26"/>
  <c r="L350" i="26" s="1"/>
  <c r="AD350" i="26" s="1"/>
  <c r="H351" i="26"/>
  <c r="H352" i="26"/>
  <c r="L352" i="26" s="1"/>
  <c r="H353" i="26"/>
  <c r="L353" i="26" s="1"/>
  <c r="H354" i="26"/>
  <c r="L354" i="26" s="1"/>
  <c r="AD354" i="26" s="1"/>
  <c r="H355" i="26"/>
  <c r="H356" i="26"/>
  <c r="L356" i="26" s="1"/>
  <c r="H357" i="26"/>
  <c r="L357" i="26" s="1"/>
  <c r="H358" i="26"/>
  <c r="L358" i="26" s="1"/>
  <c r="AD358" i="26" s="1"/>
  <c r="H359" i="26"/>
  <c r="H360" i="26"/>
  <c r="L360" i="26" s="1"/>
  <c r="H361" i="26"/>
  <c r="L361" i="26" s="1"/>
  <c r="H362" i="26"/>
  <c r="L362" i="26" s="1"/>
  <c r="AD362" i="26" s="1"/>
  <c r="H363" i="26"/>
  <c r="H364" i="26"/>
  <c r="L364" i="26" s="1"/>
  <c r="H365" i="26"/>
  <c r="L365" i="26" s="1"/>
  <c r="H366" i="26"/>
  <c r="L366" i="26" s="1"/>
  <c r="AD366" i="26" s="1"/>
  <c r="H367" i="26"/>
  <c r="H368" i="26"/>
  <c r="L368" i="26" s="1"/>
  <c r="H369" i="26"/>
  <c r="L369" i="26" s="1"/>
  <c r="H370" i="26"/>
  <c r="L370" i="26" s="1"/>
  <c r="AD370" i="26" s="1"/>
  <c r="H371" i="26"/>
  <c r="H372" i="26"/>
  <c r="L372" i="26" s="1"/>
  <c r="H373" i="26"/>
  <c r="L373" i="26" s="1"/>
  <c r="H374" i="26"/>
  <c r="L374" i="26" s="1"/>
  <c r="AD374" i="26" s="1"/>
  <c r="H375" i="26"/>
  <c r="H376" i="26"/>
  <c r="L376" i="26" s="1"/>
  <c r="H377" i="26"/>
  <c r="L377" i="26" s="1"/>
  <c r="H378" i="26"/>
  <c r="L378" i="26" s="1"/>
  <c r="AD378" i="26" s="1"/>
  <c r="H379" i="26"/>
  <c r="H380" i="26"/>
  <c r="L380" i="26" s="1"/>
  <c r="H381" i="26"/>
  <c r="L381" i="26" s="1"/>
  <c r="H382" i="26"/>
  <c r="L382" i="26" s="1"/>
  <c r="AD382" i="26" s="1"/>
  <c r="H383" i="26"/>
  <c r="H384" i="26"/>
  <c r="L384" i="26" s="1"/>
  <c r="H385" i="26"/>
  <c r="L385" i="26" s="1"/>
  <c r="H386" i="26"/>
  <c r="L386" i="26" s="1"/>
  <c r="AD386" i="26" s="1"/>
  <c r="H387" i="26"/>
  <c r="H388" i="26"/>
  <c r="L388" i="26" s="1"/>
  <c r="H389" i="26"/>
  <c r="L389" i="26" s="1"/>
  <c r="H390" i="26"/>
  <c r="L390" i="26" s="1"/>
  <c r="AD390" i="26" s="1"/>
  <c r="H391" i="26"/>
  <c r="H392" i="26"/>
  <c r="L392" i="26" s="1"/>
  <c r="H393" i="26"/>
  <c r="L393" i="26" s="1"/>
  <c r="H394" i="26"/>
  <c r="L394" i="26" s="1"/>
  <c r="AD394" i="26" s="1"/>
  <c r="H395" i="26"/>
  <c r="H396" i="26"/>
  <c r="L396" i="26" s="1"/>
  <c r="H397" i="26"/>
  <c r="L397" i="26" s="1"/>
  <c r="H398" i="26"/>
  <c r="L398" i="26" s="1"/>
  <c r="AD398" i="26" s="1"/>
  <c r="H399" i="26"/>
  <c r="H400" i="26"/>
  <c r="L400" i="26" s="1"/>
  <c r="H401" i="26"/>
  <c r="L401" i="26" s="1"/>
  <c r="H402" i="26"/>
  <c r="L402" i="26" s="1"/>
  <c r="AD402" i="26" s="1"/>
  <c r="H403" i="26"/>
  <c r="H404" i="26"/>
  <c r="L404" i="26" s="1"/>
  <c r="H405" i="26"/>
  <c r="L405" i="26" s="1"/>
  <c r="H406" i="26"/>
  <c r="L406" i="26" s="1"/>
  <c r="AD406" i="26" s="1"/>
  <c r="H407" i="26"/>
  <c r="H408" i="26"/>
  <c r="L408" i="26" s="1"/>
  <c r="H409" i="26"/>
  <c r="L409" i="26" s="1"/>
  <c r="H410" i="26"/>
  <c r="L410" i="26" s="1"/>
  <c r="AD410" i="26" s="1"/>
  <c r="H411" i="26"/>
  <c r="H412" i="26"/>
  <c r="L412" i="26" s="1"/>
  <c r="H413" i="26"/>
  <c r="L413" i="26" s="1"/>
  <c r="H414" i="26"/>
  <c r="L414" i="26" s="1"/>
  <c r="AD414" i="26" s="1"/>
  <c r="H415" i="26"/>
  <c r="H416" i="26"/>
  <c r="L416" i="26" s="1"/>
  <c r="H417" i="26"/>
  <c r="L417" i="26" s="1"/>
  <c r="H418" i="26"/>
  <c r="L418" i="26" s="1"/>
  <c r="AD418" i="26" s="1"/>
  <c r="H419" i="26"/>
  <c r="H420" i="26"/>
  <c r="L420" i="26" s="1"/>
  <c r="H421" i="26"/>
  <c r="L421" i="26" s="1"/>
  <c r="H422" i="26"/>
  <c r="L422" i="26" s="1"/>
  <c r="AD422" i="26" s="1"/>
  <c r="H423" i="26"/>
  <c r="H424" i="26"/>
  <c r="L424" i="26" s="1"/>
  <c r="H425" i="26"/>
  <c r="L425" i="26" s="1"/>
  <c r="H426" i="26"/>
  <c r="L426" i="26" s="1"/>
  <c r="H427" i="26"/>
  <c r="H428" i="26"/>
  <c r="L428" i="26" s="1"/>
  <c r="H429" i="26"/>
  <c r="L429" i="26" s="1"/>
  <c r="AD429" i="26" s="1"/>
  <c r="H430" i="26"/>
  <c r="L430" i="26" s="1"/>
  <c r="AD430" i="26" s="1"/>
  <c r="H431" i="26"/>
  <c r="H432" i="26"/>
  <c r="L432" i="26" s="1"/>
  <c r="H433" i="26"/>
  <c r="L433" i="26" s="1"/>
  <c r="H434" i="26"/>
  <c r="L434" i="26" s="1"/>
  <c r="H435" i="26"/>
  <c r="H436" i="26"/>
  <c r="L436" i="26" s="1"/>
  <c r="H437" i="26"/>
  <c r="L437" i="26" s="1"/>
  <c r="AD437" i="26" s="1"/>
  <c r="H438" i="26"/>
  <c r="L438" i="26" s="1"/>
  <c r="AD438" i="26" s="1"/>
  <c r="H439" i="26"/>
  <c r="H440" i="26"/>
  <c r="L440" i="26" s="1"/>
  <c r="H441" i="26"/>
  <c r="L441" i="26" s="1"/>
  <c r="H442" i="26"/>
  <c r="L442" i="26" s="1"/>
  <c r="H443" i="26"/>
  <c r="H444" i="26"/>
  <c r="L444" i="26" s="1"/>
  <c r="H445" i="26"/>
  <c r="L445" i="26" s="1"/>
  <c r="AD445" i="26" s="1"/>
  <c r="H446" i="26"/>
  <c r="L446" i="26" s="1"/>
  <c r="AD446" i="26" s="1"/>
  <c r="H447" i="26"/>
  <c r="H448" i="26"/>
  <c r="L448" i="26" s="1"/>
  <c r="H449" i="26"/>
  <c r="L449" i="26" s="1"/>
  <c r="H450" i="26"/>
  <c r="L450" i="26" s="1"/>
  <c r="H451" i="26"/>
  <c r="H452" i="26"/>
  <c r="L452" i="26" s="1"/>
  <c r="H453" i="26"/>
  <c r="L453" i="26" s="1"/>
  <c r="AD453" i="26" s="1"/>
  <c r="H454" i="26"/>
  <c r="L454" i="26" s="1"/>
  <c r="AD454" i="26" s="1"/>
  <c r="H455" i="26"/>
  <c r="H456" i="26"/>
  <c r="L456" i="26" s="1"/>
  <c r="H457" i="26"/>
  <c r="L457" i="26" s="1"/>
  <c r="H458" i="26"/>
  <c r="L458" i="26" s="1"/>
  <c r="H459" i="26"/>
  <c r="H460" i="26"/>
  <c r="L460" i="26" s="1"/>
  <c r="H461" i="26"/>
  <c r="L461" i="26" s="1"/>
  <c r="AD461" i="26" s="1"/>
  <c r="H462" i="26"/>
  <c r="L462" i="26" s="1"/>
  <c r="AD462" i="26" s="1"/>
  <c r="H463" i="26"/>
  <c r="H464" i="26"/>
  <c r="L464" i="26" s="1"/>
  <c r="H465" i="26"/>
  <c r="L465" i="26" s="1"/>
  <c r="H466" i="26"/>
  <c r="L466" i="26" s="1"/>
  <c r="H467" i="26"/>
  <c r="H468" i="26"/>
  <c r="L468" i="26" s="1"/>
  <c r="H469" i="26"/>
  <c r="L469" i="26" s="1"/>
  <c r="AD469" i="26" s="1"/>
  <c r="H470" i="26"/>
  <c r="L470" i="26" s="1"/>
  <c r="AD470" i="26" s="1"/>
  <c r="H471" i="26"/>
  <c r="H472" i="26"/>
  <c r="L472" i="26" s="1"/>
  <c r="H473" i="26"/>
  <c r="L473" i="26" s="1"/>
  <c r="H474" i="26"/>
  <c r="L474" i="26" s="1"/>
  <c r="H475" i="26"/>
  <c r="H476" i="26"/>
  <c r="L476" i="26" s="1"/>
  <c r="H477" i="26"/>
  <c r="L477" i="26" s="1"/>
  <c r="AD477" i="26" s="1"/>
  <c r="H478" i="26"/>
  <c r="L478" i="26" s="1"/>
  <c r="AD478" i="26" s="1"/>
  <c r="H479" i="26"/>
  <c r="H480" i="26"/>
  <c r="L480" i="26" s="1"/>
  <c r="H481" i="26"/>
  <c r="L481" i="26" s="1"/>
  <c r="H482" i="26"/>
  <c r="L482" i="26" s="1"/>
  <c r="H483" i="26"/>
  <c r="H484" i="26"/>
  <c r="L484" i="26" s="1"/>
  <c r="H485" i="26"/>
  <c r="L485" i="26" s="1"/>
  <c r="AD485" i="26" s="1"/>
  <c r="H486" i="26"/>
  <c r="L486" i="26" s="1"/>
  <c r="AD486" i="26" s="1"/>
  <c r="H487" i="26"/>
  <c r="H488" i="26"/>
  <c r="L488" i="26" s="1"/>
  <c r="H489" i="26"/>
  <c r="L489" i="26" s="1"/>
  <c r="H490" i="26"/>
  <c r="L490" i="26" s="1"/>
  <c r="H491" i="26"/>
  <c r="H492" i="26"/>
  <c r="L492" i="26" s="1"/>
  <c r="H493" i="26"/>
  <c r="L493" i="26" s="1"/>
  <c r="AD493" i="26" s="1"/>
  <c r="H494" i="26"/>
  <c r="L494" i="26" s="1"/>
  <c r="AD494" i="26" s="1"/>
  <c r="H495" i="26"/>
  <c r="H496" i="26"/>
  <c r="L496" i="26" s="1"/>
  <c r="H497" i="26"/>
  <c r="L497" i="26" s="1"/>
  <c r="H498" i="26"/>
  <c r="L498" i="26" s="1"/>
  <c r="H499" i="26"/>
  <c r="H500" i="26"/>
  <c r="L500" i="26" s="1"/>
  <c r="H501" i="26"/>
  <c r="L501" i="26" s="1"/>
  <c r="AD501" i="26" s="1"/>
  <c r="H502" i="26"/>
  <c r="L502" i="26" s="1"/>
  <c r="AD502" i="26" s="1"/>
  <c r="H503" i="26"/>
  <c r="H504" i="26"/>
  <c r="L504" i="26" s="1"/>
  <c r="H505" i="26"/>
  <c r="L505" i="26" s="1"/>
  <c r="H506" i="26"/>
  <c r="L506" i="26" s="1"/>
  <c r="H507" i="26"/>
  <c r="H508" i="26"/>
  <c r="L508" i="26" s="1"/>
  <c r="H509" i="26"/>
  <c r="L509" i="26" s="1"/>
  <c r="AD509" i="26" s="1"/>
  <c r="H510" i="26"/>
  <c r="L510" i="26" s="1"/>
  <c r="AD510" i="26" s="1"/>
  <c r="H511" i="26"/>
  <c r="H512" i="26"/>
  <c r="L512" i="26" s="1"/>
  <c r="H513" i="26"/>
  <c r="L513" i="26" s="1"/>
  <c r="H514" i="26"/>
  <c r="L514" i="26" s="1"/>
  <c r="H515" i="26"/>
  <c r="H516" i="26"/>
  <c r="L516" i="26" s="1"/>
  <c r="H517" i="26"/>
  <c r="L517" i="26" s="1"/>
  <c r="AD517" i="26" s="1"/>
  <c r="H518" i="26"/>
  <c r="L518" i="26" s="1"/>
  <c r="AD518" i="26" s="1"/>
  <c r="H519" i="26"/>
  <c r="H520" i="26"/>
  <c r="L520" i="26" s="1"/>
  <c r="H521" i="26"/>
  <c r="L521" i="26" s="1"/>
  <c r="H522" i="26"/>
  <c r="L522" i="26" s="1"/>
  <c r="H523" i="26"/>
  <c r="H524" i="26"/>
  <c r="L524" i="26" s="1"/>
  <c r="H525" i="26"/>
  <c r="L525" i="26" s="1"/>
  <c r="H526" i="26"/>
  <c r="L526" i="26" s="1"/>
  <c r="AD526" i="26" s="1"/>
  <c r="H527" i="26"/>
  <c r="H528" i="26"/>
  <c r="L528" i="26" s="1"/>
  <c r="H529" i="26"/>
  <c r="L529" i="26" s="1"/>
  <c r="H530" i="26"/>
  <c r="L530" i="26" s="1"/>
  <c r="H531" i="26"/>
  <c r="H532" i="26"/>
  <c r="L532" i="26" s="1"/>
  <c r="H533" i="26"/>
  <c r="L533" i="26" s="1"/>
  <c r="H534" i="26"/>
  <c r="L534" i="26" s="1"/>
  <c r="H535" i="26"/>
  <c r="H536" i="26"/>
  <c r="L536" i="26" s="1"/>
  <c r="H537" i="26"/>
  <c r="L537" i="26" s="1"/>
  <c r="Z532" i="26" l="1"/>
  <c r="Z500" i="26"/>
  <c r="Z468" i="26"/>
  <c r="Z436" i="26"/>
  <c r="Z524" i="26"/>
  <c r="Z492" i="26"/>
  <c r="Z460" i="26"/>
  <c r="Z428" i="26"/>
  <c r="Z516" i="26"/>
  <c r="Z484" i="26"/>
  <c r="Z452" i="26"/>
  <c r="Z508" i="26"/>
  <c r="Z476" i="26"/>
  <c r="Z444" i="26"/>
  <c r="Z534" i="26"/>
  <c r="Z525" i="26"/>
  <c r="Z518" i="26"/>
  <c r="Z509" i="26"/>
  <c r="Z501" i="26"/>
  <c r="Z478" i="26"/>
  <c r="Z470" i="26"/>
  <c r="Z461" i="26"/>
  <c r="Z445" i="26"/>
  <c r="Z429" i="26"/>
  <c r="AD504" i="26"/>
  <c r="AD496" i="26"/>
  <c r="AD480" i="26"/>
  <c r="AD464" i="26"/>
  <c r="AD448" i="26"/>
  <c r="AD432" i="26"/>
  <c r="Z530" i="26"/>
  <c r="Z522" i="26"/>
  <c r="Z521" i="26"/>
  <c r="Z513" i="26"/>
  <c r="Z505" i="26"/>
  <c r="Z497" i="26"/>
  <c r="Z489" i="26"/>
  <c r="Z481" i="26"/>
  <c r="Z473" i="26"/>
  <c r="Z465" i="26"/>
  <c r="Z457" i="26"/>
  <c r="Z449" i="26"/>
  <c r="Z441" i="26"/>
  <c r="Z433" i="26"/>
  <c r="Z425" i="26"/>
  <c r="Z418" i="26"/>
  <c r="Z417" i="26"/>
  <c r="Z410" i="26"/>
  <c r="Z409" i="26"/>
  <c r="Z402" i="26"/>
  <c r="Z401" i="26"/>
  <c r="Z394" i="26"/>
  <c r="Z393" i="26"/>
  <c r="Z386" i="26"/>
  <c r="Z385" i="26"/>
  <c r="Z378" i="26"/>
  <c r="Z377" i="26"/>
  <c r="Z370" i="26"/>
  <c r="Z369" i="26"/>
  <c r="Z362" i="26"/>
  <c r="Z361" i="26"/>
  <c r="Z354" i="26"/>
  <c r="Z353" i="26"/>
  <c r="Z346" i="26"/>
  <c r="Z345" i="26"/>
  <c r="Z338" i="26"/>
  <c r="Z337" i="26"/>
  <c r="Z330" i="26"/>
  <c r="Z329" i="26"/>
  <c r="Z322" i="26"/>
  <c r="Z321" i="26"/>
  <c r="Z314" i="26"/>
  <c r="Z313" i="26"/>
  <c r="Z306" i="26"/>
  <c r="Z305" i="26"/>
  <c r="Z298" i="26"/>
  <c r="Z297" i="26"/>
  <c r="Z290" i="26"/>
  <c r="Z289" i="26"/>
  <c r="Z282" i="26"/>
  <c r="Z281" i="26"/>
  <c r="Z274" i="26"/>
  <c r="Z273" i="26"/>
  <c r="Z533" i="26"/>
  <c r="Z526" i="26"/>
  <c r="Z502" i="26"/>
  <c r="Z493" i="26"/>
  <c r="Z485" i="26"/>
  <c r="Z453" i="26"/>
  <c r="Z446" i="26"/>
  <c r="Z438" i="26"/>
  <c r="Z437" i="26"/>
  <c r="Z430" i="26"/>
  <c r="Z422" i="26"/>
  <c r="Z421" i="26"/>
  <c r="Z414" i="26"/>
  <c r="Z413" i="26"/>
  <c r="Z406" i="26"/>
  <c r="Z405" i="26"/>
  <c r="Z398" i="26"/>
  <c r="Z397" i="26"/>
  <c r="Z390" i="26"/>
  <c r="Z389" i="26"/>
  <c r="Z382" i="26"/>
  <c r="Z381" i="26"/>
  <c r="Z374" i="26"/>
  <c r="Z373" i="26"/>
  <c r="Z366" i="26"/>
  <c r="Z365" i="26"/>
  <c r="Z358" i="26"/>
  <c r="Z357" i="26"/>
  <c r="Z350" i="26"/>
  <c r="Z349" i="26"/>
  <c r="Z342" i="26"/>
  <c r="Z341" i="26"/>
  <c r="Z334" i="26"/>
  <c r="Z333" i="26"/>
  <c r="Z326" i="26"/>
  <c r="Z325" i="26"/>
  <c r="Z318" i="26"/>
  <c r="Z317" i="26"/>
  <c r="Z310" i="26"/>
  <c r="Z309" i="26"/>
  <c r="Z302" i="26"/>
  <c r="Z301" i="26"/>
  <c r="Z294" i="26"/>
  <c r="Z293" i="26"/>
  <c r="Z286" i="26"/>
  <c r="Z285" i="26"/>
  <c r="Z278" i="26"/>
  <c r="Z277" i="26"/>
  <c r="Z270" i="26"/>
  <c r="Z269" i="26"/>
  <c r="Z517" i="26"/>
  <c r="Z510" i="26"/>
  <c r="Z494" i="26"/>
  <c r="Z486" i="26"/>
  <c r="Z477" i="26"/>
  <c r="Z469" i="26"/>
  <c r="Z462" i="26"/>
  <c r="Z454" i="26"/>
  <c r="AD488" i="26"/>
  <c r="AD472" i="26"/>
  <c r="AD456" i="26"/>
  <c r="AD440" i="26"/>
  <c r="AD424" i="26"/>
  <c r="Z528" i="26"/>
  <c r="Z520" i="26"/>
  <c r="Z512" i="26"/>
  <c r="Z504" i="26"/>
  <c r="Z496" i="26"/>
  <c r="Z488" i="26"/>
  <c r="Z480" i="26"/>
  <c r="Z472" i="26"/>
  <c r="Z464" i="26"/>
  <c r="Z456" i="26"/>
  <c r="Z448" i="26"/>
  <c r="Z440" i="26"/>
  <c r="Z432" i="26"/>
  <c r="Z424" i="26"/>
  <c r="L527" i="26"/>
  <c r="AD527" i="26" s="1"/>
  <c r="Z527" i="26"/>
  <c r="L515" i="26"/>
  <c r="AD515" i="26" s="1"/>
  <c r="Z515" i="26"/>
  <c r="L503" i="26"/>
  <c r="AD503" i="26" s="1"/>
  <c r="Z503" i="26"/>
  <c r="L491" i="26"/>
  <c r="AD491" i="26" s="1"/>
  <c r="Z491" i="26"/>
  <c r="L483" i="26"/>
  <c r="AD483" i="26" s="1"/>
  <c r="Z483" i="26"/>
  <c r="L471" i="26"/>
  <c r="AD471" i="26" s="1"/>
  <c r="Z471" i="26"/>
  <c r="L467" i="26"/>
  <c r="AD467" i="26" s="1"/>
  <c r="Z467" i="26"/>
  <c r="L455" i="26"/>
  <c r="AD455" i="26" s="1"/>
  <c r="Z455" i="26"/>
  <c r="L447" i="26"/>
  <c r="AD447" i="26" s="1"/>
  <c r="Z447" i="26"/>
  <c r="L439" i="26"/>
  <c r="AD439" i="26" s="1"/>
  <c r="Z439" i="26"/>
  <c r="L427" i="26"/>
  <c r="AD427" i="26" s="1"/>
  <c r="Z427" i="26"/>
  <c r="L415" i="26"/>
  <c r="AD415" i="26" s="1"/>
  <c r="Z415" i="26"/>
  <c r="L407" i="26"/>
  <c r="AD407" i="26" s="1"/>
  <c r="Z407" i="26"/>
  <c r="L399" i="26"/>
  <c r="AD399" i="26" s="1"/>
  <c r="Z399" i="26"/>
  <c r="L387" i="26"/>
  <c r="AD387" i="26" s="1"/>
  <c r="Z387" i="26"/>
  <c r="L375" i="26"/>
  <c r="AD375" i="26" s="1"/>
  <c r="Z375" i="26"/>
  <c r="L367" i="26"/>
  <c r="AD367" i="26" s="1"/>
  <c r="Z367" i="26"/>
  <c r="L359" i="26"/>
  <c r="AD359" i="26" s="1"/>
  <c r="Z359" i="26"/>
  <c r="L347" i="26"/>
  <c r="AD347" i="26" s="1"/>
  <c r="Z347" i="26"/>
  <c r="L339" i="26"/>
  <c r="AD339" i="26" s="1"/>
  <c r="Z339" i="26"/>
  <c r="L331" i="26"/>
  <c r="AD331" i="26" s="1"/>
  <c r="Z331" i="26"/>
  <c r="L323" i="26"/>
  <c r="AD323" i="26" s="1"/>
  <c r="Z323" i="26"/>
  <c r="L315" i="26"/>
  <c r="AD315" i="26" s="1"/>
  <c r="Z315" i="26"/>
  <c r="L307" i="26"/>
  <c r="AD307" i="26" s="1"/>
  <c r="Z307" i="26"/>
  <c r="L299" i="26"/>
  <c r="AD299" i="26" s="1"/>
  <c r="Z299" i="26"/>
  <c r="L295" i="26"/>
  <c r="AD295" i="26" s="1"/>
  <c r="Z295" i="26"/>
  <c r="L283" i="26"/>
  <c r="AD283" i="26" s="1"/>
  <c r="Z283" i="26"/>
  <c r="L279" i="26"/>
  <c r="AD279" i="26" s="1"/>
  <c r="Z279" i="26"/>
  <c r="L271" i="26"/>
  <c r="AD271" i="26" s="1"/>
  <c r="Z271" i="26"/>
  <c r="L267" i="26"/>
  <c r="AD267" i="26" s="1"/>
  <c r="Z267" i="26"/>
  <c r="L263" i="26"/>
  <c r="AD263" i="26" s="1"/>
  <c r="Z263" i="26"/>
  <c r="L259" i="26"/>
  <c r="AD259" i="26" s="1"/>
  <c r="Z259" i="26"/>
  <c r="L255" i="26"/>
  <c r="AD255" i="26" s="1"/>
  <c r="Z255" i="26"/>
  <c r="L251" i="26"/>
  <c r="AD251" i="26" s="1"/>
  <c r="Z251" i="26"/>
  <c r="L243" i="26"/>
  <c r="AD243" i="26" s="1"/>
  <c r="Z243" i="26"/>
  <c r="L239" i="26"/>
  <c r="AD239" i="26" s="1"/>
  <c r="Z239" i="26"/>
  <c r="L235" i="26"/>
  <c r="AD235" i="26" s="1"/>
  <c r="Z235" i="26"/>
  <c r="L231" i="26"/>
  <c r="AD231" i="26" s="1"/>
  <c r="Z231" i="26"/>
  <c r="L227" i="26"/>
  <c r="AD227" i="26" s="1"/>
  <c r="Z227" i="26"/>
  <c r="L223" i="26"/>
  <c r="AD223" i="26" s="1"/>
  <c r="Z223" i="26"/>
  <c r="L219" i="26"/>
  <c r="AD219" i="26" s="1"/>
  <c r="Z219" i="26"/>
  <c r="L215" i="26"/>
  <c r="AD215" i="26" s="1"/>
  <c r="Z215" i="26"/>
  <c r="L211" i="26"/>
  <c r="AD211" i="26" s="1"/>
  <c r="Z211" i="26"/>
  <c r="L207" i="26"/>
  <c r="AD207" i="26" s="1"/>
  <c r="Z207" i="26"/>
  <c r="L203" i="26"/>
  <c r="AD203" i="26" s="1"/>
  <c r="Z203" i="26"/>
  <c r="L199" i="26"/>
  <c r="AD199" i="26" s="1"/>
  <c r="Z199" i="26"/>
  <c r="L195" i="26"/>
  <c r="AD195" i="26" s="1"/>
  <c r="Z195" i="26"/>
  <c r="L191" i="26"/>
  <c r="AD191" i="26" s="1"/>
  <c r="Z191" i="26"/>
  <c r="L187" i="26"/>
  <c r="AD187" i="26" s="1"/>
  <c r="Z187" i="26"/>
  <c r="L183" i="26"/>
  <c r="AD183" i="26" s="1"/>
  <c r="Z183" i="26"/>
  <c r="L179" i="26"/>
  <c r="AD179" i="26" s="1"/>
  <c r="Z179" i="26"/>
  <c r="L175" i="26"/>
  <c r="AD175" i="26" s="1"/>
  <c r="Z175" i="26"/>
  <c r="L163" i="26"/>
  <c r="AD163" i="26" s="1"/>
  <c r="Z163" i="26"/>
  <c r="L123" i="26"/>
  <c r="AD123" i="26" s="1"/>
  <c r="Z123" i="26"/>
  <c r="L531" i="26"/>
  <c r="AD531" i="26" s="1"/>
  <c r="Z531" i="26"/>
  <c r="L523" i="26"/>
  <c r="AD523" i="26" s="1"/>
  <c r="Z523" i="26"/>
  <c r="L511" i="26"/>
  <c r="AD511" i="26" s="1"/>
  <c r="Z511" i="26"/>
  <c r="L499" i="26"/>
  <c r="AD499" i="26" s="1"/>
  <c r="Z499" i="26"/>
  <c r="L487" i="26"/>
  <c r="AD487" i="26" s="1"/>
  <c r="Z487" i="26"/>
  <c r="L475" i="26"/>
  <c r="AD475" i="26" s="1"/>
  <c r="Z475" i="26"/>
  <c r="L463" i="26"/>
  <c r="AD463" i="26" s="1"/>
  <c r="Z463" i="26"/>
  <c r="L451" i="26"/>
  <c r="AD451" i="26" s="1"/>
  <c r="Z451" i="26"/>
  <c r="L435" i="26"/>
  <c r="AD435" i="26" s="1"/>
  <c r="Z435" i="26"/>
  <c r="L423" i="26"/>
  <c r="AD423" i="26" s="1"/>
  <c r="Z423" i="26"/>
  <c r="L411" i="26"/>
  <c r="AD411" i="26" s="1"/>
  <c r="Z411" i="26"/>
  <c r="L395" i="26"/>
  <c r="AD395" i="26" s="1"/>
  <c r="Z395" i="26"/>
  <c r="L379" i="26"/>
  <c r="AD379" i="26" s="1"/>
  <c r="Z379" i="26"/>
  <c r="L363" i="26"/>
  <c r="AD363" i="26" s="1"/>
  <c r="Z363" i="26"/>
  <c r="L355" i="26"/>
  <c r="AD355" i="26" s="1"/>
  <c r="Z355" i="26"/>
  <c r="L343" i="26"/>
  <c r="AD343" i="26" s="1"/>
  <c r="Z343" i="26"/>
  <c r="L335" i="26"/>
  <c r="AD335" i="26" s="1"/>
  <c r="Z335" i="26"/>
  <c r="L319" i="26"/>
  <c r="AD319" i="26" s="1"/>
  <c r="Z319" i="26"/>
  <c r="L311" i="26"/>
  <c r="AD311" i="26" s="1"/>
  <c r="Z311" i="26"/>
  <c r="L303" i="26"/>
  <c r="AD303" i="26" s="1"/>
  <c r="Z303" i="26"/>
  <c r="L291" i="26"/>
  <c r="AD291" i="26" s="1"/>
  <c r="Z291" i="26"/>
  <c r="L275" i="26"/>
  <c r="AD275" i="26" s="1"/>
  <c r="Z275" i="26"/>
  <c r="L247" i="26"/>
  <c r="AD247" i="26" s="1"/>
  <c r="Z247" i="26"/>
  <c r="L167" i="26"/>
  <c r="AD167" i="26" s="1"/>
  <c r="Z167" i="26"/>
  <c r="L535" i="26"/>
  <c r="AD535" i="26" s="1"/>
  <c r="Z535" i="26"/>
  <c r="L519" i="26"/>
  <c r="AD519" i="26" s="1"/>
  <c r="Z519" i="26"/>
  <c r="L507" i="26"/>
  <c r="AD507" i="26" s="1"/>
  <c r="Z507" i="26"/>
  <c r="L495" i="26"/>
  <c r="AD495" i="26" s="1"/>
  <c r="Z495" i="26"/>
  <c r="L479" i="26"/>
  <c r="AD479" i="26" s="1"/>
  <c r="Z479" i="26"/>
  <c r="L459" i="26"/>
  <c r="AD459" i="26" s="1"/>
  <c r="Z459" i="26"/>
  <c r="L443" i="26"/>
  <c r="AD443" i="26" s="1"/>
  <c r="Z443" i="26"/>
  <c r="L431" i="26"/>
  <c r="AD431" i="26" s="1"/>
  <c r="Z431" i="26"/>
  <c r="L419" i="26"/>
  <c r="AD419" i="26" s="1"/>
  <c r="Z419" i="26"/>
  <c r="L403" i="26"/>
  <c r="AD403" i="26" s="1"/>
  <c r="Z403" i="26"/>
  <c r="L391" i="26"/>
  <c r="AD391" i="26" s="1"/>
  <c r="Z391" i="26"/>
  <c r="L383" i="26"/>
  <c r="AD383" i="26" s="1"/>
  <c r="Z383" i="26"/>
  <c r="L371" i="26"/>
  <c r="AD371" i="26" s="1"/>
  <c r="Z371" i="26"/>
  <c r="L351" i="26"/>
  <c r="AD351" i="26" s="1"/>
  <c r="Z351" i="26"/>
  <c r="L327" i="26"/>
  <c r="AD327" i="26" s="1"/>
  <c r="Z327" i="26"/>
  <c r="L287" i="26"/>
  <c r="AD287" i="26" s="1"/>
  <c r="Z287" i="26"/>
  <c r="L171" i="26"/>
  <c r="AD171" i="26" s="1"/>
  <c r="Z171" i="26"/>
  <c r="Z514" i="26"/>
  <c r="Z498" i="26"/>
  <c r="Z474" i="26"/>
  <c r="Z466" i="26"/>
  <c r="Z442" i="26"/>
  <c r="Z420" i="26"/>
  <c r="Z412" i="26"/>
  <c r="Z408" i="26"/>
  <c r="Z396" i="26"/>
  <c r="Z352" i="26"/>
  <c r="Z328" i="26"/>
  <c r="Z324" i="26"/>
  <c r="Z304" i="26"/>
  <c r="Z296" i="26"/>
  <c r="AD482" i="26"/>
  <c r="AD474" i="26"/>
  <c r="AD466" i="26"/>
  <c r="AD458" i="26"/>
  <c r="AD450" i="26"/>
  <c r="AD442" i="26"/>
  <c r="AD434" i="26"/>
  <c r="AD426" i="26"/>
  <c r="L266" i="26"/>
  <c r="AD266" i="26" s="1"/>
  <c r="Z266" i="26"/>
  <c r="L262" i="26"/>
  <c r="AD262" i="26" s="1"/>
  <c r="Z262" i="26"/>
  <c r="L258" i="26"/>
  <c r="AD258" i="26" s="1"/>
  <c r="Z258" i="26"/>
  <c r="L254" i="26"/>
  <c r="AD254" i="26" s="1"/>
  <c r="Z254" i="26"/>
  <c r="L250" i="26"/>
  <c r="AD250" i="26" s="1"/>
  <c r="Z250" i="26"/>
  <c r="L246" i="26"/>
  <c r="AD246" i="26" s="1"/>
  <c r="Z246" i="26"/>
  <c r="L242" i="26"/>
  <c r="AD242" i="26" s="1"/>
  <c r="Z242" i="26"/>
  <c r="L238" i="26"/>
  <c r="AD238" i="26" s="1"/>
  <c r="Z238" i="26"/>
  <c r="L234" i="26"/>
  <c r="AD234" i="26" s="1"/>
  <c r="Z234" i="26"/>
  <c r="L230" i="26"/>
  <c r="AD230" i="26" s="1"/>
  <c r="Z230" i="26"/>
  <c r="L226" i="26"/>
  <c r="AD226" i="26" s="1"/>
  <c r="Z226" i="26"/>
  <c r="L222" i="26"/>
  <c r="AD222" i="26" s="1"/>
  <c r="Z222" i="26"/>
  <c r="L218" i="26"/>
  <c r="AD218" i="26" s="1"/>
  <c r="Z218" i="26"/>
  <c r="L214" i="26"/>
  <c r="AD214" i="26" s="1"/>
  <c r="Z214" i="26"/>
  <c r="L210" i="26"/>
  <c r="AD210" i="26" s="1"/>
  <c r="Z210" i="26"/>
  <c r="L206" i="26"/>
  <c r="AD206" i="26" s="1"/>
  <c r="Z206" i="26"/>
  <c r="L202" i="26"/>
  <c r="AD202" i="26" s="1"/>
  <c r="Z202" i="26"/>
  <c r="L198" i="26"/>
  <c r="AD198" i="26" s="1"/>
  <c r="Z198" i="26"/>
  <c r="L194" i="26"/>
  <c r="AD194" i="26" s="1"/>
  <c r="Z194" i="26"/>
  <c r="L190" i="26"/>
  <c r="AD190" i="26" s="1"/>
  <c r="Z190" i="26"/>
  <c r="L186" i="26"/>
  <c r="AD186" i="26" s="1"/>
  <c r="Z186" i="26"/>
  <c r="L182" i="26"/>
  <c r="AD182" i="26" s="1"/>
  <c r="Z182" i="26"/>
  <c r="L178" i="26"/>
  <c r="AD178" i="26" s="1"/>
  <c r="Z178" i="26"/>
  <c r="L174" i="26"/>
  <c r="AD174" i="26" s="1"/>
  <c r="Z174" i="26"/>
  <c r="L170" i="26"/>
  <c r="AD170" i="26" s="1"/>
  <c r="Z170" i="26"/>
  <c r="L166" i="26"/>
  <c r="AD166" i="26" s="1"/>
  <c r="Z166" i="26"/>
  <c r="L162" i="26"/>
  <c r="AD162" i="26" s="1"/>
  <c r="Z162" i="26"/>
  <c r="L158" i="26"/>
  <c r="AD158" i="26" s="1"/>
  <c r="Z158" i="26"/>
  <c r="L154" i="26"/>
  <c r="AD154" i="26" s="1"/>
  <c r="Z154" i="26"/>
  <c r="L150" i="26"/>
  <c r="AD150" i="26" s="1"/>
  <c r="Z150" i="26"/>
  <c r="L146" i="26"/>
  <c r="AD146" i="26" s="1"/>
  <c r="Z146" i="26"/>
  <c r="L142" i="26"/>
  <c r="AD142" i="26" s="1"/>
  <c r="Z142" i="26"/>
  <c r="L138" i="26"/>
  <c r="AD138" i="26" s="1"/>
  <c r="Z138" i="26"/>
  <c r="L134" i="26"/>
  <c r="AD134" i="26" s="1"/>
  <c r="Z134" i="26"/>
  <c r="L130" i="26"/>
  <c r="AD130" i="26" s="1"/>
  <c r="Z130" i="26"/>
  <c r="L126" i="26"/>
  <c r="AD126" i="26" s="1"/>
  <c r="Z126" i="26"/>
  <c r="L122" i="26"/>
  <c r="AD122" i="26" s="1"/>
  <c r="Z122" i="26"/>
  <c r="L118" i="26"/>
  <c r="AD118" i="26" s="1"/>
  <c r="Z118" i="26"/>
  <c r="L114" i="26"/>
  <c r="AD114" i="26" s="1"/>
  <c r="Z114" i="26"/>
  <c r="L110" i="26"/>
  <c r="AD110" i="26" s="1"/>
  <c r="Z110" i="26"/>
  <c r="L106" i="26"/>
  <c r="AD106" i="26" s="1"/>
  <c r="Z106" i="26"/>
  <c r="L102" i="26"/>
  <c r="AD102" i="26" s="1"/>
  <c r="Z102" i="26"/>
  <c r="L98" i="26"/>
  <c r="AD98" i="26" s="1"/>
  <c r="Z98" i="26"/>
  <c r="L94" i="26"/>
  <c r="AD94" i="26" s="1"/>
  <c r="Z94" i="26"/>
  <c r="L90" i="26"/>
  <c r="AD90" i="26" s="1"/>
  <c r="Z90" i="26"/>
  <c r="L86" i="26"/>
  <c r="AD86" i="26" s="1"/>
  <c r="Z86" i="26"/>
  <c r="L82" i="26"/>
  <c r="AD82" i="26" s="1"/>
  <c r="Z82" i="26"/>
  <c r="L78" i="26"/>
  <c r="AD78" i="26" s="1"/>
  <c r="Z78" i="26"/>
  <c r="L74" i="26"/>
  <c r="AD74" i="26" s="1"/>
  <c r="Z74" i="26"/>
  <c r="L70" i="26"/>
  <c r="AD70" i="26" s="1"/>
  <c r="Z70" i="26"/>
  <c r="L66" i="26"/>
  <c r="AD66" i="26" s="1"/>
  <c r="Z66" i="26"/>
  <c r="L62" i="26"/>
  <c r="AD62" i="26" s="1"/>
  <c r="Z62" i="26"/>
  <c r="L58" i="26"/>
  <c r="AD58" i="26" s="1"/>
  <c r="Z58" i="26"/>
  <c r="L54" i="26"/>
  <c r="AD54" i="26" s="1"/>
  <c r="Z54" i="26"/>
  <c r="L50" i="26"/>
  <c r="AD50" i="26" s="1"/>
  <c r="Z50" i="26"/>
  <c r="L46" i="26"/>
  <c r="AD46" i="26" s="1"/>
  <c r="Z46" i="26"/>
  <c r="L42" i="26"/>
  <c r="AD42" i="26" s="1"/>
  <c r="Z42" i="26"/>
  <c r="L38" i="26"/>
  <c r="AD38" i="26" s="1"/>
  <c r="Z38" i="26"/>
  <c r="L34" i="26"/>
  <c r="AD34" i="26" s="1"/>
  <c r="Z34" i="26"/>
  <c r="L30" i="26"/>
  <c r="AD30" i="26" s="1"/>
  <c r="Z30" i="26"/>
  <c r="L26" i="26"/>
  <c r="AD26" i="26" s="1"/>
  <c r="Z26" i="26"/>
  <c r="L22" i="26"/>
  <c r="AD22" i="26" s="1"/>
  <c r="Z22" i="26"/>
  <c r="L18" i="26"/>
  <c r="AD18" i="26" s="1"/>
  <c r="Z18" i="26"/>
  <c r="L14" i="26"/>
  <c r="AD14" i="26" s="1"/>
  <c r="Z14" i="26"/>
  <c r="L159" i="26"/>
  <c r="AD159" i="26" s="1"/>
  <c r="Z159" i="26"/>
  <c r="L151" i="26"/>
  <c r="AD151" i="26" s="1"/>
  <c r="Z151" i="26"/>
  <c r="L143" i="26"/>
  <c r="AD143" i="26" s="1"/>
  <c r="Z143" i="26"/>
  <c r="L135" i="26"/>
  <c r="AD135" i="26" s="1"/>
  <c r="Z135" i="26"/>
  <c r="L127" i="26"/>
  <c r="AD127" i="26" s="1"/>
  <c r="Z127" i="26"/>
  <c r="L115" i="26"/>
  <c r="AD115" i="26" s="1"/>
  <c r="Z115" i="26"/>
  <c r="L107" i="26"/>
  <c r="AD107" i="26" s="1"/>
  <c r="Z107" i="26"/>
  <c r="L99" i="26"/>
  <c r="AD99" i="26" s="1"/>
  <c r="Z99" i="26"/>
  <c r="L91" i="26"/>
  <c r="AD91" i="26" s="1"/>
  <c r="Z91" i="26"/>
  <c r="L83" i="26"/>
  <c r="AD83" i="26" s="1"/>
  <c r="Z83" i="26"/>
  <c r="L75" i="26"/>
  <c r="AD75" i="26" s="1"/>
  <c r="Z75" i="26"/>
  <c r="L67" i="26"/>
  <c r="AD67" i="26" s="1"/>
  <c r="Z67" i="26"/>
  <c r="L59" i="26"/>
  <c r="AD59" i="26" s="1"/>
  <c r="Z59" i="26"/>
  <c r="L51" i="26"/>
  <c r="AD51" i="26" s="1"/>
  <c r="Z51" i="26"/>
  <c r="L43" i="26"/>
  <c r="AD43" i="26" s="1"/>
  <c r="Z43" i="26"/>
  <c r="L35" i="26"/>
  <c r="AD35" i="26" s="1"/>
  <c r="Z35" i="26"/>
  <c r="L27" i="26"/>
  <c r="AD27" i="26" s="1"/>
  <c r="Z27" i="26"/>
  <c r="L19" i="26"/>
  <c r="AD19" i="26" s="1"/>
  <c r="Z19" i="26"/>
  <c r="Z482" i="26"/>
  <c r="Z458" i="26"/>
  <c r="Z450" i="26"/>
  <c r="Z434" i="26"/>
  <c r="Z426" i="26"/>
  <c r="Z416" i="26"/>
  <c r="Z400" i="26"/>
  <c r="Z392" i="26"/>
  <c r="Z388" i="26"/>
  <c r="Z380" i="26"/>
  <c r="Z376" i="26"/>
  <c r="Z348" i="26"/>
  <c r="Z340" i="26"/>
  <c r="Z320" i="26"/>
  <c r="Z312" i="26"/>
  <c r="Z308" i="26"/>
  <c r="Z300" i="26"/>
  <c r="Z292" i="26"/>
  <c r="Z276" i="26"/>
  <c r="Z268" i="26"/>
  <c r="AD506" i="26"/>
  <c r="AD490" i="26"/>
  <c r="AD529" i="26"/>
  <c r="L265" i="26"/>
  <c r="Z265" i="26"/>
  <c r="L257" i="26"/>
  <c r="Z257" i="26"/>
  <c r="L253" i="26"/>
  <c r="Z253" i="26"/>
  <c r="L245" i="26"/>
  <c r="Z245" i="26"/>
  <c r="L241" i="26"/>
  <c r="Z241" i="26"/>
  <c r="L237" i="26"/>
  <c r="Z237" i="26"/>
  <c r="L233" i="26"/>
  <c r="Z233" i="26"/>
  <c r="L229" i="26"/>
  <c r="Z229" i="26"/>
  <c r="L225" i="26"/>
  <c r="Z225" i="26"/>
  <c r="L221" i="26"/>
  <c r="Z221" i="26"/>
  <c r="L217" i="26"/>
  <c r="Z217" i="26"/>
  <c r="L213" i="26"/>
  <c r="Z213" i="26"/>
  <c r="L209" i="26"/>
  <c r="Z209" i="26"/>
  <c r="L205" i="26"/>
  <c r="Z205" i="26"/>
  <c r="L197" i="26"/>
  <c r="Z197" i="26"/>
  <c r="L193" i="26"/>
  <c r="Z193" i="26"/>
  <c r="L189" i="26"/>
  <c r="Z189" i="26"/>
  <c r="L185" i="26"/>
  <c r="Z185" i="26"/>
  <c r="L181" i="26"/>
  <c r="Z181" i="26"/>
  <c r="L177" i="26"/>
  <c r="Z177" i="26"/>
  <c r="L173" i="26"/>
  <c r="Z173" i="26"/>
  <c r="L169" i="26"/>
  <c r="Z169" i="26"/>
  <c r="L165" i="26"/>
  <c r="Z165" i="26"/>
  <c r="L161" i="26"/>
  <c r="Z161" i="26"/>
  <c r="L157" i="26"/>
  <c r="Z157" i="26"/>
  <c r="L153" i="26"/>
  <c r="Z153" i="26"/>
  <c r="L149" i="26"/>
  <c r="Z149" i="26"/>
  <c r="L145" i="26"/>
  <c r="Z145" i="26"/>
  <c r="L141" i="26"/>
  <c r="Z141" i="26"/>
  <c r="L137" i="26"/>
  <c r="Z137" i="26"/>
  <c r="L133" i="26"/>
  <c r="Z133" i="26"/>
  <c r="L129" i="26"/>
  <c r="Z129" i="26"/>
  <c r="L125" i="26"/>
  <c r="Z125" i="26"/>
  <c r="L121" i="26"/>
  <c r="Z121" i="26"/>
  <c r="L117" i="26"/>
  <c r="Z117" i="26"/>
  <c r="L113" i="26"/>
  <c r="Z113" i="26"/>
  <c r="L109" i="26"/>
  <c r="Z109" i="26"/>
  <c r="L105" i="26"/>
  <c r="Z105" i="26"/>
  <c r="L101" i="26"/>
  <c r="Z101" i="26"/>
  <c r="L97" i="26"/>
  <c r="Z97" i="26"/>
  <c r="L93" i="26"/>
  <c r="Z93" i="26"/>
  <c r="L89" i="26"/>
  <c r="Z89" i="26"/>
  <c r="L85" i="26"/>
  <c r="Z85" i="26"/>
  <c r="L81" i="26"/>
  <c r="Z81" i="26"/>
  <c r="L77" i="26"/>
  <c r="Z77" i="26"/>
  <c r="L73" i="26"/>
  <c r="Z73" i="26"/>
  <c r="L69" i="26"/>
  <c r="Z69" i="26"/>
  <c r="L65" i="26"/>
  <c r="Z65" i="26"/>
  <c r="L61" i="26"/>
  <c r="Z61" i="26"/>
  <c r="L57" i="26"/>
  <c r="Z57" i="26"/>
  <c r="L53" i="26"/>
  <c r="Z53" i="26"/>
  <c r="L49" i="26"/>
  <c r="Z49" i="26"/>
  <c r="L45" i="26"/>
  <c r="Z45" i="26"/>
  <c r="L41" i="26"/>
  <c r="Z41" i="26"/>
  <c r="L37" i="26"/>
  <c r="Z37" i="26"/>
  <c r="L33" i="26"/>
  <c r="Z33" i="26"/>
  <c r="L29" i="26"/>
  <c r="Z29" i="26"/>
  <c r="L25" i="26"/>
  <c r="Z25" i="26"/>
  <c r="L21" i="26"/>
  <c r="Z21" i="26"/>
  <c r="L17" i="26"/>
  <c r="Z17" i="26"/>
  <c r="L13" i="26"/>
  <c r="Z13" i="26"/>
  <c r="L155" i="26"/>
  <c r="AD155" i="26" s="1"/>
  <c r="Z155" i="26"/>
  <c r="L147" i="26"/>
  <c r="AD147" i="26" s="1"/>
  <c r="Z147" i="26"/>
  <c r="L139" i="26"/>
  <c r="AD139" i="26" s="1"/>
  <c r="Z139" i="26"/>
  <c r="L131" i="26"/>
  <c r="AD131" i="26" s="1"/>
  <c r="Z131" i="26"/>
  <c r="L119" i="26"/>
  <c r="AD119" i="26" s="1"/>
  <c r="Z119" i="26"/>
  <c r="L111" i="26"/>
  <c r="AD111" i="26" s="1"/>
  <c r="Z111" i="26"/>
  <c r="L103" i="26"/>
  <c r="AD103" i="26" s="1"/>
  <c r="Z103" i="26"/>
  <c r="L95" i="26"/>
  <c r="AD95" i="26" s="1"/>
  <c r="Z95" i="26"/>
  <c r="L87" i="26"/>
  <c r="AD87" i="26" s="1"/>
  <c r="Z87" i="26"/>
  <c r="L79" i="26"/>
  <c r="AD79" i="26" s="1"/>
  <c r="Z79" i="26"/>
  <c r="L71" i="26"/>
  <c r="AD71" i="26" s="1"/>
  <c r="Z71" i="26"/>
  <c r="L63" i="26"/>
  <c r="AD63" i="26" s="1"/>
  <c r="Z63" i="26"/>
  <c r="L55" i="26"/>
  <c r="AD55" i="26" s="1"/>
  <c r="Z55" i="26"/>
  <c r="L47" i="26"/>
  <c r="AD47" i="26" s="1"/>
  <c r="Z47" i="26"/>
  <c r="L39" i="26"/>
  <c r="AD39" i="26" s="1"/>
  <c r="Z39" i="26"/>
  <c r="L31" i="26"/>
  <c r="AD31" i="26" s="1"/>
  <c r="Z31" i="26"/>
  <c r="L23" i="26"/>
  <c r="AD23" i="26" s="1"/>
  <c r="Z23" i="26"/>
  <c r="L15" i="26"/>
  <c r="AD15" i="26" s="1"/>
  <c r="Z15" i="26"/>
  <c r="Z529" i="26"/>
  <c r="Z506" i="26"/>
  <c r="Z490" i="26"/>
  <c r="Z404" i="26"/>
  <c r="Z384" i="26"/>
  <c r="Z372" i="26"/>
  <c r="Z368" i="26"/>
  <c r="Z364" i="26"/>
  <c r="Z360" i="26"/>
  <c r="Z356" i="26"/>
  <c r="Z344" i="26"/>
  <c r="Z336" i="26"/>
  <c r="Z332" i="26"/>
  <c r="Z316" i="26"/>
  <c r="Z288" i="26"/>
  <c r="Z284" i="26"/>
  <c r="Z280" i="26"/>
  <c r="Z272" i="26"/>
  <c r="AD514" i="26"/>
  <c r="AD498" i="26"/>
  <c r="L261" i="26"/>
  <c r="Z261" i="26"/>
  <c r="L249" i="26"/>
  <c r="Z249" i="26"/>
  <c r="L201" i="26"/>
  <c r="Z201" i="26"/>
  <c r="AD420" i="26"/>
  <c r="AD416" i="26"/>
  <c r="AD412" i="26"/>
  <c r="AD408" i="26"/>
  <c r="AD404" i="26"/>
  <c r="AD400" i="26"/>
  <c r="AD396" i="26"/>
  <c r="AD392" i="26"/>
  <c r="AD388" i="26"/>
  <c r="AD384" i="26"/>
  <c r="AD380" i="26"/>
  <c r="AD376" i="26"/>
  <c r="AD372" i="26"/>
  <c r="AD368" i="26"/>
  <c r="AD364" i="26"/>
  <c r="AD360" i="26"/>
  <c r="AD356" i="26"/>
  <c r="AD352" i="26"/>
  <c r="AD348" i="26"/>
  <c r="AD344" i="26"/>
  <c r="AD340" i="26"/>
  <c r="AD336" i="26"/>
  <c r="AD332" i="26"/>
  <c r="AD328" i="26"/>
  <c r="AD324" i="26"/>
  <c r="AD320" i="26"/>
  <c r="AD316" i="26"/>
  <c r="AD312" i="26"/>
  <c r="AD308" i="26"/>
  <c r="AD304" i="26"/>
  <c r="AD300" i="26"/>
  <c r="AD296" i="26"/>
  <c r="AD292" i="26"/>
  <c r="AD288" i="26"/>
  <c r="AD284" i="26"/>
  <c r="AD280" i="26"/>
  <c r="AD276" i="26"/>
  <c r="AD272" i="26"/>
  <c r="AD268" i="26"/>
  <c r="L264" i="26"/>
  <c r="AD264" i="26" s="1"/>
  <c r="Z264" i="26"/>
  <c r="L260" i="26"/>
  <c r="AD260" i="26" s="1"/>
  <c r="Z260" i="26"/>
  <c r="L256" i="26"/>
  <c r="AD256" i="26" s="1"/>
  <c r="Z256" i="26"/>
  <c r="L252" i="26"/>
  <c r="AD252" i="26" s="1"/>
  <c r="Z252" i="26"/>
  <c r="L248" i="26"/>
  <c r="AD248" i="26" s="1"/>
  <c r="Z248" i="26"/>
  <c r="L244" i="26"/>
  <c r="AD244" i="26" s="1"/>
  <c r="Z244" i="26"/>
  <c r="L240" i="26"/>
  <c r="AD240" i="26" s="1"/>
  <c r="Z240" i="26"/>
  <c r="L236" i="26"/>
  <c r="AD236" i="26" s="1"/>
  <c r="Z236" i="26"/>
  <c r="L232" i="26"/>
  <c r="AD232" i="26" s="1"/>
  <c r="Z232" i="26"/>
  <c r="L228" i="26"/>
  <c r="AD228" i="26" s="1"/>
  <c r="Z228" i="26"/>
  <c r="L224" i="26"/>
  <c r="AD224" i="26" s="1"/>
  <c r="Z224" i="26"/>
  <c r="L220" i="26"/>
  <c r="AD220" i="26" s="1"/>
  <c r="Z220" i="26"/>
  <c r="L216" i="26"/>
  <c r="AD216" i="26" s="1"/>
  <c r="Z216" i="26"/>
  <c r="L212" i="26"/>
  <c r="AD212" i="26" s="1"/>
  <c r="Z212" i="26"/>
  <c r="L208" i="26"/>
  <c r="AD208" i="26" s="1"/>
  <c r="Z208" i="26"/>
  <c r="L204" i="26"/>
  <c r="AD204" i="26" s="1"/>
  <c r="Z204" i="26"/>
  <c r="L200" i="26"/>
  <c r="AD200" i="26" s="1"/>
  <c r="Z200" i="26"/>
  <c r="L196" i="26"/>
  <c r="AD196" i="26" s="1"/>
  <c r="Z196" i="26"/>
  <c r="L192" i="26"/>
  <c r="AD192" i="26" s="1"/>
  <c r="Z192" i="26"/>
  <c r="L188" i="26"/>
  <c r="AD188" i="26" s="1"/>
  <c r="Z188" i="26"/>
  <c r="L184" i="26"/>
  <c r="AD184" i="26" s="1"/>
  <c r="Z184" i="26"/>
  <c r="L180" i="26"/>
  <c r="AD180" i="26" s="1"/>
  <c r="Z180" i="26"/>
  <c r="L176" i="26"/>
  <c r="AD176" i="26" s="1"/>
  <c r="Z176" i="26"/>
  <c r="L172" i="26"/>
  <c r="AD172" i="26" s="1"/>
  <c r="Z172" i="26"/>
  <c r="L168" i="26"/>
  <c r="AD168" i="26" s="1"/>
  <c r="Z168" i="26"/>
  <c r="L164" i="26"/>
  <c r="AD164" i="26" s="1"/>
  <c r="Z164" i="26"/>
  <c r="L160" i="26"/>
  <c r="AD160" i="26" s="1"/>
  <c r="Z160" i="26"/>
  <c r="L156" i="26"/>
  <c r="AD156" i="26" s="1"/>
  <c r="Z156" i="26"/>
  <c r="L152" i="26"/>
  <c r="AD152" i="26" s="1"/>
  <c r="Z152" i="26"/>
  <c r="L148" i="26"/>
  <c r="AD148" i="26" s="1"/>
  <c r="Z148" i="26"/>
  <c r="L144" i="26"/>
  <c r="AD144" i="26" s="1"/>
  <c r="Z144" i="26"/>
  <c r="L140" i="26"/>
  <c r="AD140" i="26" s="1"/>
  <c r="Z140" i="26"/>
  <c r="L136" i="26"/>
  <c r="AD136" i="26" s="1"/>
  <c r="Z136" i="26"/>
  <c r="L132" i="26"/>
  <c r="AD132" i="26" s="1"/>
  <c r="Z132" i="26"/>
  <c r="L128" i="26"/>
  <c r="AD128" i="26" s="1"/>
  <c r="Z128" i="26"/>
  <c r="L124" i="26"/>
  <c r="AD124" i="26" s="1"/>
  <c r="Z124" i="26"/>
  <c r="L120" i="26"/>
  <c r="AD120" i="26" s="1"/>
  <c r="Z120" i="26"/>
  <c r="L116" i="26"/>
  <c r="AD116" i="26" s="1"/>
  <c r="Z116" i="26"/>
  <c r="L112" i="26"/>
  <c r="AD112" i="26" s="1"/>
  <c r="Z112" i="26"/>
  <c r="L108" i="26"/>
  <c r="AD108" i="26" s="1"/>
  <c r="Z108" i="26"/>
  <c r="L104" i="26"/>
  <c r="AD104" i="26" s="1"/>
  <c r="Z104" i="26"/>
  <c r="L100" i="26"/>
  <c r="AD100" i="26" s="1"/>
  <c r="Z100" i="26"/>
  <c r="L96" i="26"/>
  <c r="AD96" i="26" s="1"/>
  <c r="Z96" i="26"/>
  <c r="L92" i="26"/>
  <c r="AD92" i="26" s="1"/>
  <c r="Z92" i="26"/>
  <c r="L88" i="26"/>
  <c r="AD88" i="26" s="1"/>
  <c r="Z88" i="26"/>
  <c r="L84" i="26"/>
  <c r="AD84" i="26" s="1"/>
  <c r="Z84" i="26"/>
  <c r="L80" i="26"/>
  <c r="AD80" i="26" s="1"/>
  <c r="Z80" i="26"/>
  <c r="L76" i="26"/>
  <c r="AD76" i="26" s="1"/>
  <c r="Z76" i="26"/>
  <c r="L72" i="26"/>
  <c r="AD72" i="26" s="1"/>
  <c r="Z72" i="26"/>
  <c r="L68" i="26"/>
  <c r="AD68" i="26" s="1"/>
  <c r="Z68" i="26"/>
  <c r="L64" i="26"/>
  <c r="AD64" i="26" s="1"/>
  <c r="Z64" i="26"/>
  <c r="L60" i="26"/>
  <c r="AD60" i="26" s="1"/>
  <c r="Z60" i="26"/>
  <c r="L56" i="26"/>
  <c r="AD56" i="26" s="1"/>
  <c r="Z56" i="26"/>
  <c r="L52" i="26"/>
  <c r="AD52" i="26" s="1"/>
  <c r="Z52" i="26"/>
  <c r="L48" i="26"/>
  <c r="AD48" i="26" s="1"/>
  <c r="Z48" i="26"/>
  <c r="L44" i="26"/>
  <c r="AD44" i="26" s="1"/>
  <c r="Z44" i="26"/>
  <c r="L40" i="26"/>
  <c r="AD40" i="26" s="1"/>
  <c r="Z40" i="26"/>
  <c r="L36" i="26"/>
  <c r="AD36" i="26" s="1"/>
  <c r="Z36" i="26"/>
  <c r="L32" i="26"/>
  <c r="AD32" i="26" s="1"/>
  <c r="Z32" i="26"/>
  <c r="L28" i="26"/>
  <c r="AD28" i="26" s="1"/>
  <c r="Z28" i="26"/>
  <c r="L24" i="26"/>
  <c r="AD24" i="26" s="1"/>
  <c r="Z24" i="26"/>
  <c r="L20" i="26"/>
  <c r="AD20" i="26" s="1"/>
  <c r="Z20" i="26"/>
  <c r="L16" i="26"/>
  <c r="AD16" i="26" s="1"/>
  <c r="Z16" i="26"/>
  <c r="U530" i="26"/>
  <c r="AD530" i="26" s="1"/>
  <c r="U534" i="26"/>
  <c r="AD534" i="26" s="1"/>
  <c r="U522" i="26"/>
  <c r="AD522" i="26" s="1"/>
  <c r="U528" i="26"/>
  <c r="AD528" i="26" s="1"/>
  <c r="U520" i="26"/>
  <c r="AD520" i="26" s="1"/>
  <c r="U512" i="26"/>
  <c r="AD512" i="26" s="1"/>
  <c r="U533" i="26"/>
  <c r="AD533" i="26" s="1"/>
  <c r="U525" i="26"/>
  <c r="AD525" i="26" s="1"/>
  <c r="U532" i="26"/>
  <c r="AD532" i="26" s="1"/>
  <c r="U524" i="26"/>
  <c r="AD524" i="26" s="1"/>
  <c r="U516" i="26"/>
  <c r="AD516" i="26" s="1"/>
  <c r="U508" i="26"/>
  <c r="AD508" i="26" s="1"/>
  <c r="U500" i="26"/>
  <c r="AD500" i="26" s="1"/>
  <c r="U492" i="26"/>
  <c r="AD492" i="26" s="1"/>
  <c r="U484" i="26"/>
  <c r="AD484" i="26" s="1"/>
  <c r="U476" i="26"/>
  <c r="AD476" i="26" s="1"/>
  <c r="U468" i="26"/>
  <c r="AD468" i="26" s="1"/>
  <c r="U460" i="26"/>
  <c r="AD460" i="26" s="1"/>
  <c r="U452" i="26"/>
  <c r="AD452" i="26" s="1"/>
  <c r="U444" i="26"/>
  <c r="AD444" i="26" s="1"/>
  <c r="U436" i="26"/>
  <c r="AD436" i="26" s="1"/>
  <c r="U428" i="26"/>
  <c r="AD428" i="26" s="1"/>
  <c r="U421" i="26"/>
  <c r="AD421" i="26" s="1"/>
  <c r="U417" i="26"/>
  <c r="AD417" i="26" s="1"/>
  <c r="U413" i="26"/>
  <c r="AD413" i="26" s="1"/>
  <c r="U409" i="26"/>
  <c r="AD409" i="26" s="1"/>
  <c r="U405" i="26"/>
  <c r="AD405" i="26" s="1"/>
  <c r="U401" i="26"/>
  <c r="AD401" i="26" s="1"/>
  <c r="U397" i="26"/>
  <c r="AD397" i="26" s="1"/>
  <c r="U393" i="26"/>
  <c r="AD393" i="26" s="1"/>
  <c r="U389" i="26"/>
  <c r="AD389" i="26" s="1"/>
  <c r="U385" i="26"/>
  <c r="AD385" i="26" s="1"/>
  <c r="U381" i="26"/>
  <c r="AD381" i="26" s="1"/>
  <c r="U377" i="26"/>
  <c r="AD377" i="26" s="1"/>
  <c r="U373" i="26"/>
  <c r="AD373" i="26" s="1"/>
  <c r="U369" i="26"/>
  <c r="AD369" i="26" s="1"/>
  <c r="U365" i="26"/>
  <c r="AD365" i="26" s="1"/>
  <c r="U361" i="26"/>
  <c r="AD361" i="26" s="1"/>
  <c r="U357" i="26"/>
  <c r="AD357" i="26" s="1"/>
  <c r="U353" i="26"/>
  <c r="AD353" i="26" s="1"/>
  <c r="U349" i="26"/>
  <c r="AD349" i="26" s="1"/>
  <c r="U345" i="26"/>
  <c r="AD345" i="26" s="1"/>
  <c r="U341" i="26"/>
  <c r="AD341" i="26" s="1"/>
  <c r="U337" i="26"/>
  <c r="AD337" i="26" s="1"/>
  <c r="U333" i="26"/>
  <c r="AD333" i="26" s="1"/>
  <c r="U329" i="26"/>
  <c r="AD329" i="26" s="1"/>
  <c r="U325" i="26"/>
  <c r="AD325" i="26" s="1"/>
  <c r="U321" i="26"/>
  <c r="AD321" i="26" s="1"/>
  <c r="U317" i="26"/>
  <c r="AD317" i="26" s="1"/>
  <c r="U313" i="26"/>
  <c r="AD313" i="26" s="1"/>
  <c r="U309" i="26"/>
  <c r="AD309" i="26" s="1"/>
  <c r="U305" i="26"/>
  <c r="AD305" i="26" s="1"/>
  <c r="U301" i="26"/>
  <c r="AD301" i="26" s="1"/>
  <c r="U297" i="26"/>
  <c r="AD297" i="26" s="1"/>
  <c r="U293" i="26"/>
  <c r="AD293" i="26" s="1"/>
  <c r="U289" i="26"/>
  <c r="AD289" i="26" s="1"/>
  <c r="U285" i="26"/>
  <c r="AD285" i="26" s="1"/>
  <c r="U281" i="26"/>
  <c r="AD281" i="26" s="1"/>
  <c r="U277" i="26"/>
  <c r="AD277" i="26" s="1"/>
  <c r="U273" i="26"/>
  <c r="AD273" i="26" s="1"/>
  <c r="U269" i="26"/>
  <c r="AD269" i="26" s="1"/>
  <c r="U265" i="26"/>
  <c r="U261" i="26"/>
  <c r="U257" i="26"/>
  <c r="U253" i="26"/>
  <c r="U249" i="26"/>
  <c r="U245" i="26"/>
  <c r="U241" i="26"/>
  <c r="U237" i="26"/>
  <c r="U233" i="26"/>
  <c r="U229" i="26"/>
  <c r="U225" i="26"/>
  <c r="U221" i="26"/>
  <c r="U217" i="26"/>
  <c r="U213" i="26"/>
  <c r="U209" i="26"/>
  <c r="U205" i="26"/>
  <c r="U201" i="26"/>
  <c r="U197" i="26"/>
  <c r="U193" i="26"/>
  <c r="U189" i="26"/>
  <c r="U185" i="26"/>
  <c r="U181" i="26"/>
  <c r="U177" i="26"/>
  <c r="U173" i="26"/>
  <c r="U169" i="26"/>
  <c r="U165" i="26"/>
  <c r="U161" i="26"/>
  <c r="U157" i="26"/>
  <c r="U153" i="26"/>
  <c r="U149" i="26"/>
  <c r="U145" i="26"/>
  <c r="U141" i="26"/>
  <c r="U137" i="26"/>
  <c r="U133" i="26"/>
  <c r="U129" i="26"/>
  <c r="U125" i="26"/>
  <c r="U121" i="26"/>
  <c r="U117" i="26"/>
  <c r="U113" i="26"/>
  <c r="U109" i="26"/>
  <c r="U105" i="26"/>
  <c r="U101" i="26"/>
  <c r="U97" i="26"/>
  <c r="U93" i="26"/>
  <c r="U89" i="26"/>
  <c r="U85" i="26"/>
  <c r="U81" i="26"/>
  <c r="U77" i="26"/>
  <c r="U73" i="26"/>
  <c r="U69" i="26"/>
  <c r="U65" i="26"/>
  <c r="U61" i="26"/>
  <c r="U57" i="26"/>
  <c r="U53" i="26"/>
  <c r="U49" i="26"/>
  <c r="U45" i="26"/>
  <c r="U41" i="26"/>
  <c r="U37" i="26"/>
  <c r="U33" i="26"/>
  <c r="U29" i="26"/>
  <c r="U25" i="26"/>
  <c r="U21" i="26"/>
  <c r="U17" i="26"/>
  <c r="U13" i="26"/>
  <c r="U521" i="26"/>
  <c r="AD521" i="26" s="1"/>
  <c r="U513" i="26"/>
  <c r="AD513" i="26" s="1"/>
  <c r="U505" i="26"/>
  <c r="AD505" i="26" s="1"/>
  <c r="U497" i="26"/>
  <c r="AD497" i="26" s="1"/>
  <c r="U489" i="26"/>
  <c r="AD489" i="26" s="1"/>
  <c r="U481" i="26"/>
  <c r="AD481" i="26" s="1"/>
  <c r="U473" i="26"/>
  <c r="AD473" i="26" s="1"/>
  <c r="U465" i="26"/>
  <c r="AD465" i="26" s="1"/>
  <c r="U457" i="26"/>
  <c r="AD457" i="26" s="1"/>
  <c r="U449" i="26"/>
  <c r="AD449" i="26" s="1"/>
  <c r="U441" i="26"/>
  <c r="AD441" i="26" s="1"/>
  <c r="U433" i="26"/>
  <c r="AD433" i="26" s="1"/>
  <c r="U425" i="26"/>
  <c r="AD425" i="26" s="1"/>
  <c r="AD201" i="26" l="1"/>
  <c r="AD261" i="26"/>
  <c r="AD17" i="26"/>
  <c r="AD25" i="26"/>
  <c r="AD33" i="26"/>
  <c r="AD41" i="26"/>
  <c r="AD49" i="26"/>
  <c r="AD57" i="26"/>
  <c r="AD65" i="26"/>
  <c r="AD73" i="26"/>
  <c r="AD81" i="26"/>
  <c r="AD89" i="26"/>
  <c r="AD97" i="26"/>
  <c r="AD105" i="26"/>
  <c r="AD113" i="26"/>
  <c r="AD121" i="26"/>
  <c r="AD129" i="26"/>
  <c r="AD137" i="26"/>
  <c r="AD145" i="26"/>
  <c r="AD153" i="26"/>
  <c r="AD161" i="26"/>
  <c r="AD169" i="26"/>
  <c r="AD177" i="26"/>
  <c r="AD185" i="26"/>
  <c r="AD193" i="26"/>
  <c r="AD205" i="26"/>
  <c r="AD213" i="26"/>
  <c r="AD221" i="26"/>
  <c r="AD229" i="26"/>
  <c r="AD237" i="26"/>
  <c r="AD245" i="26"/>
  <c r="AD257" i="26"/>
  <c r="AD249" i="26"/>
  <c r="AD13" i="26"/>
  <c r="AD21" i="26"/>
  <c r="AD29" i="26"/>
  <c r="AD37" i="26"/>
  <c r="AD45" i="26"/>
  <c r="AD53" i="26"/>
  <c r="AD61" i="26"/>
  <c r="AD69" i="26"/>
  <c r="AD77" i="26"/>
  <c r="AD85" i="26"/>
  <c r="AD93" i="26"/>
  <c r="AD101" i="26"/>
  <c r="AD109" i="26"/>
  <c r="AD117" i="26"/>
  <c r="AD125" i="26"/>
  <c r="AD133" i="26"/>
  <c r="AD141" i="26"/>
  <c r="AD149" i="26"/>
  <c r="AD157" i="26"/>
  <c r="AD165" i="26"/>
  <c r="AD173" i="26"/>
  <c r="AD181" i="26"/>
  <c r="AD189" i="26"/>
  <c r="AD197" i="26"/>
  <c r="AD209" i="26"/>
  <c r="AD217" i="26"/>
  <c r="AD225" i="26"/>
  <c r="AD233" i="26"/>
  <c r="AD241" i="26"/>
  <c r="AD253" i="26"/>
  <c r="AD265" i="26"/>
  <c r="E39" i="28"/>
  <c r="K39" i="28" s="1"/>
  <c r="P79" i="25"/>
  <c r="S79" i="25" s="1"/>
  <c r="P78" i="25"/>
  <c r="S78" i="25" s="1"/>
  <c r="P77" i="25"/>
  <c r="S77" i="25" s="1"/>
  <c r="P76" i="25"/>
  <c r="S76" i="25" s="1"/>
  <c r="P75" i="25"/>
  <c r="S75" i="25" s="1"/>
  <c r="P74" i="25"/>
  <c r="S74" i="25" s="1"/>
  <c r="P73" i="25"/>
  <c r="S73" i="25" s="1"/>
  <c r="P72" i="25"/>
  <c r="S72" i="25" s="1"/>
  <c r="P71" i="25"/>
  <c r="S71" i="25" s="1"/>
  <c r="P70" i="25"/>
  <c r="S70" i="25" s="1"/>
  <c r="P69" i="25"/>
  <c r="S69" i="25" s="1"/>
  <c r="P68" i="25"/>
  <c r="S68" i="25" s="1"/>
  <c r="P67" i="25"/>
  <c r="S67" i="25" s="1"/>
  <c r="P66" i="25"/>
  <c r="S66" i="25" s="1"/>
  <c r="P65" i="25"/>
  <c r="S65" i="25" s="1"/>
  <c r="P64" i="25"/>
  <c r="S64" i="25" s="1"/>
  <c r="P63" i="25"/>
  <c r="S63" i="25" s="1"/>
  <c r="P62" i="25"/>
  <c r="S62" i="25" s="1"/>
  <c r="P61" i="25"/>
  <c r="S61" i="25" s="1"/>
  <c r="P60" i="25"/>
  <c r="S60" i="25" s="1"/>
  <c r="P59" i="25"/>
  <c r="S59" i="25" s="1"/>
  <c r="P58" i="25"/>
  <c r="S58" i="25" s="1"/>
  <c r="P57" i="25"/>
  <c r="S57" i="25" s="1"/>
  <c r="P56" i="25"/>
  <c r="S56" i="25" s="1"/>
  <c r="P55" i="25"/>
  <c r="S55" i="25" s="1"/>
  <c r="P54" i="25"/>
  <c r="S54" i="25" s="1"/>
  <c r="P53" i="25"/>
  <c r="S53" i="25" s="1"/>
  <c r="P52" i="25"/>
  <c r="S52" i="25" s="1"/>
  <c r="P51" i="25"/>
  <c r="S51" i="25" s="1"/>
  <c r="P50" i="25"/>
  <c r="S50" i="25" s="1"/>
  <c r="P49" i="25"/>
  <c r="S49" i="25" s="1"/>
  <c r="P48" i="25"/>
  <c r="S48" i="25" s="1"/>
  <c r="P47" i="25"/>
  <c r="S47" i="25" s="1"/>
  <c r="P46" i="25"/>
  <c r="S46" i="25" s="1"/>
  <c r="P45" i="25"/>
  <c r="S45" i="25" s="1"/>
  <c r="P44" i="25"/>
  <c r="S44" i="25" s="1"/>
  <c r="P43" i="25"/>
  <c r="S43" i="25" s="1"/>
  <c r="P42" i="25"/>
  <c r="S42" i="25" s="1"/>
  <c r="P41" i="25"/>
  <c r="S41" i="25" s="1"/>
  <c r="P40" i="25"/>
  <c r="S40" i="25" s="1"/>
  <c r="P39" i="25"/>
  <c r="S39" i="25" s="1"/>
  <c r="P38" i="25"/>
  <c r="S38" i="25" s="1"/>
  <c r="P37" i="25"/>
  <c r="S37" i="25" s="1"/>
  <c r="P36" i="25"/>
  <c r="S36" i="25" s="1"/>
  <c r="P35" i="25"/>
  <c r="S35" i="25" s="1"/>
  <c r="P34" i="25"/>
  <c r="S34" i="25" s="1"/>
  <c r="P33" i="25"/>
  <c r="S33" i="25" s="1"/>
  <c r="P32" i="25"/>
  <c r="S32" i="25" s="1"/>
  <c r="P31" i="25"/>
  <c r="S31" i="25" s="1"/>
  <c r="P30" i="25"/>
  <c r="S30" i="25" s="1"/>
  <c r="P29" i="25"/>
  <c r="S29" i="25" s="1"/>
  <c r="P28" i="25"/>
  <c r="S28" i="25" s="1"/>
  <c r="P27" i="25"/>
  <c r="S27" i="25" s="1"/>
  <c r="P26" i="25"/>
  <c r="S26" i="25" s="1"/>
  <c r="P25" i="25"/>
  <c r="S25" i="25" s="1"/>
  <c r="P24" i="25"/>
  <c r="S24" i="25" s="1"/>
  <c r="P23" i="25"/>
  <c r="S23" i="25" s="1"/>
  <c r="S22" i="25"/>
  <c r="P22" i="25"/>
  <c r="P21" i="25"/>
  <c r="S21" i="25" s="1"/>
  <c r="P20" i="25"/>
  <c r="S20" i="25" s="1"/>
  <c r="P19" i="25"/>
  <c r="S19" i="25" s="1"/>
  <c r="P18" i="25"/>
  <c r="S18" i="25" s="1"/>
  <c r="P17" i="25"/>
  <c r="S17" i="25" s="1"/>
  <c r="P16" i="25"/>
  <c r="S16" i="25" s="1"/>
  <c r="AA16" i="25" s="1"/>
  <c r="P15" i="25"/>
  <c r="S15" i="25" s="1"/>
  <c r="P14" i="25"/>
  <c r="S14" i="25" s="1"/>
  <c r="P13" i="25"/>
  <c r="S13" i="25" s="1"/>
  <c r="P12" i="25"/>
  <c r="S12" i="25" s="1"/>
  <c r="P11" i="25"/>
  <c r="S11" i="25" s="1"/>
  <c r="C127" i="21"/>
  <c r="C128" i="21"/>
  <c r="F30" i="28"/>
  <c r="G30" i="28"/>
  <c r="H30" i="28"/>
  <c r="I30" i="28"/>
  <c r="E30" i="28"/>
  <c r="AC12" i="26"/>
  <c r="AB12" i="26"/>
  <c r="H12" i="26"/>
  <c r="E92" i="21"/>
  <c r="C92" i="21"/>
  <c r="E16" i="11"/>
  <c r="E24" i="33" s="1"/>
  <c r="E15" i="11"/>
  <c r="E11" i="11"/>
  <c r="C172" i="21"/>
  <c r="K41" i="22"/>
  <c r="K43" i="22" s="1"/>
  <c r="L41" i="22"/>
  <c r="L43" i="22" s="1"/>
  <c r="M41" i="22"/>
  <c r="M43" i="22" s="1"/>
  <c r="N41" i="22"/>
  <c r="N43" i="22" s="1"/>
  <c r="J9" i="21"/>
  <c r="J10" i="21"/>
  <c r="J11" i="21"/>
  <c r="J12" i="21"/>
  <c r="J13" i="21"/>
  <c r="J14" i="21"/>
  <c r="J15" i="21"/>
  <c r="J8" i="21"/>
  <c r="F39" i="28"/>
  <c r="G39" i="28"/>
  <c r="H39" i="28"/>
  <c r="I39" i="28"/>
  <c r="F12" i="27"/>
  <c r="F11" i="27"/>
  <c r="F10" i="27"/>
  <c r="Z79" i="25"/>
  <c r="Y79" i="25"/>
  <c r="W79" i="25"/>
  <c r="V79" i="25"/>
  <c r="U79" i="25"/>
  <c r="H79" i="25"/>
  <c r="K79" i="25" s="1"/>
  <c r="Z78" i="25"/>
  <c r="Y78" i="25"/>
  <c r="W78" i="25"/>
  <c r="V78" i="25"/>
  <c r="U78" i="25"/>
  <c r="H78" i="25"/>
  <c r="K78" i="25" s="1"/>
  <c r="Z77" i="25"/>
  <c r="Y77" i="25"/>
  <c r="W77" i="25"/>
  <c r="V77" i="25"/>
  <c r="U77" i="25"/>
  <c r="H77" i="25"/>
  <c r="Z76" i="25"/>
  <c r="Y76" i="25"/>
  <c r="W76" i="25"/>
  <c r="V76" i="25"/>
  <c r="U76" i="25"/>
  <c r="H76" i="25"/>
  <c r="Z75" i="25"/>
  <c r="Y75" i="25"/>
  <c r="W75" i="25"/>
  <c r="V75" i="25"/>
  <c r="U75" i="25"/>
  <c r="H75" i="25"/>
  <c r="Z74" i="25"/>
  <c r="Y74" i="25"/>
  <c r="W74" i="25"/>
  <c r="V74" i="25"/>
  <c r="U74" i="25"/>
  <c r="H74" i="25"/>
  <c r="K74" i="25" s="1"/>
  <c r="Z73" i="25"/>
  <c r="Y73" i="25"/>
  <c r="W73" i="25"/>
  <c r="V73" i="25"/>
  <c r="U73" i="25"/>
  <c r="H73" i="25"/>
  <c r="Z72" i="25"/>
  <c r="Y72" i="25"/>
  <c r="W72" i="25"/>
  <c r="V72" i="25"/>
  <c r="U72" i="25"/>
  <c r="H72" i="25"/>
  <c r="K72" i="25" s="1"/>
  <c r="Z71" i="25"/>
  <c r="Y71" i="25"/>
  <c r="W71" i="25"/>
  <c r="V71" i="25"/>
  <c r="U71" i="25"/>
  <c r="H71" i="25"/>
  <c r="Z70" i="25"/>
  <c r="Y70" i="25"/>
  <c r="W70" i="25"/>
  <c r="V70" i="25"/>
  <c r="U70" i="25"/>
  <c r="H70" i="25"/>
  <c r="Z69" i="25"/>
  <c r="Y69" i="25"/>
  <c r="W69" i="25"/>
  <c r="V69" i="25"/>
  <c r="U69" i="25"/>
  <c r="H69" i="25"/>
  <c r="Z68" i="25"/>
  <c r="Y68" i="25"/>
  <c r="W68" i="25"/>
  <c r="V68" i="25"/>
  <c r="U68" i="25"/>
  <c r="H68" i="25"/>
  <c r="X68" i="25" s="1"/>
  <c r="Z67" i="25"/>
  <c r="Y67" i="25"/>
  <c r="W67" i="25"/>
  <c r="V67" i="25"/>
  <c r="U67" i="25"/>
  <c r="H67" i="25"/>
  <c r="K67" i="25" s="1"/>
  <c r="Z66" i="25"/>
  <c r="Y66" i="25"/>
  <c r="W66" i="25"/>
  <c r="V66" i="25"/>
  <c r="U66" i="25"/>
  <c r="H66" i="25"/>
  <c r="X66" i="25" s="1"/>
  <c r="Z65" i="25"/>
  <c r="Y65" i="25"/>
  <c r="W65" i="25"/>
  <c r="V65" i="25"/>
  <c r="U65" i="25"/>
  <c r="H65" i="25"/>
  <c r="X65" i="25" s="1"/>
  <c r="Z64" i="25"/>
  <c r="Y64" i="25"/>
  <c r="W64" i="25"/>
  <c r="V64" i="25"/>
  <c r="U64" i="25"/>
  <c r="H64" i="25"/>
  <c r="K64" i="25" s="1"/>
  <c r="Z63" i="25"/>
  <c r="Y63" i="25"/>
  <c r="W63" i="25"/>
  <c r="V63" i="25"/>
  <c r="U63" i="25"/>
  <c r="H63" i="25"/>
  <c r="Z62" i="25"/>
  <c r="Y62" i="25"/>
  <c r="W62" i="25"/>
  <c r="V62" i="25"/>
  <c r="U62" i="25"/>
  <c r="H62" i="25"/>
  <c r="Z61" i="25"/>
  <c r="Y61" i="25"/>
  <c r="W61" i="25"/>
  <c r="V61" i="25"/>
  <c r="U61" i="25"/>
  <c r="H61" i="25"/>
  <c r="X61" i="25" s="1"/>
  <c r="Z60" i="25"/>
  <c r="Y60" i="25"/>
  <c r="W60" i="25"/>
  <c r="V60" i="25"/>
  <c r="U60" i="25"/>
  <c r="H60" i="25"/>
  <c r="K60" i="25" s="1"/>
  <c r="Z59" i="25"/>
  <c r="Y59" i="25"/>
  <c r="W59" i="25"/>
  <c r="V59" i="25"/>
  <c r="U59" i="25"/>
  <c r="H59" i="25"/>
  <c r="K59" i="25" s="1"/>
  <c r="Z58" i="25"/>
  <c r="Y58" i="25"/>
  <c r="W58" i="25"/>
  <c r="V58" i="25"/>
  <c r="U58" i="25"/>
  <c r="H58" i="25"/>
  <c r="K58" i="25" s="1"/>
  <c r="Z57" i="25"/>
  <c r="Y57" i="25"/>
  <c r="W57" i="25"/>
  <c r="V57" i="25"/>
  <c r="U57" i="25"/>
  <c r="H57" i="25"/>
  <c r="Z56" i="25"/>
  <c r="Y56" i="25"/>
  <c r="W56" i="25"/>
  <c r="V56" i="25"/>
  <c r="U56" i="25"/>
  <c r="H56" i="25"/>
  <c r="K56" i="25" s="1"/>
  <c r="Z55" i="25"/>
  <c r="Y55" i="25"/>
  <c r="W55" i="25"/>
  <c r="V55" i="25"/>
  <c r="U55" i="25"/>
  <c r="H55" i="25"/>
  <c r="K55" i="25" s="1"/>
  <c r="Z54" i="25"/>
  <c r="Y54" i="25"/>
  <c r="W54" i="25"/>
  <c r="V54" i="25"/>
  <c r="U54" i="25"/>
  <c r="H54" i="25"/>
  <c r="X54" i="25" s="1"/>
  <c r="Z53" i="25"/>
  <c r="Y53" i="25"/>
  <c r="W53" i="25"/>
  <c r="V53" i="25"/>
  <c r="U53" i="25"/>
  <c r="H53" i="25"/>
  <c r="X53" i="25" s="1"/>
  <c r="Z52" i="25"/>
  <c r="Y52" i="25"/>
  <c r="W52" i="25"/>
  <c r="V52" i="25"/>
  <c r="U52" i="25"/>
  <c r="H52" i="25"/>
  <c r="K52" i="25" s="1"/>
  <c r="Z51" i="25"/>
  <c r="Y51" i="25"/>
  <c r="W51" i="25"/>
  <c r="V51" i="25"/>
  <c r="U51" i="25"/>
  <c r="H51" i="25"/>
  <c r="K51" i="25" s="1"/>
  <c r="Z50" i="25"/>
  <c r="Y50" i="25"/>
  <c r="W50" i="25"/>
  <c r="V50" i="25"/>
  <c r="U50" i="25"/>
  <c r="H50" i="25"/>
  <c r="K50" i="25" s="1"/>
  <c r="Z49" i="25"/>
  <c r="Y49" i="25"/>
  <c r="W49" i="25"/>
  <c r="V49" i="25"/>
  <c r="U49" i="25"/>
  <c r="H49" i="25"/>
  <c r="Z48" i="25"/>
  <c r="Y48" i="25"/>
  <c r="W48" i="25"/>
  <c r="V48" i="25"/>
  <c r="U48" i="25"/>
  <c r="H48" i="25"/>
  <c r="K48" i="25" s="1"/>
  <c r="Z47" i="25"/>
  <c r="Y47" i="25"/>
  <c r="W47" i="25"/>
  <c r="V47" i="25"/>
  <c r="U47" i="25"/>
  <c r="H47" i="25"/>
  <c r="K47" i="25" s="1"/>
  <c r="AA47" i="25" s="1"/>
  <c r="Z46" i="25"/>
  <c r="Y46" i="25"/>
  <c r="W46" i="25"/>
  <c r="V46" i="25"/>
  <c r="U46" i="25"/>
  <c r="H46" i="25"/>
  <c r="K46" i="25" s="1"/>
  <c r="Z45" i="25"/>
  <c r="Y45" i="25"/>
  <c r="W45" i="25"/>
  <c r="V45" i="25"/>
  <c r="U45" i="25"/>
  <c r="H45" i="25"/>
  <c r="X45" i="25" s="1"/>
  <c r="Z44" i="25"/>
  <c r="Y44" i="25"/>
  <c r="W44" i="25"/>
  <c r="V44" i="25"/>
  <c r="U44" i="25"/>
  <c r="H44" i="25"/>
  <c r="K44" i="25" s="1"/>
  <c r="Z43" i="25"/>
  <c r="Y43" i="25"/>
  <c r="W43" i="25"/>
  <c r="V43" i="25"/>
  <c r="U43" i="25"/>
  <c r="H43" i="25"/>
  <c r="K43" i="25" s="1"/>
  <c r="AA43" i="25" s="1"/>
  <c r="Z42" i="25"/>
  <c r="Y42" i="25"/>
  <c r="W42" i="25"/>
  <c r="V42" i="25"/>
  <c r="U42" i="25"/>
  <c r="H42" i="25"/>
  <c r="K42" i="25" s="1"/>
  <c r="Z41" i="25"/>
  <c r="Y41" i="25"/>
  <c r="W41" i="25"/>
  <c r="V41" i="25"/>
  <c r="U41" i="25"/>
  <c r="H41" i="25"/>
  <c r="X41" i="25" s="1"/>
  <c r="Z40" i="25"/>
  <c r="Y40" i="25"/>
  <c r="W40" i="25"/>
  <c r="V40" i="25"/>
  <c r="U40" i="25"/>
  <c r="H40" i="25"/>
  <c r="K40" i="25" s="1"/>
  <c r="Z39" i="25"/>
  <c r="Y39" i="25"/>
  <c r="W39" i="25"/>
  <c r="V39" i="25"/>
  <c r="U39" i="25"/>
  <c r="H39" i="25"/>
  <c r="X39" i="25" s="1"/>
  <c r="Z38" i="25"/>
  <c r="Y38" i="25"/>
  <c r="W38" i="25"/>
  <c r="V38" i="25"/>
  <c r="U38" i="25"/>
  <c r="H38" i="25"/>
  <c r="Z37" i="25"/>
  <c r="Y37" i="25"/>
  <c r="W37" i="25"/>
  <c r="V37" i="25"/>
  <c r="U37" i="25"/>
  <c r="H37" i="25"/>
  <c r="K37" i="25" s="1"/>
  <c r="AA37" i="25" s="1"/>
  <c r="Z36" i="25"/>
  <c r="Y36" i="25"/>
  <c r="W36" i="25"/>
  <c r="V36" i="25"/>
  <c r="U36" i="25"/>
  <c r="H36" i="25"/>
  <c r="K36" i="25" s="1"/>
  <c r="Z35" i="25"/>
  <c r="Y35" i="25"/>
  <c r="W35" i="25"/>
  <c r="V35" i="25"/>
  <c r="U35" i="25"/>
  <c r="H35" i="25"/>
  <c r="K35" i="25" s="1"/>
  <c r="AA35" i="25" s="1"/>
  <c r="Z34" i="25"/>
  <c r="Y34" i="25"/>
  <c r="W34" i="25"/>
  <c r="V34" i="25"/>
  <c r="U34" i="25"/>
  <c r="H34" i="25"/>
  <c r="X34" i="25" s="1"/>
  <c r="Z33" i="25"/>
  <c r="Y33" i="25"/>
  <c r="W33" i="25"/>
  <c r="V33" i="25"/>
  <c r="U33" i="25"/>
  <c r="H33" i="25"/>
  <c r="X33" i="25" s="1"/>
  <c r="Z32" i="25"/>
  <c r="Y32" i="25"/>
  <c r="W32" i="25"/>
  <c r="V32" i="25"/>
  <c r="U32" i="25"/>
  <c r="H32" i="25"/>
  <c r="K32" i="25" s="1"/>
  <c r="Z31" i="25"/>
  <c r="Y31" i="25"/>
  <c r="W31" i="25"/>
  <c r="V31" i="25"/>
  <c r="U31" i="25"/>
  <c r="H31" i="25"/>
  <c r="K31" i="25" s="1"/>
  <c r="AA31" i="25" s="1"/>
  <c r="Z30" i="25"/>
  <c r="Y30" i="25"/>
  <c r="W30" i="25"/>
  <c r="V30" i="25"/>
  <c r="U30" i="25"/>
  <c r="H30" i="25"/>
  <c r="K30" i="25" s="1"/>
  <c r="Z29" i="25"/>
  <c r="Y29" i="25"/>
  <c r="W29" i="25"/>
  <c r="V29" i="25"/>
  <c r="U29" i="25"/>
  <c r="H29" i="25"/>
  <c r="X29" i="25" s="1"/>
  <c r="Z28" i="25"/>
  <c r="Y28" i="25"/>
  <c r="W28" i="25"/>
  <c r="V28" i="25"/>
  <c r="U28" i="25"/>
  <c r="H28" i="25"/>
  <c r="K28" i="25" s="1"/>
  <c r="Z27" i="25"/>
  <c r="Y27" i="25"/>
  <c r="W27" i="25"/>
  <c r="V27" i="25"/>
  <c r="U27" i="25"/>
  <c r="H27" i="25"/>
  <c r="K27" i="25" s="1"/>
  <c r="AA27" i="25" s="1"/>
  <c r="Z26" i="25"/>
  <c r="Y26" i="25"/>
  <c r="W26" i="25"/>
  <c r="V26" i="25"/>
  <c r="U26" i="25"/>
  <c r="H26" i="25"/>
  <c r="K26" i="25" s="1"/>
  <c r="Z25" i="25"/>
  <c r="Y25" i="25"/>
  <c r="W25" i="25"/>
  <c r="V25" i="25"/>
  <c r="U25" i="25"/>
  <c r="H25" i="25"/>
  <c r="K25" i="25" s="1"/>
  <c r="AA25" i="25" s="1"/>
  <c r="Z24" i="25"/>
  <c r="Y24" i="25"/>
  <c r="W24" i="25"/>
  <c r="V24" i="25"/>
  <c r="U24" i="25"/>
  <c r="H24" i="25"/>
  <c r="K24" i="25" s="1"/>
  <c r="Z23" i="25"/>
  <c r="Y23" i="25"/>
  <c r="W23" i="25"/>
  <c r="V23" i="25"/>
  <c r="U23" i="25"/>
  <c r="H23" i="25"/>
  <c r="X23" i="25" s="1"/>
  <c r="Z22" i="25"/>
  <c r="Y22" i="25"/>
  <c r="W22" i="25"/>
  <c r="V22" i="25"/>
  <c r="U22" i="25"/>
  <c r="H22" i="25"/>
  <c r="X22" i="25" s="1"/>
  <c r="Z21" i="25"/>
  <c r="Y21" i="25"/>
  <c r="W21" i="25"/>
  <c r="V21" i="25"/>
  <c r="U21" i="25"/>
  <c r="H21" i="25"/>
  <c r="X21" i="25" s="1"/>
  <c r="Z20" i="25"/>
  <c r="Y20" i="25"/>
  <c r="W20" i="25"/>
  <c r="V20" i="25"/>
  <c r="U20" i="25"/>
  <c r="H20" i="25"/>
  <c r="K20" i="25" s="1"/>
  <c r="Z19" i="25"/>
  <c r="Y19" i="25"/>
  <c r="W19" i="25"/>
  <c r="V19" i="25"/>
  <c r="U19" i="25"/>
  <c r="H19" i="25"/>
  <c r="K19" i="25" s="1"/>
  <c r="AA19" i="25" s="1"/>
  <c r="Z18" i="25"/>
  <c r="Y18" i="25"/>
  <c r="W18" i="25"/>
  <c r="V18" i="25"/>
  <c r="U18" i="25"/>
  <c r="H18" i="25"/>
  <c r="K18" i="25" s="1"/>
  <c r="Z17" i="25"/>
  <c r="Y17" i="25"/>
  <c r="W17" i="25"/>
  <c r="V17" i="25"/>
  <c r="U17" i="25"/>
  <c r="H17" i="25"/>
  <c r="X17" i="25" s="1"/>
  <c r="Z16" i="25"/>
  <c r="Y16" i="25"/>
  <c r="W16" i="25"/>
  <c r="V16" i="25"/>
  <c r="U16" i="25"/>
  <c r="H16" i="25"/>
  <c r="K16" i="25" s="1"/>
  <c r="Z15" i="25"/>
  <c r="Y15" i="25"/>
  <c r="W15" i="25"/>
  <c r="V15" i="25"/>
  <c r="U15" i="25"/>
  <c r="H15" i="25"/>
  <c r="K15" i="25" s="1"/>
  <c r="AA15" i="25" s="1"/>
  <c r="Z14" i="25"/>
  <c r="Y14" i="25"/>
  <c r="W14" i="25"/>
  <c r="V14" i="25"/>
  <c r="U14" i="25"/>
  <c r="H14" i="25"/>
  <c r="K14" i="25" s="1"/>
  <c r="Z13" i="25"/>
  <c r="Y13" i="25"/>
  <c r="W13" i="25"/>
  <c r="V13" i="25"/>
  <c r="U13" i="25"/>
  <c r="H13" i="25"/>
  <c r="K13" i="25" s="1"/>
  <c r="AA13" i="25" s="1"/>
  <c r="Z12" i="25"/>
  <c r="Y12" i="25"/>
  <c r="W12" i="25"/>
  <c r="V12" i="25"/>
  <c r="U12" i="25"/>
  <c r="H12" i="25"/>
  <c r="K12" i="25" s="1"/>
  <c r="Z11" i="25"/>
  <c r="Y11" i="25"/>
  <c r="W11" i="25"/>
  <c r="V11" i="25"/>
  <c r="U11" i="25"/>
  <c r="H11" i="25"/>
  <c r="K11" i="25" s="1"/>
  <c r="AA11" i="25" s="1"/>
  <c r="G40" i="28"/>
  <c r="F40" i="28"/>
  <c r="X75" i="25"/>
  <c r="X70" i="25"/>
  <c r="X76" i="25"/>
  <c r="X44" i="25"/>
  <c r="X48" i="25"/>
  <c r="K68" i="25"/>
  <c r="X56" i="25"/>
  <c r="X16" i="25"/>
  <c r="X60" i="25"/>
  <c r="AA59" i="25"/>
  <c r="X32" i="25"/>
  <c r="AA55" i="25"/>
  <c r="K70" i="25"/>
  <c r="K75" i="25"/>
  <c r="AA75" i="25" s="1"/>
  <c r="K76" i="25"/>
  <c r="X62" i="25"/>
  <c r="X50" i="25"/>
  <c r="X51" i="25"/>
  <c r="X38" i="25"/>
  <c r="X63" i="25"/>
  <c r="X71" i="25"/>
  <c r="AA79" i="25"/>
  <c r="AA67" i="25"/>
  <c r="X24" i="25"/>
  <c r="X46" i="25"/>
  <c r="X47" i="25"/>
  <c r="X57" i="25"/>
  <c r="X58" i="25"/>
  <c r="X59" i="25"/>
  <c r="X73" i="25"/>
  <c r="X74" i="25"/>
  <c r="X79" i="25"/>
  <c r="X49" i="25"/>
  <c r="X69" i="25"/>
  <c r="X72" i="25"/>
  <c r="K34" i="25"/>
  <c r="K62" i="25"/>
  <c r="K63" i="25"/>
  <c r="AA63" i="25" s="1"/>
  <c r="X20" i="25"/>
  <c r="X27" i="25"/>
  <c r="K38" i="25"/>
  <c r="K39" i="25"/>
  <c r="AA39" i="25" s="1"/>
  <c r="X43" i="25"/>
  <c r="AA51" i="25"/>
  <c r="X52" i="25"/>
  <c r="K54" i="25"/>
  <c r="X55" i="25"/>
  <c r="X64" i="25"/>
  <c r="K66" i="25"/>
  <c r="X67" i="25"/>
  <c r="K71" i="25"/>
  <c r="AA71" i="25" s="1"/>
  <c r="X77" i="25"/>
  <c r="X78" i="25"/>
  <c r="K29" i="25"/>
  <c r="AA29" i="25" s="1"/>
  <c r="K33" i="25"/>
  <c r="AA33" i="25" s="1"/>
  <c r="K45" i="25"/>
  <c r="AA45" i="25" s="1"/>
  <c r="K49" i="25"/>
  <c r="AA49" i="25" s="1"/>
  <c r="K53" i="25"/>
  <c r="AA53" i="25" s="1"/>
  <c r="K57" i="25"/>
  <c r="AA57" i="25" s="1"/>
  <c r="K61" i="25"/>
  <c r="AA61" i="25" s="1"/>
  <c r="K65" i="25"/>
  <c r="AA65" i="25" s="1"/>
  <c r="K69" i="25"/>
  <c r="AA69" i="25" s="1"/>
  <c r="K73" i="25"/>
  <c r="AA73" i="25" s="1"/>
  <c r="K77" i="25"/>
  <c r="AA77" i="25" s="1"/>
  <c r="J41" i="22"/>
  <c r="J43" i="22" s="1"/>
  <c r="C171" i="21"/>
  <c r="C138" i="21"/>
  <c r="C137" i="21"/>
  <c r="H31" i="28" l="1"/>
  <c r="H32" i="28" s="1"/>
  <c r="H47" i="28"/>
  <c r="G31" i="28"/>
  <c r="G32" i="28" s="1"/>
  <c r="G49" i="28" s="1"/>
  <c r="G47" i="28"/>
  <c r="F31" i="28"/>
  <c r="F32" i="28" s="1"/>
  <c r="F49" i="28" s="1"/>
  <c r="F47" i="28"/>
  <c r="I31" i="28"/>
  <c r="I32" i="28" s="1"/>
  <c r="I47" i="28"/>
  <c r="I40" i="28"/>
  <c r="H40" i="28"/>
  <c r="H49" i="28" s="1"/>
  <c r="H48" i="28"/>
  <c r="H51" i="28" s="1"/>
  <c r="E31" i="28"/>
  <c r="E51" i="28" s="1"/>
  <c r="K30" i="28"/>
  <c r="K47" i="28" s="1"/>
  <c r="E40" i="28"/>
  <c r="E49" i="28" s="1"/>
  <c r="U249" i="33"/>
  <c r="Q249" i="33"/>
  <c r="M249" i="33"/>
  <c r="I249" i="33"/>
  <c r="X249" i="33"/>
  <c r="T249" i="33"/>
  <c r="P249" i="33"/>
  <c r="L249" i="33"/>
  <c r="H249" i="33"/>
  <c r="W249" i="33"/>
  <c r="S249" i="33"/>
  <c r="O249" i="33"/>
  <c r="K249" i="33"/>
  <c r="V249" i="33"/>
  <c r="R249" i="33"/>
  <c r="N249" i="33"/>
  <c r="J249" i="33"/>
  <c r="V129" i="33"/>
  <c r="W129" i="33"/>
  <c r="T129" i="33"/>
  <c r="X129" i="33"/>
  <c r="U129" i="33"/>
  <c r="X14" i="25"/>
  <c r="E18" i="34"/>
  <c r="E23" i="33"/>
  <c r="AA78" i="25"/>
  <c r="M129" i="33"/>
  <c r="L129" i="33"/>
  <c r="Q129" i="33"/>
  <c r="S129" i="33"/>
  <c r="P129" i="33"/>
  <c r="N129" i="33"/>
  <c r="O129" i="33"/>
  <c r="J129" i="33"/>
  <c r="H129" i="33"/>
  <c r="K129" i="33"/>
  <c r="R129" i="33"/>
  <c r="I129" i="33"/>
  <c r="AA24" i="25"/>
  <c r="AA32" i="25"/>
  <c r="AA56" i="25"/>
  <c r="L12" i="26"/>
  <c r="Z12" i="26"/>
  <c r="AA38" i="25"/>
  <c r="X42" i="25"/>
  <c r="K23" i="25"/>
  <c r="AA23" i="25" s="1"/>
  <c r="X40" i="25"/>
  <c r="X18" i="25"/>
  <c r="X12" i="25"/>
  <c r="AA40" i="25"/>
  <c r="X11" i="25"/>
  <c r="K41" i="25"/>
  <c r="AA41" i="25" s="1"/>
  <c r="AA54" i="25"/>
  <c r="X26" i="25"/>
  <c r="X30" i="25"/>
  <c r="X37" i="25"/>
  <c r="X28" i="25"/>
  <c r="AA48" i="25"/>
  <c r="AA46" i="25"/>
  <c r="AA64" i="25"/>
  <c r="AA30" i="25"/>
  <c r="AA14" i="25"/>
  <c r="K17" i="25"/>
  <c r="AA17" i="25" s="1"/>
  <c r="X36" i="25"/>
  <c r="K22" i="25"/>
  <c r="AA22" i="25" s="1"/>
  <c r="AA62" i="25"/>
  <c r="X31" i="25"/>
  <c r="X13" i="25"/>
  <c r="X35" i="25"/>
  <c r="AA18" i="25"/>
  <c r="AA28" i="25"/>
  <c r="AA44" i="25"/>
  <c r="AA50" i="25"/>
  <c r="AA60" i="25"/>
  <c r="AA74" i="25"/>
  <c r="AA20" i="25"/>
  <c r="AA26" i="25"/>
  <c r="AA36" i="25"/>
  <c r="AA42" i="25"/>
  <c r="AA52" i="25"/>
  <c r="AA58" i="25"/>
  <c r="AA72" i="25"/>
  <c r="AA76" i="25"/>
  <c r="AA12" i="25"/>
  <c r="AA34" i="25"/>
  <c r="K21" i="25"/>
  <c r="AA21" i="25" s="1"/>
  <c r="X25" i="25"/>
  <c r="X19" i="25"/>
  <c r="AA68" i="25"/>
  <c r="AA70" i="25"/>
  <c r="AA66" i="25"/>
  <c r="X15" i="25"/>
  <c r="J16" i="21"/>
  <c r="AD12" i="26"/>
  <c r="H52" i="28" l="1"/>
  <c r="I48" i="28"/>
  <c r="I51" i="28" s="1"/>
  <c r="G48" i="28"/>
  <c r="G51" i="28" s="1"/>
  <c r="I49" i="28"/>
  <c r="F48" i="28"/>
  <c r="F51" i="28" s="1"/>
  <c r="K40" i="28"/>
  <c r="E52" i="28"/>
  <c r="E32" i="28"/>
  <c r="K31" i="28"/>
  <c r="K48" i="28" s="1"/>
  <c r="K51" i="28" s="1"/>
  <c r="W60" i="34"/>
  <c r="W74" i="34" s="1"/>
  <c r="S60" i="34"/>
  <c r="O60" i="34"/>
  <c r="K60" i="34"/>
  <c r="V60" i="34"/>
  <c r="R60" i="34"/>
  <c r="N60" i="34"/>
  <c r="J60" i="34"/>
  <c r="U60" i="34"/>
  <c r="Q60" i="34"/>
  <c r="M60" i="34"/>
  <c r="I60" i="34"/>
  <c r="X60" i="34"/>
  <c r="X74" i="34" s="1"/>
  <c r="T60" i="34"/>
  <c r="P60" i="34"/>
  <c r="L60" i="34"/>
  <c r="H60" i="34"/>
  <c r="V248" i="33"/>
  <c r="R248" i="33"/>
  <c r="N248" i="33"/>
  <c r="J248" i="33"/>
  <c r="U248" i="33"/>
  <c r="Q248" i="33"/>
  <c r="M248" i="33"/>
  <c r="I248" i="33"/>
  <c r="X248" i="33"/>
  <c r="X262" i="33" s="1"/>
  <c r="T248" i="33"/>
  <c r="P248" i="33"/>
  <c r="L248" i="33"/>
  <c r="H248" i="33"/>
  <c r="W248" i="33"/>
  <c r="W262" i="33" s="1"/>
  <c r="S248" i="33"/>
  <c r="O248" i="33"/>
  <c r="K248" i="33"/>
  <c r="V224" i="33"/>
  <c r="R224" i="33"/>
  <c r="N224" i="33"/>
  <c r="J224" i="33"/>
  <c r="U224" i="33"/>
  <c r="Q224" i="33"/>
  <c r="M224" i="33"/>
  <c r="I224" i="33"/>
  <c r="X224" i="33"/>
  <c r="X237" i="33" s="1"/>
  <c r="T224" i="33"/>
  <c r="P224" i="33"/>
  <c r="L224" i="33"/>
  <c r="H224" i="33"/>
  <c r="W224" i="33"/>
  <c r="W237" i="33" s="1"/>
  <c r="S224" i="33"/>
  <c r="O224" i="33"/>
  <c r="K224" i="33"/>
  <c r="W128" i="33"/>
  <c r="S128" i="33"/>
  <c r="O128" i="33"/>
  <c r="K128" i="33"/>
  <c r="V128" i="33"/>
  <c r="R128" i="33"/>
  <c r="N128" i="33"/>
  <c r="J128" i="33"/>
  <c r="U128" i="33"/>
  <c r="Q128" i="33"/>
  <c r="M128" i="33"/>
  <c r="I128" i="33"/>
  <c r="X128" i="33"/>
  <c r="T128" i="33"/>
  <c r="P128" i="33"/>
  <c r="L128" i="33"/>
  <c r="H128" i="33"/>
  <c r="U32" i="34"/>
  <c r="K32" i="34"/>
  <c r="O32" i="34"/>
  <c r="S32" i="34"/>
  <c r="N32" i="34"/>
  <c r="X32" i="34"/>
  <c r="T32" i="34"/>
  <c r="H32" i="34"/>
  <c r="L32" i="34"/>
  <c r="P32" i="34"/>
  <c r="W32" i="34"/>
  <c r="I32" i="34"/>
  <c r="M32" i="34"/>
  <c r="Q32" i="34"/>
  <c r="V32" i="34"/>
  <c r="J32" i="34"/>
  <c r="R32" i="34"/>
  <c r="T104" i="33"/>
  <c r="U104" i="33"/>
  <c r="V104" i="33"/>
  <c r="W104" i="33"/>
  <c r="X104" i="33"/>
  <c r="L104" i="33"/>
  <c r="K104" i="33"/>
  <c r="Q104" i="33"/>
  <c r="H104" i="33"/>
  <c r="H117" i="33" s="1"/>
  <c r="R104" i="33"/>
  <c r="M104" i="33"/>
  <c r="P104" i="33"/>
  <c r="S104" i="33"/>
  <c r="N104" i="33"/>
  <c r="I104" i="33"/>
  <c r="O104" i="33"/>
  <c r="J104" i="33"/>
  <c r="F52" i="28" l="1"/>
  <c r="I52" i="28"/>
  <c r="G52" i="28"/>
  <c r="K32" i="28"/>
  <c r="K49" i="28" s="1"/>
  <c r="K52" i="28" s="1"/>
  <c r="L71" i="34"/>
  <c r="L68" i="34"/>
  <c r="L65" i="34"/>
  <c r="L62" i="34"/>
  <c r="L67" i="34"/>
  <c r="L64" i="34"/>
  <c r="L75" i="34"/>
  <c r="L63" i="34"/>
  <c r="L73" i="34"/>
  <c r="L70" i="34"/>
  <c r="L76" i="34"/>
  <c r="L72" i="34"/>
  <c r="L69" i="34"/>
  <c r="L66" i="34"/>
  <c r="K71" i="34"/>
  <c r="K72" i="34"/>
  <c r="K73" i="34"/>
  <c r="K76" i="34"/>
  <c r="K62" i="34"/>
  <c r="K66" i="34"/>
  <c r="K63" i="34"/>
  <c r="K64" i="34"/>
  <c r="K65" i="34"/>
  <c r="K70" i="34"/>
  <c r="K67" i="34"/>
  <c r="K68" i="34"/>
  <c r="K69" i="34"/>
  <c r="K75" i="34"/>
  <c r="V45" i="34"/>
  <c r="V43" i="34"/>
  <c r="V44" i="34"/>
  <c r="V42" i="34"/>
  <c r="V46" i="34"/>
  <c r="N75" i="34"/>
  <c r="N76" i="34"/>
  <c r="N72" i="34"/>
  <c r="N73" i="34"/>
  <c r="N70" i="34"/>
  <c r="N71" i="34"/>
  <c r="N68" i="34"/>
  <c r="N69" i="34"/>
  <c r="N66" i="34"/>
  <c r="N67" i="34"/>
  <c r="N64" i="34"/>
  <c r="N65" i="34"/>
  <c r="N62" i="34"/>
  <c r="N63" i="34"/>
  <c r="T42" i="34"/>
  <c r="T43" i="34"/>
  <c r="T44" i="34"/>
  <c r="T46" i="34"/>
  <c r="T45" i="34"/>
  <c r="P42" i="34"/>
  <c r="P46" i="34"/>
  <c r="P44" i="34"/>
  <c r="P45" i="34"/>
  <c r="P43" i="34"/>
  <c r="T67" i="34"/>
  <c r="T64" i="34"/>
  <c r="T75" i="34"/>
  <c r="T73" i="34"/>
  <c r="T76" i="34"/>
  <c r="T63" i="34"/>
  <c r="T66" i="34"/>
  <c r="T69" i="34"/>
  <c r="T71" i="34"/>
  <c r="T68" i="34"/>
  <c r="T65" i="34"/>
  <c r="T62" i="34"/>
  <c r="T70" i="34"/>
  <c r="T72" i="34"/>
  <c r="Q68" i="34"/>
  <c r="Q65" i="34"/>
  <c r="Q62" i="34"/>
  <c r="Q63" i="34"/>
  <c r="Q64" i="34"/>
  <c r="Q75" i="34"/>
  <c r="Q76" i="34"/>
  <c r="Q73" i="34"/>
  <c r="Q70" i="34"/>
  <c r="Q71" i="34"/>
  <c r="Q72" i="34"/>
  <c r="Q69" i="34"/>
  <c r="Q66" i="34"/>
  <c r="Q67" i="34"/>
  <c r="R65" i="34"/>
  <c r="R62" i="34"/>
  <c r="R63" i="34"/>
  <c r="R73" i="34"/>
  <c r="R75" i="34"/>
  <c r="R76" i="34"/>
  <c r="R72" i="34"/>
  <c r="R68" i="34"/>
  <c r="R70" i="34"/>
  <c r="R69" i="34"/>
  <c r="R66" i="34"/>
  <c r="R67" i="34"/>
  <c r="R64" i="34"/>
  <c r="R71" i="34"/>
  <c r="S75" i="34"/>
  <c r="S76" i="34"/>
  <c r="S72" i="34"/>
  <c r="S69" i="34"/>
  <c r="S70" i="34"/>
  <c r="S71" i="34"/>
  <c r="S68" i="34"/>
  <c r="S65" i="34"/>
  <c r="S66" i="34"/>
  <c r="S67" i="34"/>
  <c r="S64" i="34"/>
  <c r="S62" i="34"/>
  <c r="S63" i="34"/>
  <c r="S73" i="34"/>
  <c r="S43" i="34"/>
  <c r="S44" i="34"/>
  <c r="S42" i="34"/>
  <c r="S46" i="34"/>
  <c r="S45" i="34"/>
  <c r="W40" i="34"/>
  <c r="W38" i="34"/>
  <c r="W35" i="34"/>
  <c r="W47" i="34"/>
  <c r="W37" i="34"/>
  <c r="W34" i="34"/>
  <c r="W41" i="34"/>
  <c r="W39" i="34"/>
  <c r="W48" i="34"/>
  <c r="W36" i="34"/>
  <c r="O46" i="34"/>
  <c r="O44" i="34"/>
  <c r="O43" i="34"/>
  <c r="O45" i="34"/>
  <c r="O42" i="34"/>
  <c r="P63" i="34"/>
  <c r="P73" i="34"/>
  <c r="P70" i="34"/>
  <c r="P76" i="34"/>
  <c r="P72" i="34"/>
  <c r="P69" i="34"/>
  <c r="P66" i="34"/>
  <c r="P71" i="34"/>
  <c r="P68" i="34"/>
  <c r="P65" i="34"/>
  <c r="P62" i="34"/>
  <c r="P67" i="34"/>
  <c r="P64" i="34"/>
  <c r="P75" i="34"/>
  <c r="M72" i="34"/>
  <c r="M69" i="34"/>
  <c r="M66" i="34"/>
  <c r="M67" i="34"/>
  <c r="M68" i="34"/>
  <c r="M63" i="34"/>
  <c r="M65" i="34"/>
  <c r="M62" i="34"/>
  <c r="M76" i="34"/>
  <c r="M75" i="34"/>
  <c r="M73" i="34"/>
  <c r="M70" i="34"/>
  <c r="M71" i="34"/>
  <c r="M64" i="34"/>
  <c r="O75" i="34"/>
  <c r="O76" i="34"/>
  <c r="O72" i="34"/>
  <c r="O69" i="34"/>
  <c r="O64" i="34"/>
  <c r="O70" i="34"/>
  <c r="O71" i="34"/>
  <c r="O68" i="34"/>
  <c r="O65" i="34"/>
  <c r="O66" i="34"/>
  <c r="O62" i="34"/>
  <c r="O63" i="34"/>
  <c r="O73" i="34"/>
  <c r="O67" i="34"/>
  <c r="Q44" i="34"/>
  <c r="Q42" i="34"/>
  <c r="Q46" i="34"/>
  <c r="Q45" i="34"/>
  <c r="Q43" i="34"/>
  <c r="X36" i="34"/>
  <c r="X35" i="34"/>
  <c r="X47" i="34"/>
  <c r="X38" i="34"/>
  <c r="X37" i="34"/>
  <c r="X41" i="34"/>
  <c r="X39" i="34"/>
  <c r="X48" i="34"/>
  <c r="X34" i="34"/>
  <c r="X40" i="34"/>
  <c r="K42" i="34"/>
  <c r="K43" i="34"/>
  <c r="K46" i="34"/>
  <c r="K45" i="34"/>
  <c r="K44" i="34"/>
  <c r="R44" i="34"/>
  <c r="R42" i="34"/>
  <c r="R43" i="34"/>
  <c r="R46" i="34"/>
  <c r="R45" i="34"/>
  <c r="M45" i="34"/>
  <c r="M44" i="34"/>
  <c r="M43" i="34"/>
  <c r="M42" i="34"/>
  <c r="M46" i="34"/>
  <c r="L44" i="34"/>
  <c r="L43" i="34"/>
  <c r="L42" i="34"/>
  <c r="L45" i="34"/>
  <c r="L46" i="34"/>
  <c r="N42" i="34"/>
  <c r="N44" i="34"/>
  <c r="N46" i="34"/>
  <c r="N45" i="34"/>
  <c r="N43" i="34"/>
  <c r="U45" i="34"/>
  <c r="U42" i="34"/>
  <c r="U44" i="34"/>
  <c r="U46" i="34"/>
  <c r="U43" i="34"/>
  <c r="U72" i="34"/>
  <c r="U69" i="34"/>
  <c r="U66" i="34"/>
  <c r="U67" i="34"/>
  <c r="U68" i="34"/>
  <c r="U65" i="34"/>
  <c r="U62" i="34"/>
  <c r="U63" i="34"/>
  <c r="U64" i="34"/>
  <c r="U75" i="34"/>
  <c r="U76" i="34"/>
  <c r="U73" i="34"/>
  <c r="U70" i="34"/>
  <c r="U71" i="34"/>
  <c r="V65" i="34"/>
  <c r="V62" i="34"/>
  <c r="V63" i="34"/>
  <c r="V68" i="34"/>
  <c r="V75" i="34"/>
  <c r="V76" i="34"/>
  <c r="V72" i="34"/>
  <c r="V71" i="34"/>
  <c r="V73" i="34"/>
  <c r="V69" i="34"/>
  <c r="V66" i="34"/>
  <c r="V67" i="34"/>
  <c r="V64" i="34"/>
  <c r="V70" i="34"/>
  <c r="I117" i="33"/>
  <c r="I116" i="33"/>
  <c r="K114" i="33"/>
  <c r="K116" i="33"/>
  <c r="K115" i="33"/>
  <c r="K117" i="33"/>
  <c r="K113" i="33"/>
  <c r="T141" i="33"/>
  <c r="T138" i="33"/>
  <c r="T142" i="33"/>
  <c r="T139" i="33"/>
  <c r="T140" i="33"/>
  <c r="Q142" i="33"/>
  <c r="Q139" i="33"/>
  <c r="Q140" i="33"/>
  <c r="Q141" i="33"/>
  <c r="Q138" i="33"/>
  <c r="R140" i="33"/>
  <c r="R141" i="33"/>
  <c r="R138" i="33"/>
  <c r="R142" i="33"/>
  <c r="R139" i="33"/>
  <c r="S138" i="33"/>
  <c r="S139" i="33"/>
  <c r="S142" i="33"/>
  <c r="S141" i="33"/>
  <c r="S140" i="33"/>
  <c r="S229" i="33"/>
  <c r="S231" i="33"/>
  <c r="S236" i="33"/>
  <c r="S226" i="33"/>
  <c r="S233" i="33"/>
  <c r="S239" i="33"/>
  <c r="S234" i="33"/>
  <c r="S230" i="33"/>
  <c r="S228" i="33"/>
  <c r="S232" i="33"/>
  <c r="S235" i="33"/>
  <c r="S225" i="33"/>
  <c r="S227" i="33"/>
  <c r="S238" i="33"/>
  <c r="P231" i="33"/>
  <c r="P225" i="33"/>
  <c r="P235" i="33"/>
  <c r="P236" i="33"/>
  <c r="P226" i="33"/>
  <c r="P228" i="33"/>
  <c r="P239" i="33"/>
  <c r="P230" i="33"/>
  <c r="P232" i="33"/>
  <c r="P238" i="33"/>
  <c r="P227" i="33"/>
  <c r="P234" i="33"/>
  <c r="P233" i="33"/>
  <c r="P229" i="33"/>
  <c r="M232" i="33"/>
  <c r="M226" i="33"/>
  <c r="M229" i="33"/>
  <c r="M238" i="33"/>
  <c r="M227" i="33"/>
  <c r="M225" i="33"/>
  <c r="M234" i="33"/>
  <c r="M231" i="33"/>
  <c r="M233" i="33"/>
  <c r="M239" i="33"/>
  <c r="M228" i="33"/>
  <c r="M235" i="33"/>
  <c r="M236" i="33"/>
  <c r="M230" i="33"/>
  <c r="N228" i="33"/>
  <c r="N230" i="33"/>
  <c r="N234" i="33"/>
  <c r="N225" i="33"/>
  <c r="N227" i="33"/>
  <c r="N236" i="33"/>
  <c r="N229" i="33"/>
  <c r="N226" i="33"/>
  <c r="N235" i="33"/>
  <c r="N233" i="33"/>
  <c r="N238" i="33"/>
  <c r="N239" i="33"/>
  <c r="N232" i="33"/>
  <c r="N231" i="33"/>
  <c r="O254" i="33"/>
  <c r="O257" i="33"/>
  <c r="O260" i="33"/>
  <c r="O264" i="33"/>
  <c r="O258" i="33"/>
  <c r="O261" i="33"/>
  <c r="O251" i="33"/>
  <c r="O263" i="33"/>
  <c r="O252" i="33"/>
  <c r="O255" i="33"/>
  <c r="O250" i="33"/>
  <c r="O253" i="33"/>
  <c r="O256" i="33"/>
  <c r="O259" i="33"/>
  <c r="L251" i="33"/>
  <c r="L250" i="33"/>
  <c r="L253" i="33"/>
  <c r="L256" i="33"/>
  <c r="L255" i="33"/>
  <c r="L258" i="33"/>
  <c r="L252" i="33"/>
  <c r="L259" i="33"/>
  <c r="L263" i="33"/>
  <c r="L260" i="33"/>
  <c r="L264" i="33"/>
  <c r="L257" i="33"/>
  <c r="L254" i="33"/>
  <c r="L261" i="33"/>
  <c r="X132" i="33"/>
  <c r="X144" i="33"/>
  <c r="X136" i="33"/>
  <c r="X134" i="33"/>
  <c r="X131" i="33"/>
  <c r="X133" i="33"/>
  <c r="X143" i="33"/>
  <c r="X130" i="33"/>
  <c r="X137" i="33"/>
  <c r="X135" i="33"/>
  <c r="M113" i="33"/>
  <c r="M117" i="33"/>
  <c r="M116" i="33"/>
  <c r="M114" i="33"/>
  <c r="M115" i="33"/>
  <c r="N114" i="33"/>
  <c r="N116" i="33"/>
  <c r="N115" i="33"/>
  <c r="N117" i="33"/>
  <c r="N113" i="33"/>
  <c r="L114" i="33"/>
  <c r="L116" i="33"/>
  <c r="L113" i="33"/>
  <c r="L115" i="33"/>
  <c r="L117" i="33"/>
  <c r="T231" i="33"/>
  <c r="T225" i="33"/>
  <c r="T239" i="33"/>
  <c r="T236" i="33"/>
  <c r="T230" i="33"/>
  <c r="T229" i="33"/>
  <c r="T234" i="33"/>
  <c r="T232" i="33"/>
  <c r="T227" i="33"/>
  <c r="T235" i="33"/>
  <c r="T238" i="33"/>
  <c r="T226" i="33"/>
  <c r="T228" i="33"/>
  <c r="T233" i="33"/>
  <c r="M251" i="33"/>
  <c r="M250" i="33"/>
  <c r="M253" i="33"/>
  <c r="M252" i="33"/>
  <c r="M255" i="33"/>
  <c r="M254" i="33"/>
  <c r="M257" i="33"/>
  <c r="M256" i="33"/>
  <c r="M259" i="33"/>
  <c r="M258" i="33"/>
  <c r="M261" i="33"/>
  <c r="M260" i="33"/>
  <c r="M264" i="33"/>
  <c r="M263" i="33"/>
  <c r="S115" i="33"/>
  <c r="S117" i="33"/>
  <c r="S113" i="33"/>
  <c r="S114" i="33"/>
  <c r="S116" i="33"/>
  <c r="I139" i="33"/>
  <c r="I142" i="33"/>
  <c r="I141" i="33"/>
  <c r="K239" i="33"/>
  <c r="K225" i="33"/>
  <c r="K229" i="33"/>
  <c r="K226" i="33"/>
  <c r="K230" i="33"/>
  <c r="K231" i="33"/>
  <c r="K232" i="33"/>
  <c r="K234" i="33"/>
  <c r="K235" i="33"/>
  <c r="K236" i="33"/>
  <c r="K227" i="33"/>
  <c r="K228" i="33"/>
  <c r="K233" i="33"/>
  <c r="K238" i="33"/>
  <c r="U231" i="33"/>
  <c r="U234" i="33"/>
  <c r="U239" i="33"/>
  <c r="U228" i="33"/>
  <c r="U226" i="33"/>
  <c r="U236" i="33"/>
  <c r="U230" i="33"/>
  <c r="U232" i="33"/>
  <c r="U225" i="33"/>
  <c r="U235" i="33"/>
  <c r="U238" i="33"/>
  <c r="U227" i="33"/>
  <c r="U233" i="33"/>
  <c r="U229" i="33"/>
  <c r="R257" i="33"/>
  <c r="R260" i="33"/>
  <c r="R264" i="33"/>
  <c r="R263" i="33"/>
  <c r="R261" i="33"/>
  <c r="R251" i="33"/>
  <c r="R250" i="33"/>
  <c r="R252" i="33"/>
  <c r="R255" i="33"/>
  <c r="R254" i="33"/>
  <c r="R253" i="33"/>
  <c r="R256" i="33"/>
  <c r="R259" i="33"/>
  <c r="R258" i="33"/>
  <c r="W105" i="33"/>
  <c r="W112" i="33"/>
  <c r="W108" i="33"/>
  <c r="W107" i="33"/>
  <c r="W118" i="33"/>
  <c r="W110" i="33"/>
  <c r="W109" i="33"/>
  <c r="W119" i="33"/>
  <c r="W111" i="33"/>
  <c r="W106" i="33"/>
  <c r="R116" i="33"/>
  <c r="R115" i="33"/>
  <c r="R113" i="33"/>
  <c r="R117" i="33"/>
  <c r="R114" i="33"/>
  <c r="V117" i="33"/>
  <c r="V113" i="33"/>
  <c r="V114" i="33"/>
  <c r="V115" i="33"/>
  <c r="V116" i="33"/>
  <c r="H142" i="33"/>
  <c r="H139" i="33"/>
  <c r="U138" i="33"/>
  <c r="U142" i="33"/>
  <c r="U139" i="33"/>
  <c r="U140" i="33"/>
  <c r="U141" i="33"/>
  <c r="V142" i="33"/>
  <c r="V139" i="33"/>
  <c r="V140" i="33"/>
  <c r="V141" i="33"/>
  <c r="V138" i="33"/>
  <c r="W131" i="33"/>
  <c r="W143" i="33"/>
  <c r="W137" i="33"/>
  <c r="W133" i="33"/>
  <c r="W130" i="33"/>
  <c r="W135" i="33"/>
  <c r="W132" i="33"/>
  <c r="W144" i="33"/>
  <c r="W136" i="33"/>
  <c r="W134" i="33"/>
  <c r="Q232" i="33"/>
  <c r="Q226" i="33"/>
  <c r="Q230" i="33"/>
  <c r="Q238" i="33"/>
  <c r="Q227" i="33"/>
  <c r="Q225" i="33"/>
  <c r="Q234" i="33"/>
  <c r="Q231" i="33"/>
  <c r="Q229" i="33"/>
  <c r="Q233" i="33"/>
  <c r="Q228" i="33"/>
  <c r="Q235" i="33"/>
  <c r="Q236" i="33"/>
  <c r="Q239" i="33"/>
  <c r="R229" i="33"/>
  <c r="R227" i="33"/>
  <c r="R230" i="33"/>
  <c r="R239" i="33"/>
  <c r="R233" i="33"/>
  <c r="R226" i="33"/>
  <c r="R234" i="33"/>
  <c r="R228" i="33"/>
  <c r="R238" i="33"/>
  <c r="R235" i="33"/>
  <c r="R225" i="33"/>
  <c r="R232" i="33"/>
  <c r="R236" i="33"/>
  <c r="R231" i="33"/>
  <c r="S254" i="33"/>
  <c r="S257" i="33"/>
  <c r="S260" i="33"/>
  <c r="S264" i="33"/>
  <c r="S258" i="33"/>
  <c r="S261" i="33"/>
  <c r="S251" i="33"/>
  <c r="S263" i="33"/>
  <c r="S252" i="33"/>
  <c r="S255" i="33"/>
  <c r="S250" i="33"/>
  <c r="S253" i="33"/>
  <c r="S256" i="33"/>
  <c r="S259" i="33"/>
  <c r="P264" i="33"/>
  <c r="P263" i="33"/>
  <c r="P252" i="33"/>
  <c r="P251" i="33"/>
  <c r="P250" i="33"/>
  <c r="P253" i="33"/>
  <c r="P256" i="33"/>
  <c r="P255" i="33"/>
  <c r="P254" i="33"/>
  <c r="P257" i="33"/>
  <c r="P260" i="33"/>
  <c r="P259" i="33"/>
  <c r="P258" i="33"/>
  <c r="P261" i="33"/>
  <c r="N252" i="33"/>
  <c r="N255" i="33"/>
  <c r="N254" i="33"/>
  <c r="N253" i="33"/>
  <c r="N256" i="33"/>
  <c r="N259" i="33"/>
  <c r="N258" i="33"/>
  <c r="N257" i="33"/>
  <c r="N260" i="33"/>
  <c r="N264" i="33"/>
  <c r="N263" i="33"/>
  <c r="N261" i="33"/>
  <c r="N251" i="33"/>
  <c r="N250" i="33"/>
  <c r="J116" i="33"/>
  <c r="J117" i="33"/>
  <c r="U117" i="33"/>
  <c r="U114" i="33"/>
  <c r="U115" i="33"/>
  <c r="U116" i="33"/>
  <c r="U113" i="33"/>
  <c r="L140" i="33"/>
  <c r="L141" i="33"/>
  <c r="L138" i="33"/>
  <c r="L142" i="33"/>
  <c r="L139" i="33"/>
  <c r="J142" i="33"/>
  <c r="J139" i="33"/>
  <c r="J141" i="33"/>
  <c r="K140" i="33"/>
  <c r="K138" i="33"/>
  <c r="K141" i="33"/>
  <c r="K139" i="33"/>
  <c r="K142" i="33"/>
  <c r="V228" i="33"/>
  <c r="V230" i="33"/>
  <c r="V234" i="33"/>
  <c r="V227" i="33"/>
  <c r="V233" i="33"/>
  <c r="V225" i="33"/>
  <c r="V226" i="33"/>
  <c r="V236" i="33"/>
  <c r="V229" i="33"/>
  <c r="V238" i="33"/>
  <c r="V235" i="33"/>
  <c r="V232" i="33"/>
  <c r="V231" i="33"/>
  <c r="V239" i="33"/>
  <c r="T255" i="33"/>
  <c r="T254" i="33"/>
  <c r="T257" i="33"/>
  <c r="T260" i="33"/>
  <c r="T259" i="33"/>
  <c r="T258" i="33"/>
  <c r="T261" i="33"/>
  <c r="T264" i="33"/>
  <c r="T263" i="33"/>
  <c r="T252" i="33"/>
  <c r="T251" i="33"/>
  <c r="T250" i="33"/>
  <c r="T253" i="33"/>
  <c r="T256" i="33"/>
  <c r="Q252" i="33"/>
  <c r="Q255" i="33"/>
  <c r="Q254" i="33"/>
  <c r="Q257" i="33"/>
  <c r="Q256" i="33"/>
  <c r="Q259" i="33"/>
  <c r="Q258" i="33"/>
  <c r="Q261" i="33"/>
  <c r="Q260" i="33"/>
  <c r="Q264" i="33"/>
  <c r="Q263" i="33"/>
  <c r="Q251" i="33"/>
  <c r="Q250" i="33"/>
  <c r="Q253" i="33"/>
  <c r="O117" i="33"/>
  <c r="O116" i="33"/>
  <c r="O115" i="33"/>
  <c r="O113" i="33"/>
  <c r="O114" i="33"/>
  <c r="P116" i="33"/>
  <c r="P115" i="33"/>
  <c r="P117" i="33"/>
  <c r="P113" i="33"/>
  <c r="P114" i="33"/>
  <c r="Q116" i="33"/>
  <c r="Q114" i="33"/>
  <c r="Q115" i="33"/>
  <c r="Q113" i="33"/>
  <c r="Q117" i="33"/>
  <c r="X110" i="33"/>
  <c r="X107" i="33"/>
  <c r="X118" i="33"/>
  <c r="X111" i="33"/>
  <c r="X109" i="33"/>
  <c r="X119" i="33"/>
  <c r="X106" i="33"/>
  <c r="X108" i="33"/>
  <c r="X105" i="33"/>
  <c r="X112" i="33"/>
  <c r="T114" i="33"/>
  <c r="T117" i="33"/>
  <c r="T116" i="33"/>
  <c r="T115" i="33"/>
  <c r="T113" i="33"/>
  <c r="P140" i="33"/>
  <c r="P141" i="33"/>
  <c r="P138" i="33"/>
  <c r="P142" i="33"/>
  <c r="P139" i="33"/>
  <c r="M139" i="33"/>
  <c r="M138" i="33"/>
  <c r="M142" i="33"/>
  <c r="M140" i="33"/>
  <c r="M141" i="33"/>
  <c r="N140" i="33"/>
  <c r="N141" i="33"/>
  <c r="N139" i="33"/>
  <c r="N138" i="33"/>
  <c r="N142" i="33"/>
  <c r="O141" i="33"/>
  <c r="O140" i="33"/>
  <c r="O138" i="33"/>
  <c r="O139" i="33"/>
  <c r="O142" i="33"/>
  <c r="O229" i="33"/>
  <c r="O234" i="33"/>
  <c r="O231" i="33"/>
  <c r="O226" i="33"/>
  <c r="O233" i="33"/>
  <c r="O235" i="33"/>
  <c r="O236" i="33"/>
  <c r="O230" i="33"/>
  <c r="O228" i="33"/>
  <c r="O239" i="33"/>
  <c r="O232" i="33"/>
  <c r="O225" i="33"/>
  <c r="O227" i="33"/>
  <c r="O238" i="33"/>
  <c r="L231" i="33"/>
  <c r="L225" i="33"/>
  <c r="L235" i="33"/>
  <c r="L236" i="33"/>
  <c r="L226" i="33"/>
  <c r="L229" i="33"/>
  <c r="L238" i="33"/>
  <c r="L230" i="33"/>
  <c r="L239" i="33"/>
  <c r="L228" i="33"/>
  <c r="L227" i="33"/>
  <c r="L234" i="33"/>
  <c r="L232" i="33"/>
  <c r="L233" i="33"/>
  <c r="K250" i="33"/>
  <c r="K254" i="33"/>
  <c r="K255" i="33"/>
  <c r="K252" i="33"/>
  <c r="K253" i="33"/>
  <c r="K258" i="33"/>
  <c r="K259" i="33"/>
  <c r="K256" i="33"/>
  <c r="K257" i="33"/>
  <c r="K263" i="33"/>
  <c r="K264" i="33"/>
  <c r="K260" i="33"/>
  <c r="K261" i="33"/>
  <c r="K251" i="33"/>
  <c r="U251" i="33"/>
  <c r="U250" i="33"/>
  <c r="U253" i="33"/>
  <c r="U252" i="33"/>
  <c r="U255" i="33"/>
  <c r="U254" i="33"/>
  <c r="U257" i="33"/>
  <c r="U256" i="33"/>
  <c r="U259" i="33"/>
  <c r="U258" i="33"/>
  <c r="U261" i="33"/>
  <c r="U260" i="33"/>
  <c r="U264" i="33"/>
  <c r="U263" i="33"/>
  <c r="V252" i="33"/>
  <c r="V255" i="33"/>
  <c r="V254" i="33"/>
  <c r="V253" i="33"/>
  <c r="V256" i="33"/>
  <c r="V259" i="33"/>
  <c r="V258" i="33"/>
  <c r="V257" i="33"/>
  <c r="V260" i="33"/>
  <c r="V264" i="33"/>
  <c r="V263" i="33"/>
  <c r="V261" i="33"/>
  <c r="V251" i="33"/>
  <c r="V250" i="33"/>
  <c r="I226" i="33"/>
  <c r="I239" i="33"/>
  <c r="I231" i="33"/>
  <c r="I235" i="33"/>
  <c r="I225" i="33"/>
  <c r="I238" i="33"/>
  <c r="I228" i="33"/>
  <c r="I236" i="33"/>
  <c r="I232" i="33"/>
  <c r="I227" i="33"/>
  <c r="I233" i="33"/>
  <c r="I229" i="33"/>
  <c r="I230" i="33"/>
  <c r="I234" i="33"/>
  <c r="H254" i="33"/>
  <c r="H250" i="33"/>
  <c r="H259" i="33"/>
  <c r="H251" i="33"/>
  <c r="H255" i="33"/>
  <c r="H256" i="33"/>
  <c r="H260" i="33"/>
  <c r="H261" i="33"/>
  <c r="H252" i="33"/>
  <c r="H257" i="33"/>
  <c r="H263" i="33"/>
  <c r="H253" i="33"/>
  <c r="H258" i="33"/>
  <c r="H264" i="33"/>
  <c r="J228" i="33"/>
  <c r="J232" i="33"/>
  <c r="J236" i="33"/>
  <c r="J238" i="33"/>
  <c r="J229" i="33"/>
  <c r="J225" i="33"/>
  <c r="J233" i="33"/>
  <c r="J226" i="33"/>
  <c r="J230" i="33"/>
  <c r="J234" i="33"/>
  <c r="J239" i="33"/>
  <c r="J227" i="33"/>
  <c r="J231" i="33"/>
  <c r="J235" i="33"/>
  <c r="H234" i="33"/>
  <c r="H228" i="33"/>
  <c r="H230" i="33"/>
  <c r="H225" i="33"/>
  <c r="H231" i="33"/>
  <c r="H235" i="33"/>
  <c r="H238" i="33"/>
  <c r="H227" i="33"/>
  <c r="H232" i="33"/>
  <c r="H236" i="33"/>
  <c r="H229" i="33"/>
  <c r="H233" i="33"/>
  <c r="H226" i="33"/>
  <c r="H239" i="33"/>
  <c r="I64" i="34"/>
  <c r="I69" i="34"/>
  <c r="I73" i="34"/>
  <c r="I75" i="34"/>
  <c r="I65" i="34"/>
  <c r="I70" i="34"/>
  <c r="I62" i="34"/>
  <c r="I66" i="34"/>
  <c r="I71" i="34"/>
  <c r="I76" i="34"/>
  <c r="I63" i="34"/>
  <c r="I67" i="34"/>
  <c r="I68" i="34"/>
  <c r="I72" i="34"/>
  <c r="H138" i="33"/>
  <c r="H140" i="33"/>
  <c r="H141" i="33"/>
  <c r="I115" i="33"/>
  <c r="I113" i="33"/>
  <c r="I114" i="33"/>
  <c r="J140" i="33"/>
  <c r="J138" i="33"/>
  <c r="J66" i="34"/>
  <c r="J71" i="34"/>
  <c r="J75" i="34"/>
  <c r="J63" i="34"/>
  <c r="J67" i="34"/>
  <c r="J68" i="34"/>
  <c r="J72" i="34"/>
  <c r="J64" i="34"/>
  <c r="J69" i="34"/>
  <c r="J73" i="34"/>
  <c r="J76" i="34"/>
  <c r="J65" i="34"/>
  <c r="J70" i="34"/>
  <c r="J62" i="34"/>
  <c r="J44" i="34"/>
  <c r="J45" i="34"/>
  <c r="J42" i="34"/>
  <c r="J46" i="34"/>
  <c r="J43" i="34"/>
  <c r="I44" i="34"/>
  <c r="I45" i="34"/>
  <c r="I42" i="34"/>
  <c r="I46" i="34"/>
  <c r="I43" i="34"/>
  <c r="H46" i="34"/>
  <c r="H44" i="34"/>
  <c r="H42" i="34"/>
  <c r="H45" i="34"/>
  <c r="H43" i="34"/>
  <c r="I254" i="33"/>
  <c r="I259" i="33"/>
  <c r="I263" i="33"/>
  <c r="I251" i="33"/>
  <c r="I255" i="33"/>
  <c r="I256" i="33"/>
  <c r="I260" i="33"/>
  <c r="I252" i="33"/>
  <c r="I257" i="33"/>
  <c r="I261" i="33"/>
  <c r="I264" i="33"/>
  <c r="I253" i="33"/>
  <c r="I258" i="33"/>
  <c r="I250" i="33"/>
  <c r="J252" i="33"/>
  <c r="J257" i="33"/>
  <c r="J261" i="33"/>
  <c r="J264" i="33"/>
  <c r="J254" i="33"/>
  <c r="J259" i="33"/>
  <c r="J251" i="33"/>
  <c r="J255" i="33"/>
  <c r="J258" i="33"/>
  <c r="J253" i="33"/>
  <c r="J260" i="33"/>
  <c r="J250" i="33"/>
  <c r="J256" i="33"/>
  <c r="J263" i="33"/>
  <c r="J114" i="33"/>
  <c r="J113" i="33"/>
  <c r="J115" i="33"/>
  <c r="I138" i="33"/>
  <c r="I140" i="33"/>
  <c r="H113" i="33"/>
  <c r="H114" i="33"/>
  <c r="H115" i="33"/>
  <c r="H116" i="33"/>
  <c r="H64" i="34"/>
  <c r="H69" i="34"/>
  <c r="H73" i="34"/>
  <c r="H76" i="34"/>
  <c r="H65" i="34"/>
  <c r="H70" i="34"/>
  <c r="H62" i="34"/>
  <c r="H66" i="34"/>
  <c r="H71" i="34"/>
  <c r="H75" i="34"/>
  <c r="H63" i="34"/>
  <c r="H67" i="34"/>
  <c r="H68" i="34"/>
  <c r="H72" i="34"/>
</calcChain>
</file>

<file path=xl/sharedStrings.xml><?xml version="1.0" encoding="utf-8"?>
<sst xmlns="http://schemas.openxmlformats.org/spreadsheetml/2006/main" count="3849" uniqueCount="1135">
  <si>
    <t>WACC</t>
  </si>
  <si>
    <t>Input/parameter</t>
  </si>
  <si>
    <t>HILVARENBEEK (FLUXYS)</t>
  </si>
  <si>
    <t>ZEVENAAR</t>
  </si>
  <si>
    <t>WINTERSWIJK (OGE)</t>
  </si>
  <si>
    <t>OUDE STATENZIJL (GTG NORD-G)</t>
  </si>
  <si>
    <t>TEGELEN (OGE)</t>
  </si>
  <si>
    <t>BOCHOLTZ TENP (OGE - FLX TENP)</t>
  </si>
  <si>
    <t>VLIEGHUIS (RWE)</t>
  </si>
  <si>
    <t>S-GRAVENVOEREN (FLUXYS)</t>
  </si>
  <si>
    <t>OUDE STATENZIJL (GUD-G)[OBEBG]</t>
  </si>
  <si>
    <t>OUDE STATENZIJL (OGE)</t>
  </si>
  <si>
    <t>OUDE STATENZIJL (GUD-H)[OBEBH]</t>
  </si>
  <si>
    <t>OUDE STATENZIJL (GASCADE-H)</t>
  </si>
  <si>
    <t>KOEDIJK (TAQA)</t>
  </si>
  <si>
    <t>ANJUM (NAM)</t>
  </si>
  <si>
    <t>ANNERVEEN (NAM)</t>
  </si>
  <si>
    <t>BALGZAND (NAM-HC)</t>
  </si>
  <si>
    <t>BALGZAND (NAM-LC)</t>
  </si>
  <si>
    <t>BALGZAND (NAM-NOGAT)</t>
  </si>
  <si>
    <t>BARENDRECHT (NAM)</t>
  </si>
  <si>
    <t>BEDUM (NAM)</t>
  </si>
  <si>
    <t>BLIJA (NAM)</t>
  </si>
  <si>
    <t>BOTLEK (NAM)</t>
  </si>
  <si>
    <t>EMMEN GZI (NAM)</t>
  </si>
  <si>
    <t>BOTLEK (ESSO FLEXICOKER)</t>
  </si>
  <si>
    <t>GAAG (NAM)</t>
  </si>
  <si>
    <t>GARIJP (VERMILION ENERGY)</t>
  </si>
  <si>
    <t>GROOTEGAST (NAM)</t>
  </si>
  <si>
    <t>GRIJPSKERK (NAM)</t>
  </si>
  <si>
    <t>HARLINGEN (VERMILION ENERGY)</t>
  </si>
  <si>
    <t>KOOTSTERTILLE (NAM)</t>
  </si>
  <si>
    <t>MAASVLAKTE (TAQA)</t>
  </si>
  <si>
    <t>MIDDENMEER (VERMILION ENERGY)</t>
  </si>
  <si>
    <t>MONSTER (NAM)</t>
  </si>
  <si>
    <t>UITHUIZEN (NGT)</t>
  </si>
  <si>
    <t>OUDE PEKELA (NAM)</t>
  </si>
  <si>
    <t>ROTTERDAM WESTGAS (NAM)</t>
  </si>
  <si>
    <t>GRONINGEN (NAM)</t>
  </si>
  <si>
    <t>TEN ARLO (NAM)</t>
  </si>
  <si>
    <t>URETERP (NAM)</t>
  </si>
  <si>
    <t>VRIES (NAM)</t>
  </si>
  <si>
    <t>WAALWIJK (VERMILION)</t>
  </si>
  <si>
    <t>WARFFUM (NAM)</t>
  </si>
  <si>
    <t>ZELZATE (FLUXYS)</t>
  </si>
  <si>
    <t>EMDEN EPT (GASSCO)</t>
  </si>
  <si>
    <t>GRIJPSKERK (NAM - UGS)</t>
  </si>
  <si>
    <t>NORG (NAM - UGS)</t>
  </si>
  <si>
    <t>ALKMAAR (TAQA - PGI)</t>
  </si>
  <si>
    <t>ZANDVLIET (FLUXYS-H)</t>
  </si>
  <si>
    <t>ENSCHEDE (NUON-UGS EPE)</t>
  </si>
  <si>
    <t>MIDDELIE (NAM)</t>
  </si>
  <si>
    <t>ZUIDWENDING (UGS)</t>
  </si>
  <si>
    <t>ROTTERDAM (GATE)</t>
  </si>
  <si>
    <t>BERGERMEER (TAQA-UGS)</t>
  </si>
  <si>
    <t>OUDE STATENZIJL (ETZEL-EKB-H)</t>
  </si>
  <si>
    <t>OUDE STATENZIJL (EWE-H)</t>
  </si>
  <si>
    <t>BOCHOLTZ VETSCHAU (THYSSENGAS)</t>
  </si>
  <si>
    <t>BRAKEL WIJK&amp;AALBURG (VERMILION)</t>
  </si>
  <si>
    <t>OUDE STATENZIJL (ASTORA JEMGUM)</t>
  </si>
  <si>
    <t>ZWOLLE (NATUURGAS OVERIJSSEL B.V.)</t>
  </si>
  <si>
    <t>ENSCHEDE (ENECO-UGS EPE)</t>
  </si>
  <si>
    <t>OUDE STATENZIJL (ETZEL-CRYSTAL-H)</t>
  </si>
  <si>
    <t>OUDE STATENZIJL (ETZEL-FREYA-H)</t>
  </si>
  <si>
    <t>IJMUIDEN (WINTERSHALL)</t>
  </si>
  <si>
    <t>OUDE STATENZIJL (EWE JEMGUM)</t>
  </si>
  <si>
    <t>MAASVLAKTE Q16 ORANJE NASSAU (ONE)</t>
  </si>
  <si>
    <t>MAASVLAKTE (PEAKSHAVER PRODUCTIE)</t>
  </si>
  <si>
    <t>HEMRIK/DONKERBROEK (TULIP OIL)</t>
  </si>
  <si>
    <t>GOIRLE (DESSO BV)</t>
  </si>
  <si>
    <t>PG HOOGERHEIDE (ENEXIS B.V.)</t>
  </si>
  <si>
    <t>PG GIESSEN (ENEXIS B.V.)</t>
  </si>
  <si>
    <t>ALPHEN NB (ENEXIS B.V.)</t>
  </si>
  <si>
    <t>PG OOSTERHOUT (ENEXIS B.V.)</t>
  </si>
  <si>
    <t>TILBURG (AGRISTO BV)</t>
  </si>
  <si>
    <t>PG GENNEP (ENEXIS)</t>
  </si>
  <si>
    <t>HEUSDEN (ENEXIS B.V.)</t>
  </si>
  <si>
    <t>PG STEENBERGEN (ENEXIS)</t>
  </si>
  <si>
    <t>PRINSENBEEK (ENEXIS B.V.)</t>
  </si>
  <si>
    <t>ROOSENDAAL (ENEXIS)</t>
  </si>
  <si>
    <t>ZEVENBERGEN (ENEXIS)</t>
  </si>
  <si>
    <t>PG SPRUNDEL (ENEXIS B.V.)</t>
  </si>
  <si>
    <t>HELMOND (NEDSCHROEF HELMOND BV)</t>
  </si>
  <si>
    <t>MAARHEEZE (PHILIPS LIGHTING BV)</t>
  </si>
  <si>
    <t>MAASTRICHT (STF. GEBR. KLINKERS BV)</t>
  </si>
  <si>
    <t>BUDEL (NYRSTAR BV)</t>
  </si>
  <si>
    <t>BUDEL (NEDZINK BV)</t>
  </si>
  <si>
    <t>MAASTRICHT (ENCI BV)</t>
  </si>
  <si>
    <t>DONGEN (TROBAS GELATINE BV)</t>
  </si>
  <si>
    <t>MEERSSEN (MARSNA PAPER BV)</t>
  </si>
  <si>
    <t>MAASTRICHT (KONINKLIJKE MOSA BV)</t>
  </si>
  <si>
    <t>MAASTRICHT (O-I MANUFACTURING NL BV)</t>
  </si>
  <si>
    <t>BLERICK (NEDRI SPANSTAAL BV)</t>
  </si>
  <si>
    <t>EIJSDEN (UMICORE NL BV)</t>
  </si>
  <si>
    <t>BEESEL (ST. JORIS KERAMISCHE IND. BV)</t>
  </si>
  <si>
    <t>SWALMEN (CARGILL BV MALT DIVISION)</t>
  </si>
  <si>
    <t>VEGHEL (FRIESLANDCAMPINA)</t>
  </si>
  <si>
    <t>KESSEL (KLEIWARENFABRIEK JOOSTEN BV)</t>
  </si>
  <si>
    <t>EYGELSHOVEN (STF. NIEVELSTEEN BV)</t>
  </si>
  <si>
    <t>TEGELEN (WIENERBERGER JANSSEN DINGS)</t>
  </si>
  <si>
    <t>WEERT (ROTO SMEETS BV)</t>
  </si>
  <si>
    <t>BEEK (UTILITY SUPPORT GROUP BV G-GAS)</t>
  </si>
  <si>
    <t>BORN (NEDCAR BV)</t>
  </si>
  <si>
    <t>MAASTRICHT (ANKERPOORT)</t>
  </si>
  <si>
    <t>OSS (BALL PACKAGING EUROPE BV)</t>
  </si>
  <si>
    <t>EINDHOVEN (DAF TRUCKS NV)</t>
  </si>
  <si>
    <t>DINXPERLO (BEW)</t>
  </si>
  <si>
    <t>HAANRADE (THYSSENGAS)</t>
  </si>
  <si>
    <t>ZUTPHEN (AURUBIS NETHERLANDS BV)</t>
  </si>
  <si>
    <t>WIJHE (MEESTER STEGEMAN CV)</t>
  </si>
  <si>
    <t>PG GASSELTERNIJVEENSCHEMOND (ENEXIS)</t>
  </si>
  <si>
    <t>PG HARDERWIJK (LIANDER)</t>
  </si>
  <si>
    <t>PEIZE (ENEXIS)</t>
  </si>
  <si>
    <t>PG RODEN (ENEXIS)</t>
  </si>
  <si>
    <t>PG SCHEEMDERZWAAG (ENEXIS)</t>
  </si>
  <si>
    <t>ANGEREN (STF. HUISSENSWAARD BV)</t>
  </si>
  <si>
    <t>PANNERDEN (WIENERBERGER KIJFWAARD OOST)</t>
  </si>
  <si>
    <t>EMMEN (EMMTEC SERVICES BV)</t>
  </si>
  <si>
    <t>LOBITH (WAALSTF. DE BYLANDT BV)</t>
  </si>
  <si>
    <t>NIJVERDAL/HELLENDOORN (ENEXIS)</t>
  </si>
  <si>
    <t>ZWOLLE (SENSUS BV)</t>
  </si>
  <si>
    <t>FRANEKER (HUHTAMAKI NL BV)</t>
  </si>
  <si>
    <t>FOXHOL (AVEBE BA)</t>
  </si>
  <si>
    <t>HOOGEVEEN ALTEVEERSTRAAT (DOC KAAS B.V.)</t>
  </si>
  <si>
    <t>DELFZIJL (PPG INDUSTRIES CHEMICALS BV)</t>
  </si>
  <si>
    <t>HARDERWIJK (SAPA PROFILES)</t>
  </si>
  <si>
    <t>APELDOORN (KIWA GASTEC NV)</t>
  </si>
  <si>
    <t>NEEDE (DAWO EPS BV)</t>
  </si>
  <si>
    <t>PG DRACHTEN (LIANDER)</t>
  </si>
  <si>
    <t>RENKUM (PARENCO BV)</t>
  </si>
  <si>
    <t>EERBEEK (MAYR-MELNHOF EERBEEK BV)</t>
  </si>
  <si>
    <t>NUNSPEET (NESTLE NL BV)</t>
  </si>
  <si>
    <t>HENGELO (AKZO NOBEL ENERGIE BV)</t>
  </si>
  <si>
    <t>COEVORDEN (RENDO)</t>
  </si>
  <si>
    <t>NIJVERDAL (TEN CATE PROTECT BV)</t>
  </si>
  <si>
    <t>LOCHEM (FRIESLANDCAMPINA)</t>
  </si>
  <si>
    <t>WINSCHOTEN (PHILIPS LIGHTING BV)</t>
  </si>
  <si>
    <t>OPHEUSDEN (WIENERBERGER WOLFSWAARD)</t>
  </si>
  <si>
    <t>PG HAREN (ENEXIS)</t>
  </si>
  <si>
    <t>BERGUM (GDF SUEZ ENERGIE NL NV)</t>
  </si>
  <si>
    <t>DELFZIJL (DOW BENELUX BV)</t>
  </si>
  <si>
    <t>DELFZIJL (AKZO ZOUTCHEMIE)</t>
  </si>
  <si>
    <t>PG DIEREN (LIANDER)</t>
  </si>
  <si>
    <t>BALKBRUG (RENDO)</t>
  </si>
  <si>
    <t>SAPPEMEER (ESKA GRAPHIC BOARD BV)</t>
  </si>
  <si>
    <t>MILLINGEN A/D RIJN (LIANDER)</t>
  </si>
  <si>
    <t>BEILEN (FRIESLANDCAMPINA DOMO)</t>
  </si>
  <si>
    <t>NUNSPEET (LIANDER)</t>
  </si>
  <si>
    <t>PG ENSCHEDE (ENEXIS)</t>
  </si>
  <si>
    <t>NES (STEDIN)</t>
  </si>
  <si>
    <t>NIEUWE PEKELA (SMURFIT KAPPA TWINCORR)</t>
  </si>
  <si>
    <t>ERLECOM (WIENERBERGER ERLECOM)</t>
  </si>
  <si>
    <t>DRACHTEN (FENNER DUNLOP BV)</t>
  </si>
  <si>
    <t>HOOGEZAND (ESKA GRAPHIC BOARD BV)</t>
  </si>
  <si>
    <t>AZEWIJN (STF. DE NIJVERHEID BV)</t>
  </si>
  <si>
    <t>PG BUINERVEEN (ENEXIS)</t>
  </si>
  <si>
    <t>MALDEN (LIANDER)</t>
  </si>
  <si>
    <t>PG KAMPEN (ENEXIS)</t>
  </si>
  <si>
    <t>VIERVERLATEN (SUIKERUNIE)</t>
  </si>
  <si>
    <t>DINXPERLO (LIANDER)</t>
  </si>
  <si>
    <t>ENSCHEDE (APOLLO VREDESTEIN)</t>
  </si>
  <si>
    <t>NORG (ENEXIS)</t>
  </si>
  <si>
    <t>SLOTEN (SLOTEN BV)</t>
  </si>
  <si>
    <t>LEEK (HUNTER DOUGLAS EUROPE BV)</t>
  </si>
  <si>
    <t>HAAKSBERGEN (ENEXIS)</t>
  </si>
  <si>
    <t>GROESBEEK (LIANDER)</t>
  </si>
  <si>
    <t>ZUIDWOLDE (RENDO)</t>
  </si>
  <si>
    <t>PG HOEVELAKEN (LIANDER)</t>
  </si>
  <si>
    <t>HAALDEREN (WIENERBERGER BEMMEL)</t>
  </si>
  <si>
    <t>DEEST (STF. VOGELENSANGH)</t>
  </si>
  <si>
    <t>LOBITH (LIANDER)</t>
  </si>
  <si>
    <t>DELFZIJL (DELESTO)</t>
  </si>
  <si>
    <t>NIJVERDAL (TEN CATE ADVANCED TEXT. BV)</t>
  </si>
  <si>
    <t>DEVENTER (AKZO NOBEL POLYMER CHEM. BV)</t>
  </si>
  <si>
    <t>APELDOORN (OWENS CORNING VEIL NL BV)</t>
  </si>
  <si>
    <t>HARDERWIJK (KALKZANDSTF. HARDERWIJK BV)</t>
  </si>
  <si>
    <t>GIESBEEK (LIANDER)</t>
  </si>
  <si>
    <t>LOSSER (ENEXIS)</t>
  </si>
  <si>
    <t>ZUTPHEN PARKSTRAAT (LIANDER)</t>
  </si>
  <si>
    <t>ENSCHEDE (VAN MERKSTEIJN PLASTICS BV)</t>
  </si>
  <si>
    <t>BIDDINGHUIZEN (WALIBI WORLD BV)</t>
  </si>
  <si>
    <t>DOETINCHEM (PAPIERFABRIEK DOETINCHEM BV)</t>
  </si>
  <si>
    <t>OUDE PEKELA (STRATING STEENINDUSTRIE BV)</t>
  </si>
  <si>
    <t>GEESBRUG (RENDO)</t>
  </si>
  <si>
    <t>RIJSSEN (ENEXIS)</t>
  </si>
  <si>
    <t>TER APELKANAAL (AVEBE BA)</t>
  </si>
  <si>
    <t>ENSCHEDE (ENNATUURLIJK WKC)</t>
  </si>
  <si>
    <t>DELFZIJL (LAFARGE GIPS BV)</t>
  </si>
  <si>
    <t>GENDT (STF. DE ZANDBERG BV)</t>
  </si>
  <si>
    <t>LOENEN (SMURFIT KAPPA MNL GOLFKARTON)</t>
  </si>
  <si>
    <t>EERBEEK (SCA DE HOOP ENERGIE BV)</t>
  </si>
  <si>
    <t>SPIJK (LIANDER)</t>
  </si>
  <si>
    <t>ZUTPHEN DE HOVEN (LIANDER)</t>
  </si>
  <si>
    <t>VEENDAM (NEDMAG INDUSTRIES BV)</t>
  </si>
  <si>
    <t>HETEREN (WIENERBERGER HETEREN)</t>
  </si>
  <si>
    <t>EERBEEK (SANDERS COLDENHOVE)</t>
  </si>
  <si>
    <t>ALMERE (NUON POWER GENERATION B.V.-WKC)</t>
  </si>
  <si>
    <t>ARNHEM (DE KLEEF BV)</t>
  </si>
  <si>
    <t>PG DEVENTER (ENEXIS)</t>
  </si>
  <si>
    <t>SCHARSTERBRUG (PHOENIX BV)</t>
  </si>
  <si>
    <t>NIJMEGEN DE OOY (LIANDER)</t>
  </si>
  <si>
    <t>WORKUM (FRIESLANDCAMPINA CHEESE)</t>
  </si>
  <si>
    <t>ECHTELD (WIENERBERGER SCHIPPERSWAARD BV)</t>
  </si>
  <si>
    <t>NIJMEGEN (MEAD JOHNSON BV)</t>
  </si>
  <si>
    <t>FARMSUM (ZEOLYST CV)</t>
  </si>
  <si>
    <t>DEEST (WIENERBERGER NARVIK DAKPANNEN)</t>
  </si>
  <si>
    <t>HENGELO (SIEMENS NEDERLAND NV)</t>
  </si>
  <si>
    <t>DELFZIJL (GDF SUEZ ENERGIE NL-EEMS 3-7)</t>
  </si>
  <si>
    <t>GASSELTERNIJVEEN (AVEBE BA)</t>
  </si>
  <si>
    <t>COLLENDOORNERVEEN (GZI NAM BV)</t>
  </si>
  <si>
    <t>HENGELO (TWENCE AFVALSCHEIDING)</t>
  </si>
  <si>
    <t>HARLINGEN (REC BV)</t>
  </si>
  <si>
    <t>BRUMMEN (LIANDER)</t>
  </si>
  <si>
    <t>SPIJK (BV STF. SPIJK)</t>
  </si>
  <si>
    <t>SUAMEER (SONAC BURGUM BV)</t>
  </si>
  <si>
    <t>PG ZOETERMEER (STEDIN)</t>
  </si>
  <si>
    <t>PG DELFT (STEDIN)</t>
  </si>
  <si>
    <t>PG WESTZAAN (LIANDER)</t>
  </si>
  <si>
    <t>MAASVLAKTE (ECT DELTA TERMINAL BV)</t>
  </si>
  <si>
    <t>MAASSLUIS (STEDIN)</t>
  </si>
  <si>
    <t>PG ZALTBOMMEL (LIANDER)</t>
  </si>
  <si>
    <t>ROTTERDAM (ENCI BV)</t>
  </si>
  <si>
    <t>PG HAARLEM (LIANDER)</t>
  </si>
  <si>
    <t>PG AMSTELVEEN (STEDIN)</t>
  </si>
  <si>
    <t>SCHIPHOL WEST (SCHIPHOL GROUP)</t>
  </si>
  <si>
    <t>PG BLEISWIJK (STEDIN)</t>
  </si>
  <si>
    <t>ZOETERMEER (NUTRICIA BV)</t>
  </si>
  <si>
    <t>PG DORDRECHT (STEDIN)</t>
  </si>
  <si>
    <t>PG ROTTERDAM (STEDIN)</t>
  </si>
  <si>
    <t>ROZENBURG (STEDIN)</t>
  </si>
  <si>
    <t>AMSTERDAM (SONNEBORN BV)</t>
  </si>
  <si>
    <t>UTRECHT (WARMTE NEWCO B.V.)</t>
  </si>
  <si>
    <t>GORINCHEM (PURAC BIOCHEM BV)</t>
  </si>
  <si>
    <t>BOSKOOP (LIANDER)</t>
  </si>
  <si>
    <t>HILVERSUM DE MEENT (LIANDER)</t>
  </si>
  <si>
    <t>EUROPOORT (ADM)</t>
  </si>
  <si>
    <t>HOEK VAN HOLLAND (STEDIN)</t>
  </si>
  <si>
    <t>DORDRECHT (DESCO CV)</t>
  </si>
  <si>
    <t>PURMEREND CANTERWEG (LIANDER)</t>
  </si>
  <si>
    <t>SASSENHEIM (AKZO NOBEL CAR REFINISHES)</t>
  </si>
  <si>
    <t>EUROPOORT (BP RAFFINADERIJ ROTTERDAM BV)</t>
  </si>
  <si>
    <t>MAURIK (LIANDER)</t>
  </si>
  <si>
    <t>WASSENAAR (LIANDER)</t>
  </si>
  <si>
    <t>OUDERKERK A/D AMSTEL (STEDIN)</t>
  </si>
  <si>
    <t>PG IJMUIDEN (LIANDER)</t>
  </si>
  <si>
    <t>PG BEVERWIJK (STEDIN)</t>
  </si>
  <si>
    <t>BOTLEK (AIR LIQUIDE INDUSTRIE BV: SMR)</t>
  </si>
  <si>
    <t>ZOETERWOUDE (HEINEKEN NL BV)</t>
  </si>
  <si>
    <t>BOTLEK (AIR LIQUIDE INDUSTRIE BV: ATR)</t>
  </si>
  <si>
    <t>PG NAALDWIJK (WESTLAND)</t>
  </si>
  <si>
    <t>MAASVLAKTE DISTRIPARK (STEDIN)</t>
  </si>
  <si>
    <t>AMSTERDAM (ALBEMARLE CATALYSTS COMPANY)</t>
  </si>
  <si>
    <t>AMSTERDAM (ICL FERTILIZERS EUR.)</t>
  </si>
  <si>
    <t>BOTLEK (VOPAK TERMINAL CHEMIEHAVEN BV)</t>
  </si>
  <si>
    <t>EUROPOORT (EXXON MOBIL CHEMICAL NL BV)</t>
  </si>
  <si>
    <t>ZWIJNDRECHT (UNIMILLS BV)</t>
  </si>
  <si>
    <t>ROTTERDAM (CEREXAGRI BV)</t>
  </si>
  <si>
    <t>AMSTERDAM (NUON POWER GENERATION BV)</t>
  </si>
  <si>
    <t>BOTLEK (CARGILL BV)</t>
  </si>
  <si>
    <t>BOTLEK (AIR LIQUIDE IND. BV: EUROGEN)</t>
  </si>
  <si>
    <t>PG VLAARDINGEN (STEDIN)</t>
  </si>
  <si>
    <t>OUDENHOORN (FARMFRITES BV)</t>
  </si>
  <si>
    <t>BOTLEK (CLIMAX MOLYBDENUM BV)</t>
  </si>
  <si>
    <t>BOTLEK (ASFALT CENTRALE ROTTERDAM BV)</t>
  </si>
  <si>
    <t>EEMNES (ASFALTPRODUCTIE DE EEM BV)</t>
  </si>
  <si>
    <t>BEVERWIJK (HHN-SDI)</t>
  </si>
  <si>
    <t>WORMERVEER (LODERS CROKLAAN B.V.)</t>
  </si>
  <si>
    <t>BERGEN NH. (LIANDER)</t>
  </si>
  <si>
    <t>BOTLEK (CABOT BV)</t>
  </si>
  <si>
    <t>WOERDEN (MONIER BV WOERDEN)</t>
  </si>
  <si>
    <t>BOTLEK (ALUMINIUM &amp; CHEMIE ROTTERDAM BV)</t>
  </si>
  <si>
    <t>EUROPOORT (INDORAMA HOLDINGS ROTTERDAM)</t>
  </si>
  <si>
    <t>EGMOND AAN ZEE (LIANDER)</t>
  </si>
  <si>
    <t>PG ZEIST (STEDIN)</t>
  </si>
  <si>
    <t>TEXEL (LIANDER)</t>
  </si>
  <si>
    <t>BOTLEK (RUBIS TERMINAL BV)</t>
  </si>
  <si>
    <t>VLAARDINGEN (UNILEVER R&amp;D)</t>
  </si>
  <si>
    <t>BOTLEK (EMERALD KALAMA CHEMICALS BV)</t>
  </si>
  <si>
    <t>BOTLEK (ALMATIS BV)</t>
  </si>
  <si>
    <t>VLAARDINGEN (ALIPHOS ROTTERDAM BV)</t>
  </si>
  <si>
    <t>VELSEN NOORD (LIANDER)</t>
  </si>
  <si>
    <t>VOLENDAM (LIANDER)</t>
  </si>
  <si>
    <t>MONNICKENDAM (LIANDER)</t>
  </si>
  <si>
    <t>BOTLEK (TRONOX PIGMENTS HOLLAND BV)</t>
  </si>
  <si>
    <t>KROMMENIE (FORBO FLOORING BV)</t>
  </si>
  <si>
    <t>DELFT (DSM FOOD SPECIALTIES BV)</t>
  </si>
  <si>
    <t>IJMUIDEN (TATA STEEL IJMUIDEN BV)</t>
  </si>
  <si>
    <t>KOOG A/D ZAAN (TATE &amp; LYLE NL BV)</t>
  </si>
  <si>
    <t>EUROPOORT MOEZELWEG (VOPAK TERMINAL BV)</t>
  </si>
  <si>
    <t>MIDDELHARNIS (STEDIN)</t>
  </si>
  <si>
    <t>EUROPOORT (GREIF NL BV)</t>
  </si>
  <si>
    <t>ROSSUM (LIANDER)</t>
  </si>
  <si>
    <t>ASPEREN (STEDIN)</t>
  </si>
  <si>
    <t>DEN HAAG (HAC BV)</t>
  </si>
  <si>
    <t>AMSTERDAM (EUROTANK AMSTERDAM BV)</t>
  </si>
  <si>
    <t>EUROPOORT (CALDIC BV)</t>
  </si>
  <si>
    <t>DUIVENDRECHT (STEDIN)</t>
  </si>
  <si>
    <t>BOTLEK (ODFJELL TERMINALS ROTTERDAM BV)</t>
  </si>
  <si>
    <t>BOTLEK (LBC ROTTERDAM BV)</t>
  </si>
  <si>
    <t>BOTLEK (JDB ECOTECHNIEK)</t>
  </si>
  <si>
    <t>PERNIS (AVR INDUSTRIAL WASTE NV)</t>
  </si>
  <si>
    <t>HALFWEG (STEDIN)</t>
  </si>
  <si>
    <t>ABBENBROEK (STEDIN)</t>
  </si>
  <si>
    <t>OUDENHOORN RUIGENDIJK (STEDIN)</t>
  </si>
  <si>
    <t>BOTLEK (AKZO NOBEL INDUSTRIAL CHEM BV)</t>
  </si>
  <si>
    <t>PG MOERKAPELLE (LIANDER)</t>
  </si>
  <si>
    <t>BERGSCHENHOEK WILD. KADE (STEDIN)</t>
  </si>
  <si>
    <t>AMSTERDAM (NUGRO VOF)</t>
  </si>
  <si>
    <t>BOTLEK (ESSO NL BV)</t>
  </si>
  <si>
    <t>HAAFTEN (WIENERBERGER HAAFTEN)</t>
  </si>
  <si>
    <t>VUREN (SONAC VUREN BV)</t>
  </si>
  <si>
    <t>BOTLEK (SERVICE TERMINAL ROTTERDAM VOF)</t>
  </si>
  <si>
    <t>VUREN (XELLA CELLENBETON NL BV)</t>
  </si>
  <si>
    <t>KROMMENIE (FORBO FLOORING CORAL NV)</t>
  </si>
  <si>
    <t>VELSEN (NUON POWER GENERATION BV)</t>
  </si>
  <si>
    <t>AMSTERDAM OCEANENWEG (CARGILL BV)</t>
  </si>
  <si>
    <t>ABBEKERK (GRASDROGERIJ HARTOG BV)</t>
  </si>
  <si>
    <t>BOTLEK (HOYER NL BV)</t>
  </si>
  <si>
    <t>ALKMAAR (NV HVC)</t>
  </si>
  <si>
    <t>PERNIS (SHELL NL RAFFINADERIJ BV)</t>
  </si>
  <si>
    <t>PG MOERDIJK (ENEXIS B.V.)</t>
  </si>
  <si>
    <t>SLUISKIL (YARA BV H-GAS)</t>
  </si>
  <si>
    <t>EINDHOVEN (ENNATUURLIJK WKC)</t>
  </si>
  <si>
    <t>MOERDIJK (ARDAGH GLASS BV)</t>
  </si>
  <si>
    <t>SOMEREN (KIEVITSAKKERS BV)</t>
  </si>
  <si>
    <t>TEGELEN (WIENERBERGER NARVIK DAKPANNEN)</t>
  </si>
  <si>
    <t>OSS (MERCK MSD OSS BV)</t>
  </si>
  <si>
    <t>LIESHOUT (BAVARIA NV)</t>
  </si>
  <si>
    <t>KERKRADE (E-MAX)</t>
  </si>
  <si>
    <t>ROOSENDAAL (SENSUS BV)</t>
  </si>
  <si>
    <t>HELMOND (J.A. RAYMAKERS &amp; CO BV)</t>
  </si>
  <si>
    <t>KLUNDERT (SHELL NL CHEMIE BV)</t>
  </si>
  <si>
    <t>VLISSINGEN (ZEELAND REFINERY)</t>
  </si>
  <si>
    <t>TILBURG (FUJIFILM MANUFACTUR. EUROPE BV)</t>
  </si>
  <si>
    <t>HELMOND (ENNATUURLIJK SV)</t>
  </si>
  <si>
    <t>BORN (FRIESLANDCAMPINA CHEESE)</t>
  </si>
  <si>
    <t>PG MAASTRICHT (ENEXIS)</t>
  </si>
  <si>
    <t>PG GRONSVELD (ENEXIS)</t>
  </si>
  <si>
    <t>SITTARD (ENEXIS)</t>
  </si>
  <si>
    <t>TEGELEN (MONIER BV TEGELEN)</t>
  </si>
  <si>
    <t>VOERENDAAL (ENEXIS)</t>
  </si>
  <si>
    <t>NUTH (ENEXIS)</t>
  </si>
  <si>
    <t>NEDERWEERT (ENEXIS)</t>
  </si>
  <si>
    <t>OUD GASTEL (ENEXIS)</t>
  </si>
  <si>
    <t>ROERMOND (SMURFIT KAPPA ROERMOND PAPIER)</t>
  </si>
  <si>
    <t>DRUNEN (SAPA PROFILES)</t>
  </si>
  <si>
    <t>OOSTRUM (RIXONA BV)</t>
  </si>
  <si>
    <t>CUYK (NUTRICIA BV)</t>
  </si>
  <si>
    <t>DINTELOORD (SUIKERUNIE)</t>
  </si>
  <si>
    <t>HELMOND (VLISCO BV)</t>
  </si>
  <si>
    <t>ACHT (VDL ETG EINDHOVEN BV)</t>
  </si>
  <si>
    <t>OUDENBOSCH (HUNTER DOUGLAS EUROPE BV)</t>
  </si>
  <si>
    <t>OEFFELT (STF. ENGELS BV)</t>
  </si>
  <si>
    <t>DONGEN (COCA-COLA ENTERPRISES NL BV)</t>
  </si>
  <si>
    <t>DONGEN (ARDAGH GLASS DONGEN BV)</t>
  </si>
  <si>
    <t>TILBURG (IFF NL BV)</t>
  </si>
  <si>
    <t>SON (RENDAC BV)</t>
  </si>
  <si>
    <t>ETTEN-LEUR (ST-GOBAIN CONSTR.PROD.NED)</t>
  </si>
  <si>
    <t>HEDIKHUIZEN (STF. HEDIKHUIZEN BV)</t>
  </si>
  <si>
    <t>OSS (UNILEVER BESTFOODS NL)</t>
  </si>
  <si>
    <t>BERGEN OP ZOOM (ASFALTPRODUKTIE MIJ BV)</t>
  </si>
  <si>
    <t>SWALMEN (VAN HOUTUM BV)</t>
  </si>
  <si>
    <t>BEEK EN DONK (HITMETAL/THIBODRAAD BV)</t>
  </si>
  <si>
    <t>ST. OEDENRODE (AHREND PROD. BEDRIJF BV)</t>
  </si>
  <si>
    <t>SAS VAN GENT (ROSIER NEDERLAND BV)</t>
  </si>
  <si>
    <t>HEERLEN (SIBELCO BENELUX)</t>
  </si>
  <si>
    <t>TERNEUZEN (DOW BENELUX BV)</t>
  </si>
  <si>
    <t>MIDDELBURG (EASTMAN CHEMICAL BV)</t>
  </si>
  <si>
    <t>KERKRADE (JINDAL FILMS EUR. KERKRADE BV)</t>
  </si>
  <si>
    <t>MAASTRICHT (SAPPI MAASTRICHT BV)</t>
  </si>
  <si>
    <t>LANDGRAAF (XELLA CELLENBETON NL BV)</t>
  </si>
  <si>
    <t>ALKMAAR (TAQA)</t>
  </si>
  <si>
    <t>SLUISKIL (YARA BV-G-GAS)</t>
  </si>
  <si>
    <t>GELEEN (UTILITY SUPPORT GROUP BV H_GAS)</t>
  </si>
  <si>
    <t>MAASVLAKTE (LYONDELL BAYER MANUF. VOF)</t>
  </si>
  <si>
    <t>AMSTERDAM (STARBUCKS MANUF. EMEA BV)</t>
  </si>
  <si>
    <t>HOOGEVEEN BUITENVAART (DOC KAAS B.V.)</t>
  </si>
  <si>
    <t>BEMMEL (LINGEZEGEN ENERGY B.V. )</t>
  </si>
  <si>
    <t>DE STEEG (FACILITY SERVICES HAVELAND BV)</t>
  </si>
  <si>
    <t>SCHIEDAM (STEDIN)</t>
  </si>
  <si>
    <t>PG HOUTEN (STEDIN)</t>
  </si>
  <si>
    <t>PG HOOGLAND (STEDIN)</t>
  </si>
  <si>
    <t>PG VEENENDAAL (STEDIN)</t>
  </si>
  <si>
    <t>BORCULO (FRIESLANDCAMPINA DOMO)</t>
  </si>
  <si>
    <t>PG HELDEN (ENEXIS)</t>
  </si>
  <si>
    <t>PG HOOGEVEEN (RENDO)</t>
  </si>
  <si>
    <t>PG ECHTEN (RENDO)</t>
  </si>
  <si>
    <t>NG DEN HAAG (STEDIN)</t>
  </si>
  <si>
    <t>PG BERGEN OP ZOOM (ENEXIS)</t>
  </si>
  <si>
    <t>PG BREDA (ENEXIS)</t>
  </si>
  <si>
    <t>PG DONGEN (ENEXIS)</t>
  </si>
  <si>
    <t>PG ETTEN-LEUR (ENEXIS)</t>
  </si>
  <si>
    <t>PG GILZE (ENEXIS)</t>
  </si>
  <si>
    <t>PG VLIJMEN (ENEXIS)</t>
  </si>
  <si>
    <t>PG ARCEN (ENEXIS)</t>
  </si>
  <si>
    <t>PG GELEEN (ENEXIS)</t>
  </si>
  <si>
    <t>PG HEERLEN (ENEXIS)</t>
  </si>
  <si>
    <t>PG HERKENBOSCH (ENEXIS)</t>
  </si>
  <si>
    <t>PG KERKRADE (ENEXIS)</t>
  </si>
  <si>
    <t>PG ROERMOND (ENEXIS)</t>
  </si>
  <si>
    <t>PG VENLO (ENEXIS)</t>
  </si>
  <si>
    <t>PG ASSEN (ENEXIS)</t>
  </si>
  <si>
    <t>PG GRONINGEN STAD (ENEXIS)</t>
  </si>
  <si>
    <t>PG HENGELO (ENEXIS)</t>
  </si>
  <si>
    <t>PG MIDWOLDA (ENEXIS)</t>
  </si>
  <si>
    <t>PG OMMEN (ENEXIS)</t>
  </si>
  <si>
    <t>PG RAALTE (ENEXIS)</t>
  </si>
  <si>
    <t>PG WINSCHOTEN (ENEXIS)</t>
  </si>
  <si>
    <t>PG ZWOLLE (ENEXIS)</t>
  </si>
  <si>
    <t>PG AMSTERDAM (LIANDER)</t>
  </si>
  <si>
    <t>PG ARNHEM (LIANDER)</t>
  </si>
  <si>
    <t>PG DRUTEN (LIANDER)</t>
  </si>
  <si>
    <t>PG EEFDE (LIANDER)</t>
  </si>
  <si>
    <t>PG ELST (LIANDER)</t>
  </si>
  <si>
    <t>PG NIJMEGEN (LIANDER)</t>
  </si>
  <si>
    <t>PG WEZEP (LIANDER)</t>
  </si>
  <si>
    <t>PG ZEVENAAR (LIANDER)</t>
  </si>
  <si>
    <t>MAASVLAKTE (IOI LODERS CROKLAAN OILS BV)</t>
  </si>
  <si>
    <t>BLEISWIJK (TUINBOUWCOMBINATIE)</t>
  </si>
  <si>
    <t>PERNIS (AIR LIQUIDE PERGEN)</t>
  </si>
  <si>
    <t>ZANDVLIET (WINGAS-H)</t>
  </si>
  <si>
    <t>SPIJK GLD. (WELLMAN RECYCLING)</t>
  </si>
  <si>
    <t>PG GROENLO (LIANDER)</t>
  </si>
  <si>
    <t>PG DOETINCHEM (LIANDER)</t>
  </si>
  <si>
    <t>PG OOSTBETUWE (LIANDER)</t>
  </si>
  <si>
    <t>PG HOORN (LIANDER)</t>
  </si>
  <si>
    <t>DELFZIJL (BIO-METHANOL CHEMIE NL BV)</t>
  </si>
  <si>
    <t>LELYSTAD (GDF SUEZ ENERGIE NL NV-MAXIMA)</t>
  </si>
  <si>
    <t>BOTLEK DISTRIPARK (WESTLAND)</t>
  </si>
  <si>
    <t>ROTTERDAM (EUROMAX TERMINAL)</t>
  </si>
  <si>
    <t>ROTTERDAM (ENECOGEN VOF)</t>
  </si>
  <si>
    <t>NIEUW HINKELOORD (DELTA-ZBL)</t>
  </si>
  <si>
    <t>WIERINGERMEER (ENRGIE COMB. W'MEER-RNB)</t>
  </si>
  <si>
    <t>RIJNMOND (MAASSTROOM ENERGIE CV)</t>
  </si>
  <si>
    <t>DEN HAAG (HTM)</t>
  </si>
  <si>
    <t>EUROPOORT NECKARWEG (VOPAK TERMINAL BV)</t>
  </si>
  <si>
    <t>BOTLEK (HUNTSMAN HOLLAND BV)</t>
  </si>
  <si>
    <t>SCHOONEBEEK (NAM)</t>
  </si>
  <si>
    <t>BOTLEK (VOPAK TERMINAL BV)</t>
  </si>
  <si>
    <t>ROZENBURG (AIR LIQUIDE-HERACLES)</t>
  </si>
  <si>
    <t>NG WADDINXVEEN (STEDIN)</t>
  </si>
  <si>
    <t>MAASBREE (WAYLAND NOVA BV)</t>
  </si>
  <si>
    <t>MAASVLAKTE (NESTE OIL NETHERLANDS BV)</t>
  </si>
  <si>
    <t>BERGEN OP ZOOM (PHILLIP MORRIS HOLLAND)</t>
  </si>
  <si>
    <t>EEMSHAVEN (NUON MAGNUMCENTRALE)</t>
  </si>
  <si>
    <t>NIEUW VENNEP (LIANDER)</t>
  </si>
  <si>
    <t>ROTTERDAM-AIR PRODUCTS NL BV</t>
  </si>
  <si>
    <t>DIEMEN (NUON POWER GENERATION BV)</t>
  </si>
  <si>
    <t>STEENDEREN (AVIKO BV)</t>
  </si>
  <si>
    <t>NG BRIELLE (STEDIN)</t>
  </si>
  <si>
    <t>NG HEEMSTEDE (STEDIN)</t>
  </si>
  <si>
    <t>NG GOUDA (STEDIN)</t>
  </si>
  <si>
    <t>NG HOEKSE WAARD (STEDIN)</t>
  </si>
  <si>
    <t>NG KRIMPEN (STEDIN)</t>
  </si>
  <si>
    <t>NG LEERDAM (STEDIN)</t>
  </si>
  <si>
    <t>NG NOORD-OOST FRIESLAND (STEDIN)</t>
  </si>
  <si>
    <t>NG HILVERSUM (LIANDER)</t>
  </si>
  <si>
    <t>PERNIS (WILMAR)</t>
  </si>
  <si>
    <t>PERNIS (RECYCLING KOMBINATIE REKO BV)</t>
  </si>
  <si>
    <t>PERNIS (KOOLE)</t>
  </si>
  <si>
    <t>DINTELOORD (TUINBOUW DINTELOORD)</t>
  </si>
  <si>
    <t>OOSTERBIERUM (LAMB WESTON)</t>
  </si>
  <si>
    <t>NG TILBURG (ENEXIS)</t>
  </si>
  <si>
    <t>NG DEN BOSCH (ENEXIS)</t>
  </si>
  <si>
    <t>BOTLEK (AIR PRODUCTS NL BV)</t>
  </si>
  <si>
    <t>NG FLEVOLAND (LIANDER)</t>
  </si>
  <si>
    <t>NG APELDOORN (LIANDER)</t>
  </si>
  <si>
    <t>NG SAAKSUM (ENEXIS)</t>
  </si>
  <si>
    <t>NG FRIESLAND ZUID-WEST (LIANDER)</t>
  </si>
  <si>
    <t>NG VOLLENHOVE (ENEXIS)</t>
  </si>
  <si>
    <t>NG NOORDOOSTPOLDER (LIANDER)</t>
  </si>
  <si>
    <t>NG LEEUWARDEN (LIANDER)</t>
  </si>
  <si>
    <t>NG HINDELOOPEN (LIANDER)</t>
  </si>
  <si>
    <t>NG OOSTEREND (LIANDER)</t>
  </si>
  <si>
    <t>NG FRIESLAND ZUID-OOST (LIANDER)</t>
  </si>
  <si>
    <t>NG FRIESLAND NOORD-WEST (LIANDER)</t>
  </si>
  <si>
    <t>NG FRIESLAND MIDDEN (LIANDER)</t>
  </si>
  <si>
    <t>NG WESTSTELLINGWERF (LIANDER)</t>
  </si>
  <si>
    <t>NG VLIELAND (LIANDER)</t>
  </si>
  <si>
    <t xml:space="preserve">Q1 </t>
  </si>
  <si>
    <t>Q2</t>
  </si>
  <si>
    <t>Q3</t>
  </si>
  <si>
    <t>Q4</t>
  </si>
  <si>
    <t>15 Compressorstations (TT-BAT-BT)</t>
  </si>
  <si>
    <t>15 Compressorstations (KC)</t>
  </si>
  <si>
    <t>23 Brigittaleiding</t>
  </si>
  <si>
    <t>Frontier shift 2014-2016</t>
  </si>
  <si>
    <t>Frontier shift 2017-2021</t>
  </si>
  <si>
    <t xml:space="preserve">Diversion </t>
  </si>
  <si>
    <t>TT</t>
  </si>
  <si>
    <t>BT</t>
  </si>
  <si>
    <t>BAT</t>
  </si>
  <si>
    <t>AT</t>
  </si>
  <si>
    <t>X-factor</t>
  </si>
  <si>
    <t>%</t>
  </si>
  <si>
    <t>t-2</t>
  </si>
  <si>
    <t>EUR/kWh/h/y</t>
  </si>
  <si>
    <t>border point</t>
  </si>
  <si>
    <t>production point</t>
  </si>
  <si>
    <t>storage</t>
  </si>
  <si>
    <t>ENSCHEDE (INNOGY-UGS EPE)</t>
  </si>
  <si>
    <t>industrial point</t>
  </si>
  <si>
    <t>local distribution point</t>
  </si>
  <si>
    <t>PG THONISSE (ENDURIS)</t>
  </si>
  <si>
    <t>JOURE (JACOBS DOUWE EGBERTS NL BV)</t>
  </si>
  <si>
    <t>HOOGKERK (SOLIDUS SOLUTIONS BV)</t>
  </si>
  <si>
    <t>COEVORDEN (SOLIDUS SOLUTIONS BV)</t>
  </si>
  <si>
    <t>SCHOONEBEEK (ALIANCYS BV)</t>
  </si>
  <si>
    <t>OUDE PEKELA (SOLIDUS SOLUTIONS BV)</t>
  </si>
  <si>
    <t>WINSCHOTEN (PQ SILICAS BV)</t>
  </si>
  <si>
    <t>HENGELO (OPRA TURBINES BV)</t>
  </si>
  <si>
    <t>BAD NIEUWESCHANS (SOLIDUS SOLUTIONS BV)</t>
  </si>
  <si>
    <t>MAASVLAKTE (UNIPER BENELUX NV)</t>
  </si>
  <si>
    <t>KOOG A/D ZAAN (OLAM COCOA)</t>
  </si>
  <si>
    <t>LEIDEN (UNIPER BENELUX NV)</t>
  </si>
  <si>
    <t>DEN HAAG (UNIPER BENELUX NV)</t>
  </si>
  <si>
    <t>ALBLASSERDAM (FNSTEEL BV)</t>
  </si>
  <si>
    <t>ROTTERDAM (UNIPER BENELUX NV)</t>
  </si>
  <si>
    <t>PUTTERSHOEK (KONINKLIJKE COÖPERATIE COSUN UA)</t>
  </si>
  <si>
    <t>ZWIJNDRECHT (ASHLAND INDUSTRIES NEDERLAND BV)</t>
  </si>
  <si>
    <t>BOTLEK (VALT ASPHALT TERMINALS BV)</t>
  </si>
  <si>
    <t>WORMER (OLAM COCOA)</t>
  </si>
  <si>
    <t>EUROPOORT (MAATSCHAP EUROPOORT TERMINAL)</t>
  </si>
  <si>
    <t>SCHIPHOL (FLP NETWERKEN BV)</t>
  </si>
  <si>
    <t>AMSTERDAM COENHAVENWEG (BUNGE NETHERLANDS BV)</t>
  </si>
  <si>
    <t>EUROPOORT (GUNVOR PETROLEUM)</t>
  </si>
  <si>
    <t>MOERDIJK (RWE GENERATION NL – WKC VUILVERBRANDING)</t>
  </si>
  <si>
    <t>GELEEN (RWE GENERATION NL – WKC SWENTIBOLD)</t>
  </si>
  <si>
    <t>VEGHEL (MARS NEDERLAND BV)</t>
  </si>
  <si>
    <t>MAASBRACHT (RWE GENERATION NL – CLAUSC H-GAS)</t>
  </si>
  <si>
    <t>GEERTRUIDENBERG (RWE GENERATION NL – AMERC)</t>
  </si>
  <si>
    <t>BERGEN OP ZOOM (ALLNEX NETHERLANDS BV)</t>
  </si>
  <si>
    <t>DRUNEN (LDM BV)</t>
  </si>
  <si>
    <t>BREDA (SYNTHOS BREDA BV)</t>
  </si>
  <si>
    <t>PG WABEWEST (ENDURIS)</t>
  </si>
  <si>
    <t>WEERT (TRESPA INTERNATIONAL BV)</t>
  </si>
  <si>
    <t>PG SCHOONDIJKE (ENDURIS)</t>
  </si>
  <si>
    <t>PG AXTER (ENDURIS)</t>
  </si>
  <si>
    <t>PG KRUILAND (ENDURIS)</t>
  </si>
  <si>
    <t>PG HOESAS (ENDURIS)</t>
  </si>
  <si>
    <t>ZONNEMAIRE (ENDURIS)</t>
  </si>
  <si>
    <t>DEN BOSCH (RWE GENERATION NL - WKC HEINEKEN)</t>
  </si>
  <si>
    <t>PG HOLESTEEN (ENDURIS)</t>
  </si>
  <si>
    <t>MAASVLAKTE (UNIPER BENELUX NV UMCL)</t>
  </si>
  <si>
    <t>BOTLEK (RIJNMOND POWER HOLDING BV)</t>
  </si>
  <si>
    <t>closed distribution point</t>
  </si>
  <si>
    <t>DELFZIJL (EVONIK PEROXIDE NL BV)</t>
  </si>
  <si>
    <t>MAASBRACHT (RWE GENERATION NL – CLAUSC G-GAS)</t>
  </si>
  <si>
    <t>SLOE (ENDURIS)</t>
  </si>
  <si>
    <t>PERNIS (WESTLAND)</t>
  </si>
  <si>
    <t>EUROPOORT (WESTLAND)</t>
  </si>
  <si>
    <t>FRANKRIJKWEG (ENDURIS)</t>
  </si>
  <si>
    <t>NG EINDHOVEN (ENEXIS)</t>
  </si>
  <si>
    <t>MAASHEES (ENEXIS)</t>
  </si>
  <si>
    <t>OEFFELT (ENEXIS)</t>
  </si>
  <si>
    <t>LANDHORST (ENEXIS)</t>
  </si>
  <si>
    <t>MILL (ENEXIS)</t>
  </si>
  <si>
    <t>CUYK (ENEXIS)</t>
  </si>
  <si>
    <t>GRAVE (ENEXIS)</t>
  </si>
  <si>
    <t>SCHIJNDEL (ENEXIS)</t>
  </si>
  <si>
    <t>BEEK EN DONK WEST (ENEXIS)</t>
  </si>
  <si>
    <t>AARLE-RIXTEL (ENEXIS)</t>
  </si>
  <si>
    <t>NG DEURNE (ENEXIS)</t>
  </si>
  <si>
    <t>NG BOXMEER (ENEXIS)</t>
  </si>
  <si>
    <t>NG UDEN-ZEELAND (ENEXIS)</t>
  </si>
  <si>
    <t>NG HELMOND-MILHEEZE-MIERLO (ENEXIS)</t>
  </si>
  <si>
    <t>NG ALKMAAR-DEN HELDER (LIANDER)</t>
  </si>
  <si>
    <t>NG RIJSSENHOUT-BADHOEVEDORP (LIANDER)</t>
  </si>
  <si>
    <t>NG WAARDENBURG-GELDERMALSEN (LIANDER)</t>
  </si>
  <si>
    <t>PG WEERT (ENEXIS)</t>
  </si>
  <si>
    <t>PG WEERT TRANCHEEWEG(ENEXIS)</t>
  </si>
  <si>
    <t>Wheeling</t>
  </si>
  <si>
    <t>EUR/kWh/hour/year</t>
  </si>
  <si>
    <t>Diversion</t>
  </si>
  <si>
    <t>KC</t>
  </si>
  <si>
    <t>TAR NC</t>
  </si>
  <si>
    <t>Art. 30 (1)(a)</t>
  </si>
  <si>
    <t>Art. 30 (1)(b)(i)</t>
  </si>
  <si>
    <t>Art. 30 (1)(b)(ii)</t>
  </si>
  <si>
    <t>Art. 30 (1)(b)(iii)</t>
  </si>
  <si>
    <t>Art. 30 (1)(b)(iv,v)</t>
  </si>
  <si>
    <t>Art. 30 (1)(b)(vi)</t>
  </si>
  <si>
    <t>Art. 30 (1)(b)(vii)</t>
  </si>
  <si>
    <t>Art. 30 (1)(c)</t>
  </si>
  <si>
    <t>Art. 30 (2)(a)</t>
  </si>
  <si>
    <t>Art. 30 (2)(b)</t>
  </si>
  <si>
    <t>Tabel 7</t>
  </si>
  <si>
    <t>Art. 30 (3)</t>
  </si>
  <si>
    <t>Artikel 30 (1)(b)(i)</t>
  </si>
  <si>
    <t>Artikel 30 (1)(b)(ii)</t>
  </si>
  <si>
    <t>Artikel 30 (1)(b)(iii)</t>
  </si>
  <si>
    <t>Artikel 30 (1)(b)(v): Ratio's voor inkomsten uit transmissiediensten</t>
  </si>
  <si>
    <t xml:space="preserve">Artikel 30 (1)(c)(i): </t>
  </si>
  <si>
    <t xml:space="preserve">Artikel 30 (1)(c)(ii): </t>
  </si>
  <si>
    <t>Begininkomsten 2016</t>
  </si>
  <si>
    <t>WACC in 2016</t>
  </si>
  <si>
    <t>WACC in 2021</t>
  </si>
  <si>
    <t>MP</t>
  </si>
  <si>
    <t>Tariefcorrectie</t>
  </si>
  <si>
    <t>þ</t>
  </si>
  <si>
    <t>within-day factor</t>
  </si>
  <si>
    <t>cpi 2014</t>
  </si>
  <si>
    <t>cpi 2015</t>
  </si>
  <si>
    <t>cpi 2016</t>
  </si>
  <si>
    <t>1+cpi 2017</t>
  </si>
  <si>
    <t>1+cpi 2018</t>
  </si>
  <si>
    <t>1+cpi 2019</t>
  </si>
  <si>
    <t>1+cpi 2020</t>
  </si>
  <si>
    <t>1+cpi 2021</t>
  </si>
  <si>
    <t>Within-day factor (=1/24)</t>
  </si>
  <si>
    <t>cpi 2017</t>
  </si>
  <si>
    <t>cpi 2018</t>
  </si>
  <si>
    <t xml:space="preserve">Artikel 30 (1)(c)(iii): </t>
  </si>
  <si>
    <t xml:space="preserve"> </t>
  </si>
  <si>
    <t>Op dit moment is in Nederland NC TAR nog niet geïmplementeerd. Dit betekent onder andere dat in Nederland nog geen onderscheid gemaakt wordt tussen transmissie- en non-transmissiediensten. Dit betekent dat er geen inkomsten uit transmissie gepresenteerd kunnen worden.</t>
  </si>
  <si>
    <t>kWh/h/y</t>
  </si>
  <si>
    <t>kWh</t>
  </si>
  <si>
    <t>1. The WACC for the Dutch TSOs and DSOs</t>
  </si>
  <si>
    <t>x-factor</t>
  </si>
  <si>
    <t>EI 2016</t>
  </si>
  <si>
    <t>EI 2021</t>
  </si>
  <si>
    <t>2.50%</t>
  </si>
  <si>
    <t>1.33%</t>
  </si>
  <si>
    <t>1.28%</t>
  </si>
  <si>
    <t>0.93%</t>
  </si>
  <si>
    <t>0.81%</t>
  </si>
  <si>
    <t>0.76%</t>
  </si>
  <si>
    <t>0.15%</t>
  </si>
  <si>
    <t>3.58%</t>
  </si>
  <si>
    <t>2.29%</t>
  </si>
  <si>
    <t>2.19%</t>
  </si>
  <si>
    <t>5.05%</t>
  </si>
  <si>
    <t>0.42</t>
  </si>
  <si>
    <t>0.74</t>
  </si>
  <si>
    <t>5.02%</t>
  </si>
  <si>
    <t>25.0%</t>
  </si>
  <si>
    <t>5.13%</t>
  </si>
  <si>
    <t>4.49%</t>
  </si>
  <si>
    <t>4.44%</t>
  </si>
  <si>
    <t>0.77%</t>
  </si>
  <si>
    <t>1.42%</t>
  </si>
  <si>
    <t>4.3%</t>
  </si>
  <si>
    <t>3.0%</t>
  </si>
  <si>
    <t>3.6%</t>
  </si>
  <si>
    <t>EUR, pp 2019</t>
  </si>
  <si>
    <t>cpi 2019</t>
  </si>
  <si>
    <t>OUDE STATENZIJL RENATO (EWE SSO)</t>
  </si>
  <si>
    <t>2020-2021</t>
  </si>
  <si>
    <t>VROOMSHOOP (COTEQ)</t>
  </si>
  <si>
    <t>VRIEZENVEEN (COTEQ)</t>
  </si>
  <si>
    <t>OLDENZAAL (COTEQ)</t>
  </si>
  <si>
    <t>LOENEN (SMART PACKAGING SOLUTIONS BV)</t>
  </si>
  <si>
    <t>PG HARDENBERG (COTEQ)</t>
  </si>
  <si>
    <t>DELFZIJL (DAMCO ALUMINIUM DELFZIJL)</t>
  </si>
  <si>
    <t>ENTER (COTEQ)</t>
  </si>
  <si>
    <t>LELYSTAD (WBVR)</t>
  </si>
  <si>
    <t>BOTLEK (DAMEN VEROLME ROTTERDAM B.V.)</t>
  </si>
  <si>
    <t>VELSEN (CROWN VAN GELDER NV)</t>
  </si>
  <si>
    <t>BOEKELO (GROLSCHE BIERBROUWERIJ NEDERLAND BV)</t>
  </si>
  <si>
    <t>PG ALMELO (COTEQ)</t>
  </si>
  <si>
    <t>ROTTERDAM (ALCO ENERGY ROTTERDAM BV)</t>
  </si>
  <si>
    <t>MARKNESSE (ECL NETWERK B.V.)</t>
  </si>
  <si>
    <t>NG LEIDEN-KATWIJK ALPHEN AD RIJN (LIANDER)</t>
  </si>
  <si>
    <t>EUR, pp 2017</t>
  </si>
  <si>
    <t>Art. 29 (a)</t>
  </si>
  <si>
    <t>Within-day factor</t>
  </si>
  <si>
    <t>Art. 29 (b)</t>
  </si>
  <si>
    <t>Backhaul-flow</t>
  </si>
  <si>
    <t>Nov '18</t>
  </si>
  <si>
    <t>Dec '18</t>
  </si>
  <si>
    <t>Jan '19</t>
  </si>
  <si>
    <t>Feb '19</t>
  </si>
  <si>
    <t>Apr '19</t>
  </si>
  <si>
    <t>Jun '19</t>
  </si>
  <si>
    <t>Jul '19</t>
  </si>
  <si>
    <t>Aug '19</t>
  </si>
  <si>
    <t>Nov '19</t>
  </si>
  <si>
    <t>Dec '19</t>
  </si>
  <si>
    <t xml:space="preserve">* </t>
  </si>
  <si>
    <t>This document has been published to meet the requirement of publishing information about the tariffs in accordance with Article 30 of the network code on harmonised transmission tariff structures for gas (Commission Regulation 2017/460).</t>
  </si>
  <si>
    <t>At various points in this document, reference is made to the 2019 tariff decision. The tariff decision of 18-05-2018 with reference number ACM/UIT/494270 can be found here:</t>
  </si>
  <si>
    <t>- 2019 Tariff decision GTS</t>
  </si>
  <si>
    <t>The information is taken from another sheet</t>
  </si>
  <si>
    <t>Calculation</t>
  </si>
  <si>
    <t>Abbreviations:</t>
  </si>
  <si>
    <t xml:space="preserve">TT: "Transporttaak" which means the transport task </t>
  </si>
  <si>
    <t xml:space="preserve">BT: "Balanceertaak" which means the balancing task </t>
  </si>
  <si>
    <t>BAT: "Bestaande aansluitingtaak" which means the existing connections task</t>
  </si>
  <si>
    <t xml:space="preserve">AT: "Aansluittaak" which means the new connections task </t>
  </si>
  <si>
    <t>KC: "Kwaliteitsconversietaak" which means the quality conversion task</t>
  </si>
  <si>
    <t>Reader's guide</t>
  </si>
  <si>
    <t>2019 reference prices</t>
  </si>
  <si>
    <t>The prices for yearly products in 2019</t>
  </si>
  <si>
    <t xml:space="preserve">Information to be published before the tariff period </t>
  </si>
  <si>
    <t>Information to be published before the annual yearly capacity auction</t>
  </si>
  <si>
    <t>Monthly factors</t>
  </si>
  <si>
    <t xml:space="preserve">The monthly factors based on the Tariff Code for Gas </t>
  </si>
  <si>
    <t>Table 2</t>
  </si>
  <si>
    <t>Information on the standard capacity products for interruptible capacity on interconnection points</t>
  </si>
  <si>
    <t>Table 1</t>
  </si>
  <si>
    <t>Table 3</t>
  </si>
  <si>
    <t>Table 4</t>
  </si>
  <si>
    <t>Information on the standard capacity products for firm capacity on interconnection points</t>
  </si>
  <si>
    <t>Information on parameters used in the applied reference price methodology that are related to the technical characteristics of the transmission system</t>
  </si>
  <si>
    <t>Table 5</t>
  </si>
  <si>
    <t>Information about the allowed or target revenue</t>
  </si>
  <si>
    <t>Table 6</t>
  </si>
  <si>
    <t>Information related to changes in the revenue from one year to the next year</t>
  </si>
  <si>
    <t xml:space="preserve">Information about these parameters: types of assets and their aggregated value, cost of capital and its calculation methodology, capital expenditures, operational expenditures, incentive mechanisms and efficiency targets, and inflation indices. </t>
  </si>
  <si>
    <t>Information about the transmission services revenues, as well as the information relevant for these revenues: the capacity-commodity split, the entry-exit split, the intra-system/cross-system split</t>
  </si>
  <si>
    <t>Table 7</t>
  </si>
  <si>
    <t>At this point, no transmission services have been established yet within the meaning of the NC TAR. Therefore, no revenues from transmission services can be published. ACM thus publishes the ratios of the allowed revenues.</t>
  </si>
  <si>
    <t>Information related to the actually obtained revenue in the previous tariff period, the under- or over-recovery of the allowed revenue, and the reconciliation period.</t>
  </si>
  <si>
    <t>Information about the intended use of the auction premium</t>
  </si>
  <si>
    <t>Information about the commodity-based transmission tariffs, the non-transmission tariffs, and the reference prices applicable to points other than interconnectors, accompanied by the relevant information related to the derivation of these tariffs and prices</t>
  </si>
  <si>
    <t>Table 8</t>
  </si>
  <si>
    <t xml:space="preserve">At this point, no commodity-based tariffs are determined. </t>
  </si>
  <si>
    <t xml:space="preserve">Information about tariff changes and trends </t>
  </si>
  <si>
    <t>Table 9</t>
  </si>
  <si>
    <t>Table 10</t>
  </si>
  <si>
    <t>Table 11</t>
  </si>
  <si>
    <t>Table 12</t>
  </si>
  <si>
    <t>Table 13</t>
  </si>
  <si>
    <t>Table 10 concerns the entry tariffs, table 11 concerns the exit tariffs, and table 12 concerns the other tariffs, and table 13 concerns the future</t>
  </si>
  <si>
    <t>A simplified tariff model</t>
  </si>
  <si>
    <t>Table 14</t>
  </si>
  <si>
    <t>At this point, the NC TAR has not yet been fully implemented, so there is no reproducible reference price methodology for the tariff component 'transport'. As such, it is impossible to provide a simplified model. This is possible for the other tariff components.</t>
  </si>
  <si>
    <t>Information on the amount of forecasted contracted capacity and the forecasted quantity of the gas flow on non-relevant points</t>
  </si>
  <si>
    <t>Table 15</t>
  </si>
  <si>
    <t>Legend</t>
  </si>
  <si>
    <t>Explanatory notes</t>
  </si>
  <si>
    <t>Description</t>
  </si>
  <si>
    <t>Table</t>
  </si>
  <si>
    <t>Remarks</t>
  </si>
  <si>
    <t>ACM publishes only the reference prices for the 2019 tariff year. The reference price includes the all-in tariff (components TT, BT, KC, and, if applicable BAT, connection and AT).</t>
  </si>
  <si>
    <t>The tariff year tariffs as determined in the 2019 Tariff decision GTS</t>
  </si>
  <si>
    <t>Entry points: 2019 Reference prices</t>
  </si>
  <si>
    <t>Exit points: 2019 Reference prices</t>
  </si>
  <si>
    <t>Network point ID</t>
  </si>
  <si>
    <t>Unit</t>
  </si>
  <si>
    <t>Reference price</t>
  </si>
  <si>
    <t>GTS uses within-day factors, daily factors, monthly factors and quarterly factors when setting the tariffs of the short-term products</t>
  </si>
  <si>
    <t>Winter months</t>
  </si>
  <si>
    <t>January, February, December</t>
  </si>
  <si>
    <t>Summer months</t>
  </si>
  <si>
    <t>May, June, July, August, September</t>
  </si>
  <si>
    <t>Shoulder months</t>
  </si>
  <si>
    <t>March, April, October, November</t>
  </si>
  <si>
    <t>Backhaul flow (=1/12)</t>
  </si>
  <si>
    <t>All months</t>
  </si>
  <si>
    <t>Daily factor and within-day factor</t>
  </si>
  <si>
    <t>Daily factor (=1/30)</t>
  </si>
  <si>
    <t>Quarterly factors</t>
  </si>
  <si>
    <t>October, November, December</t>
  </si>
  <si>
    <t>January. February, March</t>
  </si>
  <si>
    <t>April, May, June</t>
  </si>
  <si>
    <t>July, August, September</t>
  </si>
  <si>
    <t>Justification for monthly and quarterly factors</t>
  </si>
  <si>
    <t>The reasoning for using monthly factors is as follows:</t>
  </si>
  <si>
    <t>The transmission network is designed to meet peak gas demand in winter, when much more compression is needed than in summer. That means that transmission costs in winter are higher than in summer.</t>
  </si>
  <si>
    <t>The higher transmission costs are reflected in the monthly factors. In the past, the factors were chosen in such a way that these reflected the allocation of transmission costs between winter, shoulder and summer properly,</t>
  </si>
  <si>
    <t>and, moreover, that these tied in well with the factors used by other TSOs.</t>
  </si>
  <si>
    <t>backhaul flow</t>
  </si>
  <si>
    <t>Time-proportional share of a yearly contract since there is no season-based cost allocation for backhaul flow.</t>
  </si>
  <si>
    <t>Time-proportional share of a daily contract (1/24)</t>
  </si>
  <si>
    <t>daily factor</t>
  </si>
  <si>
    <t>Time-proportional share of a monthly contract (1/30)</t>
  </si>
  <si>
    <t xml:space="preserve">The most recent adjustment of the monthly factors was in 2006. At the time, they were adjusted in order to be more in line with the international market. </t>
  </si>
  <si>
    <t>The most important effect was that the short-term contracts in the other months than the winter months became cheaper.</t>
  </si>
  <si>
    <t>TABLE 3</t>
  </si>
  <si>
    <t>Article 29 (a): standard capacity products for firm capacity on interconnection points</t>
  </si>
  <si>
    <t>On the basis of this article, ACM must publish what the reserve prices are for standard capacity products for fixed capacity on interconnection points.</t>
  </si>
  <si>
    <t>Factors for the calculation of the year capacity product gas year</t>
  </si>
  <si>
    <t>Okt-Dec 2018</t>
  </si>
  <si>
    <t>October - December 2018</t>
  </si>
  <si>
    <t>Jan-Sept 2019</t>
  </si>
  <si>
    <t>January - September 2019</t>
  </si>
  <si>
    <t>May. June, July, August, September</t>
  </si>
  <si>
    <t>Entry prices</t>
  </si>
  <si>
    <t>MP Description</t>
  </si>
  <si>
    <t>MP market
segment</t>
  </si>
  <si>
    <t>calendar year 2018</t>
  </si>
  <si>
    <t>calendar year 2019</t>
  </si>
  <si>
    <t>Price year
capacity product</t>
  </si>
  <si>
    <t>Backhaul year capacity
product</t>
  </si>
  <si>
    <t>Reference
price</t>
  </si>
  <si>
    <t>Price of quarterly capacity product</t>
  </si>
  <si>
    <t>EUR/kWh/h/Quarter</t>
  </si>
  <si>
    <t>Backhaul quarterly
capacity
product</t>
  </si>
  <si>
    <t>Quarter</t>
  </si>
  <si>
    <t>Quarterly factor</t>
  </si>
  <si>
    <t>Q1 (Oct-Dec '18)</t>
  </si>
  <si>
    <t>Q2 (Jan-Mar '19)</t>
  </si>
  <si>
    <t>Q3 (Apr-Jun '19)</t>
  </si>
  <si>
    <t>Q4 (Jul-Sept '19)</t>
  </si>
  <si>
    <t>Q1 (Oct-Dec '19)</t>
  </si>
  <si>
    <t>Price of monthly capacity product</t>
  </si>
  <si>
    <t>EUR/kWh/h/month</t>
  </si>
  <si>
    <t>Month</t>
  </si>
  <si>
    <t>Monthly factor</t>
  </si>
  <si>
    <t>Oct '18</t>
  </si>
  <si>
    <t>May '19</t>
  </si>
  <si>
    <t>Sept '19</t>
  </si>
  <si>
    <t>Oct '19</t>
  </si>
  <si>
    <t>EUR/kWh/h/day</t>
  </si>
  <si>
    <t>Daily factor</t>
  </si>
  <si>
    <t>Price of day capacity product</t>
  </si>
  <si>
    <t>Price of within-day capacity product</t>
  </si>
  <si>
    <t>EUR/kWh/h/remaining hour</t>
  </si>
  <si>
    <t>Exit prices</t>
  </si>
  <si>
    <t>Mar '19</t>
  </si>
  <si>
    <t>TABLE 4</t>
  </si>
  <si>
    <t>Article 29 (b): standard capacity products for interruptible capacity on interconnection points</t>
  </si>
  <si>
    <t>TABLE 1</t>
  </si>
  <si>
    <t>TABLE 2</t>
  </si>
  <si>
    <t>On the basis of this article, ACM must indicate what the reserve prices are for standard capacity products for interruptible capacity on interconnection points.</t>
  </si>
  <si>
    <t>GTS only offers interruptible capacity on daily products. Interruptible gas year capacity products are not offered.</t>
  </si>
  <si>
    <t>Discount on interruptible capacity</t>
  </si>
  <si>
    <t>Factor for interruptible capacity</t>
  </si>
  <si>
    <t>Explanation of how the probability of interruption is calculated</t>
  </si>
  <si>
    <t>GTS offers so much interruptible capacity that the probability of interruption is equal to 15%. This 15% is the basis for the 30% discount.</t>
  </si>
  <si>
    <t>Entry prices for interruptible capacity</t>
  </si>
  <si>
    <t>Price of interruptible daily capacity product</t>
  </si>
  <si>
    <t>Interruptible</t>
  </si>
  <si>
    <t>Exit prices for interruptible capacity</t>
  </si>
  <si>
    <t>TABLE 5</t>
  </si>
  <si>
    <t>Article 30 (1)(a): Information about the parameters used in the RPM</t>
  </si>
  <si>
    <t xml:space="preserve">The reference price methodology that is currently used to determine the tariff component 'transport' was set in 2005. The values of the parameters used in this reference price methodology are not related to the current values </t>
  </si>
  <si>
    <t>of these parameters. That is why ACM does not publish any information about the parameters used in the reference price methodology for the tariff component 'transport'.</t>
  </si>
  <si>
    <t xml:space="preserve">In the reference price methodology, with regard to the tariff components 'balancing' and 'quality conversion', the revenues for that particular task are divided by the sum of the standard volumes on all entry and exit points. </t>
  </si>
  <si>
    <t>This results in a uniform tariff for all points.</t>
  </si>
  <si>
    <t>Allowed revenues in 2019</t>
  </si>
  <si>
    <t>Standard volumes in 2019</t>
  </si>
  <si>
    <t>With regard to the tariff component 'existing connections', the revenues are divided by the standard volumes of the entry and exit points that are existing connections. This results in a uniform tariff for the points in question.</t>
  </si>
  <si>
    <t>With regard to the tariff component 'connection task', it is first calculated what the cost share of each connection point is in the total costs. This share (as a percentage) is subsequently multiplied with the allowed revenues of the connection task. This results in an individual yearly tariff for the points in question.</t>
  </si>
  <si>
    <t xml:space="preserve">This yearly tariff is divided by the standard volumes in order to get a capacity tariff. For the complete description, see also the Tariff Code for Natural Gas. Since the standard volumes per connection point are confidential, ACM cannot publish the values of the other underlying parameters. </t>
  </si>
  <si>
    <t xml:space="preserve">The reference price methodology of connection is as follows: For every gas receiving station (GRS), an annual fee has been determined. A connection can consist of multiple GRSs. The costs for the connection are thus determined by the annual </t>
  </si>
  <si>
    <t xml:space="preserve">fee for the corresponding GRSs and adding them up. These costs are subsequently divided by the standard volume of the connection point. This results in a capacity tariff. </t>
  </si>
  <si>
    <t>The standard volumes are confidential, that is why ACM does not publish any of the underlying parameters for this tariff component.</t>
  </si>
  <si>
    <t>TABLE 6</t>
  </si>
  <si>
    <t>Article 30 (1)(b): Other information about the tariffs (part 1)</t>
  </si>
  <si>
    <t>Article 30 (1)(b) asks for various types of background information regarding the tariffs. This table contains the information about the allowed revenue.</t>
  </si>
  <si>
    <t xml:space="preserve">Allowed revenue </t>
  </si>
  <si>
    <t>Allowed revenue from x-factor decisions</t>
  </si>
  <si>
    <t>Correction for non-regular expansion investments</t>
  </si>
  <si>
    <t>Correction for turnover regulation</t>
  </si>
  <si>
    <t>Correction for overbook and buyback scheme</t>
  </si>
  <si>
    <t>Correction for auction receipts</t>
  </si>
  <si>
    <t>Correction for energy</t>
  </si>
  <si>
    <t>Correction for appropriation settlement regarding administrative imbalance (incidental)</t>
  </si>
  <si>
    <t>Correction for settlement of blending station Pernis (incidental)</t>
  </si>
  <si>
    <t>Total</t>
  </si>
  <si>
    <t>Tax interest 2019</t>
  </si>
  <si>
    <t>Allowed revenue in 2019</t>
  </si>
  <si>
    <t>Explanation of tariff corrections</t>
  </si>
  <si>
    <t>Correction for revenue regulation</t>
  </si>
  <si>
    <t>Correction for oversubscription and buy-back scheme</t>
  </si>
  <si>
    <t>Correction for auction premiums</t>
  </si>
  <si>
    <t>In accordance with the 2017-2021 Method decision, ACM takes into account the auction premiums.</t>
  </si>
  <si>
    <t>Correction for buying costs of energy</t>
  </si>
  <si>
    <t>Non-regular expansion investments are expansion investments that fall under the scope of Section 39e, 39f paragraph 3, or 54a, paragrpah 3 of the Dutch Gas Act or investments within the meaning of recital 200 of the 2014-2016 Method decision (hereinafter collectively: non-regular expansion investments). The efficient costs of non-regular expansion investments are added to the revenues through a tariff correction.</t>
  </si>
  <si>
    <t xml:space="preserve">In accordance with the 2017-2021 Method decision, ACM annually corrects GTS' tariffs for the difference in revenues created by a difference between the realized turnover and the allowed revenues. </t>
  </si>
  <si>
    <t>In accordance with the 2017-2021 Method decision, 50% of the revenues from the sale of overbook capacity, and the costs that GTS has incurred from buying back capcity are balanced and booked on the overbook and buyback account.</t>
  </si>
  <si>
    <t xml:space="preserve">In accordance with the 2017-2021 Method decision, ACM corrects the tariffs for the costs that GTS incurs when buying energy for the quality conversion task. In that correction, ACM processes in the tariffs the entire difference between the projected costs that that have been processed in the 2017 tariffs for the quality conversion task and the actual buying costs of energy for the quality conversion task in 2017.  </t>
  </si>
  <si>
    <t>In accordance with the 2017-2021 Method decision, the appropriations of the 2017 administrative imbalance are processed as incidental correction in the 2019 tariffs by substracting them from the revenues for the task of transport.</t>
  </si>
  <si>
    <t>The investment expenditure of RS Pernis has been included in the GAW at too low an amount for the 2017-2021 regulatory period. This concerns an incidental subsequent calculation. Further details about this have been included in the 2018 tariff decision.</t>
  </si>
  <si>
    <t>Non-regular expansion investments are expansion investments that fall under the scope of Section 39e, 39f paragraph 3, or 54a, paragraph 3 of the Dutch Gas Act or investments within the meaning of recital 200 of the 2014-2016 Method decision (hereinafter collectively: non-regular expansion investments). The efficient costs of non-regular expansion investments are added to the revenues through a tariff correction.</t>
  </si>
  <si>
    <t xml:space="preserve">Annual changes to the allowed revenue </t>
  </si>
  <si>
    <t xml:space="preserve">Each year in the 2017-2021 period, the allowed revenue is reduced by the x-factor above. The exact changes in the allowed revenue depend on the subsequent corrections and the rate of inflation. These parameters are not known in advance. </t>
  </si>
  <si>
    <t>Parameters on which the allowed revenue is based</t>
  </si>
  <si>
    <t>Article 30 (1)(b)(iii)(1): types of assets included in the regulated asset base and their aggregated value &amp; Article 30 (1)(b)(iii)(3)(d): depreciation periods and amounts per asset type</t>
  </si>
  <si>
    <t>ACM presents these two articles together, as both concern information per asset type.</t>
  </si>
  <si>
    <t>Asset type</t>
  </si>
  <si>
    <t>Asset value, end of 2015</t>
  </si>
  <si>
    <t>Depreciation period</t>
  </si>
  <si>
    <t>Depreciation amount in 2015</t>
  </si>
  <si>
    <t>01 Regional pipes</t>
  </si>
  <si>
    <t>01 Regional pipes (water crossings)</t>
  </si>
  <si>
    <t xml:space="preserve">02 City gate stations </t>
  </si>
  <si>
    <t>03 Remote measuring systems</t>
  </si>
  <si>
    <t>04 Land properties</t>
  </si>
  <si>
    <t>05 Roads and facilities</t>
  </si>
  <si>
    <t>06 Non-residential buildings</t>
  </si>
  <si>
    <t>07 Service accommodations</t>
  </si>
  <si>
    <t>08 Building interiors</t>
  </si>
  <si>
    <t>09 Business inventory</t>
  </si>
  <si>
    <t>10 Tools</t>
  </si>
  <si>
    <t>10 Tools (LNG)</t>
  </si>
  <si>
    <t xml:space="preserve">11 Instruments </t>
  </si>
  <si>
    <t>11 Instruments (gas chromatographs and certified meters)</t>
  </si>
  <si>
    <t>12 Motor verhicles</t>
  </si>
  <si>
    <t>13 Trailers</t>
  </si>
  <si>
    <t>14 Other rolling stock</t>
  </si>
  <si>
    <t>15 Compressorstations (TT-BAT-BT) (gas chromatographs and accounting meters)</t>
  </si>
  <si>
    <t>15 Compressorstations extra costs security of supply (TT-BAT-BT)</t>
  </si>
  <si>
    <t>16 LNG installations</t>
  </si>
  <si>
    <t>17 Mixing station</t>
  </si>
  <si>
    <t>18 Calibrator installations</t>
  </si>
  <si>
    <t>19 Landfill gas collection systems</t>
  </si>
  <si>
    <t>20 Office buildings</t>
  </si>
  <si>
    <t>21 Transmission pipeline</t>
  </si>
  <si>
    <t>21 Transmission pipeline (water crossings)</t>
  </si>
  <si>
    <t>21 Transmission pipeling (gas chromatographs and accounting meters)</t>
  </si>
  <si>
    <t>22 Regional transmission pipeline</t>
  </si>
  <si>
    <t>32 Measuring and regulating stations</t>
  </si>
  <si>
    <t>32 Measuring and regulating stations (gas chromatographs and accounting meters)</t>
  </si>
  <si>
    <t>33 Export stations</t>
  </si>
  <si>
    <t>33 Export stations (gas chromatographs and certified meters)</t>
  </si>
  <si>
    <t>34 Pressure control station</t>
  </si>
  <si>
    <t>35 Entry points</t>
  </si>
  <si>
    <t>36 Air separation units</t>
  </si>
  <si>
    <t>37 IT resources 1</t>
  </si>
  <si>
    <t>37 IT resources 1 (transparency)</t>
  </si>
  <si>
    <t>37 IT resources 1 (gas chromatographs and certified meters)</t>
  </si>
  <si>
    <t>38 IT resources 2</t>
  </si>
  <si>
    <t>39 IT resources 3</t>
  </si>
  <si>
    <t>40 New connections</t>
  </si>
  <si>
    <t>41 Nitrogen buffer</t>
  </si>
  <si>
    <t>42 Filling gas</t>
  </si>
  <si>
    <t>43 Nitrogen</t>
  </si>
  <si>
    <t>44 Nitrogen pipes</t>
  </si>
  <si>
    <t>Article 30 (1)(b)(iii)(2): Cost of capital and its calculation methodology</t>
  </si>
  <si>
    <t>Calculation methodology of cost of capital</t>
  </si>
  <si>
    <t xml:space="preserve">ACM calculates the capital costs using the cost of capital and depreciation. The cost of capital is calculated by multiplying the WACC by the asset value. Depreciation is subsequently added. </t>
  </si>
  <si>
    <t>ACM uses the 2015 asset value as the basis for estimating the 2021 capital costs. That is why all values in this table are from 2015.</t>
  </si>
  <si>
    <t xml:space="preserve">The tariffs include an appropriate return, which is based on a WACC-method (“weighted average cost of capital”). This WACC gives an allowance for both the cost of debt and the cost of equity. When setting the WACC, we look at the market return instead of the actual costs the system operators face. </t>
  </si>
  <si>
    <t xml:space="preserve">By looking at the market return, we ensure that the return is no higher than what would be appropriate in a competitive environment. If we looked at the actual costs of a system operator, they would have an incentive to drive up the costs for debt and equity. </t>
  </si>
  <si>
    <t xml:space="preserve">The WACC (real, pre-tax), for all system operators, is set at 4.3% in 2016 and 3.0% in 2021. The method takes into account embedded debt. This is not necessary for expansion investments (“EI” in the table below), so, for these investments, the WACC is set at 3.6% in 2016 and 3.0% in 2021. </t>
  </si>
  <si>
    <t>WACC parameters</t>
  </si>
  <si>
    <t>Nominal risk free rate for cost of debt</t>
  </si>
  <si>
    <t>Debt premium</t>
  </si>
  <si>
    <t>Transaction costs</t>
  </si>
  <si>
    <t xml:space="preserve">Cost of debt </t>
  </si>
  <si>
    <t>Nominal risk free rate for cost of equity</t>
  </si>
  <si>
    <t>Equity risk premium</t>
  </si>
  <si>
    <t>Asset beta</t>
  </si>
  <si>
    <t>Equity beta</t>
  </si>
  <si>
    <t xml:space="preserve">Cost of equity </t>
  </si>
  <si>
    <t xml:space="preserve">Gearing </t>
  </si>
  <si>
    <t>Tax rate</t>
  </si>
  <si>
    <t>Nominal WACC pre tax</t>
  </si>
  <si>
    <t>Inflation</t>
  </si>
  <si>
    <t>Real WACC pre tax</t>
  </si>
  <si>
    <t xml:space="preserve">The WACC report can be found on our website: </t>
  </si>
  <si>
    <t>Calculation of the cost of capital</t>
  </si>
  <si>
    <t>Standardised asset value at end of 2015</t>
  </si>
  <si>
    <t>Depreciation in 2015</t>
  </si>
  <si>
    <t xml:space="preserve">WACC for new investments in 2016 </t>
  </si>
  <si>
    <t>WACC for new investments in 2021</t>
  </si>
  <si>
    <t>Capital costs</t>
  </si>
  <si>
    <t>ACM does not calculate the capital costs every year. In its regulatory method, ACM determines the base revenue and at the revenue at the end of the period. The base revenue is equal to the revenue in the year preceding the regulatory period or to the estimated efficient costs in the year preceding the</t>
  </si>
  <si>
    <t xml:space="preserve">regulatory period. For the current period, we use the base revenue from 2016 for GTS. We set the end revenue to the estimated efficient costs in the final year of the regulatory period. For the current period, that is 2021. Next, we connect the base revenue and the end revenue by drawing a line. </t>
  </si>
  <si>
    <t xml:space="preserve">The slope of this line is the x-factor. With this x-factor, revenues can be produced for each year of the regulatory period. </t>
  </si>
  <si>
    <t>Article 30 (1)(b)(iii)(3): Capital expenditures</t>
  </si>
  <si>
    <t>Article 30 (1) (b)(iii)(3)(a): Methodologies to determine the initial value of an asset</t>
  </si>
  <si>
    <t>The year in which a certain investment is made is called an investment year by ACM. For a certain year, ACM determines the standardised asset value for each historical investment year, and subsequently calculates the sum by adding up the standardised asset value of the individual years.</t>
  </si>
  <si>
    <t xml:space="preserve">ACM does this as follows. For each investment that has become operational before January 1, 2016, ACM calculates the investment's value by subtracting the depreciations from the initial investment amount (using the same price levels). ACM has set depreciation periods for each asset type (see table above). </t>
  </si>
  <si>
    <t>As ACM uses a real WACC, ACM uses the consumer price index (hereafter: cpi) for calculating the standardised asset value. For each investment year, ACM indexes, using the cpi, the investment amount minus the depreciations through the final year preceding the regulatory period.</t>
  </si>
  <si>
    <t>For 2015, for example, ACM calculates the standardised asset value as follows. It looks at each individual year in which the system operator made an investement. For each investment year prior to 2015, ACM calculates the value of the investments from that year at 2015 prices.</t>
  </si>
  <si>
    <t>It subsequently subtracts the depreciations of those investments, also expressed in 2015 prices, resulting in the indexed value of the investments at the end of 2015.</t>
  </si>
  <si>
    <t>Article 30 (1)(b)(iii)(3)(b): Methodologies to re-evaluate the assets</t>
  </si>
  <si>
    <t>In principle, ACM does not re-evaluate the assets if it results in a higher value of the assets. The assets will be adjusted to a lower value under very exceptional circumstances only.</t>
  </si>
  <si>
    <t>Article 30 (1)(b)(iii)(3)(c): Explanations of the evolution of the value of the assets</t>
  </si>
  <si>
    <t xml:space="preserve">There are several reasons as to why the asset value can change: </t>
  </si>
  <si>
    <t>1. GTS sells a number of assets to another tariff-regulated system operator. ACM will then remove these assets from the standardised asset value.</t>
  </si>
  <si>
    <t>2. GTS buys assets from another market participant. ACM will then add their value to the standardised asset value.</t>
  </si>
  <si>
    <t>3. Assets have been completely written down. At that point, the assets automatically leave the standardised asset value.</t>
  </si>
  <si>
    <t>Article 30 (1)(b)(iii)(3)(d): Depreciation periods and amounts per asset type</t>
  </si>
  <si>
    <t>See above</t>
  </si>
  <si>
    <t>Article 30 (1)(b)(iii)(4): Operational expenditures</t>
  </si>
  <si>
    <t xml:space="preserve">ACM does not determine any operational expenditures, but only operational costs. ACM also sets the expected operational costs only for the first and final year of the period. </t>
  </si>
  <si>
    <t>Expected operational costs 2016</t>
  </si>
  <si>
    <t>Expected operational costs 2021</t>
  </si>
  <si>
    <t>Article 30 (1)(b)(iii)(5): incentive mechanisms and efficiency targets</t>
  </si>
  <si>
    <t>Static efficiency parameter</t>
  </si>
  <si>
    <t>Benchmark CEER + margin of 5%</t>
  </si>
  <si>
    <t>Benchmark BNetzA + margin of 5%</t>
  </si>
  <si>
    <t>Dynamic efficiency parameter</t>
  </si>
  <si>
    <t xml:space="preserve">ACM stimulates system operators to operate efficiently by setting the revenues prior to the regulatory period. In its regulatory method, ACM uses base revenue and end revenue. The base revenue is equal to the revenue in the year </t>
  </si>
  <si>
    <r>
      <t xml:space="preserve">preceding the regulatory period or to the estimated efficient costs in the year preceding the regulatory period. </t>
    </r>
    <r>
      <rPr>
        <sz val="10"/>
        <color theme="1"/>
        <rFont val="Arial"/>
        <family val="2"/>
      </rPr>
      <t>Next, ACM draws a line between the base revenue and end revenue. The slope of this line is the x-factor.</t>
    </r>
  </si>
  <si>
    <t xml:space="preserve">This produces revenues for each year of the regulatory period. If the system operator reduces its costs, it will be allowed to keep the profit during the regulatory period. In the next period, ACM will lower the revenues, so that customers too, benefit from the efficiency gains of the system operators. </t>
  </si>
  <si>
    <t xml:space="preserve">The base revenues are equal to the revenues in the year preceding the regulatory period or to the estimated efficient costs in the year preceding the regulatory period. For the current period, ACM uses the base revenue from 2016 for GTS. ACM sets the end revenue at the estimated efficient costs in the final year </t>
  </si>
  <si>
    <t xml:space="preserve">of the regulatory period, which is 2021. ACM estimates revenues by looking at current costs, but also by looking at the how much more efficient system operators can become. In that context, ACM looks at static and dynamic efficiency. </t>
  </si>
  <si>
    <t>ACM estimates static efficiency for GTS by benchmarking GTS to other international TSOs. Two benchmarks have been conducted. The reports of the benchmarks are available in English and can be found here:</t>
  </si>
  <si>
    <t>2.CEER report</t>
  </si>
  <si>
    <t>3. BNETZA report</t>
  </si>
  <si>
    <t xml:space="preserve">We estimate dynamic efficiency by determinig a frontier shift. The frontier shift indicates how much technological progress the sector is able to make, and how GTS can benefit from lower input prices. ACM commissioned a study for this as well. This report is available in English and can be found here: </t>
  </si>
  <si>
    <t xml:space="preserve">4. Study on ongoing efficiency from Oxera </t>
  </si>
  <si>
    <t>Article 30 (1)(b)(iii)(6): inflation indices</t>
  </si>
  <si>
    <t>Estimated inflation cpi 2017,,,,2021</t>
  </si>
  <si>
    <t>ACM uses the cpi as inflation index, because this has been prescribed in the statutory formula of the other system operators. With regard to GTS, ACM will take its cue from this statutory formula.</t>
  </si>
  <si>
    <t xml:space="preserve">As ACM estimates the future revenues, it also estimates future inflation. ACM does so by extrapolating the average inflation of the past few years. </t>
  </si>
  <si>
    <t>Until 2018, the cpi that had been used was the relative change of the consumer price index (all households). Its calculation was the quotient of this price index, published in the fourth month prior to year (t), and of this price index, published in the sixteenth month prior to year (t), as determined each month by Statistics Netherlands (CBS).</t>
  </si>
  <si>
    <t>Pursuant to the NC TAR, the tariffs for 2019 need to be set sooner by ACM. This means that the price index in the fourth month preceding year t when submitting the tariff proposal has not yet not been published.</t>
  </si>
  <si>
    <t xml:space="preserve">ACM has calculated the consumer price index for the year 2019 using the quotient of the price index published in February 2018 and the price index published in February 2017. In this way, ACM sticks to the system that it had used until now, by assuming (i) the price of the month </t>
  </si>
  <si>
    <t>preceding the submission of the tariff proposal and (ii) the consumer price index rate over a period of 12 months.</t>
  </si>
  <si>
    <t>TABLE 7</t>
  </si>
  <si>
    <t>Article 30 (1)(b) part two</t>
  </si>
  <si>
    <t xml:space="preserve">Article 30 (1)(b) asks for various types of background information regarding the tariffs. This table contains the information about the revenues from transmission services, the ratios between certain parts of revenues, reconciliation amounts, and auction premiums. </t>
  </si>
  <si>
    <t>Article 30 (1)(b)(iv): transmission services revenues</t>
  </si>
  <si>
    <t xml:space="preserve">ACM has not yet determined any transmission services. That is why it is not possible to set the revenue from transmission services. At this point, it is not yet possible to present these ratios with regard to the revenue from transmission services. ACM therefore publishes the ratios with regard to the total allowed revenue. </t>
  </si>
  <si>
    <t xml:space="preserve">The total allowed revenue is determined by adding up the allowed revenue for each task. The revenue on the entry or exit points is calculated by the sumproduct of the all-in tariffs and the standard volumes on that point. </t>
  </si>
  <si>
    <t>Capacity commodity split</t>
  </si>
  <si>
    <t>Revenue from capacity-based transmission tariffs</t>
  </si>
  <si>
    <t>Revenue from commodity-based transmission services</t>
  </si>
  <si>
    <t>Entry-exit split for the all-in tariff</t>
  </si>
  <si>
    <t>Revenue from capacity-based transmission tariffs on all entry points</t>
  </si>
  <si>
    <t>Revenue from capacity-based transmission tariffs on all exit points</t>
  </si>
  <si>
    <t>Entry-exit split for the component 'transport'</t>
  </si>
  <si>
    <t>Intra-system/cross-system split</t>
  </si>
  <si>
    <t>Revenue from intra-system network use</t>
  </si>
  <si>
    <t>Revenue from cross-system network use</t>
  </si>
  <si>
    <t>Article 30 (1)(b)(vi): Reconciliation</t>
  </si>
  <si>
    <t>Reconciliation period</t>
  </si>
  <si>
    <t>ACM does not use any incentive mechanisms for reconciliation</t>
  </si>
  <si>
    <t>Allowed revenues in 2017</t>
  </si>
  <si>
    <t>Actually obtained revenues in 2017</t>
  </si>
  <si>
    <t>Reconcilliation amount</t>
  </si>
  <si>
    <t>Tax interest from 2017 to 2019</t>
  </si>
  <si>
    <t>Reconcilliation amount including tax interest</t>
  </si>
  <si>
    <r>
      <t xml:space="preserve">t </t>
    </r>
    <r>
      <rPr>
        <sz val="10"/>
        <color theme="1"/>
        <rFont val="Arial"/>
        <family val="2"/>
      </rPr>
      <t>is year</t>
    </r>
  </si>
  <si>
    <t>Article 30 (1)(b)(vii): Auction premium</t>
  </si>
  <si>
    <t>ACM takes into account the revenues from auction premiums. The receipts from auctions on interconnection points are held in an auction receipts account, insofar the auction price is higher than the reserve price (the regulated tariffs on an auction).</t>
  </si>
  <si>
    <t>These receipts are spent on investments dealing with congestion or are used to lower the tariffs through a tariff correction.</t>
  </si>
  <si>
    <t>GTS can submit proposals to ACM for investments that will reduce congestion. GTS can only fund investments with auction receipts if ACM has approved this in advance. With regard to these proposals, ACM will assess whether GTS can demonstrate whether the proposed investment:</t>
  </si>
  <si>
    <t>(i) sufficiently helps reduce structural congestion</t>
  </si>
  <si>
    <t>(ii) can be executed within a reasonable period of time</t>
  </si>
  <si>
    <t>(iii) has a positive cost-benefits analysis</t>
  </si>
  <si>
    <t>When assessing these proposals, ACM takes into account the origins of the auction receipts. After all, auction receipts are realized if congestion exists. It is therefore logical to spend auction receipts on solutions to prevent congestion on those locations where auction receipts are yielded.</t>
  </si>
  <si>
    <t>In order to prevent double payment, ACM will substract the receipts from auctions on interconnection points from the amount of the investment in question.</t>
  </si>
  <si>
    <t>If ACM is of the opinion that there are no investments towards which auction receipts can be used efficiently, ACM may decide to take the receipts into account as part of the annual tariff decision. Receipts from year (t) can be taken into account from year (t+2).</t>
  </si>
  <si>
    <t>For 2019, GTS has proposed to settle completely the 2017 auction premiums with the 2019 tariffs. The revenues form the transmission task have therefore been reduced by EUR 141,046.</t>
  </si>
  <si>
    <t>Article 30 (1)(c): Other tariffs</t>
  </si>
  <si>
    <t>Commodity-based tariffs</t>
  </si>
  <si>
    <t>ACM does not set any commodity-based tariffs for GTS.</t>
  </si>
  <si>
    <t>Tariffs for non-transmission services</t>
  </si>
  <si>
    <t xml:space="preserve">As ACM has not yet determined any non-transmission services, no tariffs for such exist.  </t>
  </si>
  <si>
    <t>Reference prices for other points than interconnection points</t>
  </si>
  <si>
    <t>Table 1 contains the reference prices on all points. More infomation about the basis of the tariffs per point can be found in the tariff module. This module is has been published with the 2019 tariff decision.</t>
  </si>
  <si>
    <t>Other tariffs</t>
  </si>
  <si>
    <t>In addition to the entry and exits tariffs, ACM also sets the tariffs for other transmission services.</t>
  </si>
  <si>
    <t>Service</t>
  </si>
  <si>
    <t>Transfer of TT user rights</t>
  </si>
  <si>
    <t>Tariff</t>
  </si>
  <si>
    <t>EUR per traded service</t>
  </si>
  <si>
    <t>TABLE 8</t>
  </si>
  <si>
    <t xml:space="preserve">In general, ACM points out that tariff corrections, in principle, are allocated to the task to which they can be directly allocated. </t>
  </si>
  <si>
    <t>If the costs cannot be traced back directly to a specific task, this allocation will take place on the basis of formulas as laid down in the 2017-2021 Method decision.</t>
  </si>
  <si>
    <t xml:space="preserve">The differences in the various tariff components compared with the previous year are caused by the x-factor, subsequent calculations, volume changes, and the change in inflation. The levels of the x-factors, subsequent calculations, and the change in inflation can be found in table 6. </t>
  </si>
  <si>
    <t xml:space="preserve">The table below shows per tariff correction which tasks it will be settled with. Tables 10 through 12 show what this means for the various tariff components. </t>
  </si>
  <si>
    <t>TABLE 9</t>
  </si>
  <si>
    <t>Article 30 (2)(a)(i): Differences in the tariffs compared with the preceding year</t>
  </si>
  <si>
    <t>Non-regular expansion investments</t>
  </si>
  <si>
    <t>Turnover regulation</t>
  </si>
  <si>
    <t>Oversubscription and buyback scheme</t>
  </si>
  <si>
    <t>Auction receipts</t>
  </si>
  <si>
    <t>Buying costs of energy</t>
  </si>
  <si>
    <t>Appropriation settlement regarding administrative imbalance</t>
  </si>
  <si>
    <t>Settlement of RS Pernis</t>
  </si>
  <si>
    <t>Overbook and buyback scheme</t>
  </si>
  <si>
    <t xml:space="preserve">In accordance with the 2017-2021 Method decision, ACM corrects the tariffs for the costs that GTS incurs from buying energy for the quality conversion task. In this correction, ACM settles in the 2019 tariffs the entire difference between the projected costs that have been incorporated into the 2017 tariffs for said task and the actual buying costs for energy 2017. </t>
  </si>
  <si>
    <t>Appropriation settlement regarding administrative imbalance (incidental)</t>
  </si>
  <si>
    <t>Settlement of RS Pernis (incidental)</t>
  </si>
  <si>
    <t>TABLE 10</t>
  </si>
  <si>
    <t>Based on this article, ACM must indicate what the differences are with the previous year. The table below shows what the difference is between 2018 and 2019 per tariff component on entry points.</t>
  </si>
  <si>
    <t>Article 30 (2)(a)(i): Differences in the entry tariffs compared with the preceding year</t>
  </si>
  <si>
    <t>Entry points</t>
  </si>
  <si>
    <t>2019 tariffs on entry points</t>
  </si>
  <si>
    <t>2018 Tariff decision for entry points</t>
  </si>
  <si>
    <t>Difference between 2018 and 2019</t>
  </si>
  <si>
    <t>MP market segment</t>
  </si>
  <si>
    <t>Entry tariff</t>
  </si>
  <si>
    <t>Balancing tariff</t>
  </si>
  <si>
    <t xml:space="preserve">Quality conversion tariff </t>
  </si>
  <si>
    <t>Entry tariff including balancing and quality conversion</t>
  </si>
  <si>
    <t>Tariff for existing connections</t>
  </si>
  <si>
    <t>Tariff for connection points</t>
  </si>
  <si>
    <t>All-in tariff</t>
  </si>
  <si>
    <t>TABLE 11</t>
  </si>
  <si>
    <t>Based on this article, ACM must indicate what the differences are with the previous year. The table below shows what the difference is between 2018 and 2019 per tariff component on exit points.</t>
  </si>
  <si>
    <t>Article 30 (2)(a)(i): Differences in the exit tariffs compared with the preceding year</t>
  </si>
  <si>
    <t>Exit points</t>
  </si>
  <si>
    <t>2019 tariffs on exit points</t>
  </si>
  <si>
    <t>2018 Tariff decision for exit points</t>
  </si>
  <si>
    <t>difference between 2018 and 2019</t>
  </si>
  <si>
    <t>Market segment</t>
  </si>
  <si>
    <t>Exit tariff</t>
  </si>
  <si>
    <t>Quality conversion tariff</t>
  </si>
  <si>
    <t>Exit tariff including balancing and quality conversion</t>
  </si>
  <si>
    <t>Tariff for connections</t>
  </si>
  <si>
    <t>TABLE 12</t>
  </si>
  <si>
    <t>Based on this article, ACM must indicate what the differences are with the previous year. The table below shows what the difference is between 2018 and 2019 for the other tariffs.</t>
  </si>
  <si>
    <t>Article 30 (2)(a)(i): Differences in the other tariffs compared with the preceding year</t>
  </si>
  <si>
    <t xml:space="preserve">2019 Tariff </t>
  </si>
  <si>
    <t xml:space="preserve">2018 Tariff* </t>
  </si>
  <si>
    <t>TABLE 13</t>
  </si>
  <si>
    <t xml:space="preserve">Article 30 (2)(a)(ii): Estimated differences in the tariffs compared with the preceding year </t>
  </si>
  <si>
    <t xml:space="preserve">The table below gives an indication of the future tariff trend for the upcoming regulatory period of 2017-2021. </t>
  </si>
  <si>
    <t xml:space="preserve">The future tariffs are likely to follow the changes in the future revenues, which is cpi-x. For the next few years, ACM does not expect any subsequent calculations for new non-regular expansion investments. </t>
  </si>
  <si>
    <t xml:space="preserve">From 2019, the tariffs will only be structurally corrected in accordance with the 2017-2021 Method decision, being subsequent turnover calculation, non-regular expansion investments, and auction premiums and the buying costs for energy, and equity for the quality conversion task. </t>
  </si>
  <si>
    <t>The level of these subsequent calculations cannot be estimated in advance. The cpi and the factor for volumes can be changed by entering other numbers in the green cells.</t>
  </si>
  <si>
    <t>Article 30 (2)(a)(ii): Estimated differences in the tariffs in the next few years</t>
  </si>
  <si>
    <t>X-factor and start revenues</t>
  </si>
  <si>
    <t>Calculation of allowed revenue excluding tariff corrections</t>
  </si>
  <si>
    <t xml:space="preserve">Allowed revenue excluding tariff corrections 2017 </t>
  </si>
  <si>
    <t>Allowed revenue excluding tariff corrections 2018</t>
  </si>
  <si>
    <t>Allowed revenue excluding tariff corrections 2019</t>
  </si>
  <si>
    <t>Allowed revenue excluding tariff corrections 2020</t>
  </si>
  <si>
    <t>Allowed revenue excluding tariff corrections 2021</t>
  </si>
  <si>
    <t>Volume trend (standard volumes)</t>
  </si>
  <si>
    <t>Factor for annual change of standard volumes</t>
  </si>
  <si>
    <t>* This is a factor you can adjust to see how the volumes will change in the coming years. A base value of 0,965 is chosen, because this has been the trend in recent years. There is no certainty that this trend will continue in this manner.</t>
  </si>
  <si>
    <t>Trend of average tariffs  2020-2022</t>
  </si>
  <si>
    <t>TABLE 14</t>
  </si>
  <si>
    <t xml:space="preserve">Article 30 (2)(b): simplified model </t>
  </si>
  <si>
    <t>For the other tasks, the reference price methodology is as explained in table 3. This cannot be presented in a simplified manner.</t>
  </si>
  <si>
    <t xml:space="preserve">For more insight, and a presentation of the reference price methodology of the other tariff components, ACM refers to the calculation module that has been published with the 2019 tariff decision. </t>
  </si>
  <si>
    <t xml:space="preserve">At this point, the NC TAR has not yet been fully implemented, so there is no reproducible reference price methodology for the tariff component 'transport'. As such, it is impossible to provide a simplified model. </t>
  </si>
  <si>
    <t>Article 30 (3): forecasted contracted capacities and gas flow</t>
  </si>
  <si>
    <t>TABLE 15</t>
  </si>
  <si>
    <t>The table below shows the forecasted contracted capacity and the forecasted quantity of the gas flow on production points and exit points to end-users. The amounts have been aggregated.</t>
  </si>
  <si>
    <t xml:space="preserve"> Market segment</t>
  </si>
  <si>
    <t>Forecasted contracted capacity</t>
  </si>
  <si>
    <t>Forecasted gas flow</t>
  </si>
  <si>
    <t>Industry</t>
  </si>
  <si>
    <t>Production</t>
  </si>
  <si>
    <t>Price backhaul year capacity
product</t>
  </si>
  <si>
    <t>Price backhaul quarterly
capacity
product</t>
  </si>
  <si>
    <t>Price backhaul monthly capacity
product</t>
  </si>
  <si>
    <t>Price backhaul day capacity
product</t>
  </si>
  <si>
    <t>Price backhaul within-day 
capacity product</t>
  </si>
  <si>
    <t>Price backhaul interruptible day capacity
product</t>
  </si>
  <si>
    <t>2019-2020</t>
  </si>
  <si>
    <t>All-in tariff *</t>
  </si>
  <si>
    <t>* The shown all-in tariff is the average all-in tariff that is based on the allowed revenues excluding the tariff corrections. This all-in tariff deviates from the all-in tariffs in tables 10 and 11, among other things because in these tables the individual all-in tariffs based on the allowed revenues including tariff corrections are displayed.</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</si>
</sst>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quot;€&quot;\ * #,##0.00_ ;_ &quot;€&quot;\ * \-#,##0.00_ ;_ &quot;€&quot;\ * &quot;-&quot;??_ ;_ @_ "/>
    <numFmt numFmtId="43" formatCode="_ * #,##0.00_ ;_ * \-#,##0.00_ ;_ * &quot;-&quot;??_ ;_ @_ "/>
    <numFmt numFmtId="164" formatCode="_-* #,##0.00_-;_-* #,##0.00\-;_-* &quot;-&quot;??_-;_-@_-"/>
    <numFmt numFmtId="165" formatCode="_-[$€]\ * #,##0.00_-;_-[$€]\ * #,##0.00\-;_-[$€]\ * &quot;-&quot;??_-;_-@_-"/>
    <numFmt numFmtId="166" formatCode="0.0%"/>
    <numFmt numFmtId="167" formatCode="_([$€]* #,##0.00_);_([$€]* \(#,##0.00\);_([$€]* &quot;-&quot;??_);_(@_)"/>
    <numFmt numFmtId="168" formatCode="0.0&quot;x&quot;;@_)"/>
    <numFmt numFmtId="169" formatCode="_(* #,##0.00_);_(* \(#,##0.00\);_(* &quot;-&quot;??_);_(@_)"/>
    <numFmt numFmtId="170" formatCode="_-&quot;€&quot;\ * #,##0.00_-;_-&quot;€&quot;\ * #,##0.00\-;_-&quot;€&quot;\ * &quot;-&quot;??_-;_-@_-"/>
    <numFmt numFmtId="171" formatCode="_ * #,##0_ ;_ * \-#,##0_ ;_ * &quot;-&quot;??_ ;_ @_ "/>
    <numFmt numFmtId="172" formatCode="0.000"/>
    <numFmt numFmtId="173" formatCode="_ * #,##0.000_ ;_ * \-#,##0.000_ ;_ * &quot;-&quot;???_ ;_ @_ "/>
    <numFmt numFmtId="174" formatCode="_ * #,##0.000_ ;_ * \-#,##0.000_ ;_ * &quot;-&quot;??_ ;_ @_ "/>
    <numFmt numFmtId="175" formatCode="#,##0.000"/>
    <numFmt numFmtId="176" formatCode="_ * #,##0.0000_ ;_ * \-#,##0.0000_ ;_ * &quot;-&quot;??_ ;_ @_ "/>
    <numFmt numFmtId="177" formatCode="_ * #,##0.000000_ ;_ * \-#,##0.000000_ ;_ * &quot;-&quot;??_ ;_ @_ "/>
    <numFmt numFmtId="178" formatCode="0.000000"/>
    <numFmt numFmtId="179" formatCode="0.0000"/>
  </numFmts>
  <fonts count="122">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4"/>
      <color theme="0"/>
      <name val="Calibri"/>
      <family val="2"/>
      <scheme val="minor"/>
    </font>
    <font>
      <sz val="11"/>
      <color theme="1"/>
      <name val="Calibri"/>
      <family val="2"/>
      <scheme val="minor"/>
    </font>
    <font>
      <sz val="10"/>
      <name val="Arial"/>
      <family val="2"/>
    </font>
    <font>
      <sz val="12"/>
      <name val="Arial"/>
      <family val="2"/>
    </font>
    <font>
      <sz val="10"/>
      <name val="DTLArgoT"/>
    </font>
    <font>
      <sz val="10"/>
      <color indexed="9"/>
      <name val="Arial"/>
      <family val="2"/>
    </font>
    <font>
      <sz val="8"/>
      <name val="Arial"/>
      <family val="2"/>
    </font>
    <font>
      <sz val="10"/>
      <color indexed="8"/>
      <name val="Arial"/>
      <family val="2"/>
    </font>
    <font>
      <sz val="11"/>
      <color indexed="9"/>
      <name val="Calibri"/>
      <family val="2"/>
    </font>
    <font>
      <sz val="11"/>
      <color indexed="8"/>
      <name val="Calibri"/>
      <family val="2"/>
    </font>
    <font>
      <b/>
      <sz val="11"/>
      <color indexed="52"/>
      <name val="Calibri"/>
      <family val="2"/>
    </font>
    <font>
      <b/>
      <sz val="11"/>
      <color indexed="17"/>
      <name val="Calibri"/>
      <family val="2"/>
    </font>
    <font>
      <b/>
      <sz val="11"/>
      <color indexed="9"/>
      <name val="Calibri"/>
      <family val="2"/>
    </font>
    <font>
      <b/>
      <sz val="11"/>
      <color indexed="8"/>
      <name val="Calibri"/>
      <family val="2"/>
    </font>
    <font>
      <sz val="10"/>
      <color indexed="8"/>
      <name val="MS Sans Serif"/>
      <family val="2"/>
    </font>
    <font>
      <sz val="11"/>
      <color indexed="52"/>
      <name val="Calibri"/>
      <family val="2"/>
    </font>
    <font>
      <sz val="11"/>
      <color indexed="17"/>
      <name val="Calibri"/>
      <family val="2"/>
    </font>
    <font>
      <sz val="11"/>
      <color indexed="48"/>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b/>
      <sz val="18"/>
      <color indexed="56"/>
      <name val="Cambria"/>
      <family val="2"/>
    </font>
    <font>
      <i/>
      <sz val="11"/>
      <color indexed="23"/>
      <name val="Calibri"/>
      <family val="2"/>
    </font>
    <font>
      <sz val="11"/>
      <color indexed="10"/>
      <name val="Calibri"/>
      <family val="2"/>
    </font>
    <font>
      <sz val="11"/>
      <color indexed="14"/>
      <name val="Calibri"/>
      <family val="2"/>
    </font>
    <font>
      <sz val="10"/>
      <color indexed="10"/>
      <name val="Arial"/>
      <family val="2"/>
    </font>
    <font>
      <b/>
      <sz val="10"/>
      <color indexed="8"/>
      <name val="Arial"/>
      <family val="2"/>
    </font>
    <font>
      <sz val="10"/>
      <color indexed="8"/>
      <name val="Verdana"/>
      <family val="2"/>
    </font>
    <font>
      <sz val="10"/>
      <color indexed="9"/>
      <name val="Verdana"/>
      <family val="2"/>
    </font>
    <font>
      <b/>
      <sz val="10"/>
      <color indexed="63"/>
      <name val="Verdana"/>
      <family val="2"/>
    </font>
    <font>
      <b/>
      <sz val="10"/>
      <color indexed="52"/>
      <name val="Verdana"/>
      <family val="2"/>
    </font>
    <font>
      <sz val="10"/>
      <color indexed="62"/>
      <name val="Verdana"/>
      <family val="2"/>
    </font>
    <font>
      <b/>
      <sz val="10"/>
      <color indexed="8"/>
      <name val="Verdana"/>
      <family val="2"/>
    </font>
    <font>
      <i/>
      <sz val="10"/>
      <color indexed="23"/>
      <name val="Verdana"/>
      <family val="2"/>
    </font>
    <font>
      <sz val="10"/>
      <color indexed="17"/>
      <name val="Verdana"/>
      <family val="2"/>
    </font>
    <font>
      <sz val="10"/>
      <color indexed="20"/>
      <name val="Verdana"/>
      <family val="2"/>
    </font>
    <font>
      <b/>
      <sz val="15"/>
      <color indexed="56"/>
      <name val="Verdana"/>
      <family val="2"/>
    </font>
    <font>
      <b/>
      <sz val="13"/>
      <color indexed="56"/>
      <name val="Verdana"/>
      <family val="2"/>
    </font>
    <font>
      <b/>
      <sz val="11"/>
      <color indexed="56"/>
      <name val="Verdana"/>
      <family val="2"/>
    </font>
    <font>
      <sz val="10"/>
      <color indexed="52"/>
      <name val="Verdana"/>
      <family val="2"/>
    </font>
    <font>
      <sz val="10"/>
      <color indexed="10"/>
      <name val="Verdana"/>
      <family val="2"/>
    </font>
    <font>
      <b/>
      <sz val="10"/>
      <color indexed="9"/>
      <name val="Verdana"/>
      <family val="2"/>
    </font>
    <font>
      <sz val="8"/>
      <color indexed="62"/>
      <name val="Arial"/>
      <family val="2"/>
    </font>
    <font>
      <u/>
      <sz val="12"/>
      <color indexed="12"/>
      <name val="Times New Roman"/>
      <family val="1"/>
    </font>
    <font>
      <u/>
      <sz val="10"/>
      <color indexed="12"/>
      <name val="Arial"/>
      <family val="2"/>
    </font>
    <font>
      <sz val="10"/>
      <color indexed="39"/>
      <name val="Arial"/>
      <family val="2"/>
    </font>
    <font>
      <b/>
      <sz val="12"/>
      <color indexed="8"/>
      <name val="Arial"/>
      <family val="2"/>
    </font>
    <font>
      <b/>
      <sz val="16"/>
      <color indexed="2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9"/>
      <color indexed="12"/>
      <name val="Verdana"/>
      <family val="2"/>
    </font>
    <font>
      <sz val="11"/>
      <color indexed="37"/>
      <name val="Calibri"/>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u/>
      <sz val="10"/>
      <color indexed="12"/>
      <name val="DTLArgoT"/>
    </font>
    <font>
      <b/>
      <sz val="14"/>
      <color theme="0"/>
      <name val="Arial"/>
      <family val="2"/>
    </font>
    <font>
      <sz val="14"/>
      <color theme="0"/>
      <name val="Arial"/>
      <family val="2"/>
    </font>
    <font>
      <sz val="11"/>
      <color theme="1"/>
      <name val="Arial"/>
      <family val="2"/>
    </font>
    <font>
      <b/>
      <sz val="10"/>
      <color theme="1"/>
      <name val="Arial"/>
      <family val="2"/>
    </font>
    <font>
      <sz val="10"/>
      <color theme="1"/>
      <name val="Arial"/>
      <family val="2"/>
    </font>
    <font>
      <sz val="10"/>
      <color rgb="FFFF0000"/>
      <name val="Arial"/>
      <family val="2"/>
    </font>
    <font>
      <i/>
      <sz val="11"/>
      <color theme="1"/>
      <name val="Arial"/>
      <family val="2"/>
    </font>
    <font>
      <b/>
      <sz val="11"/>
      <color theme="0"/>
      <name val="Arial"/>
      <family val="2"/>
    </font>
    <font>
      <sz val="14.3"/>
      <color rgb="FF666666"/>
      <name val="Arial"/>
      <family val="2"/>
    </font>
    <font>
      <b/>
      <sz val="10"/>
      <color theme="0"/>
      <name val="Arial"/>
      <family val="2"/>
    </font>
    <font>
      <sz val="10"/>
      <color theme="0"/>
      <name val="Arial"/>
      <family val="2"/>
    </font>
    <font>
      <i/>
      <sz val="10"/>
      <color theme="1"/>
      <name val="Arial"/>
      <family val="2"/>
    </font>
    <font>
      <sz val="10"/>
      <color rgb="FF666666"/>
      <name val="Arial"/>
      <family val="2"/>
    </font>
    <font>
      <u/>
      <sz val="10"/>
      <color theme="1"/>
      <name val="Arial"/>
      <family val="2"/>
    </font>
    <font>
      <b/>
      <sz val="10"/>
      <name val="Arial"/>
      <family val="2"/>
    </font>
    <font>
      <b/>
      <sz val="11"/>
      <color rgb="FFFF0000"/>
      <name val="Arial"/>
      <family val="2"/>
    </font>
    <font>
      <sz val="12"/>
      <name val="Times New Roman"/>
      <family val="1"/>
    </font>
    <font>
      <b/>
      <sz val="10"/>
      <color indexed="9"/>
      <name val="Arial"/>
      <family val="2"/>
    </font>
    <font>
      <b/>
      <sz val="11"/>
      <color indexed="9"/>
      <name val="Arial"/>
      <family val="2"/>
    </font>
    <font>
      <sz val="9"/>
      <name val="Verdana"/>
      <family val="2"/>
    </font>
    <font>
      <sz val="10"/>
      <color rgb="FF000000"/>
      <name val="Arial"/>
      <family val="2"/>
    </font>
    <font>
      <sz val="10"/>
      <color rgb="FF808080"/>
      <name val="Arial"/>
      <family val="2"/>
    </font>
    <font>
      <sz val="11"/>
      <color rgb="FFFF0000"/>
      <name val="Arial"/>
      <family val="2"/>
    </font>
    <font>
      <b/>
      <sz val="12"/>
      <color rgb="FF000000"/>
      <name val="Arial"/>
      <family val="2"/>
    </font>
    <font>
      <u/>
      <sz val="10"/>
      <color rgb="FF000000"/>
      <name val="Arial"/>
      <family val="2"/>
    </font>
    <font>
      <sz val="9.5"/>
      <color theme="1"/>
      <name val="Arial"/>
      <family val="2"/>
    </font>
    <font>
      <sz val="9.5"/>
      <color theme="1"/>
      <name val="Wingdings"/>
      <charset val="2"/>
    </font>
    <font>
      <sz val="9"/>
      <name val="Arial"/>
      <family val="2"/>
    </font>
    <font>
      <i/>
      <sz val="10"/>
      <color rgb="FFFF0000"/>
      <name val="Arial"/>
      <family val="2"/>
    </font>
    <font>
      <sz val="11"/>
      <name val="Calibri"/>
      <family val="2"/>
      <scheme val="minor"/>
    </font>
    <font>
      <sz val="11"/>
      <name val="Arial"/>
      <family val="2"/>
    </font>
    <font>
      <u/>
      <sz val="11"/>
      <color theme="10"/>
      <name val="Calibri"/>
      <family val="2"/>
      <scheme val="minor"/>
    </font>
    <font>
      <u/>
      <sz val="10"/>
      <color theme="10"/>
      <name val="Arial"/>
      <family val="2"/>
    </font>
    <font>
      <b/>
      <sz val="9.5"/>
      <color theme="1"/>
      <name val="Arial"/>
      <family val="2"/>
    </font>
    <font>
      <b/>
      <sz val="11"/>
      <name val="Arial"/>
      <family val="2"/>
    </font>
    <font>
      <sz val="10"/>
      <color theme="1"/>
      <name val="Verdana"/>
      <family val="2"/>
    </font>
    <font>
      <u/>
      <sz val="11"/>
      <color theme="3"/>
      <name val="Calibri"/>
      <family val="2"/>
      <scheme val="minor"/>
    </font>
    <font>
      <sz val="10"/>
      <color theme="3"/>
      <name val="Arial"/>
      <family val="2"/>
    </font>
    <font>
      <sz val="10"/>
      <color theme="1" tint="0.499984740745262"/>
      <name val="Arial"/>
      <family val="2"/>
    </font>
    <font>
      <sz val="11"/>
      <color theme="1" tint="0.499984740745262"/>
      <name val="Calibri"/>
      <family val="2"/>
      <scheme val="minor"/>
    </font>
  </fonts>
  <fills count="130">
    <fill>
      <patternFill patternType="none"/>
    </fill>
    <fill>
      <patternFill patternType="gray125"/>
    </fill>
    <fill>
      <patternFill patternType="solid">
        <fgColor theme="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18"/>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29"/>
      </patternFill>
    </fill>
    <fill>
      <patternFill patternType="solid">
        <fgColor indexed="30"/>
      </patternFill>
    </fill>
    <fill>
      <patternFill patternType="solid">
        <fgColor indexed="36"/>
      </patternFill>
    </fill>
    <fill>
      <patternFill patternType="solid">
        <fgColor indexed="62"/>
      </patternFill>
    </fill>
    <fill>
      <patternFill patternType="solid">
        <fgColor indexed="26"/>
        <bgColor indexed="64"/>
      </patternFill>
    </fill>
    <fill>
      <patternFill patternType="solid">
        <fgColor indexed="46"/>
        <bgColor indexed="64"/>
      </patternFill>
    </fill>
    <fill>
      <patternFill patternType="solid">
        <fgColor indexed="34"/>
        <bgColor indexed="64"/>
      </patternFill>
    </fill>
    <fill>
      <patternFill patternType="solid">
        <fgColor indexed="52"/>
        <bgColor indexed="64"/>
      </patternFill>
    </fill>
    <fill>
      <patternFill patternType="solid">
        <fgColor indexed="5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bgColor indexed="64"/>
      </patternFill>
    </fill>
    <fill>
      <patternFill patternType="solid">
        <fgColor indexed="60"/>
        <bgColor indexed="64"/>
      </patternFill>
    </fill>
    <fill>
      <patternFill patternType="solid">
        <fgColor theme="3" tint="0.79998168889431442"/>
        <bgColor indexed="64"/>
      </patternFill>
    </fill>
    <fill>
      <patternFill patternType="solid">
        <fgColor rgb="FFCCFFFF"/>
        <bgColor indexed="64"/>
      </patternFill>
    </fill>
    <fill>
      <patternFill patternType="solid">
        <fgColor indexed="41"/>
        <bgColor indexed="64"/>
      </patternFill>
    </fill>
    <fill>
      <patternFill patternType="solid">
        <fgColor rgb="FFCCFFCC"/>
        <bgColor rgb="FF000000"/>
      </patternFill>
    </fill>
    <fill>
      <patternFill patternType="solid">
        <fgColor rgb="FFCCFFFF"/>
        <bgColor rgb="FF000000"/>
      </patternFill>
    </fill>
    <fill>
      <patternFill patternType="solid">
        <fgColor rgb="FFFFFFCC"/>
        <bgColor rgb="FF000000"/>
      </patternFill>
    </fill>
    <fill>
      <patternFill patternType="solid">
        <fgColor rgb="FF8DB4E2"/>
        <bgColor indexed="64"/>
      </patternFill>
    </fill>
    <fill>
      <patternFill patternType="solid">
        <fgColor theme="4"/>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style="hair">
        <color indexed="64"/>
      </right>
      <top style="medium">
        <color indexed="64"/>
      </top>
      <bottom style="hair">
        <color indexed="64"/>
      </bottom>
      <diagonal/>
    </border>
    <border>
      <left style="thin">
        <color indexed="63"/>
      </left>
      <right style="thin">
        <color indexed="63"/>
      </right>
      <top style="thin">
        <color indexed="64"/>
      </top>
      <bottom style="thin">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thick">
        <color indexed="58"/>
      </bottom>
      <diagonal/>
    </border>
    <border>
      <left/>
      <right/>
      <top/>
      <bottom style="medium">
        <color indexed="5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1580">
    <xf numFmtId="0" fontId="0" fillId="0" borderId="0"/>
    <xf numFmtId="0" fontId="4" fillId="2" borderId="0" applyNumberFormat="0" applyBorder="0" applyAlignment="0" applyProtection="0"/>
    <xf numFmtId="0" fontId="7" fillId="0" borderId="0"/>
    <xf numFmtId="0" fontId="9" fillId="0" borderId="0"/>
    <xf numFmtId="0" fontId="7"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4" fillId="22" borderId="0" applyNumberFormat="0" applyBorder="0" applyAlignment="0" applyProtection="0"/>
    <xf numFmtId="0" fontId="14" fillId="30" borderId="0" applyNumberFormat="0" applyBorder="0" applyAlignment="0" applyProtection="0"/>
    <xf numFmtId="0" fontId="13" fillId="23" borderId="0" applyNumberFormat="0" applyBorder="0" applyAlignment="0" applyProtection="0"/>
    <xf numFmtId="0" fontId="13" fillId="2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3" fillId="20"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3" fillId="36" borderId="0" applyNumberFormat="0" applyBorder="0" applyAlignment="0" applyProtection="0"/>
    <xf numFmtId="0" fontId="16" fillId="37" borderId="2" applyNumberFormat="0" applyAlignment="0" applyProtection="0"/>
    <xf numFmtId="0" fontId="17" fillId="38" borderId="3" applyNumberFormat="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5" fontId="19" fillId="0" borderId="0" applyFont="0" applyFill="0" applyBorder="0" applyAlignment="0" applyProtection="0"/>
    <xf numFmtId="0" fontId="14" fillId="27" borderId="0" applyNumberFormat="0" applyBorder="0" applyAlignment="0" applyProtection="0"/>
    <xf numFmtId="0" fontId="23" fillId="10" borderId="1" applyNumberFormat="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1" fillId="0" borderId="8" applyNumberFormat="0" applyFill="0" applyAlignment="0" applyProtection="0"/>
    <xf numFmtId="0" fontId="7" fillId="0" borderId="0" applyNumberFormat="0" applyFill="0" applyBorder="0" applyAlignment="0" applyProtection="0"/>
    <xf numFmtId="0" fontId="21" fillId="35" borderId="0" applyNumberFormat="0" applyBorder="0" applyAlignment="0" applyProtection="0"/>
    <xf numFmtId="0" fontId="7" fillId="44" borderId="9" applyNumberFormat="0" applyFont="0" applyAlignment="0" applyProtection="0"/>
    <xf numFmtId="0" fontId="28" fillId="45" borderId="0" applyNumberFormat="0" applyBorder="0" applyAlignment="0" applyProtection="0"/>
    <xf numFmtId="4" fontId="11" fillId="43" borderId="2" applyNumberFormat="0" applyProtection="0">
      <alignment vertical="center"/>
    </xf>
    <xf numFmtId="4" fontId="11" fillId="43" borderId="2" applyNumberFormat="0" applyProtection="0">
      <alignment vertical="center"/>
    </xf>
    <xf numFmtId="4" fontId="11" fillId="46" borderId="2" applyNumberFormat="0" applyProtection="0">
      <alignment horizontal="left" vertical="center" indent="1"/>
    </xf>
    <xf numFmtId="0" fontId="30" fillId="43" borderId="11" applyNumberFormat="0" applyProtection="0">
      <alignment horizontal="left" vertical="top" indent="1"/>
    </xf>
    <xf numFmtId="4" fontId="11" fillId="47" borderId="2" applyNumberFormat="0" applyProtection="0">
      <alignment horizontal="left" vertical="center" indent="1"/>
    </xf>
    <xf numFmtId="4" fontId="11" fillId="45" borderId="2" applyNumberFormat="0" applyProtection="0">
      <alignment horizontal="right" vertical="center"/>
    </xf>
    <xf numFmtId="4" fontId="11" fillId="48" borderId="2" applyNumberFormat="0" applyProtection="0">
      <alignment horizontal="right" vertical="center"/>
    </xf>
    <xf numFmtId="4" fontId="11" fillId="49" borderId="12" applyNumberFormat="0" applyProtection="0">
      <alignment horizontal="right" vertical="center"/>
    </xf>
    <xf numFmtId="4" fontId="11" fillId="16" borderId="2" applyNumberFormat="0" applyProtection="0">
      <alignment horizontal="right" vertical="center"/>
    </xf>
    <xf numFmtId="4" fontId="11" fillId="50" borderId="2" applyNumberFormat="0" applyProtection="0">
      <alignment horizontal="right" vertical="center"/>
    </xf>
    <xf numFmtId="4" fontId="11" fillId="51" borderId="2" applyNumberFormat="0" applyProtection="0">
      <alignment horizontal="right" vertical="center"/>
    </xf>
    <xf numFmtId="4" fontId="11" fillId="12" borderId="2" applyNumberFormat="0" applyProtection="0">
      <alignment horizontal="right" vertical="center"/>
    </xf>
    <xf numFmtId="4" fontId="11" fillId="8" borderId="2" applyNumberFormat="0" applyProtection="0">
      <alignment horizontal="right" vertical="center"/>
    </xf>
    <xf numFmtId="4" fontId="11" fillId="52" borderId="2" applyNumberFormat="0" applyProtection="0">
      <alignment horizontal="right" vertical="center"/>
    </xf>
    <xf numFmtId="4" fontId="11" fillId="53"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11" fillId="7" borderId="2" applyNumberFormat="0" applyProtection="0">
      <alignment horizontal="right" vertical="center"/>
    </xf>
    <xf numFmtId="4" fontId="11" fillId="6" borderId="12" applyNumberFormat="0" applyProtection="0">
      <alignment horizontal="left" vertical="center" indent="1"/>
    </xf>
    <xf numFmtId="4" fontId="11" fillId="7" borderId="12" applyNumberFormat="0" applyProtection="0">
      <alignment horizontal="left" vertical="center" indent="1"/>
    </xf>
    <xf numFmtId="0" fontId="11" fillId="11" borderId="2" applyNumberFormat="0" applyProtection="0">
      <alignment horizontal="left" vertical="center" indent="1"/>
    </xf>
    <xf numFmtId="0" fontId="11" fillId="14" borderId="11" applyNumberFormat="0" applyProtection="0">
      <alignment horizontal="left" vertical="top" indent="1"/>
    </xf>
    <xf numFmtId="0" fontId="11" fillId="54" borderId="2" applyNumberFormat="0" applyProtection="0">
      <alignment horizontal="left" vertical="center" indent="1"/>
    </xf>
    <xf numFmtId="0" fontId="11" fillId="7" borderId="11" applyNumberFormat="0" applyProtection="0">
      <alignment horizontal="left" vertical="top" indent="1"/>
    </xf>
    <xf numFmtId="0" fontId="11" fillId="55" borderId="2" applyNumberFormat="0" applyProtection="0">
      <alignment horizontal="left" vertical="center" indent="1"/>
    </xf>
    <xf numFmtId="0" fontId="11" fillId="55" borderId="11" applyNumberFormat="0" applyProtection="0">
      <alignment horizontal="left" vertical="top" indent="1"/>
    </xf>
    <xf numFmtId="0" fontId="11" fillId="6" borderId="2" applyNumberFormat="0" applyProtection="0">
      <alignment horizontal="left" vertical="center" indent="1"/>
    </xf>
    <xf numFmtId="0" fontId="11" fillId="6" borderId="11" applyNumberFormat="0" applyProtection="0">
      <alignment horizontal="left" vertical="top" indent="1"/>
    </xf>
    <xf numFmtId="0" fontId="11" fillId="56" borderId="13" applyNumberFormat="0">
      <protection locked="0"/>
    </xf>
    <xf numFmtId="0" fontId="31" fillId="14" borderId="14" applyBorder="0"/>
    <xf numFmtId="4" fontId="32" fillId="44" borderId="11" applyNumberFormat="0" applyProtection="0">
      <alignment vertical="center"/>
    </xf>
    <xf numFmtId="4" fontId="11" fillId="44" borderId="15" applyNumberFormat="0" applyProtection="0">
      <alignment vertical="center"/>
    </xf>
    <xf numFmtId="4" fontId="32" fillId="11" borderId="11" applyNumberFormat="0" applyProtection="0">
      <alignment horizontal="left" vertical="center" indent="1"/>
    </xf>
    <xf numFmtId="0" fontId="32" fillId="44" borderId="11" applyNumberFormat="0" applyProtection="0">
      <alignment horizontal="left" vertical="top" indent="1"/>
    </xf>
    <xf numFmtId="4" fontId="11" fillId="0" borderId="2" applyNumberFormat="0" applyProtection="0">
      <alignment horizontal="right" vertical="center"/>
    </xf>
    <xf numFmtId="4" fontId="11" fillId="56" borderId="2" applyNumberFormat="0" applyProtection="0">
      <alignment horizontal="right" vertical="center"/>
    </xf>
    <xf numFmtId="4" fontId="11" fillId="47" borderId="2" applyNumberFormat="0" applyProtection="0">
      <alignment horizontal="left" vertical="center" indent="1"/>
    </xf>
    <xf numFmtId="0" fontId="32" fillId="7" borderId="11" applyNumberFormat="0" applyProtection="0">
      <alignment horizontal="left" vertical="top" indent="1"/>
    </xf>
    <xf numFmtId="4" fontId="33" fillId="57" borderId="12" applyNumberFormat="0" applyProtection="0">
      <alignment horizontal="left" vertical="center" indent="1"/>
    </xf>
    <xf numFmtId="0" fontId="11" fillId="58" borderId="15"/>
    <xf numFmtId="4" fontId="34" fillId="56" borderId="2" applyNumberFormat="0" applyProtection="0">
      <alignment horizontal="right" vertical="center"/>
    </xf>
    <xf numFmtId="0" fontId="35"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29" fillId="11" borderId="10" applyNumberFormat="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2" fillId="63" borderId="0" applyNumberFormat="0" applyBorder="0" applyAlignment="0" applyProtection="0"/>
    <xf numFmtId="0" fontId="42" fillId="45" borderId="0" applyNumberFormat="0" applyBorder="0" applyAlignment="0" applyProtection="0"/>
    <xf numFmtId="0" fontId="42" fillId="42"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2" fillId="10" borderId="0" applyNumberFormat="0" applyBorder="0" applyAlignment="0" applyProtection="0"/>
    <xf numFmtId="0" fontId="42" fillId="55" borderId="0" applyNumberFormat="0" applyBorder="0" applyAlignment="0" applyProtection="0"/>
    <xf numFmtId="0" fontId="42" fillId="66" borderId="0" applyNumberFormat="0" applyBorder="0" applyAlignment="0" applyProtection="0"/>
    <xf numFmtId="0" fontId="42" fillId="52" borderId="0" applyNumberFormat="0" applyBorder="0" applyAlignment="0" applyProtection="0"/>
    <xf numFmtId="0" fontId="42" fillId="64" borderId="0" applyNumberFormat="0" applyBorder="0" applyAlignment="0" applyProtection="0"/>
    <xf numFmtId="0" fontId="42" fillId="55" borderId="0" applyNumberFormat="0" applyBorder="0" applyAlignment="0" applyProtection="0"/>
    <xf numFmtId="0" fontId="42" fillId="16" borderId="0" applyNumberFormat="0" applyBorder="0" applyAlignment="0" applyProtection="0"/>
    <xf numFmtId="0" fontId="43" fillId="67" borderId="0" applyNumberFormat="0" applyBorder="0" applyAlignment="0" applyProtection="0"/>
    <xf numFmtId="0" fontId="43" fillId="66" borderId="0" applyNumberFormat="0" applyBorder="0" applyAlignment="0" applyProtection="0"/>
    <xf numFmtId="0" fontId="43" fillId="52" borderId="0" applyNumberFormat="0" applyBorder="0" applyAlignment="0" applyProtection="0"/>
    <xf numFmtId="0" fontId="43" fillId="68" borderId="0" applyNumberFormat="0" applyBorder="0" applyAlignment="0" applyProtection="0"/>
    <xf numFmtId="0" fontId="43" fillId="47" borderId="0" applyNumberFormat="0" applyBorder="0" applyAlignment="0" applyProtection="0"/>
    <xf numFmtId="0" fontId="43" fillId="50" borderId="0" applyNumberFormat="0" applyBorder="0" applyAlignment="0" applyProtection="0"/>
    <xf numFmtId="0" fontId="43" fillId="69" borderId="0" applyNumberFormat="0" applyBorder="0" applyAlignment="0" applyProtection="0"/>
    <xf numFmtId="0" fontId="43" fillId="49" borderId="0" applyNumberFormat="0" applyBorder="0" applyAlignment="0" applyProtection="0"/>
    <xf numFmtId="0" fontId="43" fillId="12" borderId="0" applyNumberFormat="0" applyBorder="0" applyAlignment="0" applyProtection="0"/>
    <xf numFmtId="0" fontId="43" fillId="68" borderId="0" applyNumberFormat="0" applyBorder="0" applyAlignment="0" applyProtection="0"/>
    <xf numFmtId="0" fontId="43" fillId="47" borderId="0" applyNumberFormat="0" applyBorder="0" applyAlignment="0" applyProtection="0"/>
    <xf numFmtId="0" fontId="43" fillId="51" borderId="0" applyNumberFormat="0" applyBorder="0" applyAlignment="0" applyProtection="0"/>
    <xf numFmtId="0" fontId="44" fillId="11" borderId="10" applyNumberFormat="0" applyAlignment="0" applyProtection="0"/>
    <xf numFmtId="0" fontId="28" fillId="45" borderId="0" applyNumberFormat="0" applyBorder="0" applyAlignment="0" applyProtection="0"/>
    <xf numFmtId="0" fontId="45" fillId="11" borderId="1" applyNumberFormat="0" applyAlignment="0" applyProtection="0"/>
    <xf numFmtId="0" fontId="15" fillId="11" borderId="1" applyNumberFormat="0" applyAlignment="0" applyProtection="0"/>
    <xf numFmtId="0" fontId="17" fillId="38" borderId="3" applyNumberFormat="0" applyAlignment="0" applyProtection="0"/>
    <xf numFmtId="0" fontId="46" fillId="10" borderId="1" applyNumberFormat="0" applyAlignment="0" applyProtection="0"/>
    <xf numFmtId="0" fontId="47" fillId="0" borderId="16" applyNumberFormat="0" applyFill="0" applyAlignment="0" applyProtection="0"/>
    <xf numFmtId="0" fontId="48" fillId="0" borderId="0" applyNumberFormat="0" applyFill="0" applyBorder="0" applyAlignment="0" applyProtection="0"/>
    <xf numFmtId="167" fontId="7" fillId="0" borderId="0" applyFont="0" applyFill="0" applyBorder="0" applyAlignment="0" applyProtection="0"/>
    <xf numFmtId="0" fontId="37" fillId="0" borderId="0" applyNumberFormat="0" applyFill="0" applyBorder="0" applyAlignment="0" applyProtection="0"/>
    <xf numFmtId="0" fontId="21" fillId="42" borderId="0" applyNumberFormat="0" applyBorder="0" applyAlignment="0" applyProtection="0"/>
    <xf numFmtId="0" fontId="49" fillId="42" borderId="0" applyNumberFormat="0" applyBorder="0" applyAlignment="0" applyProtection="0"/>
    <xf numFmtId="0" fontId="31" fillId="0" borderId="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3" fillId="10" borderId="1" applyNumberFormat="0" applyAlignment="0" applyProtection="0"/>
    <xf numFmtId="164" fontId="7" fillId="0" borderId="0" applyFont="0" applyFill="0" applyBorder="0" applyAlignment="0" applyProtection="0"/>
    <xf numFmtId="0" fontId="20" fillId="0" borderId="4" applyNumberFormat="0" applyFill="0" applyAlignment="0" applyProtection="0"/>
    <xf numFmtId="0" fontId="7" fillId="0" borderId="0" applyNumberFormat="0" applyFill="0" applyBorder="0" applyAlignment="0" applyProtection="0"/>
    <xf numFmtId="0" fontId="27" fillId="43" borderId="0" applyNumberFormat="0" applyBorder="0" applyAlignment="0" applyProtection="0"/>
    <xf numFmtId="0" fontId="7" fillId="44" borderId="9" applyNumberFormat="0" applyFont="0" applyAlignment="0" applyProtection="0"/>
    <xf numFmtId="0" fontId="42" fillId="44" borderId="9" applyNumberFormat="0" applyFont="0" applyAlignment="0" applyProtection="0"/>
    <xf numFmtId="0" fontId="29" fillId="11" borderId="10" applyNumberFormat="0" applyAlignment="0" applyProtection="0"/>
    <xf numFmtId="9" fontId="7" fillId="0" borderId="0" applyFont="0" applyFill="0" applyBorder="0" applyAlignment="0" applyProtection="0"/>
    <xf numFmtId="168" fontId="8" fillId="0" borderId="0" applyFont="0" applyFill="0" applyBorder="0" applyAlignment="0" applyProtection="0">
      <alignment horizontal="right"/>
    </xf>
    <xf numFmtId="0" fontId="50" fillId="45" borderId="0" applyNumberFormat="0" applyBorder="0" applyAlignment="0" applyProtection="0"/>
    <xf numFmtId="0" fontId="36" fillId="0" borderId="0" applyNumberFormat="0" applyFill="0" applyBorder="0" applyAlignment="0" applyProtection="0"/>
    <xf numFmtId="0" fontId="18" fillId="0" borderId="16" applyNumberFormat="0" applyFill="0" applyAlignment="0" applyProtection="0"/>
    <xf numFmtId="0" fontId="36"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0" applyNumberFormat="0" applyFill="0" applyBorder="0" applyAlignment="0" applyProtection="0"/>
    <xf numFmtId="0" fontId="38" fillId="0" borderId="0" applyNumberFormat="0" applyFill="0" applyBorder="0" applyAlignment="0" applyProtection="0"/>
    <xf numFmtId="0" fontId="56" fillId="38" borderId="3" applyNumberFormat="0" applyAlignment="0" applyProtection="0"/>
    <xf numFmtId="0" fontId="7" fillId="0" borderId="0"/>
    <xf numFmtId="0" fontId="6" fillId="0" borderId="0"/>
    <xf numFmtId="4" fontId="11" fillId="47" borderId="2" applyNumberFormat="0" applyProtection="0">
      <alignment horizontal="left" vertical="center" indent="1"/>
    </xf>
    <xf numFmtId="0" fontId="7" fillId="0" borderId="0"/>
    <xf numFmtId="164" fontId="7" fillId="0" borderId="0" applyFont="0" applyFill="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0" fillId="15"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5" fillId="11" borderId="1" applyNumberFormat="0" applyAlignment="0" applyProtection="0"/>
    <xf numFmtId="0" fontId="17" fillId="38" borderId="3" applyNumberFormat="0" applyAlignment="0" applyProtection="0"/>
    <xf numFmtId="0" fontId="20" fillId="0" borderId="4" applyNumberFormat="0" applyFill="0" applyAlignment="0" applyProtection="0"/>
    <xf numFmtId="0" fontId="21" fillId="42" borderId="0" applyNumberFormat="0" applyBorder="0" applyAlignment="0" applyProtection="0"/>
    <xf numFmtId="0" fontId="23" fillId="10" borderId="1" applyNumberFormat="0" applyAlignment="0" applyProtection="0"/>
    <xf numFmtId="164" fontId="7"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7" fillId="0" borderId="0" applyNumberFormat="0" applyFill="0" applyBorder="0" applyAlignment="0" applyProtection="0"/>
    <xf numFmtId="0" fontId="27" fillId="43" borderId="0" applyNumberFormat="0" applyBorder="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28" fillId="45" borderId="0" applyNumberFormat="0" applyBorder="0" applyAlignment="0" applyProtection="0"/>
    <xf numFmtId="9" fontId="7" fillId="0" borderId="0" applyFont="0" applyFill="0" applyBorder="0" applyAlignment="0" applyProtection="0"/>
    <xf numFmtId="4" fontId="11" fillId="43" borderId="2" applyNumberFormat="0" applyProtection="0">
      <alignment vertical="center"/>
    </xf>
    <xf numFmtId="4" fontId="11" fillId="70" borderId="2" applyNumberFormat="0" applyProtection="0">
      <alignment vertical="center"/>
    </xf>
    <xf numFmtId="4" fontId="11" fillId="43" borderId="2" applyNumberFormat="0" applyProtection="0">
      <alignment vertical="center"/>
    </xf>
    <xf numFmtId="4" fontId="57" fillId="46" borderId="2" applyNumberFormat="0" applyProtection="0">
      <alignment vertical="center"/>
    </xf>
    <xf numFmtId="4" fontId="11" fillId="46" borderId="2" applyNumberFormat="0" applyProtection="0">
      <alignment horizontal="left" vertical="center" indent="1"/>
    </xf>
    <xf numFmtId="4" fontId="11" fillId="70"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Border="0" applyProtection="0">
      <alignment horizontal="left" vertical="center" indent="1"/>
    </xf>
    <xf numFmtId="4" fontId="11" fillId="45" borderId="2" applyNumberFormat="0" applyProtection="0">
      <alignment horizontal="right" vertical="center"/>
    </xf>
    <xf numFmtId="4" fontId="11" fillId="45"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7" borderId="2" applyNumberFormat="0" applyProtection="0">
      <alignment horizontal="right" vertical="center"/>
    </xf>
    <xf numFmtId="4" fontId="11" fillId="7" borderId="2" applyNumberFormat="0" applyProtection="0">
      <alignment horizontal="right" vertical="center"/>
    </xf>
    <xf numFmtId="4" fontId="11" fillId="6" borderId="12" applyNumberFormat="0" applyProtection="0">
      <alignment horizontal="left" vertical="center" indent="1"/>
    </xf>
    <xf numFmtId="4" fontId="11" fillId="72"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0" fontId="11" fillId="11" borderId="2" applyNumberFormat="0" applyProtection="0">
      <alignment horizontal="left" vertical="center" indent="1"/>
    </xf>
    <xf numFmtId="0" fontId="11" fillId="62"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4" fontId="11" fillId="44" borderId="15" applyNumberFormat="0" applyProtection="0">
      <alignment vertical="center"/>
    </xf>
    <xf numFmtId="4" fontId="57" fillId="70" borderId="15" applyNumberFormat="0" applyProtection="0">
      <alignmen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56" borderId="2" applyNumberFormat="0" applyProtection="0">
      <alignment horizontal="right" vertical="center"/>
    </xf>
    <xf numFmtId="4" fontId="57" fillId="61" borderId="2" applyNumberFormat="0" applyProtection="0">
      <alignment horizontal="right" vertical="center"/>
    </xf>
    <xf numFmtId="4" fontId="11" fillId="71" borderId="2" applyNumberFormat="0" applyProtection="0">
      <alignment horizontal="left" vertical="center" indent="1"/>
    </xf>
    <xf numFmtId="0" fontId="11" fillId="58" borderId="15"/>
    <xf numFmtId="0" fontId="11" fillId="58" borderId="15"/>
    <xf numFmtId="0" fontId="36" fillId="0" borderId="0" applyNumberFormat="0" applyFill="0" applyBorder="0" applyAlignment="0" applyProtection="0"/>
    <xf numFmtId="0" fontId="18" fillId="0" borderId="16" applyNumberFormat="0" applyFill="0" applyAlignment="0" applyProtection="0"/>
    <xf numFmtId="0" fontId="29" fillId="11" borderId="10"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7" fillId="0" borderId="0"/>
    <xf numFmtId="4" fontId="7" fillId="14" borderId="12" applyNumberFormat="0" applyProtection="0">
      <alignment horizontal="left" vertical="center" indent="1"/>
    </xf>
    <xf numFmtId="4" fontId="7" fillId="14" borderId="12" applyNumberFormat="0" applyProtection="0">
      <alignment horizontal="left" vertical="center" indent="1"/>
    </xf>
    <xf numFmtId="0" fontId="7" fillId="0" borderId="0" applyNumberFormat="0" applyFill="0" applyBorder="0" applyAlignment="0" applyProtection="0"/>
    <xf numFmtId="0" fontId="7" fillId="0" borderId="0" applyNumberFormat="0" applyFill="0" applyBorder="0" applyAlignment="0" applyProtection="0"/>
    <xf numFmtId="167" fontId="7" fillId="0" borderId="0" applyFont="0" applyFill="0" applyBorder="0" applyAlignment="0" applyProtection="0"/>
    <xf numFmtId="0" fontId="7" fillId="0" borderId="0" applyNumberFormat="0" applyFill="0" applyBorder="0" applyAlignment="0" applyProtection="0"/>
    <xf numFmtId="0" fontId="7" fillId="44" borderId="9"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9" fillId="0" borderId="0"/>
    <xf numFmtId="0" fontId="15" fillId="11" borderId="1" applyNumberFormat="0" applyAlignment="0" applyProtection="0"/>
    <xf numFmtId="0" fontId="16" fillId="37" borderId="2" applyNumberFormat="0" applyAlignment="0" applyProtection="0"/>
    <xf numFmtId="0" fontId="58" fillId="0" borderId="0" applyNumberFormat="0" applyFill="0" applyBorder="0" applyAlignment="0" applyProtection="0">
      <alignment vertical="top"/>
      <protection locked="0"/>
    </xf>
    <xf numFmtId="0" fontId="22" fillId="35" borderId="2" applyNumberFormat="0" applyAlignment="0" applyProtection="0"/>
    <xf numFmtId="0" fontId="23" fillId="10" borderId="1"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9"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7" fillId="0" borderId="0" applyFont="0" applyFill="0" applyBorder="0" applyAlignment="0" applyProtection="0"/>
    <xf numFmtId="169" fontId="12" fillId="0" borderId="0" applyFont="0" applyFill="0" applyBorder="0" applyAlignment="0" applyProtection="0"/>
    <xf numFmtId="0" fontId="7" fillId="0" borderId="0" applyNumberFormat="0" applyFill="0" applyBorder="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29" fillId="37" borderId="10" applyNumberFormat="0" applyAlignment="0" applyProtection="0"/>
    <xf numFmtId="166" fontId="7" fillId="60" borderId="18" applyBorder="0" applyProtection="0">
      <alignment horizontal="center" vertical="center"/>
    </xf>
    <xf numFmtId="9" fontId="9" fillId="0" borderId="0" applyFont="0" applyFill="0" applyBorder="0" applyAlignment="0" applyProtection="0"/>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6" borderId="2" applyNumberFormat="0" applyProtection="0">
      <alignment horizontal="left" vertical="center" indent="1"/>
    </xf>
    <xf numFmtId="4" fontId="11" fillId="46" borderId="2" applyNumberFormat="0" applyProtection="0">
      <alignment horizontal="left" vertical="center" indent="1"/>
    </xf>
    <xf numFmtId="0" fontId="30" fillId="43" borderId="11" applyNumberFormat="0" applyProtection="0">
      <alignment horizontal="left" vertical="top"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5" borderId="2" applyNumberFormat="0" applyProtection="0">
      <alignment horizontal="right" vertical="center"/>
    </xf>
    <xf numFmtId="4" fontId="11" fillId="45"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11" fillId="7" borderId="2" applyNumberFormat="0" applyProtection="0">
      <alignment horizontal="right" vertical="center"/>
    </xf>
    <xf numFmtId="4" fontId="11" fillId="7" borderId="2" applyNumberFormat="0" applyProtection="0">
      <alignment horizontal="right" vertical="center"/>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4" borderId="11" applyNumberFormat="0" applyProtection="0">
      <alignment horizontal="left" vertical="top"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7" borderId="11" applyNumberFormat="0" applyProtection="0">
      <alignment horizontal="left" vertical="top"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11" applyNumberFormat="0" applyProtection="0">
      <alignment horizontal="left" vertical="top"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11" applyNumberFormat="0" applyProtection="0">
      <alignment horizontal="left" vertical="top" indent="1"/>
    </xf>
    <xf numFmtId="0" fontId="31" fillId="14" borderId="14" applyBorder="0"/>
    <xf numFmtId="4" fontId="32" fillId="44" borderId="11"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32" fillId="11" borderId="11" applyNumberFormat="0" applyProtection="0">
      <alignment horizontal="left" vertical="center" indent="1"/>
    </xf>
    <xf numFmtId="0" fontId="32" fillId="44" borderId="11" applyNumberFormat="0" applyProtection="0">
      <alignment horizontal="left" vertical="top" indent="1"/>
    </xf>
    <xf numFmtId="4" fontId="11" fillId="0" borderId="2" applyNumberFormat="0" applyProtection="0">
      <alignment horizontal="right" vertical="center"/>
    </xf>
    <xf numFmtId="4" fontId="11" fillId="0"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0" fontId="32" fillId="7" borderId="11" applyNumberFormat="0" applyProtection="0">
      <alignment horizontal="left" vertical="top" indent="1"/>
    </xf>
    <xf numFmtId="4" fontId="33" fillId="57" borderId="12" applyNumberFormat="0" applyProtection="0">
      <alignment horizontal="left" vertical="center" indent="1"/>
    </xf>
    <xf numFmtId="0" fontId="11" fillId="58" borderId="15"/>
    <xf numFmtId="0" fontId="11" fillId="58" borderId="15"/>
    <xf numFmtId="4" fontId="34" fillId="56" borderId="2" applyNumberFormat="0" applyProtection="0">
      <alignment horizontal="right" vertical="center"/>
    </xf>
    <xf numFmtId="0" fontId="12" fillId="0" borderId="0"/>
    <xf numFmtId="0" fontId="7" fillId="0" borderId="0"/>
    <xf numFmtId="0" fontId="7" fillId="0" borderId="0"/>
    <xf numFmtId="0"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12" fillId="0" borderId="0"/>
    <xf numFmtId="0" fontId="7" fillId="0" borderId="0"/>
    <xf numFmtId="0" fontId="7" fillId="0" borderId="0"/>
    <xf numFmtId="0" fontId="7" fillId="0" borderId="0"/>
    <xf numFmtId="0" fontId="7" fillId="0" borderId="0"/>
    <xf numFmtId="0" fontId="7" fillId="0" borderId="0"/>
    <xf numFmtId="0" fontId="18" fillId="0" borderId="16" applyNumberFormat="0" applyFill="0" applyAlignment="0" applyProtection="0"/>
    <xf numFmtId="0" fontId="18" fillId="0" borderId="17" applyNumberFormat="0" applyFill="0" applyAlignment="0" applyProtection="0"/>
    <xf numFmtId="0" fontId="29" fillId="11" borderId="10" applyNumberFormat="0" applyAlignment="0" applyProtection="0"/>
    <xf numFmtId="0" fontId="6" fillId="0" borderId="0"/>
    <xf numFmtId="0" fontId="7" fillId="0" borderId="0"/>
    <xf numFmtId="0" fontId="19" fillId="0" borderId="0"/>
    <xf numFmtId="0" fontId="7" fillId="0" borderId="0"/>
    <xf numFmtId="0" fontId="9" fillId="0" borderId="0"/>
    <xf numFmtId="0" fontId="7" fillId="0" borderId="0"/>
    <xf numFmtId="0" fontId="7" fillId="0" borderId="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170" fontId="7" fillId="0" borderId="0" applyFont="0" applyFill="0" applyBorder="0" applyAlignment="0" applyProtection="0"/>
    <xf numFmtId="165" fontId="19" fillId="0" borderId="0" applyFont="0" applyFill="0" applyBorder="0" applyAlignment="0" applyProtection="0"/>
    <xf numFmtId="0" fontId="59" fillId="0" borderId="0" applyNumberFormat="0" applyFill="0" applyBorder="0" applyAlignment="0" applyProtection="0">
      <alignment vertical="top"/>
      <protection locked="0"/>
    </xf>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169" fontId="7" fillId="0" borderId="0" applyFont="0" applyFill="0" applyBorder="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4" fontId="12" fillId="46" borderId="10"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60" fillId="46" borderId="10"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2" fillId="46" borderId="10"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2" fillId="46" borderId="10" applyNumberFormat="0" applyProtection="0">
      <alignment horizontal="left" vertical="center"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4" fontId="11" fillId="71" borderId="2" applyNumberFormat="0" applyBorder="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2" fillId="75" borderId="10"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2" fillId="76" borderId="10"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2" fillId="77" borderId="10"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2" fillId="78" borderId="10"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2" fillId="73" borderId="10"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2" fillId="79" borderId="10"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2" fillId="80" borderId="10"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2" fillId="74" borderId="10"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2" fillId="81" borderId="10"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41" fillId="82" borderId="10"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2" fillId="83" borderId="19"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61" fillId="84" borderId="0"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0" fontId="7" fillId="85" borderId="10" applyNumberFormat="0" applyProtection="0">
      <alignment horizontal="left" vertical="center" indent="1"/>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2" fillId="83" borderId="10"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2" fillId="86" borderId="10"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0" fontId="7" fillId="86" borderId="10"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7" fillId="86" borderId="10" applyNumberFormat="0" applyProtection="0">
      <alignment horizontal="left" vertical="center"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7" fillId="87" borderId="10"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7" fillId="87" borderId="10" applyNumberFormat="0" applyProtection="0">
      <alignment horizontal="left" vertical="center"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7" fillId="59" borderId="10"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7" fillId="59" borderId="10" applyNumberFormat="0" applyProtection="0">
      <alignment horizontal="left" vertical="center"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7" fillId="85" borderId="10"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7" fillId="85" borderId="10" applyNumberFormat="0" applyProtection="0">
      <alignment horizontal="left" vertical="center"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4" fontId="12" fillId="70" borderId="10"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60" fillId="70" borderId="10"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2" fillId="70" borderId="10"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12" fillId="70" borderId="10" applyNumberFormat="0" applyProtection="0">
      <alignment horizontal="left" vertical="center"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4" fontId="12" fillId="83" borderId="10"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60" fillId="83" borderId="10"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0" fontId="7" fillId="85" borderId="10"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0" fontId="7" fillId="85" borderId="10" applyNumberFormat="0" applyProtection="0">
      <alignment horizontal="left" vertical="center"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62" fillId="0" borderId="0"/>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4" fontId="40" fillId="83" borderId="10"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0" fontId="7" fillId="0" borderId="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6" fillId="0" borderId="0"/>
    <xf numFmtId="0" fontId="6" fillId="0" borderId="0"/>
    <xf numFmtId="0" fontId="6" fillId="0" borderId="0"/>
    <xf numFmtId="0" fontId="7" fillId="0" borderId="0"/>
    <xf numFmtId="0" fontId="14" fillId="27" borderId="0" applyNumberFormat="0" applyBorder="0" applyAlignment="0" applyProtection="0"/>
    <xf numFmtId="0" fontId="21" fillId="0" borderId="8" applyNumberFormat="0" applyFill="0" applyAlignment="0" applyProtection="0"/>
    <xf numFmtId="0" fontId="21" fillId="35" borderId="0" applyNumberFormat="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43" fontId="7" fillId="0" borderId="0" applyFont="0" applyFill="0" applyBorder="0" applyAlignment="0" applyProtection="0"/>
    <xf numFmtId="0" fontId="7" fillId="0" borderId="0" applyNumberForma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0" fontId="75" fillId="0" borderId="0" applyNumberFormat="0" applyFill="0" applyBorder="0" applyAlignment="0" applyProtection="0">
      <alignment vertical="top"/>
      <protection locked="0"/>
    </xf>
    <xf numFmtId="0" fontId="7" fillId="44" borderId="9" applyNumberFormat="0" applyFont="0" applyAlignment="0" applyProtection="0"/>
    <xf numFmtId="9" fontId="7" fillId="0" borderId="0" applyFont="0" applyFill="0" applyBorder="0" applyAlignment="0" applyProtection="0"/>
    <xf numFmtId="169" fontId="6" fillId="0" borderId="0" applyFont="0" applyFill="0" applyBorder="0" applyAlignment="0" applyProtection="0"/>
    <xf numFmtId="0" fontId="7" fillId="0" borderId="0"/>
    <xf numFmtId="0" fontId="7" fillId="0" borderId="0"/>
    <xf numFmtId="0" fontId="13" fillId="25" borderId="0" applyNumberFormat="0" applyBorder="0" applyAlignment="0" applyProtection="0"/>
    <xf numFmtId="0" fontId="7" fillId="0" borderId="0" applyNumberFormat="0" applyFill="0" applyBorder="0" applyAlignment="0" applyProtection="0"/>
    <xf numFmtId="0" fontId="13" fillId="20" borderId="0" applyNumberFormat="0" applyBorder="0" applyAlignment="0" applyProtection="0"/>
    <xf numFmtId="0" fontId="13" fillId="29" borderId="0" applyNumberFormat="0" applyBorder="0" applyAlignment="0" applyProtection="0"/>
    <xf numFmtId="0" fontId="13" fillId="25" borderId="0" applyNumberFormat="0" applyBorder="0" applyAlignment="0" applyProtection="0"/>
    <xf numFmtId="4" fontId="7" fillId="14" borderId="12" applyNumberFormat="0" applyProtection="0">
      <alignment horizontal="left" vertical="center" indent="1"/>
    </xf>
    <xf numFmtId="4" fontId="7" fillId="14" borderId="12" applyNumberFormat="0" applyProtection="0">
      <alignment horizontal="left" vertical="center" indent="1"/>
    </xf>
    <xf numFmtId="0" fontId="13" fillId="21" borderId="0" applyNumberFormat="0" applyBorder="0" applyAlignment="0" applyProtection="0"/>
    <xf numFmtId="0" fontId="13" fillId="17" borderId="0" applyNumberFormat="0" applyBorder="0" applyAlignment="0" applyProtection="0"/>
    <xf numFmtId="43" fontId="7" fillId="0" borderId="0" applyFont="0" applyFill="0" applyBorder="0" applyAlignment="0" applyProtection="0"/>
    <xf numFmtId="0" fontId="9" fillId="0" borderId="0"/>
    <xf numFmtId="0" fontId="7" fillId="0" borderId="0"/>
    <xf numFmtId="4" fontId="11" fillId="43" borderId="2" applyNumberFormat="0" applyProtection="0">
      <alignment vertical="center"/>
    </xf>
    <xf numFmtId="4" fontId="11" fillId="43" borderId="2" applyNumberFormat="0" applyProtection="0">
      <alignment vertical="center"/>
    </xf>
    <xf numFmtId="4" fontId="11" fillId="46" borderId="2" applyNumberFormat="0" applyProtection="0">
      <alignment horizontal="left" vertical="center" indent="1"/>
    </xf>
    <xf numFmtId="4" fontId="11" fillId="47" borderId="2" applyNumberFormat="0" applyProtection="0">
      <alignment horizontal="left" vertical="center" indent="1"/>
    </xf>
    <xf numFmtId="4" fontId="11" fillId="45" borderId="2" applyNumberFormat="0" applyProtection="0">
      <alignment horizontal="right" vertical="center"/>
    </xf>
    <xf numFmtId="4" fontId="11" fillId="48" borderId="2" applyNumberFormat="0" applyProtection="0">
      <alignment horizontal="right" vertical="center"/>
    </xf>
    <xf numFmtId="4" fontId="11" fillId="49" borderId="12" applyNumberFormat="0" applyProtection="0">
      <alignment horizontal="right" vertical="center"/>
    </xf>
    <xf numFmtId="4" fontId="11" fillId="16" borderId="2" applyNumberFormat="0" applyProtection="0">
      <alignment horizontal="right" vertical="center"/>
    </xf>
    <xf numFmtId="4" fontId="11" fillId="50" borderId="2" applyNumberFormat="0" applyProtection="0">
      <alignment horizontal="right" vertical="center"/>
    </xf>
    <xf numFmtId="4" fontId="11" fillId="51" borderId="2" applyNumberFormat="0" applyProtection="0">
      <alignment horizontal="right" vertical="center"/>
    </xf>
    <xf numFmtId="4" fontId="11" fillId="12" borderId="2" applyNumberFormat="0" applyProtection="0">
      <alignment horizontal="right" vertical="center"/>
    </xf>
    <xf numFmtId="4" fontId="11" fillId="8" borderId="2" applyNumberFormat="0" applyProtection="0">
      <alignment horizontal="right" vertical="center"/>
    </xf>
    <xf numFmtId="4" fontId="11" fillId="52" borderId="2" applyNumberFormat="0" applyProtection="0">
      <alignment horizontal="right" vertical="center"/>
    </xf>
    <xf numFmtId="4" fontId="11" fillId="53"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11" fillId="7" borderId="2" applyNumberFormat="0" applyProtection="0">
      <alignment horizontal="right" vertical="center"/>
    </xf>
    <xf numFmtId="4" fontId="11" fillId="6" borderId="12" applyNumberFormat="0" applyProtection="0">
      <alignment horizontal="left" vertical="center" indent="1"/>
    </xf>
    <xf numFmtId="4" fontId="11" fillId="7" borderId="12" applyNumberFormat="0" applyProtection="0">
      <alignment horizontal="left" vertical="center" indent="1"/>
    </xf>
    <xf numFmtId="0" fontId="11" fillId="11" borderId="2" applyNumberFormat="0" applyProtection="0">
      <alignment horizontal="left" vertical="center" indent="1"/>
    </xf>
    <xf numFmtId="0" fontId="11" fillId="54" borderId="2" applyNumberFormat="0" applyProtection="0">
      <alignment horizontal="left" vertical="center" indent="1"/>
    </xf>
    <xf numFmtId="0" fontId="11" fillId="55" borderId="2" applyNumberFormat="0" applyProtection="0">
      <alignment horizontal="left" vertical="center" indent="1"/>
    </xf>
    <xf numFmtId="0" fontId="11" fillId="6" borderId="2" applyNumberFormat="0" applyProtection="0">
      <alignment horizontal="left" vertical="center" indent="1"/>
    </xf>
    <xf numFmtId="4" fontId="11" fillId="44" borderId="15" applyNumberFormat="0" applyProtection="0">
      <alignment vertical="center"/>
    </xf>
    <xf numFmtId="4" fontId="11" fillId="0" borderId="2" applyNumberFormat="0" applyProtection="0">
      <alignment horizontal="right" vertical="center"/>
    </xf>
    <xf numFmtId="4" fontId="11" fillId="56" borderId="2" applyNumberFormat="0" applyProtection="0">
      <alignment horizontal="right" vertical="center"/>
    </xf>
    <xf numFmtId="0" fontId="11" fillId="58" borderId="15"/>
    <xf numFmtId="0" fontId="7" fillId="0" borderId="0" applyNumberFormat="0" applyFill="0" applyBorder="0" applyAlignment="0" applyProtection="0"/>
    <xf numFmtId="0" fontId="15" fillId="11" borderId="1" applyNumberFormat="0" applyAlignment="0" applyProtection="0"/>
    <xf numFmtId="0" fontId="21" fillId="42" borderId="0" applyNumberFormat="0" applyBorder="0" applyAlignment="0" applyProtection="0"/>
    <xf numFmtId="0" fontId="20" fillId="0" borderId="4" applyNumberFormat="0" applyFill="0" applyAlignment="0" applyProtection="0"/>
    <xf numFmtId="0" fontId="27" fillId="43" borderId="0" applyNumberFormat="0" applyBorder="0" applyAlignment="0" applyProtection="0"/>
    <xf numFmtId="0" fontId="7" fillId="44" borderId="9" applyNumberFormat="0" applyFont="0" applyAlignment="0" applyProtection="0"/>
    <xf numFmtId="0" fontId="13" fillId="33" borderId="0" applyNumberFormat="0" applyBorder="0" applyAlignment="0" applyProtection="0"/>
    <xf numFmtId="0" fontId="36" fillId="0" borderId="0" applyNumberFormat="0" applyFill="0" applyBorder="0" applyAlignment="0" applyProtection="0"/>
    <xf numFmtId="0" fontId="18" fillId="0" borderId="16" applyNumberFormat="0" applyFill="0" applyAlignment="0" applyProtection="0"/>
    <xf numFmtId="0" fontId="38" fillId="0" borderId="0" applyNumberFormat="0" applyFill="0" applyBorder="0" applyAlignment="0" applyProtection="0"/>
    <xf numFmtId="0" fontId="58" fillId="0" borderId="0" applyNumberFormat="0" applyFill="0" applyBorder="0" applyAlignment="0" applyProtection="0">
      <alignment vertical="top"/>
      <protection locked="0"/>
    </xf>
    <xf numFmtId="0" fontId="11" fillId="34" borderId="2" applyNumberFormat="0" applyFont="0" applyAlignment="0" applyProtection="0"/>
    <xf numFmtId="44" fontId="7" fillId="0" borderId="0" applyFon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5"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33" borderId="0" applyNumberFormat="0" applyBorder="0" applyAlignment="0" applyProtection="0"/>
    <xf numFmtId="0" fontId="13" fillId="29"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5" borderId="0" applyNumberFormat="0" applyBorder="0" applyAlignment="0" applyProtection="0"/>
    <xf numFmtId="0" fontId="13" fillId="21"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25" borderId="0" applyNumberFormat="0" applyBorder="0" applyAlignment="0" applyProtection="0"/>
    <xf numFmtId="0" fontId="13" fillId="33"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3" borderId="0" applyNumberFormat="0" applyBorder="0" applyAlignment="0" applyProtection="0"/>
    <xf numFmtId="0" fontId="13" fillId="20" borderId="0" applyNumberFormat="0" applyBorder="0" applyAlignment="0" applyProtection="0"/>
    <xf numFmtId="0" fontId="13" fillId="25" borderId="0" applyNumberFormat="0" applyBorder="0" applyAlignment="0" applyProtection="0"/>
    <xf numFmtId="0" fontId="13" fillId="21" borderId="0" applyNumberFormat="0" applyBorder="0" applyAlignment="0" applyProtection="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12"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6"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12" fillId="7"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12" fillId="8"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12" fillId="9"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12" fillId="6"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12" fillId="10"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6" fillId="115" borderId="0" applyNumberFormat="0" applyBorder="0" applyAlignment="0" applyProtection="0"/>
    <xf numFmtId="0" fontId="12" fillId="11"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12" fillId="7"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12" fillId="12"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12" fillId="13"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12" fillId="14"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12" fillId="10"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6" fillId="116" borderId="0" applyNumberFormat="0" applyBorder="0" applyAlignment="0" applyProtection="0"/>
    <xf numFmtId="0" fontId="4" fillId="97" borderId="0" applyNumberFormat="0" applyBorder="0" applyAlignment="0" applyProtection="0"/>
    <xf numFmtId="0" fontId="10" fillId="15" borderId="0" applyNumberFormat="0" applyBorder="0" applyAlignment="0" applyProtection="0"/>
    <xf numFmtId="0" fontId="4" fillId="97" borderId="0" applyNumberFormat="0" applyBorder="0" applyAlignment="0" applyProtection="0"/>
    <xf numFmtId="0" fontId="4" fillId="101" borderId="0" applyNumberFormat="0" applyBorder="0" applyAlignment="0" applyProtection="0"/>
    <xf numFmtId="0" fontId="10" fillId="7" borderId="0" applyNumberFormat="0" applyBorder="0" applyAlignment="0" applyProtection="0"/>
    <xf numFmtId="0" fontId="4" fillId="101" borderId="0" applyNumberFormat="0" applyBorder="0" applyAlignment="0" applyProtection="0"/>
    <xf numFmtId="0" fontId="4" fillId="105" borderId="0" applyNumberFormat="0" applyBorder="0" applyAlignment="0" applyProtection="0"/>
    <xf numFmtId="0" fontId="10" fillId="12" borderId="0" applyNumberFormat="0" applyBorder="0" applyAlignment="0" applyProtection="0"/>
    <xf numFmtId="0" fontId="4" fillId="105" borderId="0" applyNumberFormat="0" applyBorder="0" applyAlignment="0" applyProtection="0"/>
    <xf numFmtId="0" fontId="4" fillId="109" borderId="0" applyNumberFormat="0" applyBorder="0" applyAlignment="0" applyProtection="0"/>
    <xf numFmtId="0" fontId="10" fillId="13" borderId="0" applyNumberFormat="0" applyBorder="0" applyAlignment="0" applyProtection="0"/>
    <xf numFmtId="0" fontId="4" fillId="109" borderId="0" applyNumberFormat="0" applyBorder="0" applyAlignment="0" applyProtection="0"/>
    <xf numFmtId="0" fontId="4" fillId="113" borderId="0" applyNumberFormat="0" applyBorder="0" applyAlignment="0" applyProtection="0"/>
    <xf numFmtId="0" fontId="10" fillId="15" borderId="0" applyNumberFormat="0" applyBorder="0" applyAlignment="0" applyProtection="0"/>
    <xf numFmtId="0" fontId="4" fillId="113" borderId="0" applyNumberFormat="0" applyBorder="0" applyAlignment="0" applyProtection="0"/>
    <xf numFmtId="0" fontId="4" fillId="117" borderId="0" applyNumberFormat="0" applyBorder="0" applyAlignment="0" applyProtection="0"/>
    <xf numFmtId="0" fontId="10" fillId="16" borderId="0" applyNumberFormat="0" applyBorder="0" applyAlignment="0" applyProtection="0"/>
    <xf numFmtId="0" fontId="4" fillId="117" borderId="0" applyNumberFormat="0" applyBorder="0" applyAlignment="0" applyProtection="0"/>
    <xf numFmtId="0" fontId="13" fillId="17" borderId="0" applyNumberFormat="0" applyBorder="0" applyAlignment="0" applyProtection="0"/>
    <xf numFmtId="0" fontId="4" fillId="2" borderId="0" applyNumberFormat="0" applyBorder="0" applyAlignment="0" applyProtection="0"/>
    <xf numFmtId="0" fontId="13" fillId="17" borderId="0" applyNumberFormat="0" applyBorder="0" applyAlignment="0" applyProtection="0"/>
    <xf numFmtId="0" fontId="4" fillId="2" borderId="0" applyNumberFormat="0" applyBorder="0" applyAlignment="0" applyProtection="0"/>
    <xf numFmtId="0" fontId="13" fillId="17" borderId="0" applyNumberFormat="0" applyBorder="0" applyAlignment="0" applyProtection="0"/>
    <xf numFmtId="0" fontId="4" fillId="2" borderId="0" applyNumberFormat="0" applyBorder="0" applyAlignment="0" applyProtection="0"/>
    <xf numFmtId="0" fontId="13" fillId="1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4" fillId="98" borderId="0" applyNumberFormat="0" applyBorder="0" applyAlignment="0" applyProtection="0"/>
    <xf numFmtId="0" fontId="13" fillId="21" borderId="0" applyNumberFormat="0" applyBorder="0" applyAlignment="0" applyProtection="0"/>
    <xf numFmtId="0" fontId="4" fillId="98" borderId="0" applyNumberFormat="0" applyBorder="0" applyAlignment="0" applyProtection="0"/>
    <xf numFmtId="0" fontId="13" fillId="21" borderId="0" applyNumberFormat="0" applyBorder="0" applyAlignment="0" applyProtection="0"/>
    <xf numFmtId="0" fontId="4" fillId="98" borderId="0" applyNumberFormat="0" applyBorder="0" applyAlignment="0" applyProtection="0"/>
    <xf numFmtId="0" fontId="13" fillId="21" borderId="0" applyNumberFormat="0" applyBorder="0" applyAlignment="0" applyProtection="0"/>
    <xf numFmtId="0" fontId="4" fillId="98" borderId="0" applyNumberFormat="0" applyBorder="0" applyAlignment="0" applyProtection="0"/>
    <xf numFmtId="0" fontId="4" fillId="98" borderId="0" applyNumberFormat="0" applyBorder="0" applyAlignment="0" applyProtection="0"/>
    <xf numFmtId="0" fontId="4" fillId="98" borderId="0" applyNumberFormat="0" applyBorder="0" applyAlignment="0" applyProtection="0"/>
    <xf numFmtId="0" fontId="4" fillId="98" borderId="0" applyNumberFormat="0" applyBorder="0" applyAlignment="0" applyProtection="0"/>
    <xf numFmtId="0" fontId="4" fillId="9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4" fillId="102" borderId="0" applyNumberFormat="0" applyBorder="0" applyAlignment="0" applyProtection="0"/>
    <xf numFmtId="0" fontId="13" fillId="25" borderId="0" applyNumberFormat="0" applyBorder="0" applyAlignment="0" applyProtection="0"/>
    <xf numFmtId="0" fontId="4" fillId="102" borderId="0" applyNumberFormat="0" applyBorder="0" applyAlignment="0" applyProtection="0"/>
    <xf numFmtId="0" fontId="13" fillId="25" borderId="0" applyNumberFormat="0" applyBorder="0" applyAlignment="0" applyProtection="0"/>
    <xf numFmtId="0" fontId="4" fillId="102" borderId="0" applyNumberFormat="0" applyBorder="0" applyAlignment="0" applyProtection="0"/>
    <xf numFmtId="0" fontId="13" fillId="25" borderId="0" applyNumberFormat="0" applyBorder="0" applyAlignment="0" applyProtection="0"/>
    <xf numFmtId="0" fontId="4" fillId="102" borderId="0" applyNumberFormat="0" applyBorder="0" applyAlignment="0" applyProtection="0"/>
    <xf numFmtId="0" fontId="4" fillId="102" borderId="0" applyNumberFormat="0" applyBorder="0" applyAlignment="0" applyProtection="0"/>
    <xf numFmtId="0" fontId="4" fillId="102" borderId="0" applyNumberFormat="0" applyBorder="0" applyAlignment="0" applyProtection="0"/>
    <xf numFmtId="0" fontId="4" fillId="102" borderId="0" applyNumberFormat="0" applyBorder="0" applyAlignment="0" applyProtection="0"/>
    <xf numFmtId="0" fontId="4" fillId="10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4" fillId="106" borderId="0" applyNumberFormat="0" applyBorder="0" applyAlignment="0" applyProtection="0"/>
    <xf numFmtId="0" fontId="13" fillId="29" borderId="0" applyNumberFormat="0" applyBorder="0" applyAlignment="0" applyProtection="0"/>
    <xf numFmtId="0" fontId="4" fillId="106" borderId="0" applyNumberFormat="0" applyBorder="0" applyAlignment="0" applyProtection="0"/>
    <xf numFmtId="0" fontId="13" fillId="29" borderId="0" applyNumberFormat="0" applyBorder="0" applyAlignment="0" applyProtection="0"/>
    <xf numFmtId="0" fontId="4" fillId="106" borderId="0" applyNumberFormat="0" applyBorder="0" applyAlignment="0" applyProtection="0"/>
    <xf numFmtId="0" fontId="13" fillId="29"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4" fillId="106"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0" borderId="0" applyNumberFormat="0" applyBorder="0" applyAlignment="0" applyProtection="0"/>
    <xf numFmtId="0" fontId="4" fillId="110" borderId="0" applyNumberFormat="0" applyBorder="0" applyAlignment="0" applyProtection="0"/>
    <xf numFmtId="0" fontId="13" fillId="20" borderId="0" applyNumberFormat="0" applyBorder="0" applyAlignment="0" applyProtection="0"/>
    <xf numFmtId="0" fontId="4" fillId="110" borderId="0" applyNumberFormat="0" applyBorder="0" applyAlignment="0" applyProtection="0"/>
    <xf numFmtId="0" fontId="13" fillId="20" borderId="0" applyNumberFormat="0" applyBorder="0" applyAlignment="0" applyProtection="0"/>
    <xf numFmtId="0" fontId="4" fillId="110" borderId="0" applyNumberFormat="0" applyBorder="0" applyAlignment="0" applyProtection="0"/>
    <xf numFmtId="0" fontId="13" fillId="20" borderId="0" applyNumberFormat="0" applyBorder="0" applyAlignment="0" applyProtection="0"/>
    <xf numFmtId="0" fontId="4" fillId="110" borderId="0" applyNumberFormat="0" applyBorder="0" applyAlignment="0" applyProtection="0"/>
    <xf numFmtId="0" fontId="4" fillId="110" borderId="0" applyNumberFormat="0" applyBorder="0" applyAlignment="0" applyProtection="0"/>
    <xf numFmtId="0" fontId="4" fillId="110" borderId="0" applyNumberFormat="0" applyBorder="0" applyAlignment="0" applyProtection="0"/>
    <xf numFmtId="0" fontId="4" fillId="110" borderId="0" applyNumberFormat="0" applyBorder="0" applyAlignment="0" applyProtection="0"/>
    <xf numFmtId="0" fontId="4" fillId="11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33" borderId="0" applyNumberFormat="0" applyBorder="0" applyAlignment="0" applyProtection="0"/>
    <xf numFmtId="0" fontId="4" fillId="114" borderId="0" applyNumberFormat="0" applyBorder="0" applyAlignment="0" applyProtection="0"/>
    <xf numFmtId="0" fontId="13" fillId="33" borderId="0" applyNumberFormat="0" applyBorder="0" applyAlignment="0" applyProtection="0"/>
    <xf numFmtId="0" fontId="4" fillId="114" borderId="0" applyNumberFormat="0" applyBorder="0" applyAlignment="0" applyProtection="0"/>
    <xf numFmtId="0" fontId="13" fillId="33" borderId="0" applyNumberFormat="0" applyBorder="0" applyAlignment="0" applyProtection="0"/>
    <xf numFmtId="0" fontId="4" fillId="114" borderId="0" applyNumberFormat="0" applyBorder="0" applyAlignment="0" applyProtection="0"/>
    <xf numFmtId="0" fontId="13" fillId="33" borderId="0" applyNumberFormat="0" applyBorder="0" applyAlignment="0" applyProtection="0"/>
    <xf numFmtId="0" fontId="4" fillId="114" borderId="0" applyNumberFormat="0" applyBorder="0" applyAlignment="0" applyProtection="0"/>
    <xf numFmtId="0" fontId="4" fillId="114" borderId="0" applyNumberFormat="0" applyBorder="0" applyAlignment="0" applyProtection="0"/>
    <xf numFmtId="0" fontId="4" fillId="114" borderId="0" applyNumberFormat="0" applyBorder="0" applyAlignment="0" applyProtection="0"/>
    <xf numFmtId="0" fontId="4" fillId="114" borderId="0" applyNumberFormat="0" applyBorder="0" applyAlignment="0" applyProtection="0"/>
    <xf numFmtId="0" fontId="4" fillId="11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44" fillId="11" borderId="10" applyNumberFormat="0" applyAlignment="0" applyProtection="0"/>
    <xf numFmtId="0" fontId="76" fillId="34" borderId="0" applyNumberFormat="0" applyBorder="0" applyAlignment="0" applyProtection="0"/>
    <xf numFmtId="0" fontId="76" fillId="34" borderId="0" applyNumberFormat="0" applyBorder="0" applyAlignment="0" applyProtection="0"/>
    <xf numFmtId="0" fontId="68" fillId="89" borderId="0" applyNumberFormat="0" applyBorder="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45" fillId="11" borderId="1" applyNumberFormat="0" applyAlignment="0" applyProtection="0"/>
    <xf numFmtId="0" fontId="72" fillId="92" borderId="23"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72" fillId="92" borderId="23"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6" fillId="37" borderId="2"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7" fillId="29" borderId="3" applyNumberFormat="0" applyAlignment="0" applyProtection="0"/>
    <xf numFmtId="0" fontId="17" fillId="29" borderId="3" applyNumberFormat="0" applyAlignment="0" applyProtection="0"/>
    <xf numFmtId="0" fontId="1" fillId="93" borderId="26" applyNumberFormat="0" applyAlignment="0" applyProtection="0"/>
    <xf numFmtId="43" fontId="7" fillId="0" borderId="0" applyFont="0" applyFill="0" applyBorder="0" applyAlignment="0" applyProtection="0"/>
    <xf numFmtId="0" fontId="17" fillId="38" borderId="3"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0" fontId="47" fillId="0" borderId="16" applyNumberFormat="0" applyFill="0" applyAlignment="0" applyProtection="0"/>
    <xf numFmtId="167" fontId="7" fillId="0" borderId="0" applyFont="0" applyFill="0" applyBorder="0" applyAlignment="0" applyProtection="0"/>
    <xf numFmtId="167" fontId="7" fillId="0" borderId="0" applyFont="0" applyFill="0" applyBorder="0" applyAlignment="0" applyProtection="0"/>
    <xf numFmtId="170" fontId="7" fillId="0" borderId="0" applyFont="0" applyFill="0" applyBorder="0" applyAlignment="0" applyProtection="0"/>
    <xf numFmtId="165" fontId="19" fillId="0" borderId="0" applyFon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4" fillId="0" borderId="0" applyNumberFormat="0" applyFill="0" applyBorder="0" applyAlignment="0" applyProtection="0"/>
    <xf numFmtId="0" fontId="21" fillId="0" borderId="8" applyNumberFormat="0" applyFill="0" applyAlignment="0" applyProtection="0"/>
    <xf numFmtId="0" fontId="20" fillId="0" borderId="4" applyNumberFormat="0" applyFill="0" applyAlignment="0" applyProtection="0"/>
    <xf numFmtId="0" fontId="21" fillId="0" borderId="8" applyNumberFormat="0" applyFill="0" applyAlignment="0" applyProtection="0"/>
    <xf numFmtId="0" fontId="73" fillId="0" borderId="25" applyNumberFormat="0" applyFill="0" applyAlignment="0" applyProtection="0"/>
    <xf numFmtId="0" fontId="21" fillId="0" borderId="8" applyNumberFormat="0" applyFill="0" applyAlignment="0" applyProtection="0"/>
    <xf numFmtId="0" fontId="73" fillId="0" borderId="25" applyNumberFormat="0" applyFill="0" applyAlignment="0" applyProtection="0"/>
    <xf numFmtId="0" fontId="14" fillId="27" borderId="0" applyNumberFormat="0" applyBorder="0" applyAlignment="0" applyProtection="0"/>
    <xf numFmtId="0" fontId="21" fillId="42" borderId="0" applyNumberFormat="0" applyBorder="0" applyAlignment="0" applyProtection="0"/>
    <xf numFmtId="0" fontId="14" fillId="27" borderId="0" applyNumberFormat="0" applyBorder="0" applyAlignment="0" applyProtection="0"/>
    <xf numFmtId="0" fontId="67" fillId="88" borderId="0" applyNumberFormat="0" applyBorder="0" applyAlignment="0" applyProtection="0"/>
    <xf numFmtId="0" fontId="14" fillId="27" borderId="0" applyNumberFormat="0" applyBorder="0" applyAlignment="0" applyProtection="0"/>
    <xf numFmtId="0" fontId="67" fillId="88" borderId="0" applyNumberFormat="0" applyBorder="0" applyAlignment="0" applyProtection="0"/>
    <xf numFmtId="0" fontId="14" fillId="27" borderId="0" applyNumberFormat="0" applyBorder="0" applyAlignment="0" applyProtection="0"/>
    <xf numFmtId="0" fontId="78" fillId="0" borderId="29" applyNumberFormat="0" applyFill="0" applyAlignment="0" applyProtection="0"/>
    <xf numFmtId="0" fontId="78" fillId="0" borderId="29" applyNumberFormat="0" applyFill="0" applyAlignment="0" applyProtection="0"/>
    <xf numFmtId="0" fontId="64" fillId="0" borderId="20" applyNumberFormat="0" applyFill="0" applyAlignment="0" applyProtection="0"/>
    <xf numFmtId="0" fontId="79" fillId="0" borderId="30" applyNumberFormat="0" applyFill="0" applyAlignment="0" applyProtection="0"/>
    <xf numFmtId="0" fontId="79" fillId="0" borderId="30" applyNumberFormat="0" applyFill="0" applyAlignment="0" applyProtection="0"/>
    <xf numFmtId="0" fontId="65" fillId="0" borderId="21" applyNumberFormat="0" applyFill="0" applyAlignment="0" applyProtection="0"/>
    <xf numFmtId="0" fontId="80" fillId="0" borderId="31" applyNumberFormat="0" applyFill="0" applyAlignment="0" applyProtection="0"/>
    <xf numFmtId="0" fontId="80" fillId="0" borderId="31" applyNumberFormat="0" applyFill="0" applyAlignment="0" applyProtection="0"/>
    <xf numFmtId="0" fontId="66" fillId="0" borderId="22"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6" fillId="0" borderId="0" applyNumberFormat="0" applyFill="0" applyBorder="0" applyAlignment="0" applyProtection="0"/>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70" fillId="91" borderId="23"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2" fillId="35" borderId="2"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0" fontId="23" fillId="10" borderId="1"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9"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1" fillId="0" borderId="8"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35" borderId="0" applyNumberFormat="0" applyBorder="0" applyAlignment="0" applyProtection="0"/>
    <xf numFmtId="0" fontId="27" fillId="43" borderId="0" applyNumberFormat="0" applyBorder="0" applyAlignment="0" applyProtection="0"/>
    <xf numFmtId="0" fontId="21" fillId="35" borderId="0" applyNumberFormat="0" applyBorder="0" applyAlignment="0" applyProtection="0"/>
    <xf numFmtId="0" fontId="69" fillId="90" borderId="0" applyNumberFormat="0" applyBorder="0" applyAlignment="0" applyProtection="0"/>
    <xf numFmtId="0" fontId="21" fillId="35" borderId="0" applyNumberFormat="0" applyBorder="0" applyAlignment="0" applyProtection="0"/>
    <xf numFmtId="0" fontId="69" fillId="90" borderId="0" applyNumberFormat="0" applyBorder="0" applyAlignment="0" applyProtection="0"/>
    <xf numFmtId="0" fontId="21" fillId="35" borderId="0" applyNumberFormat="0" applyBorder="0" applyAlignment="0" applyProtection="0"/>
    <xf numFmtId="0" fontId="6" fillId="0" borderId="0"/>
    <xf numFmtId="0" fontId="12" fillId="0" borderId="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11" fillId="34" borderId="2"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7" fillId="44" borderId="9"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6" fillId="94" borderId="27"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42" fillId="44" borderId="9" applyNumberFormat="0" applyFont="0" applyAlignment="0" applyProtection="0"/>
    <xf numFmtId="0" fontId="28" fillId="45" borderId="0" applyNumberFormat="0" applyBorder="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71" fillId="92" borderId="24"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37"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70"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2" fillId="46" borderId="10"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70" borderId="2" applyNumberFormat="0" applyProtection="0">
      <alignment vertical="center"/>
    </xf>
    <xf numFmtId="4" fontId="11" fillId="43"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70"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60" fillId="46" borderId="10"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57" fillId="46" borderId="2" applyNumberFormat="0" applyProtection="0">
      <alignment vertical="center"/>
    </xf>
    <xf numFmtId="4" fontId="11" fillId="43" borderId="2" applyNumberFormat="0" applyProtection="0">
      <alignment vertical="center"/>
    </xf>
    <xf numFmtId="4" fontId="57" fillId="46" borderId="2" applyNumberFormat="0" applyProtection="0">
      <alignment vertical="center"/>
    </xf>
    <xf numFmtId="4" fontId="57" fillId="46" borderId="2" applyNumberFormat="0" applyProtection="0">
      <alignment vertical="center"/>
    </xf>
    <xf numFmtId="4" fontId="57" fillId="46" borderId="2" applyNumberFormat="0" applyProtection="0">
      <alignment vertical="center"/>
    </xf>
    <xf numFmtId="4" fontId="57" fillId="46" borderId="2" applyNumberFormat="0" applyProtection="0">
      <alignment vertical="center"/>
    </xf>
    <xf numFmtId="4" fontId="57" fillId="46"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3" borderId="2" applyNumberFormat="0" applyProtection="0">
      <alignment vertical="center"/>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70"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70" borderId="2" applyNumberFormat="0" applyProtection="0">
      <alignment horizontal="left" vertical="center" indent="1"/>
    </xf>
    <xf numFmtId="4" fontId="11" fillId="46"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70"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4" fontId="11" fillId="46" borderId="2" applyNumberFormat="0" applyProtection="0">
      <alignment horizontal="left" vertical="center"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4" fontId="12" fillId="46" borderId="10" applyNumberFormat="0" applyProtection="0">
      <alignment horizontal="left" vertical="center"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70"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70" borderId="11" applyNumberFormat="0" applyProtection="0">
      <alignment horizontal="left" vertical="top" indent="1"/>
    </xf>
    <xf numFmtId="0" fontId="30" fillId="70" borderId="11" applyNumberFormat="0" applyProtection="0">
      <alignment horizontal="left" vertical="top" indent="1"/>
    </xf>
    <xf numFmtId="0" fontId="30" fillId="70" borderId="11" applyNumberFormat="0" applyProtection="0">
      <alignment horizontal="left" vertical="top" indent="1"/>
    </xf>
    <xf numFmtId="0" fontId="30" fillId="70" borderId="11" applyNumberFormat="0" applyProtection="0">
      <alignment horizontal="left" vertical="top" indent="1"/>
    </xf>
    <xf numFmtId="0" fontId="30" fillId="70" borderId="11" applyNumberFormat="0" applyProtection="0">
      <alignment horizontal="left" vertical="top" indent="1"/>
    </xf>
    <xf numFmtId="0" fontId="30" fillId="70"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0" fontId="30" fillId="43" borderId="11" applyNumberFormat="0" applyProtection="0">
      <alignment horizontal="left" vertical="top"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Border="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71" borderId="2" applyNumberFormat="0" applyBorder="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2" fillId="75" borderId="10"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5"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2" fillId="76" borderId="10"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8" borderId="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2" fillId="77" borderId="10"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49" borderId="1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2" fillId="78" borderId="10"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16"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2" fillId="73" borderId="10"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0"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2" fillId="79" borderId="10"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51"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2" fillId="80" borderId="10"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12"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2" fillId="74" borderId="10"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8"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2" fillId="81" borderId="10"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2" borderId="2" applyNumberFormat="0" applyProtection="0">
      <alignment horizontal="right" vertical="center"/>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41" fillId="82" borderId="10"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11" fillId="53"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12" fillId="83" borderId="19"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7" fillId="14" borderId="12" applyNumberFormat="0" applyProtection="0">
      <alignment horizontal="left" vertical="center" indent="1"/>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7" borderId="2" applyNumberFormat="0" applyProtection="0">
      <alignment horizontal="right" vertical="center"/>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72"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2" fillId="83" borderId="10"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72" borderId="12" applyNumberFormat="0" applyProtection="0">
      <alignment horizontal="left" vertical="center" indent="1"/>
    </xf>
    <xf numFmtId="4" fontId="11" fillId="6"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72"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6"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2" fillId="86" borderId="10"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4" fontId="11" fillId="7" borderId="1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62"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62" borderId="2" applyNumberFormat="0" applyProtection="0">
      <alignment horizontal="left" vertical="center" indent="1"/>
    </xf>
    <xf numFmtId="0" fontId="11" fillId="11"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62"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1" borderId="2" applyNumberFormat="0" applyProtection="0">
      <alignment horizontal="left" vertical="center"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7" fillId="86" borderId="10" applyNumberFormat="0" applyProtection="0">
      <alignment horizontal="left" vertical="center"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62"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62" borderId="11" applyNumberFormat="0" applyProtection="0">
      <alignment horizontal="left" vertical="top" indent="1"/>
    </xf>
    <xf numFmtId="0" fontId="11" fillId="62" borderId="11" applyNumberFormat="0" applyProtection="0">
      <alignment horizontal="left" vertical="top" indent="1"/>
    </xf>
    <xf numFmtId="0" fontId="11" fillId="62" borderId="11" applyNumberFormat="0" applyProtection="0">
      <alignment horizontal="left" vertical="top" indent="1"/>
    </xf>
    <xf numFmtId="0" fontId="11" fillId="62" borderId="11" applyNumberFormat="0" applyProtection="0">
      <alignment horizontal="left" vertical="top" indent="1"/>
    </xf>
    <xf numFmtId="0" fontId="11" fillId="62" borderId="11" applyNumberFormat="0" applyProtection="0">
      <alignment horizontal="left" vertical="top" indent="1"/>
    </xf>
    <xf numFmtId="0" fontId="11" fillId="62"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14" borderId="11" applyNumberFormat="0" applyProtection="0">
      <alignment horizontal="left" vertical="top"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54" borderId="2" applyNumberFormat="0" applyProtection="0">
      <alignment horizontal="left" vertical="center"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7" fillId="87" borderId="10" applyNumberFormat="0" applyProtection="0">
      <alignment horizontal="left" vertical="center"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7" borderId="11" applyNumberFormat="0" applyProtection="0">
      <alignment horizontal="left" vertical="top"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2" applyNumberFormat="0" applyProtection="0">
      <alignment horizontal="left" vertical="center"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7" fillId="59" borderId="10" applyNumberFormat="0" applyProtection="0">
      <alignment horizontal="left" vertical="center"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55" borderId="11" applyNumberFormat="0" applyProtection="0">
      <alignment horizontal="left" vertical="top"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2" applyNumberFormat="0" applyProtection="0">
      <alignment horizontal="left" vertical="center"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87"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87" borderId="11" applyNumberFormat="0" applyProtection="0">
      <alignment horizontal="left" vertical="top" indent="1"/>
    </xf>
    <xf numFmtId="0" fontId="11" fillId="87" borderId="11" applyNumberFormat="0" applyProtection="0">
      <alignment horizontal="left" vertical="top" indent="1"/>
    </xf>
    <xf numFmtId="0" fontId="11" fillId="87" borderId="11" applyNumberFormat="0" applyProtection="0">
      <alignment horizontal="left" vertical="top" indent="1"/>
    </xf>
    <xf numFmtId="0" fontId="11" fillId="87" borderId="11" applyNumberFormat="0" applyProtection="0">
      <alignment horizontal="left" vertical="top" indent="1"/>
    </xf>
    <xf numFmtId="0" fontId="11" fillId="87" borderId="11" applyNumberFormat="0" applyProtection="0">
      <alignment horizontal="left" vertical="top" indent="1"/>
    </xf>
    <xf numFmtId="0" fontId="11" fillId="87"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6" borderId="11" applyNumberFormat="0" applyProtection="0">
      <alignment horizontal="left" vertical="top" indent="1"/>
    </xf>
    <xf numFmtId="0" fontId="11" fillId="72" borderId="13" applyNumberFormat="0">
      <protection locked="0"/>
    </xf>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62"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62" borderId="14" applyBorder="0"/>
    <xf numFmtId="0" fontId="31" fillId="62" borderId="14" applyBorder="0"/>
    <xf numFmtId="0" fontId="31" fillId="62" borderId="14" applyBorder="0"/>
    <xf numFmtId="0" fontId="31" fillId="62" borderId="14" applyBorder="0"/>
    <xf numFmtId="0" fontId="31" fillId="62" borderId="14" applyBorder="0"/>
    <xf numFmtId="0" fontId="31" fillId="62"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0" fontId="31" fillId="14" borderId="14" applyBorder="0"/>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12" fillId="70" borderId="10"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32" fillId="44" borderId="11"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11" fillId="44" borderId="15"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60" fillId="70" borderId="10" applyNumberFormat="0" applyProtection="0">
      <alignment vertical="center"/>
    </xf>
    <xf numFmtId="4" fontId="11" fillId="44" borderId="15" applyNumberFormat="0" applyProtection="0">
      <alignment vertical="center"/>
    </xf>
    <xf numFmtId="4" fontId="57" fillId="70" borderId="15" applyNumberFormat="0" applyProtection="0">
      <alignment vertical="center"/>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62"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62" borderId="11" applyNumberFormat="0" applyProtection="0">
      <alignment horizontal="left" vertical="center" indent="1"/>
    </xf>
    <xf numFmtId="4" fontId="32" fillId="62" borderId="11" applyNumberFormat="0" applyProtection="0">
      <alignment horizontal="left" vertical="center" indent="1"/>
    </xf>
    <xf numFmtId="4" fontId="32" fillId="62" borderId="11" applyNumberFormat="0" applyProtection="0">
      <alignment horizontal="left" vertical="center" indent="1"/>
    </xf>
    <xf numFmtId="4" fontId="32" fillId="62" borderId="11" applyNumberFormat="0" applyProtection="0">
      <alignment horizontal="left" vertical="center" indent="1"/>
    </xf>
    <xf numFmtId="4" fontId="32" fillId="62" borderId="11" applyNumberFormat="0" applyProtection="0">
      <alignment horizontal="left" vertical="center" indent="1"/>
    </xf>
    <xf numFmtId="4" fontId="32" fillId="62"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4" fontId="32" fillId="11" borderId="11" applyNumberFormat="0" applyProtection="0">
      <alignment horizontal="left" vertical="center"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4" fontId="12" fillId="70" borderId="10" applyNumberFormat="0" applyProtection="0">
      <alignment horizontal="left" vertical="center"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0" fontId="32" fillId="44" borderId="11" applyNumberFormat="0" applyProtection="0">
      <alignment horizontal="left" vertical="top" indent="1"/>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2" fillId="83" borderId="10"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0"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60" fillId="83" borderId="10"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57" fillId="61" borderId="2" applyNumberFormat="0" applyProtection="0">
      <alignment horizontal="right" vertical="center"/>
    </xf>
    <xf numFmtId="4" fontId="11" fillId="56" borderId="2" applyNumberFormat="0" applyProtection="0">
      <alignment horizontal="right" vertical="center"/>
    </xf>
    <xf numFmtId="4" fontId="57" fillId="61" borderId="2" applyNumberFormat="0" applyProtection="0">
      <alignment horizontal="right" vertical="center"/>
    </xf>
    <xf numFmtId="4" fontId="57" fillId="61" borderId="2" applyNumberFormat="0" applyProtection="0">
      <alignment horizontal="right" vertical="center"/>
    </xf>
    <xf numFmtId="4" fontId="57" fillId="61" borderId="2" applyNumberFormat="0" applyProtection="0">
      <alignment horizontal="right" vertical="center"/>
    </xf>
    <xf numFmtId="4" fontId="57" fillId="61" borderId="2" applyNumberFormat="0" applyProtection="0">
      <alignment horizontal="right" vertical="center"/>
    </xf>
    <xf numFmtId="4" fontId="57" fillId="61"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56" borderId="2" applyNumberFormat="0" applyProtection="0">
      <alignment horizontal="right" vertical="center"/>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71"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4" fontId="11" fillId="47" borderId="2" applyNumberFormat="0" applyProtection="0">
      <alignment horizontal="left" vertical="center"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7" fillId="85" borderId="10" applyNumberFormat="0" applyProtection="0">
      <alignment horizontal="left" vertical="center"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1" borderId="0"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1" borderId="0"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0" fontId="32" fillId="7" borderId="11" applyNumberFormat="0" applyProtection="0">
      <alignment horizontal="left" vertical="top"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118"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118" borderId="12" applyNumberFormat="0" applyProtection="0">
      <alignment horizontal="left" vertical="center" indent="1"/>
    </xf>
    <xf numFmtId="4" fontId="33" fillId="118" borderId="12" applyNumberFormat="0" applyProtection="0">
      <alignment horizontal="left" vertical="center" indent="1"/>
    </xf>
    <xf numFmtId="4" fontId="33" fillId="118" borderId="12" applyNumberFormat="0" applyProtection="0">
      <alignment horizontal="left" vertical="center" indent="1"/>
    </xf>
    <xf numFmtId="4" fontId="33" fillId="118" borderId="12" applyNumberFormat="0" applyProtection="0">
      <alignment horizontal="left" vertical="center" indent="1"/>
    </xf>
    <xf numFmtId="4" fontId="33" fillId="118" borderId="12" applyNumberFormat="0" applyProtection="0">
      <alignment horizontal="left" vertical="center" indent="1"/>
    </xf>
    <xf numFmtId="4" fontId="33" fillId="118"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4" fontId="33" fillId="57" borderId="12" applyNumberFormat="0" applyProtection="0">
      <alignment horizontal="left" vertical="center" indent="1"/>
    </xf>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0" fontId="11" fillId="58" borderId="15"/>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40" fillId="83" borderId="10"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4" fontId="34" fillId="56" borderId="2" applyNumberFormat="0" applyProtection="0">
      <alignment horizontal="right" vertical="center"/>
    </xf>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11" fillId="119"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19"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63" fillId="0" borderId="0" applyNumberFormat="0" applyFill="0" applyBorder="0" applyAlignment="0" applyProtection="0"/>
    <xf numFmtId="0" fontId="35" fillId="0" borderId="0" applyNumberFormat="0" applyFill="0" applyBorder="0" applyAlignment="0" applyProtection="0"/>
    <xf numFmtId="0" fontId="63"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3" fillId="0" borderId="28"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3" fillId="0" borderId="28"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29" fillId="11" borderId="10" applyNumberFormat="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98" fillId="0" borderId="0"/>
    <xf numFmtId="0" fontId="7" fillId="0" borderId="0"/>
    <xf numFmtId="0" fontId="101" fillId="0" borderId="0"/>
    <xf numFmtId="0" fontId="113" fillId="0" borderId="0" applyNumberFormat="0" applyFill="0" applyBorder="0" applyAlignment="0" applyProtection="0"/>
  </cellStyleXfs>
  <cellXfs count="251">
    <xf numFmtId="0" fontId="0" fillId="0" borderId="0" xfId="0"/>
    <xf numFmtId="0" fontId="5" fillId="2" borderId="0" xfId="1" applyFont="1"/>
    <xf numFmtId="0" fontId="0" fillId="0" borderId="0" xfId="0"/>
    <xf numFmtId="0" fontId="7" fillId="0" borderId="0" xfId="1" applyFont="1" applyFill="1"/>
    <xf numFmtId="0" fontId="82" fillId="2" borderId="0" xfId="1" applyFont="1"/>
    <xf numFmtId="0" fontId="83" fillId="2" borderId="0" xfId="1" applyFont="1"/>
    <xf numFmtId="0" fontId="82" fillId="0" borderId="0" xfId="1" applyFont="1" applyFill="1"/>
    <xf numFmtId="0" fontId="83" fillId="0" borderId="0" xfId="1" applyFont="1" applyFill="1"/>
    <xf numFmtId="0" fontId="84" fillId="0" borderId="0" xfId="0" applyFont="1"/>
    <xf numFmtId="0" fontId="85" fillId="0" borderId="0" xfId="0" applyFont="1"/>
    <xf numFmtId="0" fontId="86" fillId="0" borderId="0" xfId="0" applyFont="1"/>
    <xf numFmtId="0" fontId="86" fillId="0" borderId="0" xfId="0" applyFont="1" applyFill="1"/>
    <xf numFmtId="0" fontId="86" fillId="3" borderId="0" xfId="0" applyFont="1" applyFill="1"/>
    <xf numFmtId="0" fontId="87" fillId="0" borderId="0" xfId="0" applyFont="1"/>
    <xf numFmtId="0" fontId="86" fillId="0" borderId="0" xfId="0" applyFont="1" applyFill="1" applyAlignment="1">
      <alignment horizontal="left"/>
    </xf>
    <xf numFmtId="0" fontId="86" fillId="0" borderId="0" xfId="0" applyFont="1" applyAlignment="1">
      <alignment horizontal="left"/>
    </xf>
    <xf numFmtId="0" fontId="84" fillId="0" borderId="0" xfId="0" applyFont="1" applyAlignment="1">
      <alignment horizontal="left"/>
    </xf>
    <xf numFmtId="0" fontId="88" fillId="0" borderId="0" xfId="0" applyFont="1"/>
    <xf numFmtId="0" fontId="89" fillId="2" borderId="0" xfId="1" applyFont="1"/>
    <xf numFmtId="0" fontId="90" fillId="0" borderId="0" xfId="0" applyFont="1" applyAlignment="1">
      <alignment vertical="center"/>
    </xf>
    <xf numFmtId="0" fontId="91" fillId="2" borderId="0" xfId="1" applyFont="1"/>
    <xf numFmtId="0" fontId="92" fillId="2" borderId="0" xfId="1" applyFont="1"/>
    <xf numFmtId="0" fontId="93" fillId="0" borderId="0" xfId="0" applyFont="1"/>
    <xf numFmtId="0" fontId="94" fillId="0" borderId="0" xfId="0" applyFont="1" applyAlignment="1">
      <alignment vertical="center"/>
    </xf>
    <xf numFmtId="0" fontId="7" fillId="0" borderId="0" xfId="0" applyFont="1" applyFill="1" applyBorder="1"/>
    <xf numFmtId="0" fontId="91" fillId="0" borderId="0" xfId="1" applyFont="1" applyFill="1"/>
    <xf numFmtId="0" fontId="92" fillId="0" borderId="0" xfId="1" applyFont="1" applyFill="1"/>
    <xf numFmtId="0" fontId="85" fillId="0" borderId="0" xfId="0" applyFont="1" applyAlignment="1">
      <alignment wrapText="1"/>
    </xf>
    <xf numFmtId="0" fontId="86" fillId="5" borderId="0" xfId="0" applyFont="1" applyFill="1"/>
    <xf numFmtId="10" fontId="86" fillId="3" borderId="0" xfId="0" applyNumberFormat="1" applyFont="1" applyFill="1"/>
    <xf numFmtId="0" fontId="86" fillId="0" borderId="0" xfId="0" applyFont="1" applyAlignment="1">
      <alignment wrapText="1"/>
    </xf>
    <xf numFmtId="0" fontId="95" fillId="0" borderId="0" xfId="0" applyFont="1"/>
    <xf numFmtId="171" fontId="86" fillId="3" borderId="0" xfId="41574" applyNumberFormat="1" applyFont="1" applyFill="1"/>
    <xf numFmtId="166" fontId="86" fillId="3" borderId="0" xfId="0" applyNumberFormat="1" applyFont="1" applyFill="1"/>
    <xf numFmtId="166" fontId="86" fillId="3" borderId="0" xfId="41575" applyNumberFormat="1" applyFont="1" applyFill="1"/>
    <xf numFmtId="0" fontId="96" fillId="0" borderId="0" xfId="1" applyFont="1" applyFill="1"/>
    <xf numFmtId="0" fontId="86" fillId="120" borderId="0" xfId="0" applyFont="1" applyFill="1"/>
    <xf numFmtId="0" fontId="93" fillId="0" borderId="0" xfId="0" applyFont="1" applyFill="1"/>
    <xf numFmtId="171" fontId="86" fillId="5" borderId="0" xfId="41574" applyNumberFormat="1" applyFont="1" applyFill="1"/>
    <xf numFmtId="171" fontId="7" fillId="3" borderId="0" xfId="41574" applyNumberFormat="1" applyFont="1" applyFill="1"/>
    <xf numFmtId="3" fontId="86" fillId="5" borderId="0" xfId="0" applyNumberFormat="1" applyFont="1" applyFill="1"/>
    <xf numFmtId="0" fontId="85" fillId="120" borderId="0" xfId="0" applyFont="1" applyFill="1"/>
    <xf numFmtId="0" fontId="85" fillId="0" borderId="0" xfId="0" applyFont="1" applyFill="1"/>
    <xf numFmtId="0" fontId="86" fillId="0" borderId="0" xfId="1" applyFont="1" applyFill="1"/>
    <xf numFmtId="0" fontId="100" fillId="0" borderId="0" xfId="3" applyFont="1" applyFill="1" applyBorder="1" applyAlignment="1">
      <alignment vertical="top" wrapText="1"/>
    </xf>
    <xf numFmtId="0" fontId="91" fillId="2" borderId="0" xfId="1" applyFont="1" applyAlignment="1">
      <alignment wrapText="1"/>
    </xf>
    <xf numFmtId="0" fontId="7" fillId="0" borderId="0" xfId="178" quotePrefix="1" applyNumberFormat="1" applyFont="1" applyFill="1" applyBorder="1" applyAlignment="1" applyProtection="1">
      <alignment horizontal="left" vertical="center" indent="1"/>
      <protection locked="0"/>
    </xf>
    <xf numFmtId="172" fontId="7" fillId="121" borderId="0" xfId="100" quotePrefix="1" applyNumberFormat="1" applyFont="1" applyFill="1" applyBorder="1" applyAlignment="1" applyProtection="1">
      <alignment horizontal="right" vertical="center" indent="1"/>
      <protection locked="0"/>
    </xf>
    <xf numFmtId="0" fontId="0" fillId="0" borderId="0" xfId="0" applyBorder="1"/>
    <xf numFmtId="166" fontId="7" fillId="121" borderId="0" xfId="162" quotePrefix="1" applyNumberFormat="1" applyFont="1" applyFill="1" applyBorder="1" applyAlignment="1" applyProtection="1">
      <alignment horizontal="right" vertical="center" indent="1"/>
      <protection locked="0"/>
    </xf>
    <xf numFmtId="166" fontId="7" fillId="5" borderId="0" xfId="162" quotePrefix="1" applyNumberFormat="1" applyFont="1" applyFill="1" applyBorder="1" applyAlignment="1" applyProtection="1">
      <alignment horizontal="right" vertical="center" indent="1"/>
      <protection locked="0"/>
    </xf>
    <xf numFmtId="172" fontId="7" fillId="3" borderId="0" xfId="100" quotePrefix="1" applyNumberFormat="1" applyFont="1" applyFill="1" applyBorder="1" applyAlignment="1" applyProtection="1">
      <alignment horizontal="right" vertical="center" indent="1"/>
      <protection locked="0"/>
    </xf>
    <xf numFmtId="0" fontId="7" fillId="0" borderId="0" xfId="0" applyFont="1"/>
    <xf numFmtId="0" fontId="86" fillId="0" borderId="0" xfId="0" applyFont="1" applyBorder="1"/>
    <xf numFmtId="173" fontId="7" fillId="3" borderId="0" xfId="100" quotePrefix="1" applyNumberFormat="1" applyFont="1" applyFill="1" applyBorder="1" applyAlignment="1" applyProtection="1">
      <alignment horizontal="right" vertical="center" indent="1"/>
      <protection locked="0"/>
    </xf>
    <xf numFmtId="173" fontId="7" fillId="3" borderId="0" xfId="100" quotePrefix="1" applyNumberFormat="1" applyFont="1" applyFill="1" applyBorder="1" applyAlignment="1" applyProtection="1">
      <alignment horizontal="left" vertical="center" indent="1"/>
      <protection locked="0"/>
    </xf>
    <xf numFmtId="0" fontId="7" fillId="61" borderId="0" xfId="41578" applyFont="1" applyFill="1" applyBorder="1"/>
    <xf numFmtId="172" fontId="7" fillId="3" borderId="0" xfId="0" applyNumberFormat="1" applyFont="1" applyFill="1" applyBorder="1" applyAlignment="1">
      <alignment horizontal="right" indent="1"/>
    </xf>
    <xf numFmtId="166" fontId="7" fillId="122" borderId="0" xfId="162" applyNumberFormat="1" applyFont="1" applyFill="1" applyBorder="1" applyAlignment="1">
      <alignment horizontal="right" indent="1"/>
    </xf>
    <xf numFmtId="0" fontId="96" fillId="0" borderId="0" xfId="0" applyFont="1" applyFill="1" applyBorder="1"/>
    <xf numFmtId="0" fontId="7" fillId="0" borderId="0" xfId="0" applyFont="1" applyBorder="1"/>
    <xf numFmtId="0" fontId="102" fillId="0" borderId="0" xfId="0" applyFont="1" applyFill="1" applyBorder="1"/>
    <xf numFmtId="172" fontId="102" fillId="0" borderId="0" xfId="0" applyNumberFormat="1" applyFont="1" applyFill="1" applyBorder="1"/>
    <xf numFmtId="0" fontId="82" fillId="2" borderId="0" xfId="1" applyFont="1" applyBorder="1"/>
    <xf numFmtId="0" fontId="92" fillId="2" borderId="0" xfId="1" applyFont="1" applyBorder="1"/>
    <xf numFmtId="0" fontId="91" fillId="2" borderId="0" xfId="1" applyFont="1" applyBorder="1"/>
    <xf numFmtId="175" fontId="103" fillId="123" borderId="0" xfId="0" applyNumberFormat="1" applyFont="1" applyFill="1" applyBorder="1"/>
    <xf numFmtId="0" fontId="102" fillId="123" borderId="0" xfId="0" applyFont="1" applyFill="1" applyBorder="1"/>
    <xf numFmtId="10" fontId="7" fillId="123" borderId="0" xfId="0" applyNumberFormat="1" applyFont="1" applyFill="1" applyBorder="1"/>
    <xf numFmtId="3" fontId="102" fillId="123" borderId="0" xfId="0" applyNumberFormat="1" applyFont="1" applyFill="1" applyBorder="1"/>
    <xf numFmtId="171" fontId="86" fillId="0" borderId="0" xfId="41574" applyNumberFormat="1" applyFont="1" applyFill="1"/>
    <xf numFmtId="171" fontId="7" fillId="0" borderId="0" xfId="41574" applyNumberFormat="1" applyFont="1" applyFill="1"/>
    <xf numFmtId="0" fontId="104" fillId="0" borderId="0" xfId="0" applyFont="1" applyFill="1"/>
    <xf numFmtId="0" fontId="105" fillId="126" borderId="15" xfId="0" applyFont="1" applyFill="1" applyBorder="1" applyAlignment="1">
      <alignment horizontal="left" vertical="center" wrapText="1"/>
    </xf>
    <xf numFmtId="0" fontId="105" fillId="126" borderId="32" xfId="0" applyFont="1" applyFill="1" applyBorder="1" applyAlignment="1">
      <alignment horizontal="left" vertical="center" wrapText="1"/>
    </xf>
    <xf numFmtId="0" fontId="105" fillId="126" borderId="15" xfId="0" applyFont="1" applyFill="1" applyBorder="1" applyAlignment="1">
      <alignment horizontal="center" vertical="center" wrapText="1"/>
    </xf>
    <xf numFmtId="0" fontId="84" fillId="0" borderId="34" xfId="0" applyFont="1" applyBorder="1"/>
    <xf numFmtId="0" fontId="86" fillId="4" borderId="0" xfId="0" applyFont="1" applyFill="1"/>
    <xf numFmtId="0" fontId="106" fillId="0" borderId="34" xfId="0" applyFont="1" applyBorder="1" applyAlignment="1">
      <alignment horizontal="center" vertical="top" wrapText="1"/>
    </xf>
    <xf numFmtId="0" fontId="106" fillId="0" borderId="35" xfId="0" applyFont="1" applyBorder="1" applyAlignment="1">
      <alignment horizontal="center" vertical="top" wrapText="1"/>
    </xf>
    <xf numFmtId="0" fontId="83" fillId="2" borderId="0" xfId="1" applyFont="1" applyAlignment="1">
      <alignment horizontal="left"/>
    </xf>
    <xf numFmtId="0" fontId="104" fillId="0" borderId="0" xfId="0" applyFont="1" applyFill="1" applyAlignment="1">
      <alignment horizontal="left"/>
    </xf>
    <xf numFmtId="0" fontId="105" fillId="126" borderId="33" xfId="0" applyFont="1" applyFill="1" applyBorder="1" applyAlignment="1">
      <alignment horizontal="left" vertical="center" wrapText="1"/>
    </xf>
    <xf numFmtId="10" fontId="7" fillId="3" borderId="0" xfId="0" applyNumberFormat="1" applyFont="1" applyFill="1" applyAlignment="1">
      <alignment horizontal="left"/>
    </xf>
    <xf numFmtId="0" fontId="102" fillId="0" borderId="38" xfId="0" applyFont="1" applyBorder="1" applyAlignment="1">
      <alignment horizontal="center" vertical="top" wrapText="1"/>
    </xf>
    <xf numFmtId="43" fontId="86" fillId="3" borderId="0" xfId="41574" applyFont="1" applyFill="1"/>
    <xf numFmtId="43" fontId="7" fillId="3" borderId="0" xfId="41574" applyFont="1" applyFill="1"/>
    <xf numFmtId="9" fontId="86" fillId="3" borderId="0" xfId="0" applyNumberFormat="1" applyFont="1" applyFill="1"/>
    <xf numFmtId="0" fontId="89" fillId="0" borderId="0" xfId="1" applyFont="1" applyFill="1"/>
    <xf numFmtId="171" fontId="86" fillId="0" borderId="0" xfId="41574" applyNumberFormat="1" applyFont="1"/>
    <xf numFmtId="171" fontId="86" fillId="5" borderId="0" xfId="0" applyNumberFormat="1" applyFont="1" applyFill="1"/>
    <xf numFmtId="0" fontId="82" fillId="0" borderId="0" xfId="1" applyFont="1" applyFill="1" applyBorder="1"/>
    <xf numFmtId="0" fontId="92" fillId="0" borderId="0" xfId="1" applyFont="1" applyFill="1" applyBorder="1"/>
    <xf numFmtId="0" fontId="108" fillId="0" borderId="45" xfId="0" applyFont="1" applyBorder="1" applyAlignment="1">
      <alignment horizontal="center" vertical="center" wrapText="1"/>
    </xf>
    <xf numFmtId="0" fontId="107" fillId="0" borderId="45" xfId="0" applyFont="1" applyBorder="1" applyAlignment="1">
      <alignment horizontal="center" vertical="center" wrapText="1"/>
    </xf>
    <xf numFmtId="0" fontId="109" fillId="0" borderId="0" xfId="0" quotePrefix="1" applyFont="1"/>
    <xf numFmtId="172" fontId="86" fillId="3" borderId="0" xfId="0" applyNumberFormat="1" applyFont="1" applyFill="1" applyAlignment="1">
      <alignment horizontal="left"/>
    </xf>
    <xf numFmtId="172" fontId="86" fillId="3" borderId="0" xfId="41575" applyNumberFormat="1" applyFont="1" applyFill="1"/>
    <xf numFmtId="0" fontId="85" fillId="0" borderId="42" xfId="0" applyFont="1" applyBorder="1" applyAlignment="1">
      <alignment vertical="center" wrapText="1"/>
    </xf>
    <xf numFmtId="0" fontId="85" fillId="0" borderId="43" xfId="0" applyFont="1" applyBorder="1" applyAlignment="1">
      <alignment horizontal="center" vertical="center" wrapText="1"/>
    </xf>
    <xf numFmtId="0" fontId="86" fillId="0" borderId="44" xfId="0" applyFont="1" applyBorder="1" applyAlignment="1">
      <alignment vertical="center" wrapText="1"/>
    </xf>
    <xf numFmtId="0" fontId="89" fillId="2" borderId="0" xfId="1" applyFont="1" applyBorder="1"/>
    <xf numFmtId="0" fontId="91" fillId="0" borderId="0" xfId="1" applyFont="1" applyFill="1" applyBorder="1"/>
    <xf numFmtId="174" fontId="7" fillId="124" borderId="0" xfId="0" applyNumberFormat="1" applyFont="1" applyFill="1" applyBorder="1" applyAlignment="1">
      <alignment horizontal="left"/>
    </xf>
    <xf numFmtId="174" fontId="7" fillId="124" borderId="0" xfId="0" applyNumberFormat="1" applyFont="1" applyFill="1" applyBorder="1" applyAlignment="1"/>
    <xf numFmtId="0" fontId="91" fillId="2" borderId="0" xfId="1" applyFont="1" applyBorder="1" applyAlignment="1">
      <alignment horizontal="center"/>
    </xf>
    <xf numFmtId="0" fontId="104" fillId="0" borderId="0" xfId="0" applyFont="1"/>
    <xf numFmtId="0" fontId="110" fillId="0" borderId="0" xfId="0" applyFont="1"/>
    <xf numFmtId="0" fontId="82" fillId="2" borderId="0" xfId="1" applyFont="1" applyAlignment="1">
      <alignment horizontal="left"/>
    </xf>
    <xf numFmtId="0" fontId="87" fillId="0" borderId="0" xfId="0" applyFont="1" applyAlignment="1">
      <alignment horizontal="left"/>
    </xf>
    <xf numFmtId="0" fontId="91" fillId="2" borderId="0" xfId="1" applyFont="1" applyAlignment="1">
      <alignment horizontal="left"/>
    </xf>
    <xf numFmtId="0" fontId="91" fillId="2" borderId="0" xfId="1" applyFont="1" applyAlignment="1">
      <alignment horizontal="left" wrapText="1"/>
    </xf>
    <xf numFmtId="0" fontId="7" fillId="0" borderId="0" xfId="178" quotePrefix="1" applyNumberFormat="1" applyFont="1" applyFill="1" applyBorder="1" applyAlignment="1" applyProtection="1">
      <alignment horizontal="left" vertical="center"/>
      <protection locked="0"/>
    </xf>
    <xf numFmtId="0" fontId="0" fillId="0" borderId="0" xfId="0" applyAlignment="1">
      <alignment horizontal="left"/>
    </xf>
    <xf numFmtId="0" fontId="99" fillId="127" borderId="0" xfId="3" applyFont="1" applyFill="1" applyAlignment="1">
      <alignment vertical="top"/>
    </xf>
    <xf numFmtId="0" fontId="100" fillId="127" borderId="0" xfId="3" applyFont="1" applyFill="1" applyBorder="1" applyAlignment="1">
      <alignment vertical="top" wrapText="1"/>
    </xf>
    <xf numFmtId="0" fontId="100" fillId="127" borderId="0" xfId="41577" applyNumberFormat="1" applyFont="1" applyFill="1" applyBorder="1" applyAlignment="1" applyProtection="1">
      <alignment horizontal="center" vertical="center" wrapText="1"/>
    </xf>
    <xf numFmtId="0" fontId="97" fillId="127" borderId="0" xfId="41577" applyNumberFormat="1" applyFont="1" applyFill="1" applyBorder="1" applyAlignment="1" applyProtection="1">
      <alignment horizontal="center" vertical="center" wrapText="1"/>
    </xf>
    <xf numFmtId="0" fontId="92" fillId="2" borderId="0" xfId="1" applyFont="1" applyAlignment="1">
      <alignment horizontal="left"/>
    </xf>
    <xf numFmtId="0" fontId="100" fillId="127" borderId="0" xfId="3" applyFont="1" applyFill="1" applyBorder="1" applyAlignment="1">
      <alignment horizontal="left" vertical="top" wrapText="1"/>
    </xf>
    <xf numFmtId="0" fontId="7" fillId="0" borderId="0" xfId="41576" applyFont="1" applyFill="1" applyBorder="1" applyAlignment="1" applyProtection="1">
      <alignment horizontal="left" vertical="center"/>
    </xf>
    <xf numFmtId="0" fontId="86" fillId="0" borderId="41" xfId="0" applyFont="1" applyBorder="1" applyAlignment="1">
      <alignment horizontal="left" vertical="top" wrapText="1"/>
    </xf>
    <xf numFmtId="0" fontId="86" fillId="0" borderId="15" xfId="0" applyFont="1" applyBorder="1" applyAlignment="1">
      <alignment horizontal="left" vertical="top" wrapText="1"/>
    </xf>
    <xf numFmtId="0" fontId="95" fillId="0" borderId="15" xfId="0" applyFont="1" applyBorder="1" applyAlignment="1">
      <alignment horizontal="center" vertical="top" wrapText="1"/>
    </xf>
    <xf numFmtId="0" fontId="0" fillId="0" borderId="0" xfId="0" applyFont="1"/>
    <xf numFmtId="0" fontId="86" fillId="61" borderId="0" xfId="41578" applyFont="1" applyFill="1" applyBorder="1"/>
    <xf numFmtId="0" fontId="7" fillId="0" borderId="0" xfId="0" applyFont="1" applyAlignment="1">
      <alignment horizontal="right"/>
    </xf>
    <xf numFmtId="0" fontId="111" fillId="0" borderId="0" xfId="0" applyFont="1"/>
    <xf numFmtId="166" fontId="7" fillId="121" borderId="0" xfId="41575" applyNumberFormat="1" applyFont="1" applyFill="1"/>
    <xf numFmtId="0" fontId="0" fillId="0" borderId="0" xfId="0" applyFill="1"/>
    <xf numFmtId="0" fontId="114" fillId="0" borderId="0" xfId="41579" applyFont="1" applyFill="1"/>
    <xf numFmtId="0" fontId="114" fillId="0" borderId="0" xfId="41579" applyFont="1"/>
    <xf numFmtId="0" fontId="86" fillId="0" borderId="0" xfId="0" applyFont="1" applyAlignment="1">
      <alignment horizontal="left" wrapText="1"/>
    </xf>
    <xf numFmtId="0" fontId="91" fillId="0" borderId="0" xfId="1" applyFont="1" applyFill="1" applyBorder="1" applyAlignment="1">
      <alignment horizontal="center"/>
    </xf>
    <xf numFmtId="0" fontId="91" fillId="127" borderId="0" xfId="1" applyFont="1" applyFill="1" applyBorder="1" applyAlignment="1">
      <alignment horizontal="center"/>
    </xf>
    <xf numFmtId="9" fontId="7" fillId="3" borderId="0" xfId="41575" applyFont="1" applyFill="1"/>
    <xf numFmtId="9" fontId="86" fillId="3" borderId="0" xfId="41575" applyFont="1" applyFill="1"/>
    <xf numFmtId="0" fontId="112" fillId="0" borderId="0" xfId="0" applyFont="1" applyFill="1"/>
    <xf numFmtId="0" fontId="115" fillId="0" borderId="0" xfId="0" applyFont="1" applyFill="1" applyBorder="1" applyAlignment="1">
      <alignment horizontal="left" vertical="center" wrapText="1"/>
    </xf>
    <xf numFmtId="0" fontId="107" fillId="3" borderId="0" xfId="0" applyFont="1" applyFill="1" applyBorder="1" applyAlignment="1">
      <alignment vertical="center" wrapText="1"/>
    </xf>
    <xf numFmtId="0" fontId="115" fillId="3" borderId="0" xfId="0" applyFont="1" applyFill="1" applyBorder="1" applyAlignment="1">
      <alignment vertical="center" wrapText="1"/>
    </xf>
    <xf numFmtId="9" fontId="107" fillId="3" borderId="0" xfId="0" applyNumberFormat="1" applyFont="1" applyFill="1" applyBorder="1" applyAlignment="1">
      <alignment horizontal="left" vertical="center" wrapText="1"/>
    </xf>
    <xf numFmtId="0" fontId="87" fillId="0" borderId="41" xfId="0" applyFont="1" applyBorder="1" applyAlignment="1">
      <alignment horizontal="left" vertical="top" wrapText="1"/>
    </xf>
    <xf numFmtId="0" fontId="87" fillId="128" borderId="0" xfId="0" applyFont="1" applyFill="1"/>
    <xf numFmtId="171" fontId="7" fillId="5" borderId="0" xfId="0" applyNumberFormat="1" applyFont="1" applyFill="1"/>
    <xf numFmtId="175" fontId="7" fillId="123" borderId="0" xfId="0" applyNumberFormat="1" applyFont="1" applyFill="1" applyBorder="1"/>
    <xf numFmtId="0" fontId="0" fillId="128" borderId="0" xfId="0" applyFill="1"/>
    <xf numFmtId="3" fontId="86" fillId="125" borderId="0" xfId="0" applyNumberFormat="1" applyFont="1" applyFill="1" applyBorder="1"/>
    <xf numFmtId="174" fontId="92" fillId="2" borderId="0" xfId="1" applyNumberFormat="1" applyFont="1"/>
    <xf numFmtId="174" fontId="86" fillId="0" borderId="0" xfId="0" applyNumberFormat="1" applyFont="1"/>
    <xf numFmtId="174" fontId="91" fillId="2" borderId="0" xfId="1" applyNumberFormat="1" applyFont="1"/>
    <xf numFmtId="174" fontId="91" fillId="2" borderId="0" xfId="1" applyNumberFormat="1" applyFont="1" applyAlignment="1">
      <alignment wrapText="1"/>
    </xf>
    <xf numFmtId="174" fontId="97" fillId="127" borderId="0" xfId="41577" applyNumberFormat="1" applyFont="1" applyFill="1" applyBorder="1" applyAlignment="1" applyProtection="1">
      <alignment horizontal="center" vertical="center" wrapText="1"/>
    </xf>
    <xf numFmtId="174" fontId="7" fillId="3" borderId="0" xfId="100" quotePrefix="1" applyNumberFormat="1" applyFont="1" applyFill="1" applyBorder="1" applyAlignment="1" applyProtection="1">
      <alignment horizontal="right" vertical="center" indent="1"/>
      <protection locked="0"/>
    </xf>
    <xf numFmtId="173" fontId="92" fillId="2" borderId="0" xfId="1" applyNumberFormat="1" applyFont="1"/>
    <xf numFmtId="173" fontId="86" fillId="0" borderId="0" xfId="0" applyNumberFormat="1" applyFont="1"/>
    <xf numFmtId="173" fontId="91" fillId="2" borderId="0" xfId="1" applyNumberFormat="1" applyFont="1"/>
    <xf numFmtId="173" fontId="91" fillId="2" borderId="0" xfId="1" applyNumberFormat="1" applyFont="1" applyAlignment="1">
      <alignment wrapText="1"/>
    </xf>
    <xf numFmtId="173" fontId="100" fillId="127" borderId="0" xfId="41577" applyNumberFormat="1" applyFont="1" applyFill="1" applyBorder="1" applyAlignment="1" applyProtection="1">
      <alignment horizontal="center" vertical="center" wrapText="1"/>
    </xf>
    <xf numFmtId="3" fontId="7" fillId="125" borderId="0" xfId="0" applyNumberFormat="1" applyFont="1" applyFill="1" applyBorder="1"/>
    <xf numFmtId="174" fontId="7" fillId="3" borderId="0" xfId="41574" quotePrefix="1" applyNumberFormat="1" applyFont="1" applyFill="1" applyBorder="1" applyAlignment="1" applyProtection="1">
      <alignment horizontal="right" vertical="center" indent="1"/>
      <protection locked="0"/>
    </xf>
    <xf numFmtId="174" fontId="86" fillId="0" borderId="0" xfId="0" applyNumberFormat="1" applyFont="1" applyFill="1"/>
    <xf numFmtId="173" fontId="86" fillId="0" borderId="0" xfId="0" applyNumberFormat="1" applyFont="1" applyFill="1"/>
    <xf numFmtId="0" fontId="116" fillId="0" borderId="0" xfId="3" applyFont="1" applyFill="1" applyBorder="1" applyAlignment="1">
      <alignment horizontal="left" vertical="top" wrapText="1"/>
    </xf>
    <xf numFmtId="0" fontId="116" fillId="0" borderId="0" xfId="41577" applyNumberFormat="1" applyFont="1" applyFill="1" applyBorder="1" applyAlignment="1" applyProtection="1">
      <alignment horizontal="center" vertical="center" wrapText="1"/>
    </xf>
    <xf numFmtId="0" fontId="96" fillId="0" borderId="0" xfId="3" applyFont="1" applyFill="1" applyAlignment="1">
      <alignment vertical="top"/>
    </xf>
    <xf numFmtId="0" fontId="85" fillId="0" borderId="0" xfId="0" applyFont="1" applyAlignment="1">
      <alignment horizontal="left"/>
    </xf>
    <xf numFmtId="0" fontId="7" fillId="4" borderId="0" xfId="3" applyFont="1" applyFill="1" applyAlignment="1">
      <alignment vertical="top"/>
    </xf>
    <xf numFmtId="174" fontId="86" fillId="5" borderId="0" xfId="41574" applyNumberFormat="1" applyFont="1" applyFill="1"/>
    <xf numFmtId="172" fontId="86" fillId="4" borderId="0" xfId="0" applyNumberFormat="1" applyFont="1" applyFill="1"/>
    <xf numFmtId="0" fontId="96" fillId="0" borderId="0" xfId="41577" applyNumberFormat="1" applyFont="1" applyFill="1" applyBorder="1" applyAlignment="1" applyProtection="1">
      <alignment horizontal="center" vertical="center" wrapText="1"/>
    </xf>
    <xf numFmtId="172" fontId="86" fillId="0" borderId="0" xfId="0" applyNumberFormat="1" applyFont="1" applyFill="1"/>
    <xf numFmtId="172" fontId="7" fillId="129" borderId="0" xfId="100" quotePrefix="1" applyNumberFormat="1" applyFont="1" applyFill="1" applyBorder="1" applyAlignment="1" applyProtection="1">
      <alignment horizontal="right" vertical="center" indent="1"/>
      <protection locked="0"/>
    </xf>
    <xf numFmtId="172" fontId="7" fillId="4" borderId="0" xfId="3" applyNumberFormat="1" applyFont="1" applyFill="1" applyAlignment="1">
      <alignment vertical="top"/>
    </xf>
    <xf numFmtId="176" fontId="86" fillId="5" borderId="0" xfId="41574" applyNumberFormat="1" applyFont="1" applyFill="1"/>
    <xf numFmtId="177" fontId="86" fillId="5" borderId="0" xfId="41574" applyNumberFormat="1" applyFont="1" applyFill="1"/>
    <xf numFmtId="0" fontId="84" fillId="0" borderId="0" xfId="0" applyFont="1" applyFill="1"/>
    <xf numFmtId="0" fontId="86" fillId="128" borderId="0" xfId="0" applyFont="1" applyFill="1"/>
    <xf numFmtId="0" fontId="99" fillId="127" borderId="0" xfId="3" applyFont="1" applyFill="1" applyBorder="1" applyAlignment="1">
      <alignment horizontal="left" vertical="top" wrapText="1"/>
    </xf>
    <xf numFmtId="0" fontId="99" fillId="127" borderId="0" xfId="41577" applyNumberFormat="1" applyFont="1" applyFill="1" applyBorder="1" applyAlignment="1" applyProtection="1">
      <alignment horizontal="center" vertical="center" wrapText="1"/>
    </xf>
    <xf numFmtId="0" fontId="96" fillId="0" borderId="0" xfId="3" applyFont="1" applyFill="1" applyBorder="1" applyAlignment="1">
      <alignment horizontal="left" vertical="top" wrapText="1"/>
    </xf>
    <xf numFmtId="3" fontId="117" fillId="0" borderId="0" xfId="0" applyNumberFormat="1" applyFont="1"/>
    <xf numFmtId="0" fontId="91" fillId="2" borderId="0" xfId="1" applyFont="1" applyAlignment="1">
      <alignment horizontal="center" wrapText="1"/>
    </xf>
    <xf numFmtId="0" fontId="87" fillId="0" borderId="0" xfId="0" applyFont="1" applyFill="1" applyBorder="1"/>
    <xf numFmtId="0" fontId="118" fillId="0" borderId="0" xfId="41579" quotePrefix="1" applyFont="1"/>
    <xf numFmtId="174" fontId="86" fillId="129" borderId="0" xfId="41574" applyNumberFormat="1" applyFont="1" applyFill="1"/>
    <xf numFmtId="0" fontId="86" fillId="129" borderId="0" xfId="0" applyFont="1" applyFill="1"/>
    <xf numFmtId="0" fontId="119" fillId="0" borderId="0" xfId="3" applyFont="1" applyFill="1" applyAlignment="1">
      <alignment vertical="top"/>
    </xf>
    <xf numFmtId="0" fontId="91" fillId="2" borderId="0" xfId="1" applyFont="1" applyAlignment="1"/>
    <xf numFmtId="0" fontId="99" fillId="127" borderId="0" xfId="3" applyFont="1" applyFill="1" applyBorder="1" applyAlignment="1">
      <alignment vertical="top"/>
    </xf>
    <xf numFmtId="172" fontId="7" fillId="4" borderId="0" xfId="3" applyNumberFormat="1" applyFont="1" applyFill="1" applyBorder="1" applyAlignment="1">
      <alignment vertical="top"/>
    </xf>
    <xf numFmtId="174" fontId="86" fillId="5" borderId="0" xfId="41574" applyNumberFormat="1" applyFont="1" applyFill="1" applyBorder="1"/>
    <xf numFmtId="174" fontId="86" fillId="129" borderId="0" xfId="41574" applyNumberFormat="1" applyFont="1" applyFill="1" applyBorder="1"/>
    <xf numFmtId="176" fontId="86" fillId="129" borderId="0" xfId="41574" applyNumberFormat="1" applyFont="1" applyFill="1"/>
    <xf numFmtId="177" fontId="86" fillId="129" borderId="0" xfId="41574" applyNumberFormat="1" applyFont="1" applyFill="1"/>
    <xf numFmtId="179" fontId="7" fillId="129" borderId="0" xfId="100" quotePrefix="1" applyNumberFormat="1" applyFont="1" applyFill="1" applyBorder="1" applyAlignment="1" applyProtection="1">
      <alignment horizontal="right" vertical="center" indent="1"/>
      <protection locked="0"/>
    </xf>
    <xf numFmtId="179" fontId="86" fillId="129" borderId="0" xfId="41574" applyNumberFormat="1" applyFont="1" applyFill="1"/>
    <xf numFmtId="179" fontId="86" fillId="5" borderId="0" xfId="41574" applyNumberFormat="1" applyFont="1" applyFill="1" applyBorder="1"/>
    <xf numFmtId="179" fontId="86" fillId="5" borderId="0" xfId="41574" applyNumberFormat="1" applyFont="1" applyFill="1"/>
    <xf numFmtId="179" fontId="86" fillId="129" borderId="0" xfId="41574" applyNumberFormat="1" applyFont="1" applyFill="1" applyBorder="1"/>
    <xf numFmtId="178" fontId="7" fillId="129" borderId="0" xfId="100" quotePrefix="1" applyNumberFormat="1" applyFont="1" applyFill="1" applyBorder="1" applyAlignment="1" applyProtection="1">
      <alignment horizontal="right" vertical="center" indent="1"/>
      <protection locked="0"/>
    </xf>
    <xf numFmtId="178" fontId="86" fillId="129" borderId="0" xfId="41574" applyNumberFormat="1" applyFont="1" applyFill="1"/>
    <xf numFmtId="178" fontId="86" fillId="5" borderId="0" xfId="41574" applyNumberFormat="1" applyFont="1" applyFill="1" applyBorder="1"/>
    <xf numFmtId="178" fontId="86" fillId="5" borderId="0" xfId="41574" applyNumberFormat="1" applyFont="1" applyFill="1"/>
    <xf numFmtId="178" fontId="86" fillId="129" borderId="0" xfId="41574" applyNumberFormat="1" applyFont="1" applyFill="1" applyBorder="1"/>
    <xf numFmtId="172" fontId="86" fillId="3" borderId="0" xfId="0" applyNumberFormat="1" applyFont="1" applyFill="1"/>
    <xf numFmtId="172" fontId="86" fillId="5" borderId="0" xfId="0" applyNumberFormat="1" applyFont="1" applyFill="1"/>
    <xf numFmtId="3" fontId="7" fillId="3" borderId="0" xfId="0" applyNumberFormat="1" applyFont="1" applyFill="1"/>
    <xf numFmtId="0" fontId="7" fillId="0" borderId="0" xfId="1414"/>
    <xf numFmtId="175" fontId="86" fillId="123" borderId="0" xfId="0" applyNumberFormat="1" applyFont="1" applyFill="1" applyBorder="1"/>
    <xf numFmtId="172" fontId="86" fillId="0" borderId="0" xfId="0" applyNumberFormat="1" applyFont="1"/>
    <xf numFmtId="0" fontId="91" fillId="2" borderId="0" xfId="1" applyFont="1" applyAlignment="1">
      <alignment horizontal="center" wrapText="1"/>
    </xf>
    <xf numFmtId="0" fontId="91" fillId="2" borderId="0" xfId="1" applyFont="1" applyAlignment="1">
      <alignment horizontal="center" wrapText="1"/>
    </xf>
    <xf numFmtId="0" fontId="86" fillId="0" borderId="0" xfId="0" applyFont="1" applyFill="1" applyAlignment="1">
      <alignment wrapText="1"/>
    </xf>
    <xf numFmtId="0" fontId="107" fillId="0" borderId="0" xfId="0" applyFont="1" applyAlignment="1">
      <alignment vertical="center"/>
    </xf>
    <xf numFmtId="0" fontId="107" fillId="0" borderId="0" xfId="0" applyFont="1" applyBorder="1" applyAlignment="1">
      <alignment vertical="center" wrapText="1"/>
    </xf>
    <xf numFmtId="0" fontId="115" fillId="0" borderId="0" xfId="0" applyFont="1" applyBorder="1" applyAlignment="1">
      <alignment vertical="center" wrapText="1"/>
    </xf>
    <xf numFmtId="0" fontId="115" fillId="0" borderId="0" xfId="0" applyFont="1" applyBorder="1" applyAlignment="1">
      <alignment vertical="center"/>
    </xf>
    <xf numFmtId="0" fontId="7" fillId="0" borderId="0" xfId="0" applyFont="1" applyFill="1"/>
    <xf numFmtId="0" fontId="105" fillId="126" borderId="15" xfId="0" applyFont="1" applyFill="1" applyBorder="1" applyAlignment="1">
      <alignment horizontal="left" vertical="top" wrapText="1"/>
    </xf>
    <xf numFmtId="0" fontId="96" fillId="0" borderId="0" xfId="3" applyFont="1" applyFill="1" applyAlignment="1">
      <alignment horizontal="right" vertical="top"/>
    </xf>
    <xf numFmtId="0" fontId="96" fillId="0" borderId="0" xfId="3" applyFont="1" applyFill="1" applyAlignment="1">
      <alignment horizontal="left" vertical="top"/>
    </xf>
    <xf numFmtId="0" fontId="96" fillId="0" borderId="0" xfId="3" applyFont="1" applyFill="1" applyBorder="1" applyAlignment="1">
      <alignment horizontal="right" vertical="top"/>
    </xf>
    <xf numFmtId="3" fontId="120" fillId="125" borderId="0" xfId="0" applyNumberFormat="1" applyFont="1" applyFill="1" applyBorder="1"/>
    <xf numFmtId="3" fontId="0" fillId="4" borderId="0" xfId="0" applyNumberFormat="1" applyFill="1"/>
    <xf numFmtId="3" fontId="121" fillId="4" borderId="0" xfId="0" applyNumberFormat="1" applyFont="1" applyFill="1"/>
    <xf numFmtId="0" fontId="0" fillId="0" borderId="0" xfId="0" applyAlignment="1">
      <alignment horizontal="right"/>
    </xf>
    <xf numFmtId="0" fontId="102" fillId="0" borderId="15" xfId="0" applyFont="1" applyBorder="1" applyAlignment="1">
      <alignment horizontal="center" vertical="top" wrapText="1"/>
    </xf>
    <xf numFmtId="0" fontId="86" fillId="0" borderId="32" xfId="0" applyFont="1" applyBorder="1" applyAlignment="1">
      <alignment horizontal="left" vertical="top" wrapText="1"/>
    </xf>
    <xf numFmtId="0" fontId="86" fillId="0" borderId="39" xfId="0" applyFont="1" applyBorder="1" applyAlignment="1">
      <alignment horizontal="left" vertical="top" wrapText="1"/>
    </xf>
    <xf numFmtId="0" fontId="86" fillId="0" borderId="40" xfId="0" applyFont="1" applyBorder="1" applyAlignment="1">
      <alignment horizontal="left" vertical="top" wrapText="1"/>
    </xf>
    <xf numFmtId="0" fontId="86" fillId="0" borderId="41" xfId="0" applyFont="1" applyBorder="1" applyAlignment="1">
      <alignment horizontal="left" vertical="top" wrapText="1"/>
    </xf>
    <xf numFmtId="0" fontId="102" fillId="0" borderId="32" xfId="0" applyFont="1" applyBorder="1" applyAlignment="1">
      <alignment horizontal="left" vertical="top"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7" fillId="0" borderId="41" xfId="0" applyFont="1" applyBorder="1" applyAlignment="1">
      <alignment horizontal="left" vertical="top" wrapText="1"/>
    </xf>
    <xf numFmtId="0" fontId="86" fillId="0" borderId="39" xfId="0" applyFont="1" applyBorder="1" applyAlignment="1">
      <alignment horizontal="left" vertical="top"/>
    </xf>
    <xf numFmtId="0" fontId="86" fillId="0" borderId="40" xfId="0" applyFont="1" applyBorder="1" applyAlignment="1">
      <alignment horizontal="left" vertical="top"/>
    </xf>
    <xf numFmtId="0" fontId="86" fillId="0" borderId="41" xfId="0" applyFont="1" applyBorder="1" applyAlignment="1">
      <alignment horizontal="left" vertical="top"/>
    </xf>
    <xf numFmtId="0" fontId="102" fillId="0" borderId="36" xfId="0" applyFont="1" applyBorder="1" applyAlignment="1">
      <alignment horizontal="left" vertical="top" wrapText="1"/>
    </xf>
    <xf numFmtId="0" fontId="102" fillId="0" borderId="37" xfId="0" applyFont="1" applyBorder="1" applyAlignment="1">
      <alignment horizontal="left" vertical="top" wrapText="1"/>
    </xf>
    <xf numFmtId="0" fontId="102" fillId="0" borderId="38" xfId="0" applyFont="1" applyBorder="1" applyAlignment="1">
      <alignment horizontal="left" vertical="top" wrapText="1"/>
    </xf>
    <xf numFmtId="0" fontId="86" fillId="0" borderId="33" xfId="0" applyFont="1" applyBorder="1" applyAlignment="1">
      <alignment horizontal="left" vertical="top"/>
    </xf>
    <xf numFmtId="0" fontId="91" fillId="2" borderId="0" xfId="1" applyFont="1" applyAlignment="1">
      <alignment horizontal="center" wrapText="1"/>
    </xf>
    <xf numFmtId="0" fontId="91" fillId="2" borderId="0" xfId="1" applyFont="1" applyAlignment="1">
      <alignment horizontal="center" vertical="top" wrapText="1"/>
    </xf>
    <xf numFmtId="0" fontId="91" fillId="2" borderId="0" xfId="1" applyFont="1" applyBorder="1" applyAlignment="1">
      <alignment horizontal="center" vertical="top" wrapText="1"/>
    </xf>
    <xf numFmtId="0" fontId="91" fillId="2" borderId="0" xfId="1" applyFont="1" applyBorder="1" applyAlignment="1">
      <alignment horizontal="center" wrapText="1"/>
    </xf>
    <xf numFmtId="0" fontId="99" fillId="127" borderId="0" xfId="3" applyFont="1" applyFill="1" applyAlignment="1">
      <alignment horizontal="center" vertical="top"/>
    </xf>
    <xf numFmtId="0" fontId="7" fillId="0" borderId="0" xfId="0" applyFont="1" applyAlignment="1">
      <alignment horizontal="left" wrapText="1"/>
    </xf>
    <xf numFmtId="0" fontId="86" fillId="0" borderId="0" xfId="0" applyFont="1" applyAlignment="1">
      <alignment horizontal="left" wrapText="1"/>
    </xf>
    <xf numFmtId="0" fontId="7" fillId="0" borderId="0" xfId="0" applyFont="1" applyFill="1" applyAlignment="1">
      <alignment horizontal="left" wrapText="1"/>
    </xf>
  </cellXfs>
  <cellStyles count="41580">
    <cellStyle name="_x000a__x000a_JournalTemplate=C:\COMFO\CTALK\JOURSTD.TPL_x000a__x000a_LbStateAddress=3 3 0 251 1 89 2 311_x000a__x000a_LbStateJou" xfId="548"/>
    <cellStyle name="_x000a__x000a_JournalTemplate=C:\COMFO\CTALK\JOURSTD.TPL_x000a__x000a_LbStateAddress=3 3 0 251 1 89 2 311_x000a__x000a_LbStateJou 2" xfId="1394"/>
    <cellStyle name="_x000d__x000a_JournalTemplate=C:\COMFO\CTALK\JOURSTD.TPL_x000d__x000a_LbStateAddress=3 3 0 251 1 89 2 311_x000d__x000a_LbStateJou" xfId="3"/>
    <cellStyle name="_x000d__x000a_JournalTemplate=C:\COMFO\CTALK\JOURSTD.TPL_x000d__x000a_LbStateAddress=3 3 0 251 1 89 2 311_x000d__x000a_LbStateJou 10" xfId="419"/>
    <cellStyle name="_x000d__x000a_JournalTemplate=C:\COMFO\CTALK\JOURSTD.TPL_x000d__x000a_LbStateAddress=3 3 0 251 1 89 2 311_x000d__x000a_LbStateJou 10 2" xfId="1395"/>
    <cellStyle name="_x000d__x000a_JournalTemplate=C:\COMFO\CTALK\JOURSTD.TPL_x000d__x000a_LbStateAddress=3 3 0 251 1 89 2 311_x000d__x000a_LbStateJou 11" xfId="420"/>
    <cellStyle name="_x000d__x000a_JournalTemplate=C:\COMFO\CTALK\JOURSTD.TPL_x000d__x000a_LbStateAddress=3 3 0 251 1 89 2 311_x000d__x000a_LbStateJou 11 2" xfId="1396"/>
    <cellStyle name="_x000d__x000a_JournalTemplate=C:\COMFO\CTALK\JOURSTD.TPL_x000d__x000a_LbStateAddress=3 3 0 251 1 89 2 311_x000d__x000a_LbStateJou 12" xfId="421"/>
    <cellStyle name="_x000d__x000a_JournalTemplate=C:\COMFO\CTALK\JOURSTD.TPL_x000d__x000a_LbStateAddress=3 3 0 251 1 89 2 311_x000d__x000a_LbStateJou 12 2" xfId="1397"/>
    <cellStyle name="_x000d__x000a_JournalTemplate=C:\COMFO\CTALK\JOURSTD.TPL_x000d__x000a_LbStateAddress=3 3 0 251 1 89 2 311_x000d__x000a_LbStateJou 13" xfId="422"/>
    <cellStyle name="_x000d__x000a_JournalTemplate=C:\COMFO\CTALK\JOURSTD.TPL_x000d__x000a_LbStateAddress=3 3 0 251 1 89 2 311_x000d__x000a_LbStateJou 13 2" xfId="1398"/>
    <cellStyle name="_x000d__x000a_JournalTemplate=C:\COMFO\CTALK\JOURSTD.TPL_x000d__x000a_LbStateAddress=3 3 0 251 1 89 2 311_x000d__x000a_LbStateJou 14" xfId="423"/>
    <cellStyle name="_x000d__x000a_JournalTemplate=C:\COMFO\CTALK\JOURSTD.TPL_x000d__x000a_LbStateAddress=3 3 0 251 1 89 2 311_x000d__x000a_LbStateJou 14 2" xfId="1399"/>
    <cellStyle name="_x000d__x000a_JournalTemplate=C:\COMFO\CTALK\JOURSTD.TPL_x000d__x000a_LbStateAddress=3 3 0 251 1 89 2 311_x000d__x000a_LbStateJou 15" xfId="424"/>
    <cellStyle name="_x000d__x000a_JournalTemplate=C:\COMFO\CTALK\JOURSTD.TPL_x000d__x000a_LbStateAddress=3 3 0 251 1 89 2 311_x000d__x000a_LbStateJou 15 2" xfId="1400"/>
    <cellStyle name="_x000d__x000a_JournalTemplate=C:\COMFO\CTALK\JOURSTD.TPL_x000d__x000a_LbStateAddress=3 3 0 251 1 89 2 311_x000d__x000a_LbStateJou 16" xfId="1310"/>
    <cellStyle name="_x000d__x000a_JournalTemplate=C:\COMFO\CTALK\JOURSTD.TPL_x000d__x000a_LbStateAddress=3 3 0 251 1 89 2 311_x000d__x000a_LbStateJou 17" xfId="1298"/>
    <cellStyle name="_x000d__x000a_JournalTemplate=C:\COMFO\CTALK\JOURSTD.TPL_x000d__x000a_LbStateAddress=3 3 0 251 1 89 2 311_x000d__x000a_LbStateJou 2" xfId="4"/>
    <cellStyle name="_x000d__x000a_JournalTemplate=C:\COMFO\CTALK\JOURSTD.TPL_x000d__x000a_LbStateAddress=3 3 0 251 1 89 2 311_x000d__x000a_LbStateJou 2 2" xfId="410"/>
    <cellStyle name="_x000d__x000a_JournalTemplate=C:\COMFO\CTALK\JOURSTD.TPL_x000d__x000a_LbStateAddress=3 3 0 251 1 89 2 311_x000d__x000a_LbStateJou 2 2 2" xfId="1401"/>
    <cellStyle name="_x000d__x000a_JournalTemplate=C:\COMFO\CTALK\JOURSTD.TPL_x000d__x000a_LbStateAddress=3 3 0 251 1 89 2 311_x000d__x000a_LbStateJou 2 3" xfId="1311"/>
    <cellStyle name="_x000d__x000a_JournalTemplate=C:\COMFO\CTALK\JOURSTD.TPL_x000d__x000a_LbStateAddress=3 3 0 251 1 89 2 311_x000d__x000a_LbStateJou 2 3 2" xfId="1402"/>
    <cellStyle name="_x000d__x000a_JournalTemplate=C:\COMFO\CTALK\JOURSTD.TPL_x000d__x000a_LbStateAddress=3 3 0 251 1 89 2 311_x000d__x000a_LbStateJou 2 4" xfId="1299"/>
    <cellStyle name="_x000d__x000a_JournalTemplate=C:\COMFO\CTALK\JOURSTD.TPL_x000d__x000a_LbStateAddress=3 3 0 251 1 89 2 311_x000d__x000a_LbStateJou 2 4 2" xfId="1403"/>
    <cellStyle name="_x000d__x000a_JournalTemplate=C:\COMFO\CTALK\JOURSTD.TPL_x000d__x000a_LbStateAddress=3 3 0 251 1 89 2 311_x000d__x000a_LbStateJou 2 5" xfId="1404"/>
    <cellStyle name="_x000d__x000a_JournalTemplate=C:\COMFO\CTALK\JOURSTD.TPL_x000d__x000a_LbStateAddress=3 3 0 251 1 89 2 311_x000d__x000a_LbStateJou 2 6" xfId="1405"/>
    <cellStyle name="_x000d__x000a_JournalTemplate=C:\COMFO\CTALK\JOURSTD.TPL_x000d__x000a_LbStateAddress=3 3 0 251 1 89 2 311_x000d__x000a_LbStateJou 3" xfId="112"/>
    <cellStyle name="_x000d__x000a_JournalTemplate=C:\COMFO\CTALK\JOURSTD.TPL_x000d__x000a_LbStateAddress=3 3 0 251 1 89 2 311_x000d__x000a_LbStateJou 3 2" xfId="414"/>
    <cellStyle name="_x000d__x000a_JournalTemplate=C:\COMFO\CTALK\JOURSTD.TPL_x000d__x000a_LbStateAddress=3 3 0 251 1 89 2 311_x000d__x000a_LbStateJou 3 2 2" xfId="550"/>
    <cellStyle name="_x000d__x000a_JournalTemplate=C:\COMFO\CTALK\JOURSTD.TPL_x000d__x000a_LbStateAddress=3 3 0 251 1 89 2 311_x000d__x000a_LbStateJou 3 2 2 2" xfId="1406"/>
    <cellStyle name="_x000d__x000a_JournalTemplate=C:\COMFO\CTALK\JOURSTD.TPL_x000d__x000a_LbStateAddress=3 3 0 251 1 89 2 311_x000d__x000a_LbStateJou 3 2 3" xfId="1407"/>
    <cellStyle name="_x000d__x000a_JournalTemplate=C:\COMFO\CTALK\JOURSTD.TPL_x000d__x000a_LbStateAddress=3 3 0 251 1 89 2 311_x000d__x000a_LbStateJou 3 3" xfId="425"/>
    <cellStyle name="_x000d__x000a_JournalTemplate=C:\COMFO\CTALK\JOURSTD.TPL_x000d__x000a_LbStateAddress=3 3 0 251 1 89 2 311_x000d__x000a_LbStateJou 3 3 2" xfId="1408"/>
    <cellStyle name="_x000d__x000a_JournalTemplate=C:\COMFO\CTALK\JOURSTD.TPL_x000d__x000a_LbStateAddress=3 3 0 251 1 89 2 311_x000d__x000a_LbStateJou 3 4" xfId="549"/>
    <cellStyle name="_x000d__x000a_JournalTemplate=C:\COMFO\CTALK\JOURSTD.TPL_x000d__x000a_LbStateAddress=3 3 0 251 1 89 2 311_x000d__x000a_LbStateJou 3 5" xfId="1339"/>
    <cellStyle name="_x000d__x000a_JournalTemplate=C:\COMFO\CTALK\JOURSTD.TPL_x000d__x000a_LbStateAddress=3 3 0 251 1 89 2 311_x000d__x000a_LbStateJou 4" xfId="179"/>
    <cellStyle name="_x000d__x000a_JournalTemplate=C:\COMFO\CTALK\JOURSTD.TPL_x000d__x000a_LbStateAddress=3 3 0 251 1 89 2 311_x000d__x000a_LbStateJou 4 2" xfId="552"/>
    <cellStyle name="_x000d__x000a_JournalTemplate=C:\COMFO\CTALK\JOURSTD.TPL_x000d__x000a_LbStateAddress=3 3 0 251 1 89 2 311_x000d__x000a_LbStateJou 4 2 2" xfId="1409"/>
    <cellStyle name="_x000d__x000a_JournalTemplate=C:\COMFO\CTALK\JOURSTD.TPL_x000d__x000a_LbStateAddress=3 3 0 251 1 89 2 311_x000d__x000a_LbStateJou 4 3" xfId="551"/>
    <cellStyle name="_x000d__x000a_JournalTemplate=C:\COMFO\CTALK\JOURSTD.TPL_x000d__x000a_LbStateAddress=3 3 0 251 1 89 2 311_x000d__x000a_LbStateJou 4 4" xfId="1410"/>
    <cellStyle name="_x000d__x000a_JournalTemplate=C:\COMFO\CTALK\JOURSTD.TPL_x000d__x000a_LbStateAddress=3 3 0 251 1 89 2 311_x000d__x000a_LbStateJou 5" xfId="426"/>
    <cellStyle name="_x000d__x000a_JournalTemplate=C:\COMFO\CTALK\JOURSTD.TPL_x000d__x000a_LbStateAddress=3 3 0 251 1 89 2 311_x000d__x000a_LbStateJou 5 2" xfId="553"/>
    <cellStyle name="_x000d__x000a_JournalTemplate=C:\COMFO\CTALK\JOURSTD.TPL_x000d__x000a_LbStateAddress=3 3 0 251 1 89 2 311_x000d__x000a_LbStateJou 5 2 2" xfId="1411"/>
    <cellStyle name="_x000d__x000a_JournalTemplate=C:\COMFO\CTALK\JOURSTD.TPL_x000d__x000a_LbStateAddress=3 3 0 251 1 89 2 311_x000d__x000a_LbStateJou 6" xfId="427"/>
    <cellStyle name="_x000d__x000a_JournalTemplate=C:\COMFO\CTALK\JOURSTD.TPL_x000d__x000a_LbStateAddress=3 3 0 251 1 89 2 311_x000d__x000a_LbStateJou 6 2" xfId="1412"/>
    <cellStyle name="_x000d__x000a_JournalTemplate=C:\COMFO\CTALK\JOURSTD.TPL_x000d__x000a_LbStateAddress=3 3 0 251 1 89 2 311_x000d__x000a_LbStateJou 7" xfId="428"/>
    <cellStyle name="_x000d__x000a_JournalTemplate=C:\COMFO\CTALK\JOURSTD.TPL_x000d__x000a_LbStateAddress=3 3 0 251 1 89 2 311_x000d__x000a_LbStateJou 7 2" xfId="1413"/>
    <cellStyle name="_x000d__x000a_JournalTemplate=C:\COMFO\CTALK\JOURSTD.TPL_x000d__x000a_LbStateAddress=3 3 0 251 1 89 2 311_x000d__x000a_LbStateJou 8" xfId="429"/>
    <cellStyle name="_x000d__x000a_JournalTemplate=C:\COMFO\CTALK\JOURSTD.TPL_x000d__x000a_LbStateAddress=3 3 0 251 1 89 2 311_x000d__x000a_LbStateJou 8 2" xfId="1414"/>
    <cellStyle name="_x000d__x000a_JournalTemplate=C:\COMFO\CTALK\JOURSTD.TPL_x000d__x000a_LbStateAddress=3 3 0 251 1 89 2 311_x000d__x000a_LbStateJou 9" xfId="430"/>
    <cellStyle name="_x000d__x000a_JournalTemplate=C:\COMFO\CTALK\JOURSTD.TPL_x000d__x000a_LbStateAddress=3 3 0 251 1 89 2 311_x000d__x000a_LbStateJou 9 2" xfId="1415"/>
    <cellStyle name="_x000d__x000a_JournalTemplate=C:\COMFO\CTALK\JOURSTD.TPL_x000d__x000a_LbStateAddress=3 3 0 251 1 89 2 311_x000d__x000a_LbStateJou_01. TS-TAR(i)-12-09" xfId="431"/>
    <cellStyle name="20 % - Akzent1" xfId="113"/>
    <cellStyle name="20 % - Akzent2" xfId="114"/>
    <cellStyle name="20 % - Akzent3" xfId="115"/>
    <cellStyle name="20 % - Akzent4" xfId="116"/>
    <cellStyle name="20 % - Akzent5" xfId="117"/>
    <cellStyle name="20 % - Akzent6" xfId="118"/>
    <cellStyle name="20% - Accent1 2" xfId="181"/>
    <cellStyle name="20% - Accent1 3" xfId="5"/>
    <cellStyle name="20% - Accent1 3 2" xfId="1416"/>
    <cellStyle name="20% - Accent1 3 3" xfId="1417"/>
    <cellStyle name="20% - Accent1 3 3 2" xfId="1418"/>
    <cellStyle name="20% - Accent1 3 4" xfId="1419"/>
    <cellStyle name="20% - Accent1 4" xfId="1420"/>
    <cellStyle name="20% - Accent1 4 2" xfId="1421"/>
    <cellStyle name="20% - Accent1 4 2 2" xfId="1422"/>
    <cellStyle name="20% - Accent1 4 3" xfId="1423"/>
    <cellStyle name="20% - Accent2 2" xfId="182"/>
    <cellStyle name="20% - Accent2 3" xfId="6"/>
    <cellStyle name="20% - Accent2 3 2" xfId="1424"/>
    <cellStyle name="20% - Accent2 3 3" xfId="1425"/>
    <cellStyle name="20% - Accent2 3 3 2" xfId="1426"/>
    <cellStyle name="20% - Accent2 3 4" xfId="1427"/>
    <cellStyle name="20% - Accent2 4" xfId="1428"/>
    <cellStyle name="20% - Accent2 4 2" xfId="1429"/>
    <cellStyle name="20% - Accent2 4 2 2" xfId="1430"/>
    <cellStyle name="20% - Accent2 4 3" xfId="1431"/>
    <cellStyle name="20% - Accent3 2" xfId="183"/>
    <cellStyle name="20% - Accent3 3" xfId="7"/>
    <cellStyle name="20% - Accent3 3 2" xfId="1432"/>
    <cellStyle name="20% - Accent3 3 3" xfId="1433"/>
    <cellStyle name="20% - Accent3 3 3 2" xfId="1434"/>
    <cellStyle name="20% - Accent3 3 4" xfId="1435"/>
    <cellStyle name="20% - Accent3 4" xfId="1436"/>
    <cellStyle name="20% - Accent3 4 2" xfId="1437"/>
    <cellStyle name="20% - Accent3 4 2 2" xfId="1438"/>
    <cellStyle name="20% - Accent3 4 3" xfId="1439"/>
    <cellStyle name="20% - Accent4 2" xfId="184"/>
    <cellStyle name="20% - Accent4 3" xfId="8"/>
    <cellStyle name="20% - Accent4 3 2" xfId="1440"/>
    <cellStyle name="20% - Accent4 3 3" xfId="1441"/>
    <cellStyle name="20% - Accent4 3 3 2" xfId="1442"/>
    <cellStyle name="20% - Accent4 3 4" xfId="1443"/>
    <cellStyle name="20% - Accent4 4" xfId="1444"/>
    <cellStyle name="20% - Accent4 4 2" xfId="1445"/>
    <cellStyle name="20% - Accent4 4 2 2" xfId="1446"/>
    <cellStyle name="20% - Accent4 4 3" xfId="1447"/>
    <cellStyle name="20% - Accent5 2" xfId="185"/>
    <cellStyle name="20% - Accent5 3" xfId="9"/>
    <cellStyle name="20% - Accent5 3 2" xfId="1448"/>
    <cellStyle name="20% - Accent5 3 3" xfId="1449"/>
    <cellStyle name="20% - Accent5 3 3 2" xfId="1450"/>
    <cellStyle name="20% - Accent5 3 4" xfId="1451"/>
    <cellStyle name="20% - Accent5 4" xfId="1452"/>
    <cellStyle name="20% - Accent5 4 2" xfId="1453"/>
    <cellStyle name="20% - Accent5 4 2 2" xfId="1454"/>
    <cellStyle name="20% - Accent5 4 3" xfId="1455"/>
    <cellStyle name="20% - Accent6 2" xfId="186"/>
    <cellStyle name="20% - Accent6 3" xfId="10"/>
    <cellStyle name="20% - Accent6 3 2" xfId="1456"/>
    <cellStyle name="20% - Accent6 3 3" xfId="1457"/>
    <cellStyle name="20% - Accent6 3 3 2" xfId="1458"/>
    <cellStyle name="20% - Accent6 3 4" xfId="1459"/>
    <cellStyle name="20% - Accent6 4" xfId="1460"/>
    <cellStyle name="20% - Accent6 4 2" xfId="1461"/>
    <cellStyle name="20% - Accent6 4 2 2" xfId="1462"/>
    <cellStyle name="20% - Accent6 4 3" xfId="1463"/>
    <cellStyle name="40 % - Akzent1" xfId="119"/>
    <cellStyle name="40 % - Akzent2" xfId="120"/>
    <cellStyle name="40 % - Akzent3" xfId="121"/>
    <cellStyle name="40 % - Akzent4" xfId="122"/>
    <cellStyle name="40 % - Akzent5" xfId="123"/>
    <cellStyle name="40 % - Akzent6" xfId="124"/>
    <cellStyle name="40% - Accent1 2" xfId="187"/>
    <cellStyle name="40% - Accent1 3" xfId="11"/>
    <cellStyle name="40% - Accent1 3 2" xfId="1464"/>
    <cellStyle name="40% - Accent1 3 3" xfId="1465"/>
    <cellStyle name="40% - Accent1 3 3 2" xfId="1466"/>
    <cellStyle name="40% - Accent1 3 4" xfId="1467"/>
    <cellStyle name="40% - Accent1 4" xfId="1468"/>
    <cellStyle name="40% - Accent1 4 2" xfId="1469"/>
    <cellStyle name="40% - Accent1 4 2 2" xfId="1470"/>
    <cellStyle name="40% - Accent1 4 3" xfId="1471"/>
    <cellStyle name="40% - Accent2 2" xfId="188"/>
    <cellStyle name="40% - Accent2 3" xfId="12"/>
    <cellStyle name="40% - Accent2 3 2" xfId="1472"/>
    <cellStyle name="40% - Accent2 3 3" xfId="1473"/>
    <cellStyle name="40% - Accent2 3 3 2" xfId="1474"/>
    <cellStyle name="40% - Accent2 3 4" xfId="1475"/>
    <cellStyle name="40% - Accent2 4" xfId="1476"/>
    <cellStyle name="40% - Accent2 4 2" xfId="1477"/>
    <cellStyle name="40% - Accent2 4 2 2" xfId="1478"/>
    <cellStyle name="40% - Accent2 4 3" xfId="1479"/>
    <cellStyle name="40% - Accent3 2" xfId="189"/>
    <cellStyle name="40% - Accent3 3" xfId="13"/>
    <cellStyle name="40% - Accent3 3 2" xfId="1480"/>
    <cellStyle name="40% - Accent3 3 3" xfId="1481"/>
    <cellStyle name="40% - Accent3 3 3 2" xfId="1482"/>
    <cellStyle name="40% - Accent3 3 4" xfId="1483"/>
    <cellStyle name="40% - Accent3 4" xfId="1484"/>
    <cellStyle name="40% - Accent3 4 2" xfId="1485"/>
    <cellStyle name="40% - Accent3 4 2 2" xfId="1486"/>
    <cellStyle name="40% - Accent3 4 3" xfId="1487"/>
    <cellStyle name="40% - Accent4 2" xfId="190"/>
    <cellStyle name="40% - Accent4 3" xfId="14"/>
    <cellStyle name="40% - Accent4 3 2" xfId="1488"/>
    <cellStyle name="40% - Accent4 3 3" xfId="1489"/>
    <cellStyle name="40% - Accent4 3 3 2" xfId="1490"/>
    <cellStyle name="40% - Accent4 3 4" xfId="1491"/>
    <cellStyle name="40% - Accent4 4" xfId="1492"/>
    <cellStyle name="40% - Accent4 4 2" xfId="1493"/>
    <cellStyle name="40% - Accent4 4 2 2" xfId="1494"/>
    <cellStyle name="40% - Accent4 4 3" xfId="1495"/>
    <cellStyle name="40% - Accent5 2" xfId="191"/>
    <cellStyle name="40% - Accent5 3" xfId="15"/>
    <cellStyle name="40% - Accent5 3 2" xfId="1496"/>
    <cellStyle name="40% - Accent5 3 3" xfId="1497"/>
    <cellStyle name="40% - Accent5 3 3 2" xfId="1498"/>
    <cellStyle name="40% - Accent5 3 4" xfId="1499"/>
    <cellStyle name="40% - Accent5 4" xfId="1500"/>
    <cellStyle name="40% - Accent5 4 2" xfId="1501"/>
    <cellStyle name="40% - Accent5 4 2 2" xfId="1502"/>
    <cellStyle name="40% - Accent5 4 3" xfId="1503"/>
    <cellStyle name="40% - Accent6 2" xfId="192"/>
    <cellStyle name="40% - Accent6 3" xfId="16"/>
    <cellStyle name="40% - Accent6 3 2" xfId="1504"/>
    <cellStyle name="40% - Accent6 3 3" xfId="1505"/>
    <cellStyle name="40% - Accent6 3 3 2" xfId="1506"/>
    <cellStyle name="40% - Accent6 3 4" xfId="1507"/>
    <cellStyle name="40% - Accent6 4" xfId="1508"/>
    <cellStyle name="40% - Accent6 4 2" xfId="1509"/>
    <cellStyle name="40% - Accent6 4 2 2" xfId="1510"/>
    <cellStyle name="40% - Accent6 4 3" xfId="1511"/>
    <cellStyle name="60 % - Akzent1" xfId="125"/>
    <cellStyle name="60 % - Akzent2" xfId="126"/>
    <cellStyle name="60 % - Akzent3" xfId="127"/>
    <cellStyle name="60 % - Akzent4" xfId="128"/>
    <cellStyle name="60 % - Akzent5" xfId="129"/>
    <cellStyle name="60 % - Akzent6" xfId="130"/>
    <cellStyle name="60% - Accent1 2" xfId="193"/>
    <cellStyle name="60% - Accent1 3" xfId="17"/>
    <cellStyle name="60% - Accent1 3 2" xfId="1513"/>
    <cellStyle name="60% - Accent1 3 3" xfId="1512"/>
    <cellStyle name="60% - Accent1 4" xfId="1514"/>
    <cellStyle name="60% - Accent2 2" xfId="194"/>
    <cellStyle name="60% - Accent2 3" xfId="18"/>
    <cellStyle name="60% - Accent2 3 2" xfId="1516"/>
    <cellStyle name="60% - Accent2 3 3" xfId="1515"/>
    <cellStyle name="60% - Accent2 4" xfId="1517"/>
    <cellStyle name="60% - Accent3 2" xfId="195"/>
    <cellStyle name="60% - Accent3 3" xfId="19"/>
    <cellStyle name="60% - Accent3 3 2" xfId="1519"/>
    <cellStyle name="60% - Accent3 3 3" xfId="1518"/>
    <cellStyle name="60% - Accent3 4" xfId="1520"/>
    <cellStyle name="60% - Accent4 2" xfId="196"/>
    <cellStyle name="60% - Accent4 3" xfId="20"/>
    <cellStyle name="60% - Accent4 3 2" xfId="1522"/>
    <cellStyle name="60% - Accent4 3 3" xfId="1521"/>
    <cellStyle name="60% - Accent4 4" xfId="1523"/>
    <cellStyle name="60% - Accent5 2" xfId="197"/>
    <cellStyle name="60% - Accent5 3" xfId="21"/>
    <cellStyle name="60% - Accent5 3 2" xfId="1525"/>
    <cellStyle name="60% - Accent5 3 3" xfId="1524"/>
    <cellStyle name="60% - Accent5 4" xfId="1526"/>
    <cellStyle name="60% - Accent6 2" xfId="198"/>
    <cellStyle name="60% - Accent6 3" xfId="22"/>
    <cellStyle name="60% - Accent6 3 2" xfId="1528"/>
    <cellStyle name="60% - Accent6 3 3" xfId="1527"/>
    <cellStyle name="60% - Accent6 4" xfId="1529"/>
    <cellStyle name="Accent1" xfId="1" builtinId="29"/>
    <cellStyle name="Accent1 - 20%" xfId="24"/>
    <cellStyle name="Accent1 - 40%" xfId="25"/>
    <cellStyle name="Accent1 - 60%" xfId="26"/>
    <cellStyle name="Accent1 10" xfId="199"/>
    <cellStyle name="Accent1 11" xfId="200"/>
    <cellStyle name="Accent1 12" xfId="201"/>
    <cellStyle name="Accent1 13" xfId="202"/>
    <cellStyle name="Accent1 14" xfId="203"/>
    <cellStyle name="Accent1 15" xfId="204"/>
    <cellStyle name="Accent1 16" xfId="205"/>
    <cellStyle name="Accent1 17" xfId="206"/>
    <cellStyle name="Accent1 18" xfId="207"/>
    <cellStyle name="Accent1 19" xfId="208"/>
    <cellStyle name="Accent1 2" xfId="209"/>
    <cellStyle name="Accent1 20" xfId="210"/>
    <cellStyle name="Accent1 21" xfId="211"/>
    <cellStyle name="Accent1 22" xfId="212"/>
    <cellStyle name="Accent1 23" xfId="213"/>
    <cellStyle name="Accent1 24" xfId="214"/>
    <cellStyle name="Accent1 25" xfId="23"/>
    <cellStyle name="Accent1 25 2" xfId="1530"/>
    <cellStyle name="Accent1 25 3" xfId="1531"/>
    <cellStyle name="Accent1 26" xfId="1308"/>
    <cellStyle name="Accent1 26 2" xfId="1532"/>
    <cellStyle name="Accent1 26 3" xfId="1533"/>
    <cellStyle name="Accent1 27" xfId="1356"/>
    <cellStyle name="Accent1 27 2" xfId="1534"/>
    <cellStyle name="Accent1 27 3" xfId="1535"/>
    <cellStyle name="Accent1 28" xfId="1381"/>
    <cellStyle name="Accent1 28 2" xfId="1536"/>
    <cellStyle name="Accent1 28 3" xfId="1537"/>
    <cellStyle name="Accent1 29" xfId="1357"/>
    <cellStyle name="Accent1 3" xfId="215"/>
    <cellStyle name="Accent1 30" xfId="1380"/>
    <cellStyle name="Accent1 30 2" xfId="1538"/>
    <cellStyle name="Accent1 31" xfId="1359"/>
    <cellStyle name="Accent1 31 2" xfId="1539"/>
    <cellStyle name="Accent1 32" xfId="1362"/>
    <cellStyle name="Accent1 32 2" xfId="1540"/>
    <cellStyle name="Accent1 33" xfId="1360"/>
    <cellStyle name="Accent1 33 2" xfId="1541"/>
    <cellStyle name="Accent1 34" xfId="1542"/>
    <cellStyle name="Accent1 35" xfId="1543"/>
    <cellStyle name="Accent1 36" xfId="1544"/>
    <cellStyle name="Accent1 37" xfId="1545"/>
    <cellStyle name="Accent1 38" xfId="1546"/>
    <cellStyle name="Accent1 39" xfId="1547"/>
    <cellStyle name="Accent1 4" xfId="216"/>
    <cellStyle name="Accent1 5" xfId="217"/>
    <cellStyle name="Accent1 6" xfId="218"/>
    <cellStyle name="Accent1 7" xfId="219"/>
    <cellStyle name="Accent1 8" xfId="220"/>
    <cellStyle name="Accent1 9" xfId="221"/>
    <cellStyle name="Accent2 - 20%" xfId="28"/>
    <cellStyle name="Accent2 - 40%" xfId="29"/>
    <cellStyle name="Accent2 - 60%" xfId="30"/>
    <cellStyle name="Accent2 10" xfId="222"/>
    <cellStyle name="Accent2 11" xfId="223"/>
    <cellStyle name="Accent2 12" xfId="224"/>
    <cellStyle name="Accent2 13" xfId="225"/>
    <cellStyle name="Accent2 14" xfId="226"/>
    <cellStyle name="Accent2 15" xfId="227"/>
    <cellStyle name="Accent2 16" xfId="228"/>
    <cellStyle name="Accent2 17" xfId="229"/>
    <cellStyle name="Accent2 18" xfId="230"/>
    <cellStyle name="Accent2 19" xfId="231"/>
    <cellStyle name="Accent2 2" xfId="232"/>
    <cellStyle name="Accent2 20" xfId="233"/>
    <cellStyle name="Accent2 21" xfId="234"/>
    <cellStyle name="Accent2 22" xfId="235"/>
    <cellStyle name="Accent2 23" xfId="236"/>
    <cellStyle name="Accent2 24" xfId="237"/>
    <cellStyle name="Accent2 25" xfId="27"/>
    <cellStyle name="Accent2 25 2" xfId="1548"/>
    <cellStyle name="Accent2 25 3" xfId="1549"/>
    <cellStyle name="Accent2 26" xfId="1307"/>
    <cellStyle name="Accent2 26 2" xfId="1550"/>
    <cellStyle name="Accent2 26 3" xfId="1551"/>
    <cellStyle name="Accent2 27" xfId="1392"/>
    <cellStyle name="Accent2 27 2" xfId="1552"/>
    <cellStyle name="Accent2 27 3" xfId="1553"/>
    <cellStyle name="Accent2 28" xfId="1363"/>
    <cellStyle name="Accent2 28 2" xfId="1554"/>
    <cellStyle name="Accent2 28 3" xfId="1555"/>
    <cellStyle name="Accent2 29" xfId="1386"/>
    <cellStyle name="Accent2 3" xfId="238"/>
    <cellStyle name="Accent2 30" xfId="1377"/>
    <cellStyle name="Accent2 30 2" xfId="1556"/>
    <cellStyle name="Accent2 31" xfId="1388"/>
    <cellStyle name="Accent2 31 2" xfId="1557"/>
    <cellStyle name="Accent2 32" xfId="1384"/>
    <cellStyle name="Accent2 32 2" xfId="1558"/>
    <cellStyle name="Accent2 33" xfId="1370"/>
    <cellStyle name="Accent2 33 2" xfId="1559"/>
    <cellStyle name="Accent2 34" xfId="1560"/>
    <cellStyle name="Accent2 35" xfId="1561"/>
    <cellStyle name="Accent2 36" xfId="1562"/>
    <cellStyle name="Accent2 37" xfId="1563"/>
    <cellStyle name="Accent2 38" xfId="1564"/>
    <cellStyle name="Accent2 39" xfId="1565"/>
    <cellStyle name="Accent2 4" xfId="239"/>
    <cellStyle name="Accent2 5" xfId="240"/>
    <cellStyle name="Accent2 6" xfId="241"/>
    <cellStyle name="Accent2 7" xfId="242"/>
    <cellStyle name="Accent2 8" xfId="243"/>
    <cellStyle name="Accent2 9" xfId="244"/>
    <cellStyle name="Accent3 - 20%" xfId="32"/>
    <cellStyle name="Accent3 - 40%" xfId="33"/>
    <cellStyle name="Accent3 - 60%" xfId="34"/>
    <cellStyle name="Accent3 10" xfId="245"/>
    <cellStyle name="Accent3 11" xfId="246"/>
    <cellStyle name="Accent3 12" xfId="247"/>
    <cellStyle name="Accent3 13" xfId="248"/>
    <cellStyle name="Accent3 14" xfId="249"/>
    <cellStyle name="Accent3 15" xfId="250"/>
    <cellStyle name="Accent3 16" xfId="251"/>
    <cellStyle name="Accent3 17" xfId="252"/>
    <cellStyle name="Accent3 18" xfId="253"/>
    <cellStyle name="Accent3 19" xfId="254"/>
    <cellStyle name="Accent3 2" xfId="255"/>
    <cellStyle name="Accent3 20" xfId="256"/>
    <cellStyle name="Accent3 21" xfId="257"/>
    <cellStyle name="Accent3 22" xfId="258"/>
    <cellStyle name="Accent3 23" xfId="259"/>
    <cellStyle name="Accent3 24" xfId="260"/>
    <cellStyle name="Accent3 25" xfId="31"/>
    <cellStyle name="Accent3 25 2" xfId="1566"/>
    <cellStyle name="Accent3 25 3" xfId="1567"/>
    <cellStyle name="Accent3 26" xfId="1304"/>
    <cellStyle name="Accent3 26 2" xfId="1568"/>
    <cellStyle name="Accent3 26 3" xfId="1569"/>
    <cellStyle name="Accent3 27" xfId="1391"/>
    <cellStyle name="Accent3 27 2" xfId="1570"/>
    <cellStyle name="Accent3 27 3" xfId="1571"/>
    <cellStyle name="Accent3 28" xfId="1369"/>
    <cellStyle name="Accent3 28 2" xfId="1572"/>
    <cellStyle name="Accent3 28 3" xfId="1573"/>
    <cellStyle name="Accent3 29" xfId="1367"/>
    <cellStyle name="Accent3 3" xfId="261"/>
    <cellStyle name="Accent3 30" xfId="1300"/>
    <cellStyle name="Accent3 30 2" xfId="1574"/>
    <cellStyle name="Accent3 31" xfId="1375"/>
    <cellStyle name="Accent3 31 2" xfId="1575"/>
    <cellStyle name="Accent3 32" xfId="1378"/>
    <cellStyle name="Accent3 32 2" xfId="1576"/>
    <cellStyle name="Accent3 33" xfId="1361"/>
    <cellStyle name="Accent3 33 2" xfId="1577"/>
    <cellStyle name="Accent3 34" xfId="1578"/>
    <cellStyle name="Accent3 35" xfId="1579"/>
    <cellStyle name="Accent3 36" xfId="1580"/>
    <cellStyle name="Accent3 37" xfId="1581"/>
    <cellStyle name="Accent3 38" xfId="1582"/>
    <cellStyle name="Accent3 39" xfId="1583"/>
    <cellStyle name="Accent3 4" xfId="262"/>
    <cellStyle name="Accent3 5" xfId="263"/>
    <cellStyle name="Accent3 6" xfId="264"/>
    <cellStyle name="Accent3 7" xfId="265"/>
    <cellStyle name="Accent3 8" xfId="266"/>
    <cellStyle name="Accent3 9" xfId="267"/>
    <cellStyle name="Accent4 - 20%" xfId="36"/>
    <cellStyle name="Accent4 - 40%" xfId="37"/>
    <cellStyle name="Accent4 - 60%" xfId="38"/>
    <cellStyle name="Accent4 10" xfId="268"/>
    <cellStyle name="Accent4 11" xfId="269"/>
    <cellStyle name="Accent4 12" xfId="270"/>
    <cellStyle name="Accent4 13" xfId="271"/>
    <cellStyle name="Accent4 14" xfId="272"/>
    <cellStyle name="Accent4 15" xfId="273"/>
    <cellStyle name="Accent4 16" xfId="274"/>
    <cellStyle name="Accent4 17" xfId="275"/>
    <cellStyle name="Accent4 18" xfId="276"/>
    <cellStyle name="Accent4 19" xfId="277"/>
    <cellStyle name="Accent4 2" xfId="278"/>
    <cellStyle name="Accent4 20" xfId="279"/>
    <cellStyle name="Accent4 21" xfId="280"/>
    <cellStyle name="Accent4 22" xfId="281"/>
    <cellStyle name="Accent4 23" xfId="282"/>
    <cellStyle name="Accent4 24" xfId="283"/>
    <cellStyle name="Accent4 25" xfId="35"/>
    <cellStyle name="Accent4 25 2" xfId="1584"/>
    <cellStyle name="Accent4 25 3" xfId="1585"/>
    <cellStyle name="Accent4 26" xfId="1303"/>
    <cellStyle name="Accent4 26 2" xfId="1586"/>
    <cellStyle name="Accent4 26 3" xfId="1587"/>
    <cellStyle name="Accent4 27" xfId="1368"/>
    <cellStyle name="Accent4 27 2" xfId="1588"/>
    <cellStyle name="Accent4 27 3" xfId="1589"/>
    <cellStyle name="Accent4 28" xfId="1382"/>
    <cellStyle name="Accent4 28 2" xfId="1590"/>
    <cellStyle name="Accent4 28 3" xfId="1591"/>
    <cellStyle name="Accent4 29" xfId="1355"/>
    <cellStyle name="Accent4 3" xfId="284"/>
    <cellStyle name="Accent4 30" xfId="1379"/>
    <cellStyle name="Accent4 30 2" xfId="1592"/>
    <cellStyle name="Accent4 31" xfId="1366"/>
    <cellStyle name="Accent4 31 2" xfId="1593"/>
    <cellStyle name="Accent4 32" xfId="1383"/>
    <cellStyle name="Accent4 32 2" xfId="1594"/>
    <cellStyle name="Accent4 33" xfId="1358"/>
    <cellStyle name="Accent4 33 2" xfId="1595"/>
    <cellStyle name="Accent4 34" xfId="1596"/>
    <cellStyle name="Accent4 35" xfId="1597"/>
    <cellStyle name="Accent4 36" xfId="1598"/>
    <cellStyle name="Accent4 37" xfId="1599"/>
    <cellStyle name="Accent4 38" xfId="1600"/>
    <cellStyle name="Accent4 39" xfId="1601"/>
    <cellStyle name="Accent4 4" xfId="285"/>
    <cellStyle name="Accent4 5" xfId="286"/>
    <cellStyle name="Accent4 6" xfId="287"/>
    <cellStyle name="Accent4 7" xfId="288"/>
    <cellStyle name="Accent4 8" xfId="289"/>
    <cellStyle name="Accent4 9" xfId="290"/>
    <cellStyle name="Accent5 - 20%" xfId="40"/>
    <cellStyle name="Accent5 - 40%" xfId="41"/>
    <cellStyle name="Accent5 - 60%" xfId="42"/>
    <cellStyle name="Accent5 10" xfId="291"/>
    <cellStyle name="Accent5 11" xfId="292"/>
    <cellStyle name="Accent5 12" xfId="293"/>
    <cellStyle name="Accent5 13" xfId="294"/>
    <cellStyle name="Accent5 14" xfId="295"/>
    <cellStyle name="Accent5 15" xfId="296"/>
    <cellStyle name="Accent5 16" xfId="297"/>
    <cellStyle name="Accent5 17" xfId="298"/>
    <cellStyle name="Accent5 18" xfId="299"/>
    <cellStyle name="Accent5 19" xfId="300"/>
    <cellStyle name="Accent5 2" xfId="301"/>
    <cellStyle name="Accent5 20" xfId="302"/>
    <cellStyle name="Accent5 21" xfId="303"/>
    <cellStyle name="Accent5 22" xfId="304"/>
    <cellStyle name="Accent5 23" xfId="305"/>
    <cellStyle name="Accent5 24" xfId="306"/>
    <cellStyle name="Accent5 25" xfId="39"/>
    <cellStyle name="Accent5 25 2" xfId="1602"/>
    <cellStyle name="Accent5 25 3" xfId="1603"/>
    <cellStyle name="Accent5 26" xfId="1302"/>
    <cellStyle name="Accent5 26 2" xfId="1604"/>
    <cellStyle name="Accent5 26 3" xfId="1605"/>
    <cellStyle name="Accent5 27" xfId="1390"/>
    <cellStyle name="Accent5 27 2" xfId="1606"/>
    <cellStyle name="Accent5 27 3" xfId="1607"/>
    <cellStyle name="Accent5 28" xfId="1364"/>
    <cellStyle name="Accent5 28 2" xfId="1608"/>
    <cellStyle name="Accent5 28 3" xfId="1609"/>
    <cellStyle name="Accent5 29" xfId="1352"/>
    <cellStyle name="Accent5 3" xfId="307"/>
    <cellStyle name="Accent5 30" xfId="1385"/>
    <cellStyle name="Accent5 30 2" xfId="1610"/>
    <cellStyle name="Accent5 31" xfId="1354"/>
    <cellStyle name="Accent5 31 2" xfId="1611"/>
    <cellStyle name="Accent5 32" xfId="1387"/>
    <cellStyle name="Accent5 32 2" xfId="1612"/>
    <cellStyle name="Accent5 33" xfId="1353"/>
    <cellStyle name="Accent5 33 2" xfId="1613"/>
    <cellStyle name="Accent5 34" xfId="1614"/>
    <cellStyle name="Accent5 35" xfId="1615"/>
    <cellStyle name="Accent5 36" xfId="1616"/>
    <cellStyle name="Accent5 37" xfId="1617"/>
    <cellStyle name="Accent5 38" xfId="1618"/>
    <cellStyle name="Accent5 39" xfId="1619"/>
    <cellStyle name="Accent5 4" xfId="308"/>
    <cellStyle name="Accent5 5" xfId="309"/>
    <cellStyle name="Accent5 6" xfId="310"/>
    <cellStyle name="Accent5 7" xfId="311"/>
    <cellStyle name="Accent5 8" xfId="312"/>
    <cellStyle name="Accent5 9" xfId="313"/>
    <cellStyle name="Accent6 - 20%" xfId="44"/>
    <cellStyle name="Accent6 - 40%" xfId="45"/>
    <cellStyle name="Accent6 - 60%" xfId="46"/>
    <cellStyle name="Accent6 10" xfId="314"/>
    <cellStyle name="Accent6 11" xfId="315"/>
    <cellStyle name="Accent6 12" xfId="316"/>
    <cellStyle name="Accent6 13" xfId="317"/>
    <cellStyle name="Accent6 14" xfId="318"/>
    <cellStyle name="Accent6 15" xfId="319"/>
    <cellStyle name="Accent6 16" xfId="320"/>
    <cellStyle name="Accent6 17" xfId="321"/>
    <cellStyle name="Accent6 18" xfId="322"/>
    <cellStyle name="Accent6 19" xfId="323"/>
    <cellStyle name="Accent6 2" xfId="324"/>
    <cellStyle name="Accent6 20" xfId="325"/>
    <cellStyle name="Accent6 21" xfId="326"/>
    <cellStyle name="Accent6 22" xfId="327"/>
    <cellStyle name="Accent6 23" xfId="328"/>
    <cellStyle name="Accent6 24" xfId="329"/>
    <cellStyle name="Accent6 25" xfId="43"/>
    <cellStyle name="Accent6 25 2" xfId="1620"/>
    <cellStyle name="Accent6 25 3" xfId="1621"/>
    <cellStyle name="Accent6 26" xfId="1345"/>
    <cellStyle name="Accent6 26 2" xfId="1622"/>
    <cellStyle name="Accent6 26 3" xfId="1623"/>
    <cellStyle name="Accent6 27" xfId="1389"/>
    <cellStyle name="Accent6 27 2" xfId="1624"/>
    <cellStyle name="Accent6 27 3" xfId="1625"/>
    <cellStyle name="Accent6 28" xfId="1365"/>
    <cellStyle name="Accent6 28 2" xfId="1626"/>
    <cellStyle name="Accent6 28 3" xfId="1627"/>
    <cellStyle name="Accent6 29" xfId="1376"/>
    <cellStyle name="Accent6 3" xfId="330"/>
    <cellStyle name="Accent6 30" xfId="1371"/>
    <cellStyle name="Accent6 30 2" xfId="1628"/>
    <cellStyle name="Accent6 31" xfId="1374"/>
    <cellStyle name="Accent6 31 2" xfId="1629"/>
    <cellStyle name="Accent6 32" xfId="1372"/>
    <cellStyle name="Accent6 32 2" xfId="1630"/>
    <cellStyle name="Accent6 33" xfId="1373"/>
    <cellStyle name="Accent6 33 2" xfId="1631"/>
    <cellStyle name="Accent6 34" xfId="1632"/>
    <cellStyle name="Accent6 35" xfId="1633"/>
    <cellStyle name="Accent6 36" xfId="1634"/>
    <cellStyle name="Accent6 37" xfId="1635"/>
    <cellStyle name="Accent6 38" xfId="1636"/>
    <cellStyle name="Accent6 39" xfId="1637"/>
    <cellStyle name="Accent6 4" xfId="331"/>
    <cellStyle name="Accent6 5" xfId="332"/>
    <cellStyle name="Accent6 6" xfId="333"/>
    <cellStyle name="Accent6 7" xfId="334"/>
    <cellStyle name="Accent6 8" xfId="335"/>
    <cellStyle name="Accent6 9" xfId="336"/>
    <cellStyle name="Akzent1" xfId="131"/>
    <cellStyle name="Akzent2" xfId="132"/>
    <cellStyle name="Akzent3" xfId="133"/>
    <cellStyle name="Akzent4" xfId="134"/>
    <cellStyle name="Akzent5" xfId="135"/>
    <cellStyle name="Akzent6" xfId="136"/>
    <cellStyle name="Ausgabe" xfId="137"/>
    <cellStyle name="Ausgabe 10" xfId="1638"/>
    <cellStyle name="Ausgabe 11" xfId="1639"/>
    <cellStyle name="Ausgabe 12" xfId="1640"/>
    <cellStyle name="Ausgabe 13" xfId="1641"/>
    <cellStyle name="Ausgabe 14" xfId="1642"/>
    <cellStyle name="Ausgabe 15" xfId="1643"/>
    <cellStyle name="Ausgabe 16" xfId="1644"/>
    <cellStyle name="Ausgabe 17" xfId="1645"/>
    <cellStyle name="Ausgabe 18" xfId="1646"/>
    <cellStyle name="Ausgabe 19" xfId="1647"/>
    <cellStyle name="Ausgabe 2" xfId="1648"/>
    <cellStyle name="Ausgabe 2 2" xfId="1649"/>
    <cellStyle name="Ausgabe 2 2 2" xfId="1650"/>
    <cellStyle name="Ausgabe 2 2 2 2" xfId="1651"/>
    <cellStyle name="Ausgabe 2 2 2 2 2" xfId="1652"/>
    <cellStyle name="Ausgabe 2 2 2 3" xfId="1653"/>
    <cellStyle name="Ausgabe 2 2 3" xfId="1654"/>
    <cellStyle name="Ausgabe 2 2 3 2" xfId="1655"/>
    <cellStyle name="Ausgabe 2 2 3 2 2" xfId="1656"/>
    <cellStyle name="Ausgabe 2 2 4" xfId="1657"/>
    <cellStyle name="Ausgabe 2 2 4 2" xfId="1658"/>
    <cellStyle name="Ausgabe 2 3" xfId="1659"/>
    <cellStyle name="Ausgabe 2 3 2" xfId="1660"/>
    <cellStyle name="Ausgabe 2 3 2 2" xfId="1661"/>
    <cellStyle name="Ausgabe 2 3 3" xfId="1662"/>
    <cellStyle name="Ausgabe 2 4" xfId="1663"/>
    <cellStyle name="Ausgabe 2 4 2" xfId="1664"/>
    <cellStyle name="Ausgabe 2 4 2 2" xfId="1665"/>
    <cellStyle name="Ausgabe 2 5" xfId="1666"/>
    <cellStyle name="Ausgabe 2 5 2" xfId="1667"/>
    <cellStyle name="Ausgabe 20" xfId="1668"/>
    <cellStyle name="Ausgabe 21" xfId="1669"/>
    <cellStyle name="Ausgabe 22" xfId="1670"/>
    <cellStyle name="Ausgabe 23" xfId="1671"/>
    <cellStyle name="Ausgabe 24" xfId="1672"/>
    <cellStyle name="Ausgabe 25" xfId="1673"/>
    <cellStyle name="Ausgabe 26" xfId="1674"/>
    <cellStyle name="Ausgabe 27" xfId="1675"/>
    <cellStyle name="Ausgabe 3" xfId="1676"/>
    <cellStyle name="Ausgabe 4" xfId="1677"/>
    <cellStyle name="Ausgabe 5" xfId="1678"/>
    <cellStyle name="Ausgabe 6" xfId="1679"/>
    <cellStyle name="Ausgabe 7" xfId="1680"/>
    <cellStyle name="Ausgabe 8" xfId="1681"/>
    <cellStyle name="Ausgabe 9" xfId="1682"/>
    <cellStyle name="Bad" xfId="63"/>
    <cellStyle name="Bad 2" xfId="138"/>
    <cellStyle name="Bad 2 2" xfId="1683"/>
    <cellStyle name="Bad 3" xfId="1684"/>
    <cellStyle name="Bad 4" xfId="1685"/>
    <cellStyle name="Berechnung" xfId="139"/>
    <cellStyle name="Berechnung 10" xfId="1686"/>
    <cellStyle name="Berechnung 11" xfId="1687"/>
    <cellStyle name="Berechnung 12" xfId="1688"/>
    <cellStyle name="Berechnung 13" xfId="1689"/>
    <cellStyle name="Berechnung 14" xfId="1690"/>
    <cellStyle name="Berechnung 15" xfId="1691"/>
    <cellStyle name="Berechnung 16" xfId="1692"/>
    <cellStyle name="Berechnung 17" xfId="1693"/>
    <cellStyle name="Berechnung 18" xfId="1694"/>
    <cellStyle name="Berechnung 19" xfId="1695"/>
    <cellStyle name="Berechnung 2" xfId="1696"/>
    <cellStyle name="Berechnung 2 2" xfId="1697"/>
    <cellStyle name="Berechnung 2 2 2" xfId="1698"/>
    <cellStyle name="Berechnung 2 2 2 2" xfId="1699"/>
    <cellStyle name="Berechnung 2 2 2 2 2" xfId="1700"/>
    <cellStyle name="Berechnung 2 2 2 3" xfId="1701"/>
    <cellStyle name="Berechnung 2 2 3" xfId="1702"/>
    <cellStyle name="Berechnung 2 2 3 2" xfId="1703"/>
    <cellStyle name="Berechnung 2 2 3 2 2" xfId="1704"/>
    <cellStyle name="Berechnung 2 2 4" xfId="1705"/>
    <cellStyle name="Berechnung 2 2 4 2" xfId="1706"/>
    <cellStyle name="Berechnung 2 3" xfId="1707"/>
    <cellStyle name="Berechnung 2 3 2" xfId="1708"/>
    <cellStyle name="Berechnung 2 3 2 2" xfId="1709"/>
    <cellStyle name="Berechnung 2 3 3" xfId="1710"/>
    <cellStyle name="Berechnung 2 4" xfId="1711"/>
    <cellStyle name="Berechnung 2 4 2" xfId="1712"/>
    <cellStyle name="Berechnung 2 4 2 2" xfId="1713"/>
    <cellStyle name="Berechnung 2 5" xfId="1714"/>
    <cellStyle name="Berechnung 2 5 2" xfId="1715"/>
    <cellStyle name="Berechnung 20" xfId="1716"/>
    <cellStyle name="Berechnung 21" xfId="1717"/>
    <cellStyle name="Berechnung 22" xfId="1718"/>
    <cellStyle name="Berechnung 23" xfId="1719"/>
    <cellStyle name="Berechnung 24" xfId="1720"/>
    <cellStyle name="Berechnung 25" xfId="1721"/>
    <cellStyle name="Berechnung 26" xfId="1722"/>
    <cellStyle name="Berechnung 27" xfId="1723"/>
    <cellStyle name="Berechnung 3" xfId="1724"/>
    <cellStyle name="Berechnung 4" xfId="1725"/>
    <cellStyle name="Berechnung 5" xfId="1726"/>
    <cellStyle name="Berechnung 6" xfId="1727"/>
    <cellStyle name="Berechnung 7" xfId="1728"/>
    <cellStyle name="Berechnung 8" xfId="1729"/>
    <cellStyle name="Berechnung 9" xfId="1730"/>
    <cellStyle name="Berekening 10" xfId="1731"/>
    <cellStyle name="Berekening 2" xfId="337"/>
    <cellStyle name="Berekening 2 10" xfId="1732"/>
    <cellStyle name="Berekening 2 11" xfId="1733"/>
    <cellStyle name="Berekening 2 12" xfId="1734"/>
    <cellStyle name="Berekening 2 13" xfId="1735"/>
    <cellStyle name="Berekening 2 14" xfId="1736"/>
    <cellStyle name="Berekening 2 15" xfId="1737"/>
    <cellStyle name="Berekening 2 16" xfId="1738"/>
    <cellStyle name="Berekening 2 17" xfId="1739"/>
    <cellStyle name="Berekening 2 18" xfId="1740"/>
    <cellStyle name="Berekening 2 19" xfId="1741"/>
    <cellStyle name="Berekening 2 2" xfId="432"/>
    <cellStyle name="Berekening 2 2 10" xfId="1742"/>
    <cellStyle name="Berekening 2 2 11" xfId="1743"/>
    <cellStyle name="Berekening 2 2 12" xfId="1744"/>
    <cellStyle name="Berekening 2 2 13" xfId="1745"/>
    <cellStyle name="Berekening 2 2 14" xfId="1746"/>
    <cellStyle name="Berekening 2 2 15" xfId="1747"/>
    <cellStyle name="Berekening 2 2 16" xfId="1748"/>
    <cellStyle name="Berekening 2 2 17" xfId="1749"/>
    <cellStyle name="Berekening 2 2 18" xfId="1750"/>
    <cellStyle name="Berekening 2 2 19" xfId="1751"/>
    <cellStyle name="Berekening 2 2 2" xfId="1752"/>
    <cellStyle name="Berekening 2 2 2 2" xfId="1753"/>
    <cellStyle name="Berekening 2 2 2 2 2" xfId="1754"/>
    <cellStyle name="Berekening 2 2 2 2 2 2" xfId="1755"/>
    <cellStyle name="Berekening 2 2 2 2 2 2 2" xfId="1756"/>
    <cellStyle name="Berekening 2 2 2 2 2 3" xfId="1757"/>
    <cellStyle name="Berekening 2 2 2 2 3" xfId="1758"/>
    <cellStyle name="Berekening 2 2 2 2 3 2" xfId="1759"/>
    <cellStyle name="Berekening 2 2 2 2 3 2 2" xfId="1760"/>
    <cellStyle name="Berekening 2 2 2 2 4" xfId="1761"/>
    <cellStyle name="Berekening 2 2 2 2 4 2" xfId="1762"/>
    <cellStyle name="Berekening 2 2 2 3" xfId="1763"/>
    <cellStyle name="Berekening 2 2 2 3 2" xfId="1764"/>
    <cellStyle name="Berekening 2 2 2 3 2 2" xfId="1765"/>
    <cellStyle name="Berekening 2 2 2 3 3" xfId="1766"/>
    <cellStyle name="Berekening 2 2 2 4" xfId="1767"/>
    <cellStyle name="Berekening 2 2 2 4 2" xfId="1768"/>
    <cellStyle name="Berekening 2 2 2 4 2 2" xfId="1769"/>
    <cellStyle name="Berekening 2 2 2 5" xfId="1770"/>
    <cellStyle name="Berekening 2 2 2 5 2" xfId="1771"/>
    <cellStyle name="Berekening 2 2 20" xfId="1772"/>
    <cellStyle name="Berekening 2 2 21" xfId="1773"/>
    <cellStyle name="Berekening 2 2 22" xfId="1774"/>
    <cellStyle name="Berekening 2 2 23" xfId="1775"/>
    <cellStyle name="Berekening 2 2 24" xfId="1776"/>
    <cellStyle name="Berekening 2 2 25" xfId="1777"/>
    <cellStyle name="Berekening 2 2 26" xfId="1778"/>
    <cellStyle name="Berekening 2 2 27" xfId="1779"/>
    <cellStyle name="Berekening 2 2 3" xfId="1780"/>
    <cellStyle name="Berekening 2 2 4" xfId="1781"/>
    <cellStyle name="Berekening 2 2 5" xfId="1782"/>
    <cellStyle name="Berekening 2 2 6" xfId="1783"/>
    <cellStyle name="Berekening 2 2 7" xfId="1784"/>
    <cellStyle name="Berekening 2 2 8" xfId="1785"/>
    <cellStyle name="Berekening 2 2 9" xfId="1786"/>
    <cellStyle name="Berekening 2 20" xfId="1787"/>
    <cellStyle name="Berekening 2 21" xfId="1788"/>
    <cellStyle name="Berekening 2 22" xfId="1789"/>
    <cellStyle name="Berekening 2 23" xfId="1790"/>
    <cellStyle name="Berekening 2 24" xfId="1791"/>
    <cellStyle name="Berekening 2 25" xfId="1792"/>
    <cellStyle name="Berekening 2 26" xfId="1793"/>
    <cellStyle name="Berekening 2 27" xfId="1794"/>
    <cellStyle name="Berekening 2 28" xfId="1795"/>
    <cellStyle name="Berekening 2 29" xfId="1796"/>
    <cellStyle name="Berekening 2 3" xfId="554"/>
    <cellStyle name="Berekening 2 3 10" xfId="1797"/>
    <cellStyle name="Berekening 2 3 11" xfId="1798"/>
    <cellStyle name="Berekening 2 3 12" xfId="1799"/>
    <cellStyle name="Berekening 2 3 13" xfId="1800"/>
    <cellStyle name="Berekening 2 3 14" xfId="1801"/>
    <cellStyle name="Berekening 2 3 15" xfId="1802"/>
    <cellStyle name="Berekening 2 3 16" xfId="1803"/>
    <cellStyle name="Berekening 2 3 17" xfId="1804"/>
    <cellStyle name="Berekening 2 3 18" xfId="1805"/>
    <cellStyle name="Berekening 2 3 19" xfId="1806"/>
    <cellStyle name="Berekening 2 3 2" xfId="1807"/>
    <cellStyle name="Berekening 2 3 2 2" xfId="1808"/>
    <cellStyle name="Berekening 2 3 2 2 2" xfId="1809"/>
    <cellStyle name="Berekening 2 3 2 2 2 2" xfId="1810"/>
    <cellStyle name="Berekening 2 3 2 2 2 2 2" xfId="1811"/>
    <cellStyle name="Berekening 2 3 2 2 2 3" xfId="1812"/>
    <cellStyle name="Berekening 2 3 2 2 3" xfId="1813"/>
    <cellStyle name="Berekening 2 3 2 2 3 2" xfId="1814"/>
    <cellStyle name="Berekening 2 3 2 2 3 2 2" xfId="1815"/>
    <cellStyle name="Berekening 2 3 2 2 4" xfId="1816"/>
    <cellStyle name="Berekening 2 3 2 2 4 2" xfId="1817"/>
    <cellStyle name="Berekening 2 3 2 3" xfId="1818"/>
    <cellStyle name="Berekening 2 3 2 3 2" xfId="1819"/>
    <cellStyle name="Berekening 2 3 2 3 2 2" xfId="1820"/>
    <cellStyle name="Berekening 2 3 2 3 3" xfId="1821"/>
    <cellStyle name="Berekening 2 3 2 4" xfId="1822"/>
    <cellStyle name="Berekening 2 3 2 4 2" xfId="1823"/>
    <cellStyle name="Berekening 2 3 2 4 2 2" xfId="1824"/>
    <cellStyle name="Berekening 2 3 2 5" xfId="1825"/>
    <cellStyle name="Berekening 2 3 2 5 2" xfId="1826"/>
    <cellStyle name="Berekening 2 3 20" xfId="1827"/>
    <cellStyle name="Berekening 2 3 21" xfId="1828"/>
    <cellStyle name="Berekening 2 3 22" xfId="1829"/>
    <cellStyle name="Berekening 2 3 23" xfId="1830"/>
    <cellStyle name="Berekening 2 3 24" xfId="1831"/>
    <cellStyle name="Berekening 2 3 25" xfId="1832"/>
    <cellStyle name="Berekening 2 3 26" xfId="1833"/>
    <cellStyle name="Berekening 2 3 27" xfId="1834"/>
    <cellStyle name="Berekening 2 3 3" xfId="1835"/>
    <cellStyle name="Berekening 2 3 4" xfId="1836"/>
    <cellStyle name="Berekening 2 3 5" xfId="1837"/>
    <cellStyle name="Berekening 2 3 6" xfId="1838"/>
    <cellStyle name="Berekening 2 3 7" xfId="1839"/>
    <cellStyle name="Berekening 2 3 8" xfId="1840"/>
    <cellStyle name="Berekening 2 3 9" xfId="1841"/>
    <cellStyle name="Berekening 2 30" xfId="1842"/>
    <cellStyle name="Berekening 2 31" xfId="1843"/>
    <cellStyle name="Berekening 2 32" xfId="1844"/>
    <cellStyle name="Berekening 2 4" xfId="555"/>
    <cellStyle name="Berekening 2 4 10" xfId="1845"/>
    <cellStyle name="Berekening 2 4 11" xfId="1846"/>
    <cellStyle name="Berekening 2 4 12" xfId="1847"/>
    <cellStyle name="Berekening 2 4 13" xfId="1848"/>
    <cellStyle name="Berekening 2 4 14" xfId="1849"/>
    <cellStyle name="Berekening 2 4 15" xfId="1850"/>
    <cellStyle name="Berekening 2 4 16" xfId="1851"/>
    <cellStyle name="Berekening 2 4 17" xfId="1852"/>
    <cellStyle name="Berekening 2 4 18" xfId="1853"/>
    <cellStyle name="Berekening 2 4 19" xfId="1854"/>
    <cellStyle name="Berekening 2 4 2" xfId="1855"/>
    <cellStyle name="Berekening 2 4 2 2" xfId="1856"/>
    <cellStyle name="Berekening 2 4 2 2 2" xfId="1857"/>
    <cellStyle name="Berekening 2 4 2 2 2 2" xfId="1858"/>
    <cellStyle name="Berekening 2 4 2 2 2 2 2" xfId="1859"/>
    <cellStyle name="Berekening 2 4 2 2 2 3" xfId="1860"/>
    <cellStyle name="Berekening 2 4 2 2 3" xfId="1861"/>
    <cellStyle name="Berekening 2 4 2 2 3 2" xfId="1862"/>
    <cellStyle name="Berekening 2 4 2 2 3 2 2" xfId="1863"/>
    <cellStyle name="Berekening 2 4 2 2 4" xfId="1864"/>
    <cellStyle name="Berekening 2 4 2 2 4 2" xfId="1865"/>
    <cellStyle name="Berekening 2 4 2 3" xfId="1866"/>
    <cellStyle name="Berekening 2 4 2 3 2" xfId="1867"/>
    <cellStyle name="Berekening 2 4 2 3 2 2" xfId="1868"/>
    <cellStyle name="Berekening 2 4 2 3 3" xfId="1869"/>
    <cellStyle name="Berekening 2 4 2 4" xfId="1870"/>
    <cellStyle name="Berekening 2 4 2 4 2" xfId="1871"/>
    <cellStyle name="Berekening 2 4 2 4 2 2" xfId="1872"/>
    <cellStyle name="Berekening 2 4 2 5" xfId="1873"/>
    <cellStyle name="Berekening 2 4 2 5 2" xfId="1874"/>
    <cellStyle name="Berekening 2 4 20" xfId="1875"/>
    <cellStyle name="Berekening 2 4 21" xfId="1876"/>
    <cellStyle name="Berekening 2 4 22" xfId="1877"/>
    <cellStyle name="Berekening 2 4 23" xfId="1878"/>
    <cellStyle name="Berekening 2 4 24" xfId="1879"/>
    <cellStyle name="Berekening 2 4 25" xfId="1880"/>
    <cellStyle name="Berekening 2 4 26" xfId="1881"/>
    <cellStyle name="Berekening 2 4 27" xfId="1882"/>
    <cellStyle name="Berekening 2 4 3" xfId="1883"/>
    <cellStyle name="Berekening 2 4 4" xfId="1884"/>
    <cellStyle name="Berekening 2 4 5" xfId="1885"/>
    <cellStyle name="Berekening 2 4 6" xfId="1886"/>
    <cellStyle name="Berekening 2 4 7" xfId="1887"/>
    <cellStyle name="Berekening 2 4 8" xfId="1888"/>
    <cellStyle name="Berekening 2 4 9" xfId="1889"/>
    <cellStyle name="Berekening 2 5" xfId="556"/>
    <cellStyle name="Berekening 2 5 10" xfId="1890"/>
    <cellStyle name="Berekening 2 5 11" xfId="1891"/>
    <cellStyle name="Berekening 2 5 12" xfId="1892"/>
    <cellStyle name="Berekening 2 5 13" xfId="1893"/>
    <cellStyle name="Berekening 2 5 14" xfId="1894"/>
    <cellStyle name="Berekening 2 5 15" xfId="1895"/>
    <cellStyle name="Berekening 2 5 16" xfId="1896"/>
    <cellStyle name="Berekening 2 5 17" xfId="1897"/>
    <cellStyle name="Berekening 2 5 18" xfId="1898"/>
    <cellStyle name="Berekening 2 5 19" xfId="1899"/>
    <cellStyle name="Berekening 2 5 2" xfId="1900"/>
    <cellStyle name="Berekening 2 5 2 2" xfId="1901"/>
    <cellStyle name="Berekening 2 5 2 2 2" xfId="1902"/>
    <cellStyle name="Berekening 2 5 2 2 2 2" xfId="1903"/>
    <cellStyle name="Berekening 2 5 2 2 2 2 2" xfId="1904"/>
    <cellStyle name="Berekening 2 5 2 2 2 3" xfId="1905"/>
    <cellStyle name="Berekening 2 5 2 2 3" xfId="1906"/>
    <cellStyle name="Berekening 2 5 2 2 3 2" xfId="1907"/>
    <cellStyle name="Berekening 2 5 2 2 3 2 2" xfId="1908"/>
    <cellStyle name="Berekening 2 5 2 2 4" xfId="1909"/>
    <cellStyle name="Berekening 2 5 2 2 4 2" xfId="1910"/>
    <cellStyle name="Berekening 2 5 2 3" xfId="1911"/>
    <cellStyle name="Berekening 2 5 2 3 2" xfId="1912"/>
    <cellStyle name="Berekening 2 5 2 3 2 2" xfId="1913"/>
    <cellStyle name="Berekening 2 5 2 3 3" xfId="1914"/>
    <cellStyle name="Berekening 2 5 2 4" xfId="1915"/>
    <cellStyle name="Berekening 2 5 2 4 2" xfId="1916"/>
    <cellStyle name="Berekening 2 5 2 4 2 2" xfId="1917"/>
    <cellStyle name="Berekening 2 5 2 5" xfId="1918"/>
    <cellStyle name="Berekening 2 5 2 5 2" xfId="1919"/>
    <cellStyle name="Berekening 2 5 20" xfId="1920"/>
    <cellStyle name="Berekening 2 5 21" xfId="1921"/>
    <cellStyle name="Berekening 2 5 22" xfId="1922"/>
    <cellStyle name="Berekening 2 5 23" xfId="1923"/>
    <cellStyle name="Berekening 2 5 24" xfId="1924"/>
    <cellStyle name="Berekening 2 5 25" xfId="1925"/>
    <cellStyle name="Berekening 2 5 26" xfId="1926"/>
    <cellStyle name="Berekening 2 5 27" xfId="1927"/>
    <cellStyle name="Berekening 2 5 3" xfId="1928"/>
    <cellStyle name="Berekening 2 5 4" xfId="1929"/>
    <cellStyle name="Berekening 2 5 5" xfId="1930"/>
    <cellStyle name="Berekening 2 5 6" xfId="1931"/>
    <cellStyle name="Berekening 2 5 7" xfId="1932"/>
    <cellStyle name="Berekening 2 5 8" xfId="1933"/>
    <cellStyle name="Berekening 2 5 9" xfId="1934"/>
    <cellStyle name="Berekening 2 6" xfId="557"/>
    <cellStyle name="Berekening 2 6 10" xfId="1935"/>
    <cellStyle name="Berekening 2 6 11" xfId="1936"/>
    <cellStyle name="Berekening 2 6 12" xfId="1937"/>
    <cellStyle name="Berekening 2 6 13" xfId="1938"/>
    <cellStyle name="Berekening 2 6 14" xfId="1939"/>
    <cellStyle name="Berekening 2 6 15" xfId="1940"/>
    <cellStyle name="Berekening 2 6 16" xfId="1941"/>
    <cellStyle name="Berekening 2 6 17" xfId="1942"/>
    <cellStyle name="Berekening 2 6 18" xfId="1943"/>
    <cellStyle name="Berekening 2 6 19" xfId="1944"/>
    <cellStyle name="Berekening 2 6 2" xfId="1945"/>
    <cellStyle name="Berekening 2 6 2 2" xfId="1946"/>
    <cellStyle name="Berekening 2 6 2 2 2" xfId="1947"/>
    <cellStyle name="Berekening 2 6 2 2 2 2" xfId="1948"/>
    <cellStyle name="Berekening 2 6 2 2 2 2 2" xfId="1949"/>
    <cellStyle name="Berekening 2 6 2 2 2 3" xfId="1950"/>
    <cellStyle name="Berekening 2 6 2 2 3" xfId="1951"/>
    <cellStyle name="Berekening 2 6 2 2 3 2" xfId="1952"/>
    <cellStyle name="Berekening 2 6 2 2 3 2 2" xfId="1953"/>
    <cellStyle name="Berekening 2 6 2 2 4" xfId="1954"/>
    <cellStyle name="Berekening 2 6 2 2 4 2" xfId="1955"/>
    <cellStyle name="Berekening 2 6 2 3" xfId="1956"/>
    <cellStyle name="Berekening 2 6 2 3 2" xfId="1957"/>
    <cellStyle name="Berekening 2 6 2 3 2 2" xfId="1958"/>
    <cellStyle name="Berekening 2 6 2 3 3" xfId="1959"/>
    <cellStyle name="Berekening 2 6 2 4" xfId="1960"/>
    <cellStyle name="Berekening 2 6 2 4 2" xfId="1961"/>
    <cellStyle name="Berekening 2 6 2 4 2 2" xfId="1962"/>
    <cellStyle name="Berekening 2 6 2 5" xfId="1963"/>
    <cellStyle name="Berekening 2 6 2 5 2" xfId="1964"/>
    <cellStyle name="Berekening 2 6 20" xfId="1965"/>
    <cellStyle name="Berekening 2 6 21" xfId="1966"/>
    <cellStyle name="Berekening 2 6 22" xfId="1967"/>
    <cellStyle name="Berekening 2 6 23" xfId="1968"/>
    <cellStyle name="Berekening 2 6 24" xfId="1969"/>
    <cellStyle name="Berekening 2 6 25" xfId="1970"/>
    <cellStyle name="Berekening 2 6 26" xfId="1971"/>
    <cellStyle name="Berekening 2 6 27" xfId="1972"/>
    <cellStyle name="Berekening 2 6 3" xfId="1973"/>
    <cellStyle name="Berekening 2 6 4" xfId="1974"/>
    <cellStyle name="Berekening 2 6 5" xfId="1975"/>
    <cellStyle name="Berekening 2 6 6" xfId="1976"/>
    <cellStyle name="Berekening 2 6 7" xfId="1977"/>
    <cellStyle name="Berekening 2 6 8" xfId="1978"/>
    <cellStyle name="Berekening 2 6 9" xfId="1979"/>
    <cellStyle name="Berekening 2 7" xfId="1980"/>
    <cellStyle name="Berekening 2 7 2" xfId="1981"/>
    <cellStyle name="Berekening 2 7 2 2" xfId="1982"/>
    <cellStyle name="Berekening 2 7 2 2 2" xfId="1983"/>
    <cellStyle name="Berekening 2 7 2 2 2 2" xfId="1984"/>
    <cellStyle name="Berekening 2 7 2 2 3" xfId="1985"/>
    <cellStyle name="Berekening 2 7 2 3" xfId="1986"/>
    <cellStyle name="Berekening 2 7 2 3 2" xfId="1987"/>
    <cellStyle name="Berekening 2 7 2 3 2 2" xfId="1988"/>
    <cellStyle name="Berekening 2 7 2 4" xfId="1989"/>
    <cellStyle name="Berekening 2 7 2 4 2" xfId="1990"/>
    <cellStyle name="Berekening 2 7 3" xfId="1991"/>
    <cellStyle name="Berekening 2 7 3 2" xfId="1992"/>
    <cellStyle name="Berekening 2 7 3 2 2" xfId="1993"/>
    <cellStyle name="Berekening 2 7 3 2 2 2" xfId="1994"/>
    <cellStyle name="Berekening 2 7 3 2 3" xfId="1995"/>
    <cellStyle name="Berekening 2 7 3 3" xfId="1996"/>
    <cellStyle name="Berekening 2 7 3 3 2" xfId="1997"/>
    <cellStyle name="Berekening 2 7 3 3 2 2" xfId="1998"/>
    <cellStyle name="Berekening 2 7 3 4" xfId="1999"/>
    <cellStyle name="Berekening 2 7 3 4 2" xfId="2000"/>
    <cellStyle name="Berekening 2 7 4" xfId="2001"/>
    <cellStyle name="Berekening 2 7 4 2" xfId="2002"/>
    <cellStyle name="Berekening 2 7 4 2 2" xfId="2003"/>
    <cellStyle name="Berekening 2 7 4 2 2 2" xfId="2004"/>
    <cellStyle name="Berekening 2 7 4 3" xfId="2005"/>
    <cellStyle name="Berekening 2 7 4 3 2" xfId="2006"/>
    <cellStyle name="Berekening 2 7 5" xfId="2007"/>
    <cellStyle name="Berekening 2 7 5 2" xfId="2008"/>
    <cellStyle name="Berekening 2 7 5 2 2" xfId="2009"/>
    <cellStyle name="Berekening 2 7 5 3" xfId="2010"/>
    <cellStyle name="Berekening 2 7 6" xfId="2011"/>
    <cellStyle name="Berekening 2 7 6 2" xfId="2012"/>
    <cellStyle name="Berekening 2 7 6 2 2" xfId="2013"/>
    <cellStyle name="Berekening 2 7 7" xfId="2014"/>
    <cellStyle name="Berekening 2 7 7 2" xfId="2015"/>
    <cellStyle name="Berekening 2 8" xfId="2016"/>
    <cellStyle name="Berekening 2 9" xfId="2017"/>
    <cellStyle name="Berekening 3" xfId="558"/>
    <cellStyle name="Berekening 3 10" xfId="2018"/>
    <cellStyle name="Berekening 3 11" xfId="2019"/>
    <cellStyle name="Berekening 3 12" xfId="2020"/>
    <cellStyle name="Berekening 3 13" xfId="2021"/>
    <cellStyle name="Berekening 3 14" xfId="2022"/>
    <cellStyle name="Berekening 3 15" xfId="2023"/>
    <cellStyle name="Berekening 3 16" xfId="2024"/>
    <cellStyle name="Berekening 3 17" xfId="2025"/>
    <cellStyle name="Berekening 3 18" xfId="2026"/>
    <cellStyle name="Berekening 3 19" xfId="2027"/>
    <cellStyle name="Berekening 3 2" xfId="2028"/>
    <cellStyle name="Berekening 3 2 2" xfId="2029"/>
    <cellStyle name="Berekening 3 2 2 2" xfId="2030"/>
    <cellStyle name="Berekening 3 2 2 2 2" xfId="2031"/>
    <cellStyle name="Berekening 3 2 2 2 2 2" xfId="2032"/>
    <cellStyle name="Berekening 3 2 2 2 3" xfId="2033"/>
    <cellStyle name="Berekening 3 2 2 3" xfId="2034"/>
    <cellStyle name="Berekening 3 2 2 3 2" xfId="2035"/>
    <cellStyle name="Berekening 3 2 2 3 2 2" xfId="2036"/>
    <cellStyle name="Berekening 3 2 2 4" xfId="2037"/>
    <cellStyle name="Berekening 3 2 2 4 2" xfId="2038"/>
    <cellStyle name="Berekening 3 2 3" xfId="2039"/>
    <cellStyle name="Berekening 3 2 3 2" xfId="2040"/>
    <cellStyle name="Berekening 3 2 3 2 2" xfId="2041"/>
    <cellStyle name="Berekening 3 2 3 3" xfId="2042"/>
    <cellStyle name="Berekening 3 2 4" xfId="2043"/>
    <cellStyle name="Berekening 3 2 4 2" xfId="2044"/>
    <cellStyle name="Berekening 3 2 4 2 2" xfId="2045"/>
    <cellStyle name="Berekening 3 2 5" xfId="2046"/>
    <cellStyle name="Berekening 3 2 5 2" xfId="2047"/>
    <cellStyle name="Berekening 3 20" xfId="2048"/>
    <cellStyle name="Berekening 3 21" xfId="2049"/>
    <cellStyle name="Berekening 3 22" xfId="2050"/>
    <cellStyle name="Berekening 3 23" xfId="2051"/>
    <cellStyle name="Berekening 3 24" xfId="2052"/>
    <cellStyle name="Berekening 3 25" xfId="2053"/>
    <cellStyle name="Berekening 3 26" xfId="2054"/>
    <cellStyle name="Berekening 3 27" xfId="2055"/>
    <cellStyle name="Berekening 3 3" xfId="2056"/>
    <cellStyle name="Berekening 3 4" xfId="2057"/>
    <cellStyle name="Berekening 3 5" xfId="2058"/>
    <cellStyle name="Berekening 3 6" xfId="2059"/>
    <cellStyle name="Berekening 3 7" xfId="2060"/>
    <cellStyle name="Berekening 3 8" xfId="2061"/>
    <cellStyle name="Berekening 3 9" xfId="2062"/>
    <cellStyle name="Berekening 4" xfId="559"/>
    <cellStyle name="Berekening 4 10" xfId="2063"/>
    <cellStyle name="Berekening 4 11" xfId="2064"/>
    <cellStyle name="Berekening 4 12" xfId="2065"/>
    <cellStyle name="Berekening 4 13" xfId="2066"/>
    <cellStyle name="Berekening 4 14" xfId="2067"/>
    <cellStyle name="Berekening 4 15" xfId="2068"/>
    <cellStyle name="Berekening 4 16" xfId="2069"/>
    <cellStyle name="Berekening 4 17" xfId="2070"/>
    <cellStyle name="Berekening 4 18" xfId="2071"/>
    <cellStyle name="Berekening 4 19" xfId="2072"/>
    <cellStyle name="Berekening 4 2" xfId="2073"/>
    <cellStyle name="Berekening 4 2 2" xfId="2074"/>
    <cellStyle name="Berekening 4 2 2 2" xfId="2075"/>
    <cellStyle name="Berekening 4 2 2 2 2" xfId="2076"/>
    <cellStyle name="Berekening 4 2 2 2 2 2" xfId="2077"/>
    <cellStyle name="Berekening 4 2 2 2 3" xfId="2078"/>
    <cellStyle name="Berekening 4 2 2 3" xfId="2079"/>
    <cellStyle name="Berekening 4 2 2 3 2" xfId="2080"/>
    <cellStyle name="Berekening 4 2 2 3 2 2" xfId="2081"/>
    <cellStyle name="Berekening 4 2 2 4" xfId="2082"/>
    <cellStyle name="Berekening 4 2 2 4 2" xfId="2083"/>
    <cellStyle name="Berekening 4 2 3" xfId="2084"/>
    <cellStyle name="Berekening 4 2 3 2" xfId="2085"/>
    <cellStyle name="Berekening 4 2 3 2 2" xfId="2086"/>
    <cellStyle name="Berekening 4 2 3 3" xfId="2087"/>
    <cellStyle name="Berekening 4 2 4" xfId="2088"/>
    <cellStyle name="Berekening 4 2 4 2" xfId="2089"/>
    <cellStyle name="Berekening 4 2 4 2 2" xfId="2090"/>
    <cellStyle name="Berekening 4 2 5" xfId="2091"/>
    <cellStyle name="Berekening 4 2 5 2" xfId="2092"/>
    <cellStyle name="Berekening 4 20" xfId="2093"/>
    <cellStyle name="Berekening 4 21" xfId="2094"/>
    <cellStyle name="Berekening 4 22" xfId="2095"/>
    <cellStyle name="Berekening 4 23" xfId="2096"/>
    <cellStyle name="Berekening 4 24" xfId="2097"/>
    <cellStyle name="Berekening 4 25" xfId="2098"/>
    <cellStyle name="Berekening 4 26" xfId="2099"/>
    <cellStyle name="Berekening 4 27" xfId="2100"/>
    <cellStyle name="Berekening 4 3" xfId="2101"/>
    <cellStyle name="Berekening 4 4" xfId="2102"/>
    <cellStyle name="Berekening 4 5" xfId="2103"/>
    <cellStyle name="Berekening 4 6" xfId="2104"/>
    <cellStyle name="Berekening 4 7" xfId="2105"/>
    <cellStyle name="Berekening 4 8" xfId="2106"/>
    <cellStyle name="Berekening 4 9" xfId="2107"/>
    <cellStyle name="Berekening 5" xfId="560"/>
    <cellStyle name="Berekening 5 10" xfId="2108"/>
    <cellStyle name="Berekening 5 11" xfId="2109"/>
    <cellStyle name="Berekening 5 12" xfId="2110"/>
    <cellStyle name="Berekening 5 13" xfId="2111"/>
    <cellStyle name="Berekening 5 14" xfId="2112"/>
    <cellStyle name="Berekening 5 15" xfId="2113"/>
    <cellStyle name="Berekening 5 16" xfId="2114"/>
    <cellStyle name="Berekening 5 17" xfId="2115"/>
    <cellStyle name="Berekening 5 18" xfId="2116"/>
    <cellStyle name="Berekening 5 19" xfId="2117"/>
    <cellStyle name="Berekening 5 2" xfId="2118"/>
    <cellStyle name="Berekening 5 2 2" xfId="2119"/>
    <cellStyle name="Berekening 5 2 2 2" xfId="2120"/>
    <cellStyle name="Berekening 5 2 2 2 2" xfId="2121"/>
    <cellStyle name="Berekening 5 2 2 2 2 2" xfId="2122"/>
    <cellStyle name="Berekening 5 2 2 2 3" xfId="2123"/>
    <cellStyle name="Berekening 5 2 2 3" xfId="2124"/>
    <cellStyle name="Berekening 5 2 2 3 2" xfId="2125"/>
    <cellStyle name="Berekening 5 2 2 3 2 2" xfId="2126"/>
    <cellStyle name="Berekening 5 2 2 4" xfId="2127"/>
    <cellStyle name="Berekening 5 2 2 4 2" xfId="2128"/>
    <cellStyle name="Berekening 5 2 3" xfId="2129"/>
    <cellStyle name="Berekening 5 2 3 2" xfId="2130"/>
    <cellStyle name="Berekening 5 2 3 2 2" xfId="2131"/>
    <cellStyle name="Berekening 5 2 3 3" xfId="2132"/>
    <cellStyle name="Berekening 5 2 4" xfId="2133"/>
    <cellStyle name="Berekening 5 2 4 2" xfId="2134"/>
    <cellStyle name="Berekening 5 2 4 2 2" xfId="2135"/>
    <cellStyle name="Berekening 5 2 5" xfId="2136"/>
    <cellStyle name="Berekening 5 2 5 2" xfId="2137"/>
    <cellStyle name="Berekening 5 20" xfId="2138"/>
    <cellStyle name="Berekening 5 21" xfId="2139"/>
    <cellStyle name="Berekening 5 22" xfId="2140"/>
    <cellStyle name="Berekening 5 23" xfId="2141"/>
    <cellStyle name="Berekening 5 24" xfId="2142"/>
    <cellStyle name="Berekening 5 25" xfId="2143"/>
    <cellStyle name="Berekening 5 26" xfId="2144"/>
    <cellStyle name="Berekening 5 27" xfId="2145"/>
    <cellStyle name="Berekening 5 3" xfId="2146"/>
    <cellStyle name="Berekening 5 4" xfId="2147"/>
    <cellStyle name="Berekening 5 5" xfId="2148"/>
    <cellStyle name="Berekening 5 6" xfId="2149"/>
    <cellStyle name="Berekening 5 7" xfId="2150"/>
    <cellStyle name="Berekening 5 8" xfId="2151"/>
    <cellStyle name="Berekening 5 9" xfId="2152"/>
    <cellStyle name="Berekening 6" xfId="561"/>
    <cellStyle name="Berekening 6 10" xfId="2153"/>
    <cellStyle name="Berekening 6 11" xfId="2154"/>
    <cellStyle name="Berekening 6 12" xfId="2155"/>
    <cellStyle name="Berekening 6 13" xfId="2156"/>
    <cellStyle name="Berekening 6 14" xfId="2157"/>
    <cellStyle name="Berekening 6 15" xfId="2158"/>
    <cellStyle name="Berekening 6 16" xfId="2159"/>
    <cellStyle name="Berekening 6 17" xfId="2160"/>
    <cellStyle name="Berekening 6 18" xfId="2161"/>
    <cellStyle name="Berekening 6 19" xfId="2162"/>
    <cellStyle name="Berekening 6 2" xfId="2163"/>
    <cellStyle name="Berekening 6 2 2" xfId="2164"/>
    <cellStyle name="Berekening 6 2 2 2" xfId="2165"/>
    <cellStyle name="Berekening 6 2 2 2 2" xfId="2166"/>
    <cellStyle name="Berekening 6 2 2 2 2 2" xfId="2167"/>
    <cellStyle name="Berekening 6 2 2 2 3" xfId="2168"/>
    <cellStyle name="Berekening 6 2 2 3" xfId="2169"/>
    <cellStyle name="Berekening 6 2 2 3 2" xfId="2170"/>
    <cellStyle name="Berekening 6 2 2 3 2 2" xfId="2171"/>
    <cellStyle name="Berekening 6 2 2 4" xfId="2172"/>
    <cellStyle name="Berekening 6 2 2 4 2" xfId="2173"/>
    <cellStyle name="Berekening 6 2 3" xfId="2174"/>
    <cellStyle name="Berekening 6 2 3 2" xfId="2175"/>
    <cellStyle name="Berekening 6 2 3 2 2" xfId="2176"/>
    <cellStyle name="Berekening 6 2 3 3" xfId="2177"/>
    <cellStyle name="Berekening 6 2 4" xfId="2178"/>
    <cellStyle name="Berekening 6 2 4 2" xfId="2179"/>
    <cellStyle name="Berekening 6 2 4 2 2" xfId="2180"/>
    <cellStyle name="Berekening 6 2 5" xfId="2181"/>
    <cellStyle name="Berekening 6 2 5 2" xfId="2182"/>
    <cellStyle name="Berekening 6 20" xfId="2183"/>
    <cellStyle name="Berekening 6 21" xfId="2184"/>
    <cellStyle name="Berekening 6 22" xfId="2185"/>
    <cellStyle name="Berekening 6 23" xfId="2186"/>
    <cellStyle name="Berekening 6 24" xfId="2187"/>
    <cellStyle name="Berekening 6 25" xfId="2188"/>
    <cellStyle name="Berekening 6 26" xfId="2189"/>
    <cellStyle name="Berekening 6 27" xfId="2190"/>
    <cellStyle name="Berekening 6 3" xfId="2191"/>
    <cellStyle name="Berekening 6 4" xfId="2192"/>
    <cellStyle name="Berekening 6 5" xfId="2193"/>
    <cellStyle name="Berekening 6 6" xfId="2194"/>
    <cellStyle name="Berekening 6 7" xfId="2195"/>
    <cellStyle name="Berekening 6 8" xfId="2196"/>
    <cellStyle name="Berekening 6 9" xfId="2197"/>
    <cellStyle name="Berekening 7" xfId="562"/>
    <cellStyle name="Berekening 7 10" xfId="2198"/>
    <cellStyle name="Berekening 7 11" xfId="2199"/>
    <cellStyle name="Berekening 7 12" xfId="2200"/>
    <cellStyle name="Berekening 7 13" xfId="2201"/>
    <cellStyle name="Berekening 7 14" xfId="2202"/>
    <cellStyle name="Berekening 7 15" xfId="2203"/>
    <cellStyle name="Berekening 7 16" xfId="2204"/>
    <cellStyle name="Berekening 7 17" xfId="2205"/>
    <cellStyle name="Berekening 7 18" xfId="2206"/>
    <cellStyle name="Berekening 7 19" xfId="2207"/>
    <cellStyle name="Berekening 7 2" xfId="2208"/>
    <cellStyle name="Berekening 7 2 2" xfId="2209"/>
    <cellStyle name="Berekening 7 2 2 2" xfId="2210"/>
    <cellStyle name="Berekening 7 2 2 2 2" xfId="2211"/>
    <cellStyle name="Berekening 7 2 2 2 2 2" xfId="2212"/>
    <cellStyle name="Berekening 7 2 2 2 3" xfId="2213"/>
    <cellStyle name="Berekening 7 2 2 3" xfId="2214"/>
    <cellStyle name="Berekening 7 2 2 3 2" xfId="2215"/>
    <cellStyle name="Berekening 7 2 2 3 2 2" xfId="2216"/>
    <cellStyle name="Berekening 7 2 2 4" xfId="2217"/>
    <cellStyle name="Berekening 7 2 2 4 2" xfId="2218"/>
    <cellStyle name="Berekening 7 2 3" xfId="2219"/>
    <cellStyle name="Berekening 7 2 3 2" xfId="2220"/>
    <cellStyle name="Berekening 7 2 3 2 2" xfId="2221"/>
    <cellStyle name="Berekening 7 2 3 3" xfId="2222"/>
    <cellStyle name="Berekening 7 2 4" xfId="2223"/>
    <cellStyle name="Berekening 7 2 4 2" xfId="2224"/>
    <cellStyle name="Berekening 7 2 4 2 2" xfId="2225"/>
    <cellStyle name="Berekening 7 2 5" xfId="2226"/>
    <cellStyle name="Berekening 7 2 5 2" xfId="2227"/>
    <cellStyle name="Berekening 7 20" xfId="2228"/>
    <cellStyle name="Berekening 7 21" xfId="2229"/>
    <cellStyle name="Berekening 7 22" xfId="2230"/>
    <cellStyle name="Berekening 7 23" xfId="2231"/>
    <cellStyle name="Berekening 7 24" xfId="2232"/>
    <cellStyle name="Berekening 7 25" xfId="2233"/>
    <cellStyle name="Berekening 7 26" xfId="2234"/>
    <cellStyle name="Berekening 7 27" xfId="2235"/>
    <cellStyle name="Berekening 7 3" xfId="2236"/>
    <cellStyle name="Berekening 7 4" xfId="2237"/>
    <cellStyle name="Berekening 7 5" xfId="2238"/>
    <cellStyle name="Berekening 7 6" xfId="2239"/>
    <cellStyle name="Berekening 7 7" xfId="2240"/>
    <cellStyle name="Berekening 7 8" xfId="2241"/>
    <cellStyle name="Berekening 7 9" xfId="2242"/>
    <cellStyle name="Berekening 8" xfId="47"/>
    <cellStyle name="Berekening 8 10" xfId="2243"/>
    <cellStyle name="Berekening 8 11" xfId="2244"/>
    <cellStyle name="Berekening 8 12" xfId="2245"/>
    <cellStyle name="Berekening 8 13" xfId="2246"/>
    <cellStyle name="Berekening 8 14" xfId="2247"/>
    <cellStyle name="Berekening 8 15" xfId="2248"/>
    <cellStyle name="Berekening 8 16" xfId="2249"/>
    <cellStyle name="Berekening 8 17" xfId="2250"/>
    <cellStyle name="Berekening 8 18" xfId="2251"/>
    <cellStyle name="Berekening 8 19" xfId="2252"/>
    <cellStyle name="Berekening 8 2" xfId="2253"/>
    <cellStyle name="Berekening 8 2 2" xfId="2254"/>
    <cellStyle name="Berekening 8 2 2 2" xfId="2255"/>
    <cellStyle name="Berekening 8 2 2 2 2" xfId="2256"/>
    <cellStyle name="Berekening 8 2 2 3" xfId="2257"/>
    <cellStyle name="Berekening 8 2 3" xfId="2258"/>
    <cellStyle name="Berekening 8 2 3 2" xfId="2259"/>
    <cellStyle name="Berekening 8 2 3 2 2" xfId="2260"/>
    <cellStyle name="Berekening 8 2 4" xfId="2261"/>
    <cellStyle name="Berekening 8 2 4 2" xfId="2262"/>
    <cellStyle name="Berekening 8 20" xfId="2263"/>
    <cellStyle name="Berekening 8 21" xfId="2264"/>
    <cellStyle name="Berekening 8 22" xfId="2265"/>
    <cellStyle name="Berekening 8 23" xfId="2266"/>
    <cellStyle name="Berekening 8 24" xfId="2267"/>
    <cellStyle name="Berekening 8 25" xfId="2268"/>
    <cellStyle name="Berekening 8 26" xfId="2269"/>
    <cellStyle name="Berekening 8 27" xfId="2270"/>
    <cellStyle name="Berekening 8 28" xfId="2271"/>
    <cellStyle name="Berekening 8 3" xfId="2272"/>
    <cellStyle name="Berekening 8 3 2" xfId="2273"/>
    <cellStyle name="Berekening 8 3 2 2" xfId="2274"/>
    <cellStyle name="Berekening 8 3 2 2 2" xfId="2275"/>
    <cellStyle name="Berekening 8 3 2 3" xfId="2276"/>
    <cellStyle name="Berekening 8 3 3" xfId="2277"/>
    <cellStyle name="Berekening 8 3 3 2" xfId="2278"/>
    <cellStyle name="Berekening 8 3 3 2 2" xfId="2279"/>
    <cellStyle name="Berekening 8 3 4" xfId="2280"/>
    <cellStyle name="Berekening 8 3 4 2" xfId="2281"/>
    <cellStyle name="Berekening 8 4" xfId="2282"/>
    <cellStyle name="Berekening 8 4 2" xfId="2283"/>
    <cellStyle name="Berekening 8 4 2 2" xfId="2284"/>
    <cellStyle name="Berekening 8 4 2 2 2" xfId="2285"/>
    <cellStyle name="Berekening 8 4 2 3" xfId="2286"/>
    <cellStyle name="Berekening 8 4 3" xfId="2287"/>
    <cellStyle name="Berekening 8 4 3 2" xfId="2288"/>
    <cellStyle name="Berekening 8 4 3 2 2" xfId="2289"/>
    <cellStyle name="Berekening 8 4 4" xfId="2290"/>
    <cellStyle name="Berekening 8 4 4 2" xfId="2291"/>
    <cellStyle name="Berekening 8 5" xfId="2292"/>
    <cellStyle name="Berekening 8 6" xfId="2293"/>
    <cellStyle name="Berekening 8 6 2" xfId="2294"/>
    <cellStyle name="Berekening 8 6 2 2" xfId="2295"/>
    <cellStyle name="Berekening 8 6 3" xfId="2296"/>
    <cellStyle name="Berekening 8 7" xfId="2297"/>
    <cellStyle name="Berekening 8 7 2" xfId="2298"/>
    <cellStyle name="Berekening 8 7 2 2" xfId="2299"/>
    <cellStyle name="Berekening 8 8" xfId="2300"/>
    <cellStyle name="Berekening 8 8 2" xfId="2301"/>
    <cellStyle name="Berekening 8 9" xfId="2302"/>
    <cellStyle name="Berekening 9" xfId="2303"/>
    <cellStyle name="Berekening 9 2" xfId="2304"/>
    <cellStyle name="Berekening 9 2 2" xfId="2305"/>
    <cellStyle name="Berekening 9 2 2 2" xfId="2306"/>
    <cellStyle name="Berekening 9 2 3" xfId="2307"/>
    <cellStyle name="Berekening 9 3" xfId="2308"/>
    <cellStyle name="Berekening 9 3 2" xfId="2309"/>
    <cellStyle name="Berekening 9 3 2 2" xfId="2310"/>
    <cellStyle name="Berekening 9 4" xfId="2311"/>
    <cellStyle name="Berekening 9 4 2" xfId="2312"/>
    <cellStyle name="Calculation 2" xfId="140"/>
    <cellStyle name="Calculation 2 10" xfId="2313"/>
    <cellStyle name="Calculation 2 11" xfId="2314"/>
    <cellStyle name="Calculation 2 12" xfId="2315"/>
    <cellStyle name="Calculation 2 13" xfId="2316"/>
    <cellStyle name="Calculation 2 14" xfId="2317"/>
    <cellStyle name="Calculation 2 15" xfId="2318"/>
    <cellStyle name="Calculation 2 16" xfId="2319"/>
    <cellStyle name="Calculation 2 17" xfId="2320"/>
    <cellStyle name="Calculation 2 18" xfId="2321"/>
    <cellStyle name="Calculation 2 19" xfId="2322"/>
    <cellStyle name="Calculation 2 2" xfId="433"/>
    <cellStyle name="Calculation 2 2 10" xfId="2323"/>
    <cellStyle name="Calculation 2 2 11" xfId="2324"/>
    <cellStyle name="Calculation 2 2 12" xfId="2325"/>
    <cellStyle name="Calculation 2 2 13" xfId="2326"/>
    <cellStyle name="Calculation 2 2 14" xfId="2327"/>
    <cellStyle name="Calculation 2 2 15" xfId="2328"/>
    <cellStyle name="Calculation 2 2 16" xfId="2329"/>
    <cellStyle name="Calculation 2 2 17" xfId="2330"/>
    <cellStyle name="Calculation 2 2 18" xfId="2331"/>
    <cellStyle name="Calculation 2 2 19" xfId="2332"/>
    <cellStyle name="Calculation 2 2 2" xfId="2333"/>
    <cellStyle name="Calculation 2 2 2 2" xfId="2334"/>
    <cellStyle name="Calculation 2 2 2 2 2" xfId="2335"/>
    <cellStyle name="Calculation 2 2 2 2 2 2" xfId="2336"/>
    <cellStyle name="Calculation 2 2 2 2 2 2 2" xfId="2337"/>
    <cellStyle name="Calculation 2 2 2 2 2 3" xfId="2338"/>
    <cellStyle name="Calculation 2 2 2 2 3" xfId="2339"/>
    <cellStyle name="Calculation 2 2 2 2 3 2" xfId="2340"/>
    <cellStyle name="Calculation 2 2 2 2 3 2 2" xfId="2341"/>
    <cellStyle name="Calculation 2 2 2 2 4" xfId="2342"/>
    <cellStyle name="Calculation 2 2 2 2 4 2" xfId="2343"/>
    <cellStyle name="Calculation 2 2 2 3" xfId="2344"/>
    <cellStyle name="Calculation 2 2 2 3 2" xfId="2345"/>
    <cellStyle name="Calculation 2 2 2 3 2 2" xfId="2346"/>
    <cellStyle name="Calculation 2 2 2 3 3" xfId="2347"/>
    <cellStyle name="Calculation 2 2 2 4" xfId="2348"/>
    <cellStyle name="Calculation 2 2 2 4 2" xfId="2349"/>
    <cellStyle name="Calculation 2 2 2 4 2 2" xfId="2350"/>
    <cellStyle name="Calculation 2 2 2 5" xfId="2351"/>
    <cellStyle name="Calculation 2 2 2 5 2" xfId="2352"/>
    <cellStyle name="Calculation 2 2 20" xfId="2353"/>
    <cellStyle name="Calculation 2 2 21" xfId="2354"/>
    <cellStyle name="Calculation 2 2 22" xfId="2355"/>
    <cellStyle name="Calculation 2 2 23" xfId="2356"/>
    <cellStyle name="Calculation 2 2 24" xfId="2357"/>
    <cellStyle name="Calculation 2 2 25" xfId="2358"/>
    <cellStyle name="Calculation 2 2 26" xfId="2359"/>
    <cellStyle name="Calculation 2 2 27" xfId="2360"/>
    <cellStyle name="Calculation 2 2 3" xfId="2361"/>
    <cellStyle name="Calculation 2 2 4" xfId="2362"/>
    <cellStyle name="Calculation 2 2 5" xfId="2363"/>
    <cellStyle name="Calculation 2 2 6" xfId="2364"/>
    <cellStyle name="Calculation 2 2 7" xfId="2365"/>
    <cellStyle name="Calculation 2 2 8" xfId="2366"/>
    <cellStyle name="Calculation 2 2 9" xfId="2367"/>
    <cellStyle name="Calculation 2 20" xfId="2368"/>
    <cellStyle name="Calculation 2 21" xfId="2369"/>
    <cellStyle name="Calculation 2 22" xfId="2370"/>
    <cellStyle name="Calculation 2 23" xfId="2371"/>
    <cellStyle name="Calculation 2 24" xfId="2372"/>
    <cellStyle name="Calculation 2 25" xfId="2373"/>
    <cellStyle name="Calculation 2 26" xfId="2374"/>
    <cellStyle name="Calculation 2 27" xfId="2375"/>
    <cellStyle name="Calculation 2 28" xfId="2376"/>
    <cellStyle name="Calculation 2 29" xfId="2377"/>
    <cellStyle name="Calculation 2 3" xfId="563"/>
    <cellStyle name="Calculation 2 3 10" xfId="2378"/>
    <cellStyle name="Calculation 2 3 11" xfId="2379"/>
    <cellStyle name="Calculation 2 3 12" xfId="2380"/>
    <cellStyle name="Calculation 2 3 13" xfId="2381"/>
    <cellStyle name="Calculation 2 3 14" xfId="2382"/>
    <cellStyle name="Calculation 2 3 15" xfId="2383"/>
    <cellStyle name="Calculation 2 3 16" xfId="2384"/>
    <cellStyle name="Calculation 2 3 17" xfId="2385"/>
    <cellStyle name="Calculation 2 3 18" xfId="2386"/>
    <cellStyle name="Calculation 2 3 19" xfId="2387"/>
    <cellStyle name="Calculation 2 3 2" xfId="2388"/>
    <cellStyle name="Calculation 2 3 2 2" xfId="2389"/>
    <cellStyle name="Calculation 2 3 2 2 2" xfId="2390"/>
    <cellStyle name="Calculation 2 3 2 2 2 2" xfId="2391"/>
    <cellStyle name="Calculation 2 3 2 2 2 2 2" xfId="2392"/>
    <cellStyle name="Calculation 2 3 2 2 2 3" xfId="2393"/>
    <cellStyle name="Calculation 2 3 2 2 3" xfId="2394"/>
    <cellStyle name="Calculation 2 3 2 2 3 2" xfId="2395"/>
    <cellStyle name="Calculation 2 3 2 2 3 2 2" xfId="2396"/>
    <cellStyle name="Calculation 2 3 2 2 4" xfId="2397"/>
    <cellStyle name="Calculation 2 3 2 2 4 2" xfId="2398"/>
    <cellStyle name="Calculation 2 3 2 3" xfId="2399"/>
    <cellStyle name="Calculation 2 3 2 3 2" xfId="2400"/>
    <cellStyle name="Calculation 2 3 2 3 2 2" xfId="2401"/>
    <cellStyle name="Calculation 2 3 2 3 3" xfId="2402"/>
    <cellStyle name="Calculation 2 3 2 4" xfId="2403"/>
    <cellStyle name="Calculation 2 3 2 4 2" xfId="2404"/>
    <cellStyle name="Calculation 2 3 2 4 2 2" xfId="2405"/>
    <cellStyle name="Calculation 2 3 2 5" xfId="2406"/>
    <cellStyle name="Calculation 2 3 2 5 2" xfId="2407"/>
    <cellStyle name="Calculation 2 3 20" xfId="2408"/>
    <cellStyle name="Calculation 2 3 21" xfId="2409"/>
    <cellStyle name="Calculation 2 3 22" xfId="2410"/>
    <cellStyle name="Calculation 2 3 23" xfId="2411"/>
    <cellStyle name="Calculation 2 3 24" xfId="2412"/>
    <cellStyle name="Calculation 2 3 25" xfId="2413"/>
    <cellStyle name="Calculation 2 3 26" xfId="2414"/>
    <cellStyle name="Calculation 2 3 27" xfId="2415"/>
    <cellStyle name="Calculation 2 3 3" xfId="2416"/>
    <cellStyle name="Calculation 2 3 4" xfId="2417"/>
    <cellStyle name="Calculation 2 3 5" xfId="2418"/>
    <cellStyle name="Calculation 2 3 6" xfId="2419"/>
    <cellStyle name="Calculation 2 3 7" xfId="2420"/>
    <cellStyle name="Calculation 2 3 8" xfId="2421"/>
    <cellStyle name="Calculation 2 3 9" xfId="2422"/>
    <cellStyle name="Calculation 2 30" xfId="2423"/>
    <cellStyle name="Calculation 2 31" xfId="2424"/>
    <cellStyle name="Calculation 2 32" xfId="2425"/>
    <cellStyle name="Calculation 2 33" xfId="2426"/>
    <cellStyle name="Calculation 2 4" xfId="564"/>
    <cellStyle name="Calculation 2 4 10" xfId="2427"/>
    <cellStyle name="Calculation 2 4 11" xfId="2428"/>
    <cellStyle name="Calculation 2 4 12" xfId="2429"/>
    <cellStyle name="Calculation 2 4 13" xfId="2430"/>
    <cellStyle name="Calculation 2 4 14" xfId="2431"/>
    <cellStyle name="Calculation 2 4 15" xfId="2432"/>
    <cellStyle name="Calculation 2 4 16" xfId="2433"/>
    <cellStyle name="Calculation 2 4 17" xfId="2434"/>
    <cellStyle name="Calculation 2 4 18" xfId="2435"/>
    <cellStyle name="Calculation 2 4 19" xfId="2436"/>
    <cellStyle name="Calculation 2 4 2" xfId="2437"/>
    <cellStyle name="Calculation 2 4 2 2" xfId="2438"/>
    <cellStyle name="Calculation 2 4 2 2 2" xfId="2439"/>
    <cellStyle name="Calculation 2 4 2 2 2 2" xfId="2440"/>
    <cellStyle name="Calculation 2 4 2 2 2 2 2" xfId="2441"/>
    <cellStyle name="Calculation 2 4 2 2 2 3" xfId="2442"/>
    <cellStyle name="Calculation 2 4 2 2 3" xfId="2443"/>
    <cellStyle name="Calculation 2 4 2 2 3 2" xfId="2444"/>
    <cellStyle name="Calculation 2 4 2 2 3 2 2" xfId="2445"/>
    <cellStyle name="Calculation 2 4 2 2 4" xfId="2446"/>
    <cellStyle name="Calculation 2 4 2 2 4 2" xfId="2447"/>
    <cellStyle name="Calculation 2 4 2 3" xfId="2448"/>
    <cellStyle name="Calculation 2 4 2 3 2" xfId="2449"/>
    <cellStyle name="Calculation 2 4 2 3 2 2" xfId="2450"/>
    <cellStyle name="Calculation 2 4 2 3 3" xfId="2451"/>
    <cellStyle name="Calculation 2 4 2 4" xfId="2452"/>
    <cellStyle name="Calculation 2 4 2 4 2" xfId="2453"/>
    <cellStyle name="Calculation 2 4 2 4 2 2" xfId="2454"/>
    <cellStyle name="Calculation 2 4 2 5" xfId="2455"/>
    <cellStyle name="Calculation 2 4 2 5 2" xfId="2456"/>
    <cellStyle name="Calculation 2 4 20" xfId="2457"/>
    <cellStyle name="Calculation 2 4 21" xfId="2458"/>
    <cellStyle name="Calculation 2 4 22" xfId="2459"/>
    <cellStyle name="Calculation 2 4 23" xfId="2460"/>
    <cellStyle name="Calculation 2 4 24" xfId="2461"/>
    <cellStyle name="Calculation 2 4 25" xfId="2462"/>
    <cellStyle name="Calculation 2 4 26" xfId="2463"/>
    <cellStyle name="Calculation 2 4 27" xfId="2464"/>
    <cellStyle name="Calculation 2 4 3" xfId="2465"/>
    <cellStyle name="Calculation 2 4 4" xfId="2466"/>
    <cellStyle name="Calculation 2 4 5" xfId="2467"/>
    <cellStyle name="Calculation 2 4 6" xfId="2468"/>
    <cellStyle name="Calculation 2 4 7" xfId="2469"/>
    <cellStyle name="Calculation 2 4 8" xfId="2470"/>
    <cellStyle name="Calculation 2 4 9" xfId="2471"/>
    <cellStyle name="Calculation 2 5" xfId="565"/>
    <cellStyle name="Calculation 2 5 10" xfId="2472"/>
    <cellStyle name="Calculation 2 5 11" xfId="2473"/>
    <cellStyle name="Calculation 2 5 12" xfId="2474"/>
    <cellStyle name="Calculation 2 5 13" xfId="2475"/>
    <cellStyle name="Calculation 2 5 14" xfId="2476"/>
    <cellStyle name="Calculation 2 5 15" xfId="2477"/>
    <cellStyle name="Calculation 2 5 16" xfId="2478"/>
    <cellStyle name="Calculation 2 5 17" xfId="2479"/>
    <cellStyle name="Calculation 2 5 18" xfId="2480"/>
    <cellStyle name="Calculation 2 5 19" xfId="2481"/>
    <cellStyle name="Calculation 2 5 2" xfId="2482"/>
    <cellStyle name="Calculation 2 5 2 2" xfId="2483"/>
    <cellStyle name="Calculation 2 5 2 2 2" xfId="2484"/>
    <cellStyle name="Calculation 2 5 2 2 2 2" xfId="2485"/>
    <cellStyle name="Calculation 2 5 2 2 2 2 2" xfId="2486"/>
    <cellStyle name="Calculation 2 5 2 2 2 3" xfId="2487"/>
    <cellStyle name="Calculation 2 5 2 2 3" xfId="2488"/>
    <cellStyle name="Calculation 2 5 2 2 3 2" xfId="2489"/>
    <cellStyle name="Calculation 2 5 2 2 3 2 2" xfId="2490"/>
    <cellStyle name="Calculation 2 5 2 2 4" xfId="2491"/>
    <cellStyle name="Calculation 2 5 2 2 4 2" xfId="2492"/>
    <cellStyle name="Calculation 2 5 2 3" xfId="2493"/>
    <cellStyle name="Calculation 2 5 2 3 2" xfId="2494"/>
    <cellStyle name="Calculation 2 5 2 3 2 2" xfId="2495"/>
    <cellStyle name="Calculation 2 5 2 3 3" xfId="2496"/>
    <cellStyle name="Calculation 2 5 2 4" xfId="2497"/>
    <cellStyle name="Calculation 2 5 2 4 2" xfId="2498"/>
    <cellStyle name="Calculation 2 5 2 4 2 2" xfId="2499"/>
    <cellStyle name="Calculation 2 5 2 5" xfId="2500"/>
    <cellStyle name="Calculation 2 5 2 5 2" xfId="2501"/>
    <cellStyle name="Calculation 2 5 20" xfId="2502"/>
    <cellStyle name="Calculation 2 5 21" xfId="2503"/>
    <cellStyle name="Calculation 2 5 22" xfId="2504"/>
    <cellStyle name="Calculation 2 5 23" xfId="2505"/>
    <cellStyle name="Calculation 2 5 24" xfId="2506"/>
    <cellStyle name="Calculation 2 5 25" xfId="2507"/>
    <cellStyle name="Calculation 2 5 26" xfId="2508"/>
    <cellStyle name="Calculation 2 5 27" xfId="2509"/>
    <cellStyle name="Calculation 2 5 3" xfId="2510"/>
    <cellStyle name="Calculation 2 5 4" xfId="2511"/>
    <cellStyle name="Calculation 2 5 5" xfId="2512"/>
    <cellStyle name="Calculation 2 5 6" xfId="2513"/>
    <cellStyle name="Calculation 2 5 7" xfId="2514"/>
    <cellStyle name="Calculation 2 5 8" xfId="2515"/>
    <cellStyle name="Calculation 2 5 9" xfId="2516"/>
    <cellStyle name="Calculation 2 6" xfId="566"/>
    <cellStyle name="Calculation 2 6 10" xfId="2517"/>
    <cellStyle name="Calculation 2 6 11" xfId="2518"/>
    <cellStyle name="Calculation 2 6 12" xfId="2519"/>
    <cellStyle name="Calculation 2 6 13" xfId="2520"/>
    <cellStyle name="Calculation 2 6 14" xfId="2521"/>
    <cellStyle name="Calculation 2 6 15" xfId="2522"/>
    <cellStyle name="Calculation 2 6 16" xfId="2523"/>
    <cellStyle name="Calculation 2 6 17" xfId="2524"/>
    <cellStyle name="Calculation 2 6 18" xfId="2525"/>
    <cellStyle name="Calculation 2 6 19" xfId="2526"/>
    <cellStyle name="Calculation 2 6 2" xfId="2527"/>
    <cellStyle name="Calculation 2 6 2 2" xfId="2528"/>
    <cellStyle name="Calculation 2 6 2 2 2" xfId="2529"/>
    <cellStyle name="Calculation 2 6 2 2 2 2" xfId="2530"/>
    <cellStyle name="Calculation 2 6 2 2 2 2 2" xfId="2531"/>
    <cellStyle name="Calculation 2 6 2 2 2 3" xfId="2532"/>
    <cellStyle name="Calculation 2 6 2 2 3" xfId="2533"/>
    <cellStyle name="Calculation 2 6 2 2 3 2" xfId="2534"/>
    <cellStyle name="Calculation 2 6 2 2 3 2 2" xfId="2535"/>
    <cellStyle name="Calculation 2 6 2 2 4" xfId="2536"/>
    <cellStyle name="Calculation 2 6 2 2 4 2" xfId="2537"/>
    <cellStyle name="Calculation 2 6 2 3" xfId="2538"/>
    <cellStyle name="Calculation 2 6 2 3 2" xfId="2539"/>
    <cellStyle name="Calculation 2 6 2 3 2 2" xfId="2540"/>
    <cellStyle name="Calculation 2 6 2 3 3" xfId="2541"/>
    <cellStyle name="Calculation 2 6 2 4" xfId="2542"/>
    <cellStyle name="Calculation 2 6 2 4 2" xfId="2543"/>
    <cellStyle name="Calculation 2 6 2 4 2 2" xfId="2544"/>
    <cellStyle name="Calculation 2 6 2 5" xfId="2545"/>
    <cellStyle name="Calculation 2 6 2 5 2" xfId="2546"/>
    <cellStyle name="Calculation 2 6 20" xfId="2547"/>
    <cellStyle name="Calculation 2 6 21" xfId="2548"/>
    <cellStyle name="Calculation 2 6 22" xfId="2549"/>
    <cellStyle name="Calculation 2 6 23" xfId="2550"/>
    <cellStyle name="Calculation 2 6 24" xfId="2551"/>
    <cellStyle name="Calculation 2 6 25" xfId="2552"/>
    <cellStyle name="Calculation 2 6 26" xfId="2553"/>
    <cellStyle name="Calculation 2 6 27" xfId="2554"/>
    <cellStyle name="Calculation 2 6 3" xfId="2555"/>
    <cellStyle name="Calculation 2 6 4" xfId="2556"/>
    <cellStyle name="Calculation 2 6 5" xfId="2557"/>
    <cellStyle name="Calculation 2 6 6" xfId="2558"/>
    <cellStyle name="Calculation 2 6 7" xfId="2559"/>
    <cellStyle name="Calculation 2 6 8" xfId="2560"/>
    <cellStyle name="Calculation 2 6 9" xfId="2561"/>
    <cellStyle name="Calculation 2 7" xfId="1340"/>
    <cellStyle name="Calculation 2 7 10" xfId="2562"/>
    <cellStyle name="Calculation 2 7 11" xfId="2563"/>
    <cellStyle name="Calculation 2 7 12" xfId="2564"/>
    <cellStyle name="Calculation 2 7 13" xfId="2565"/>
    <cellStyle name="Calculation 2 7 14" xfId="2566"/>
    <cellStyle name="Calculation 2 7 15" xfId="2567"/>
    <cellStyle name="Calculation 2 7 16" xfId="2568"/>
    <cellStyle name="Calculation 2 7 17" xfId="2569"/>
    <cellStyle name="Calculation 2 7 18" xfId="2570"/>
    <cellStyle name="Calculation 2 7 19" xfId="2571"/>
    <cellStyle name="Calculation 2 7 2" xfId="2572"/>
    <cellStyle name="Calculation 2 7 2 2" xfId="2573"/>
    <cellStyle name="Calculation 2 7 2 2 2" xfId="2574"/>
    <cellStyle name="Calculation 2 7 2 2 2 2" xfId="2575"/>
    <cellStyle name="Calculation 2 7 2 2 3" xfId="2576"/>
    <cellStyle name="Calculation 2 7 2 3" xfId="2577"/>
    <cellStyle name="Calculation 2 7 2 3 2" xfId="2578"/>
    <cellStyle name="Calculation 2 7 2 3 2 2" xfId="2579"/>
    <cellStyle name="Calculation 2 7 2 4" xfId="2580"/>
    <cellStyle name="Calculation 2 7 2 4 2" xfId="2581"/>
    <cellStyle name="Calculation 2 7 20" xfId="2582"/>
    <cellStyle name="Calculation 2 7 21" xfId="2583"/>
    <cellStyle name="Calculation 2 7 22" xfId="2584"/>
    <cellStyle name="Calculation 2 7 23" xfId="2585"/>
    <cellStyle name="Calculation 2 7 24" xfId="2586"/>
    <cellStyle name="Calculation 2 7 25" xfId="2587"/>
    <cellStyle name="Calculation 2 7 26" xfId="2588"/>
    <cellStyle name="Calculation 2 7 27" xfId="2589"/>
    <cellStyle name="Calculation 2 7 3" xfId="2590"/>
    <cellStyle name="Calculation 2 7 3 2" xfId="2591"/>
    <cellStyle name="Calculation 2 7 3 2 2" xfId="2592"/>
    <cellStyle name="Calculation 2 7 3 3" xfId="2593"/>
    <cellStyle name="Calculation 2 7 4" xfId="2594"/>
    <cellStyle name="Calculation 2 7 4 2" xfId="2595"/>
    <cellStyle name="Calculation 2 7 4 2 2" xfId="2596"/>
    <cellStyle name="Calculation 2 7 5" xfId="2597"/>
    <cellStyle name="Calculation 2 7 5 2" xfId="2598"/>
    <cellStyle name="Calculation 2 7 6" xfId="2599"/>
    <cellStyle name="Calculation 2 7 7" xfId="2600"/>
    <cellStyle name="Calculation 2 7 8" xfId="2601"/>
    <cellStyle name="Calculation 2 7 9" xfId="2602"/>
    <cellStyle name="Calculation 2 8" xfId="2603"/>
    <cellStyle name="Calculation 2 9" xfId="2604"/>
    <cellStyle name="Calculation 3" xfId="567"/>
    <cellStyle name="Calculation 3 10" xfId="2605"/>
    <cellStyle name="Calculation 3 11" xfId="2606"/>
    <cellStyle name="Calculation 3 12" xfId="2607"/>
    <cellStyle name="Calculation 3 13" xfId="2608"/>
    <cellStyle name="Calculation 3 14" xfId="2609"/>
    <cellStyle name="Calculation 3 15" xfId="2610"/>
    <cellStyle name="Calculation 3 16" xfId="2611"/>
    <cellStyle name="Calculation 3 17" xfId="2612"/>
    <cellStyle name="Calculation 3 18" xfId="2613"/>
    <cellStyle name="Calculation 3 19" xfId="2614"/>
    <cellStyle name="Calculation 3 2" xfId="2615"/>
    <cellStyle name="Calculation 3 2 2" xfId="2616"/>
    <cellStyle name="Calculation 3 2 2 2" xfId="2617"/>
    <cellStyle name="Calculation 3 2 2 2 2" xfId="2618"/>
    <cellStyle name="Calculation 3 2 2 2 2 2" xfId="2619"/>
    <cellStyle name="Calculation 3 2 2 2 3" xfId="2620"/>
    <cellStyle name="Calculation 3 2 2 3" xfId="2621"/>
    <cellStyle name="Calculation 3 2 2 3 2" xfId="2622"/>
    <cellStyle name="Calculation 3 2 2 3 2 2" xfId="2623"/>
    <cellStyle name="Calculation 3 2 2 4" xfId="2624"/>
    <cellStyle name="Calculation 3 2 2 4 2" xfId="2625"/>
    <cellStyle name="Calculation 3 2 3" xfId="2626"/>
    <cellStyle name="Calculation 3 2 3 2" xfId="2627"/>
    <cellStyle name="Calculation 3 2 3 2 2" xfId="2628"/>
    <cellStyle name="Calculation 3 2 3 3" xfId="2629"/>
    <cellStyle name="Calculation 3 2 4" xfId="2630"/>
    <cellStyle name="Calculation 3 2 4 2" xfId="2631"/>
    <cellStyle name="Calculation 3 2 4 2 2" xfId="2632"/>
    <cellStyle name="Calculation 3 2 5" xfId="2633"/>
    <cellStyle name="Calculation 3 2 5 2" xfId="2634"/>
    <cellStyle name="Calculation 3 20" xfId="2635"/>
    <cellStyle name="Calculation 3 21" xfId="2636"/>
    <cellStyle name="Calculation 3 22" xfId="2637"/>
    <cellStyle name="Calculation 3 23" xfId="2638"/>
    <cellStyle name="Calculation 3 24" xfId="2639"/>
    <cellStyle name="Calculation 3 25" xfId="2640"/>
    <cellStyle name="Calculation 3 26" xfId="2641"/>
    <cellStyle name="Calculation 3 27" xfId="2642"/>
    <cellStyle name="Calculation 3 3" xfId="2643"/>
    <cellStyle name="Calculation 3 4" xfId="2644"/>
    <cellStyle name="Calculation 3 5" xfId="2645"/>
    <cellStyle name="Calculation 3 6" xfId="2646"/>
    <cellStyle name="Calculation 3 7" xfId="2647"/>
    <cellStyle name="Calculation 3 8" xfId="2648"/>
    <cellStyle name="Calculation 3 9" xfId="2649"/>
    <cellStyle name="Calculation 4" xfId="568"/>
    <cellStyle name="Calculation 4 10" xfId="2650"/>
    <cellStyle name="Calculation 4 11" xfId="2651"/>
    <cellStyle name="Calculation 4 12" xfId="2652"/>
    <cellStyle name="Calculation 4 13" xfId="2653"/>
    <cellStyle name="Calculation 4 14" xfId="2654"/>
    <cellStyle name="Calculation 4 15" xfId="2655"/>
    <cellStyle name="Calculation 4 16" xfId="2656"/>
    <cellStyle name="Calculation 4 17" xfId="2657"/>
    <cellStyle name="Calculation 4 18" xfId="2658"/>
    <cellStyle name="Calculation 4 19" xfId="2659"/>
    <cellStyle name="Calculation 4 2" xfId="2660"/>
    <cellStyle name="Calculation 4 2 2" xfId="2661"/>
    <cellStyle name="Calculation 4 2 2 2" xfId="2662"/>
    <cellStyle name="Calculation 4 2 2 2 2" xfId="2663"/>
    <cellStyle name="Calculation 4 2 2 2 2 2" xfId="2664"/>
    <cellStyle name="Calculation 4 2 2 2 3" xfId="2665"/>
    <cellStyle name="Calculation 4 2 2 3" xfId="2666"/>
    <cellStyle name="Calculation 4 2 2 3 2" xfId="2667"/>
    <cellStyle name="Calculation 4 2 2 3 2 2" xfId="2668"/>
    <cellStyle name="Calculation 4 2 2 4" xfId="2669"/>
    <cellStyle name="Calculation 4 2 2 4 2" xfId="2670"/>
    <cellStyle name="Calculation 4 2 3" xfId="2671"/>
    <cellStyle name="Calculation 4 2 3 2" xfId="2672"/>
    <cellStyle name="Calculation 4 2 3 2 2" xfId="2673"/>
    <cellStyle name="Calculation 4 2 3 3" xfId="2674"/>
    <cellStyle name="Calculation 4 2 4" xfId="2675"/>
    <cellStyle name="Calculation 4 2 4 2" xfId="2676"/>
    <cellStyle name="Calculation 4 2 4 2 2" xfId="2677"/>
    <cellStyle name="Calculation 4 2 5" xfId="2678"/>
    <cellStyle name="Calculation 4 2 5 2" xfId="2679"/>
    <cellStyle name="Calculation 4 20" xfId="2680"/>
    <cellStyle name="Calculation 4 21" xfId="2681"/>
    <cellStyle name="Calculation 4 22" xfId="2682"/>
    <cellStyle name="Calculation 4 23" xfId="2683"/>
    <cellStyle name="Calculation 4 24" xfId="2684"/>
    <cellStyle name="Calculation 4 25" xfId="2685"/>
    <cellStyle name="Calculation 4 26" xfId="2686"/>
    <cellStyle name="Calculation 4 27" xfId="2687"/>
    <cellStyle name="Calculation 4 3" xfId="2688"/>
    <cellStyle name="Calculation 4 4" xfId="2689"/>
    <cellStyle name="Calculation 4 5" xfId="2690"/>
    <cellStyle name="Calculation 4 6" xfId="2691"/>
    <cellStyle name="Calculation 4 7" xfId="2692"/>
    <cellStyle name="Calculation 4 8" xfId="2693"/>
    <cellStyle name="Calculation 4 9" xfId="2694"/>
    <cellStyle name="Calculation 5" xfId="569"/>
    <cellStyle name="Calculation 5 10" xfId="2695"/>
    <cellStyle name="Calculation 5 11" xfId="2696"/>
    <cellStyle name="Calculation 5 12" xfId="2697"/>
    <cellStyle name="Calculation 5 13" xfId="2698"/>
    <cellStyle name="Calculation 5 14" xfId="2699"/>
    <cellStyle name="Calculation 5 15" xfId="2700"/>
    <cellStyle name="Calculation 5 16" xfId="2701"/>
    <cellStyle name="Calculation 5 17" xfId="2702"/>
    <cellStyle name="Calculation 5 18" xfId="2703"/>
    <cellStyle name="Calculation 5 19"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3 2 2" xfId="2713"/>
    <cellStyle name="Calculation 5 2 2 4" xfId="2714"/>
    <cellStyle name="Calculation 5 2 2 4 2" xfId="2715"/>
    <cellStyle name="Calculation 5 2 3" xfId="2716"/>
    <cellStyle name="Calculation 5 2 3 2" xfId="2717"/>
    <cellStyle name="Calculation 5 2 3 2 2" xfId="2718"/>
    <cellStyle name="Calculation 5 2 3 3" xfId="2719"/>
    <cellStyle name="Calculation 5 2 4" xfId="2720"/>
    <cellStyle name="Calculation 5 2 4 2" xfId="2721"/>
    <cellStyle name="Calculation 5 2 4 2 2" xfId="2722"/>
    <cellStyle name="Calculation 5 2 5" xfId="2723"/>
    <cellStyle name="Calculation 5 2 5 2" xfId="2724"/>
    <cellStyle name="Calculation 5 20" xfId="2725"/>
    <cellStyle name="Calculation 5 21" xfId="2726"/>
    <cellStyle name="Calculation 5 22" xfId="2727"/>
    <cellStyle name="Calculation 5 23" xfId="2728"/>
    <cellStyle name="Calculation 5 24" xfId="2729"/>
    <cellStyle name="Calculation 5 25" xfId="2730"/>
    <cellStyle name="Calculation 5 26" xfId="2731"/>
    <cellStyle name="Calculation 5 27" xfId="2732"/>
    <cellStyle name="Calculation 5 3" xfId="2733"/>
    <cellStyle name="Calculation 5 4" xfId="2734"/>
    <cellStyle name="Calculation 5 5" xfId="2735"/>
    <cellStyle name="Calculation 5 6" xfId="2736"/>
    <cellStyle name="Calculation 5 7" xfId="2737"/>
    <cellStyle name="Calculation 5 8" xfId="2738"/>
    <cellStyle name="Calculation 5 9" xfId="2739"/>
    <cellStyle name="Calculation 6" xfId="570"/>
    <cellStyle name="Calculation 6 10" xfId="2740"/>
    <cellStyle name="Calculation 6 11" xfId="2741"/>
    <cellStyle name="Calculation 6 12" xfId="2742"/>
    <cellStyle name="Calculation 6 13" xfId="2743"/>
    <cellStyle name="Calculation 6 14" xfId="2744"/>
    <cellStyle name="Calculation 6 15" xfId="2745"/>
    <cellStyle name="Calculation 6 16" xfId="2746"/>
    <cellStyle name="Calculation 6 17" xfId="2747"/>
    <cellStyle name="Calculation 6 18" xfId="2748"/>
    <cellStyle name="Calculation 6 19" xfId="2749"/>
    <cellStyle name="Calculation 6 2" xfId="2750"/>
    <cellStyle name="Calculation 6 2 2" xfId="2751"/>
    <cellStyle name="Calculation 6 2 2 2" xfId="2752"/>
    <cellStyle name="Calculation 6 2 2 2 2" xfId="2753"/>
    <cellStyle name="Calculation 6 2 2 2 2 2" xfId="2754"/>
    <cellStyle name="Calculation 6 2 2 2 3" xfId="2755"/>
    <cellStyle name="Calculation 6 2 2 3" xfId="2756"/>
    <cellStyle name="Calculation 6 2 2 3 2" xfId="2757"/>
    <cellStyle name="Calculation 6 2 2 3 2 2" xfId="2758"/>
    <cellStyle name="Calculation 6 2 2 4" xfId="2759"/>
    <cellStyle name="Calculation 6 2 2 4 2" xfId="2760"/>
    <cellStyle name="Calculation 6 2 3" xfId="2761"/>
    <cellStyle name="Calculation 6 2 3 2" xfId="2762"/>
    <cellStyle name="Calculation 6 2 3 2 2" xfId="2763"/>
    <cellStyle name="Calculation 6 2 3 3" xfId="2764"/>
    <cellStyle name="Calculation 6 2 4" xfId="2765"/>
    <cellStyle name="Calculation 6 2 4 2" xfId="2766"/>
    <cellStyle name="Calculation 6 2 4 2 2" xfId="2767"/>
    <cellStyle name="Calculation 6 2 5" xfId="2768"/>
    <cellStyle name="Calculation 6 2 5 2" xfId="2769"/>
    <cellStyle name="Calculation 6 20" xfId="2770"/>
    <cellStyle name="Calculation 6 21" xfId="2771"/>
    <cellStyle name="Calculation 6 22" xfId="2772"/>
    <cellStyle name="Calculation 6 23" xfId="2773"/>
    <cellStyle name="Calculation 6 24" xfId="2774"/>
    <cellStyle name="Calculation 6 25" xfId="2775"/>
    <cellStyle name="Calculation 6 26" xfId="2776"/>
    <cellStyle name="Calculation 6 27" xfId="2777"/>
    <cellStyle name="Calculation 6 3" xfId="2778"/>
    <cellStyle name="Calculation 6 4" xfId="2779"/>
    <cellStyle name="Calculation 6 5" xfId="2780"/>
    <cellStyle name="Calculation 6 6" xfId="2781"/>
    <cellStyle name="Calculation 6 7" xfId="2782"/>
    <cellStyle name="Calculation 6 8" xfId="2783"/>
    <cellStyle name="Calculation 6 9" xfId="2784"/>
    <cellStyle name="Calculation 7" xfId="2785"/>
    <cellStyle name="Calculation 7 2" xfId="2786"/>
    <cellStyle name="Calculation 7 2 2" xfId="2787"/>
    <cellStyle name="Calculation 7 2 2 2" xfId="2788"/>
    <cellStyle name="Calculation 7 2 3" xfId="2789"/>
    <cellStyle name="Calculation 7 3" xfId="2790"/>
    <cellStyle name="Calculation 7 3 2" xfId="2791"/>
    <cellStyle name="Calculation 7 3 2 2" xfId="2792"/>
    <cellStyle name="Calculation 7 4" xfId="2793"/>
    <cellStyle name="Calculation 7 4 2" xfId="2794"/>
    <cellStyle name="Check Cell" xfId="48"/>
    <cellStyle name="Check Cell 2" xfId="141"/>
    <cellStyle name="Check Cell 2 2" xfId="2795"/>
    <cellStyle name="Check Cell 3" xfId="2796"/>
    <cellStyle name="Check Cell 4" xfId="2797"/>
    <cellStyle name="Comma 2" xfId="1290"/>
    <cellStyle name="Comma 3" xfId="1292"/>
    <cellStyle name="Comma 4" xfId="2798"/>
    <cellStyle name="Controlecel 2" xfId="338"/>
    <cellStyle name="Controlecel 3" xfId="2799"/>
    <cellStyle name="Currency 2" xfId="1293"/>
    <cellStyle name="Eingabe" xfId="142"/>
    <cellStyle name="Eingabe 10" xfId="2800"/>
    <cellStyle name="Eingabe 11" xfId="2801"/>
    <cellStyle name="Eingabe 12" xfId="2802"/>
    <cellStyle name="Eingabe 13" xfId="2803"/>
    <cellStyle name="Eingabe 14" xfId="2804"/>
    <cellStyle name="Eingabe 15" xfId="2805"/>
    <cellStyle name="Eingabe 16" xfId="2806"/>
    <cellStyle name="Eingabe 17" xfId="2807"/>
    <cellStyle name="Eingabe 18" xfId="2808"/>
    <cellStyle name="Eingabe 19" xfId="2809"/>
    <cellStyle name="Eingabe 2" xfId="2810"/>
    <cellStyle name="Eingabe 2 2" xfId="2811"/>
    <cellStyle name="Eingabe 2 2 2" xfId="2812"/>
    <cellStyle name="Eingabe 2 2 2 2" xfId="2813"/>
    <cellStyle name="Eingabe 2 2 2 2 2" xfId="2814"/>
    <cellStyle name="Eingabe 2 2 2 3" xfId="2815"/>
    <cellStyle name="Eingabe 2 2 3" xfId="2816"/>
    <cellStyle name="Eingabe 2 2 3 2" xfId="2817"/>
    <cellStyle name="Eingabe 2 2 3 2 2" xfId="2818"/>
    <cellStyle name="Eingabe 2 2 4" xfId="2819"/>
    <cellStyle name="Eingabe 2 2 4 2" xfId="2820"/>
    <cellStyle name="Eingabe 2 3" xfId="2821"/>
    <cellStyle name="Eingabe 2 3 2" xfId="2822"/>
    <cellStyle name="Eingabe 2 3 2 2" xfId="2823"/>
    <cellStyle name="Eingabe 2 3 3" xfId="2824"/>
    <cellStyle name="Eingabe 2 4" xfId="2825"/>
    <cellStyle name="Eingabe 2 4 2" xfId="2826"/>
    <cellStyle name="Eingabe 2 4 2 2" xfId="2827"/>
    <cellStyle name="Eingabe 2 5" xfId="2828"/>
    <cellStyle name="Eingabe 2 5 2" xfId="2829"/>
    <cellStyle name="Eingabe 20" xfId="2830"/>
    <cellStyle name="Eingabe 21" xfId="2831"/>
    <cellStyle name="Eingabe 22" xfId="2832"/>
    <cellStyle name="Eingabe 23" xfId="2833"/>
    <cellStyle name="Eingabe 24" xfId="2834"/>
    <cellStyle name="Eingabe 25" xfId="2835"/>
    <cellStyle name="Eingabe 26" xfId="2836"/>
    <cellStyle name="Eingabe 27" xfId="2837"/>
    <cellStyle name="Eingabe 3" xfId="2838"/>
    <cellStyle name="Eingabe 4" xfId="2839"/>
    <cellStyle name="Eingabe 5" xfId="2840"/>
    <cellStyle name="Eingabe 6" xfId="2841"/>
    <cellStyle name="Eingabe 7" xfId="2842"/>
    <cellStyle name="Eingabe 8" xfId="2843"/>
    <cellStyle name="Eingabe 9" xfId="2844"/>
    <cellStyle name="Emphasis 1" xfId="49"/>
    <cellStyle name="Emphasis 2" xfId="50"/>
    <cellStyle name="Emphasis 3" xfId="51"/>
    <cellStyle name="Ergebnis" xfId="143"/>
    <cellStyle name="Ergebnis 10" xfId="2845"/>
    <cellStyle name="Ergebnis 11" xfId="2846"/>
    <cellStyle name="Ergebnis 12" xfId="2847"/>
    <cellStyle name="Ergebnis 13" xfId="2848"/>
    <cellStyle name="Ergebnis 14" xfId="2849"/>
    <cellStyle name="Ergebnis 15" xfId="2850"/>
    <cellStyle name="Ergebnis 16" xfId="2851"/>
    <cellStyle name="Ergebnis 17" xfId="2852"/>
    <cellStyle name="Ergebnis 18" xfId="2853"/>
    <cellStyle name="Ergebnis 19" xfId="2854"/>
    <cellStyle name="Ergebnis 2" xfId="2855"/>
    <cellStyle name="Ergebnis 2 2" xfId="2856"/>
    <cellStyle name="Ergebnis 2 2 2" xfId="2857"/>
    <cellStyle name="Ergebnis 2 2 2 2" xfId="2858"/>
    <cellStyle name="Ergebnis 2 2 2 2 2" xfId="2859"/>
    <cellStyle name="Ergebnis 2 2 2 3" xfId="2860"/>
    <cellStyle name="Ergebnis 2 2 3" xfId="2861"/>
    <cellStyle name="Ergebnis 2 2 3 2" xfId="2862"/>
    <cellStyle name="Ergebnis 2 2 3 2 2" xfId="2863"/>
    <cellStyle name="Ergebnis 2 2 4" xfId="2864"/>
    <cellStyle name="Ergebnis 2 2 4 2" xfId="2865"/>
    <cellStyle name="Ergebnis 2 3" xfId="2866"/>
    <cellStyle name="Ergebnis 2 3 2" xfId="2867"/>
    <cellStyle name="Ergebnis 2 3 2 2" xfId="2868"/>
    <cellStyle name="Ergebnis 2 3 3" xfId="2869"/>
    <cellStyle name="Ergebnis 2 4" xfId="2870"/>
    <cellStyle name="Ergebnis 2 4 2" xfId="2871"/>
    <cellStyle name="Ergebnis 2 4 2 2" xfId="2872"/>
    <cellStyle name="Ergebnis 2 5" xfId="2873"/>
    <cellStyle name="Ergebnis 2 5 2" xfId="2874"/>
    <cellStyle name="Ergebnis 20" xfId="2875"/>
    <cellStyle name="Ergebnis 21" xfId="2876"/>
    <cellStyle name="Ergebnis 3" xfId="2877"/>
    <cellStyle name="Ergebnis 4" xfId="2878"/>
    <cellStyle name="Ergebnis 5" xfId="2879"/>
    <cellStyle name="Ergebnis 6" xfId="2880"/>
    <cellStyle name="Ergebnis 7" xfId="2881"/>
    <cellStyle name="Ergebnis 8" xfId="2882"/>
    <cellStyle name="Ergebnis 9" xfId="2883"/>
    <cellStyle name="Erklärender Text" xfId="144"/>
    <cellStyle name="Euro" xfId="52"/>
    <cellStyle name="Euro 2" xfId="145"/>
    <cellStyle name="Euro 2 2" xfId="415"/>
    <cellStyle name="Euro 2 2 2" xfId="2884"/>
    <cellStyle name="Euro 2 3" xfId="572"/>
    <cellStyle name="Euro 2 4" xfId="2885"/>
    <cellStyle name="Euro 3" xfId="571"/>
    <cellStyle name="Euro 3 2" xfId="2886"/>
    <cellStyle name="Euro 4" xfId="2887"/>
    <cellStyle name="Explanatory Text" xfId="109"/>
    <cellStyle name="Explanatory Text 2" xfId="146"/>
    <cellStyle name="Explanatory Text 2 2" xfId="2888"/>
    <cellStyle name="Explanatory Text 3" xfId="2889"/>
    <cellStyle name="Explanatory Text 4" xfId="2890"/>
    <cellStyle name="Gekoppelde cel 2" xfId="339"/>
    <cellStyle name="Gekoppelde cel 2 2" xfId="2891"/>
    <cellStyle name="Gekoppelde cel 3" xfId="59"/>
    <cellStyle name="Gekoppelde cel 3 2" xfId="2892"/>
    <cellStyle name="Gekoppelde cel 3 3" xfId="2893"/>
    <cellStyle name="Gekoppelde cel 3 4" xfId="2894"/>
    <cellStyle name="Gekoppelde cel 4" xfId="2895"/>
    <cellStyle name="Gekoppelde cel 5" xfId="2896"/>
    <cellStyle name="Goed 2" xfId="340"/>
    <cellStyle name="Goed 2 2" xfId="2897"/>
    <cellStyle name="Goed 3" xfId="53"/>
    <cellStyle name="Goed 3 2" xfId="2898"/>
    <cellStyle name="Goed 3 3" xfId="2899"/>
    <cellStyle name="Goed 3 4" xfId="2900"/>
    <cellStyle name="Goed 4" xfId="2901"/>
    <cellStyle name="Goed 5" xfId="2902"/>
    <cellStyle name="Good 2" xfId="147"/>
    <cellStyle name="Good 2 2" xfId="1341"/>
    <cellStyle name="Good 2 3" xfId="1285"/>
    <cellStyle name="Good 3" xfId="2903"/>
    <cellStyle name="Gut" xfId="148"/>
    <cellStyle name="Header" xfId="149"/>
    <cellStyle name="Heading 1" xfId="55"/>
    <cellStyle name="Heading 1 2" xfId="150"/>
    <cellStyle name="Heading 1 2 2" xfId="2904"/>
    <cellStyle name="Heading 1 3" xfId="2905"/>
    <cellStyle name="Heading 1 4" xfId="2906"/>
    <cellStyle name="Heading 2" xfId="56"/>
    <cellStyle name="Heading 2 2" xfId="151"/>
    <cellStyle name="Heading 2 2 2" xfId="2907"/>
    <cellStyle name="Heading 2 3" xfId="2908"/>
    <cellStyle name="Heading 2 4" xfId="2909"/>
    <cellStyle name="Heading 3" xfId="57"/>
    <cellStyle name="Heading 3 2" xfId="152"/>
    <cellStyle name="Heading 3 2 2" xfId="2910"/>
    <cellStyle name="Heading 3 3" xfId="2911"/>
    <cellStyle name="Heading 3 4" xfId="2912"/>
    <cellStyle name="Heading 4" xfId="58"/>
    <cellStyle name="Heading 4 2" xfId="153"/>
    <cellStyle name="Heading 4 2 2" xfId="2913"/>
    <cellStyle name="Heading 4 3" xfId="2914"/>
    <cellStyle name="Heading 4 4" xfId="2915"/>
    <cellStyle name="Hyperlink" xfId="41579" builtinId="8"/>
    <cellStyle name="Hyperlink 2" xfId="434"/>
    <cellStyle name="Hyperlink 2 2" xfId="1349"/>
    <cellStyle name="Hyperlink 2 3" xfId="1294"/>
    <cellStyle name="Hyperlink 3" xfId="573"/>
    <cellStyle name="Hyperlink 4" xfId="2916"/>
    <cellStyle name="Hyperlink 5" xfId="2917"/>
    <cellStyle name="Input" xfId="54"/>
    <cellStyle name="Input 10" xfId="2918"/>
    <cellStyle name="Input 11" xfId="2919"/>
    <cellStyle name="Input 12" xfId="2920"/>
    <cellStyle name="Input 13" xfId="2921"/>
    <cellStyle name="Input 14" xfId="2922"/>
    <cellStyle name="Input 15" xfId="2923"/>
    <cellStyle name="Input 16" xfId="2924"/>
    <cellStyle name="Input 17" xfId="2925"/>
    <cellStyle name="Input 18" xfId="2926"/>
    <cellStyle name="Input 19" xfId="2927"/>
    <cellStyle name="Input 2" xfId="154"/>
    <cellStyle name="Input 2 10" xfId="2928"/>
    <cellStyle name="Input 2 11" xfId="2929"/>
    <cellStyle name="Input 2 12" xfId="2930"/>
    <cellStyle name="Input 2 13" xfId="2931"/>
    <cellStyle name="Input 2 14" xfId="2932"/>
    <cellStyle name="Input 2 15" xfId="2933"/>
    <cellStyle name="Input 2 16" xfId="2934"/>
    <cellStyle name="Input 2 17" xfId="2935"/>
    <cellStyle name="Input 2 18" xfId="2936"/>
    <cellStyle name="Input 2 19" xfId="2937"/>
    <cellStyle name="Input 2 2" xfId="435"/>
    <cellStyle name="Input 2 2 10" xfId="2938"/>
    <cellStyle name="Input 2 2 11" xfId="2939"/>
    <cellStyle name="Input 2 2 12" xfId="2940"/>
    <cellStyle name="Input 2 2 13" xfId="2941"/>
    <cellStyle name="Input 2 2 14" xfId="2942"/>
    <cellStyle name="Input 2 2 15" xfId="2943"/>
    <cellStyle name="Input 2 2 16" xfId="2944"/>
    <cellStyle name="Input 2 2 17" xfId="2945"/>
    <cellStyle name="Input 2 2 18" xfId="2946"/>
    <cellStyle name="Input 2 2 19" xfId="2947"/>
    <cellStyle name="Input 2 2 2" xfId="2948"/>
    <cellStyle name="Input 2 2 2 2" xfId="2949"/>
    <cellStyle name="Input 2 2 2 2 2" xfId="2950"/>
    <cellStyle name="Input 2 2 2 2 2 2" xfId="2951"/>
    <cellStyle name="Input 2 2 2 2 2 2 2" xfId="2952"/>
    <cellStyle name="Input 2 2 2 2 2 3" xfId="2953"/>
    <cellStyle name="Input 2 2 2 2 3" xfId="2954"/>
    <cellStyle name="Input 2 2 2 2 3 2" xfId="2955"/>
    <cellStyle name="Input 2 2 2 2 3 2 2" xfId="2956"/>
    <cellStyle name="Input 2 2 2 2 4" xfId="2957"/>
    <cellStyle name="Input 2 2 2 2 4 2" xfId="2958"/>
    <cellStyle name="Input 2 2 2 3" xfId="2959"/>
    <cellStyle name="Input 2 2 2 3 2" xfId="2960"/>
    <cellStyle name="Input 2 2 2 3 2 2" xfId="2961"/>
    <cellStyle name="Input 2 2 2 3 3" xfId="2962"/>
    <cellStyle name="Input 2 2 2 4" xfId="2963"/>
    <cellStyle name="Input 2 2 2 4 2" xfId="2964"/>
    <cellStyle name="Input 2 2 2 4 2 2" xfId="2965"/>
    <cellStyle name="Input 2 2 2 5" xfId="2966"/>
    <cellStyle name="Input 2 2 2 5 2" xfId="2967"/>
    <cellStyle name="Input 2 2 20" xfId="2968"/>
    <cellStyle name="Input 2 2 21" xfId="2969"/>
    <cellStyle name="Input 2 2 22" xfId="2970"/>
    <cellStyle name="Input 2 2 23" xfId="2971"/>
    <cellStyle name="Input 2 2 24" xfId="2972"/>
    <cellStyle name="Input 2 2 25" xfId="2973"/>
    <cellStyle name="Input 2 2 26" xfId="2974"/>
    <cellStyle name="Input 2 2 27" xfId="2975"/>
    <cellStyle name="Input 2 2 3" xfId="2976"/>
    <cellStyle name="Input 2 2 4" xfId="2977"/>
    <cellStyle name="Input 2 2 5" xfId="2978"/>
    <cellStyle name="Input 2 2 6" xfId="2979"/>
    <cellStyle name="Input 2 2 7" xfId="2980"/>
    <cellStyle name="Input 2 2 8" xfId="2981"/>
    <cellStyle name="Input 2 2 9" xfId="2982"/>
    <cellStyle name="Input 2 20" xfId="2983"/>
    <cellStyle name="Input 2 21" xfId="2984"/>
    <cellStyle name="Input 2 22" xfId="2985"/>
    <cellStyle name="Input 2 23" xfId="2986"/>
    <cellStyle name="Input 2 24" xfId="2987"/>
    <cellStyle name="Input 2 25" xfId="2988"/>
    <cellStyle name="Input 2 26" xfId="2989"/>
    <cellStyle name="Input 2 27" xfId="2990"/>
    <cellStyle name="Input 2 28" xfId="2991"/>
    <cellStyle name="Input 2 29" xfId="2992"/>
    <cellStyle name="Input 2 3" xfId="574"/>
    <cellStyle name="Input 2 3 10" xfId="2993"/>
    <cellStyle name="Input 2 3 11" xfId="2994"/>
    <cellStyle name="Input 2 3 12" xfId="2995"/>
    <cellStyle name="Input 2 3 13" xfId="2996"/>
    <cellStyle name="Input 2 3 14" xfId="2997"/>
    <cellStyle name="Input 2 3 15" xfId="2998"/>
    <cellStyle name="Input 2 3 16" xfId="2999"/>
    <cellStyle name="Input 2 3 17" xfId="3000"/>
    <cellStyle name="Input 2 3 18" xfId="3001"/>
    <cellStyle name="Input 2 3 19" xfId="3002"/>
    <cellStyle name="Input 2 3 2" xfId="3003"/>
    <cellStyle name="Input 2 3 2 2" xfId="3004"/>
    <cellStyle name="Input 2 3 2 2 2" xfId="3005"/>
    <cellStyle name="Input 2 3 2 2 2 2" xfId="3006"/>
    <cellStyle name="Input 2 3 2 2 2 2 2" xfId="3007"/>
    <cellStyle name="Input 2 3 2 2 2 3" xfId="3008"/>
    <cellStyle name="Input 2 3 2 2 3" xfId="3009"/>
    <cellStyle name="Input 2 3 2 2 3 2" xfId="3010"/>
    <cellStyle name="Input 2 3 2 2 3 2 2" xfId="3011"/>
    <cellStyle name="Input 2 3 2 2 4" xfId="3012"/>
    <cellStyle name="Input 2 3 2 2 4 2" xfId="3013"/>
    <cellStyle name="Input 2 3 2 3" xfId="3014"/>
    <cellStyle name="Input 2 3 2 3 2" xfId="3015"/>
    <cellStyle name="Input 2 3 2 3 2 2" xfId="3016"/>
    <cellStyle name="Input 2 3 2 3 3" xfId="3017"/>
    <cellStyle name="Input 2 3 2 4" xfId="3018"/>
    <cellStyle name="Input 2 3 2 4 2" xfId="3019"/>
    <cellStyle name="Input 2 3 2 4 2 2" xfId="3020"/>
    <cellStyle name="Input 2 3 2 5" xfId="3021"/>
    <cellStyle name="Input 2 3 2 5 2" xfId="3022"/>
    <cellStyle name="Input 2 3 20" xfId="3023"/>
    <cellStyle name="Input 2 3 21" xfId="3024"/>
    <cellStyle name="Input 2 3 22" xfId="3025"/>
    <cellStyle name="Input 2 3 23" xfId="3026"/>
    <cellStyle name="Input 2 3 24" xfId="3027"/>
    <cellStyle name="Input 2 3 25" xfId="3028"/>
    <cellStyle name="Input 2 3 26" xfId="3029"/>
    <cellStyle name="Input 2 3 27" xfId="3030"/>
    <cellStyle name="Input 2 3 3" xfId="3031"/>
    <cellStyle name="Input 2 3 4" xfId="3032"/>
    <cellStyle name="Input 2 3 5" xfId="3033"/>
    <cellStyle name="Input 2 3 6" xfId="3034"/>
    <cellStyle name="Input 2 3 7" xfId="3035"/>
    <cellStyle name="Input 2 3 8" xfId="3036"/>
    <cellStyle name="Input 2 3 9" xfId="3037"/>
    <cellStyle name="Input 2 30" xfId="3038"/>
    <cellStyle name="Input 2 31" xfId="3039"/>
    <cellStyle name="Input 2 32" xfId="3040"/>
    <cellStyle name="Input 2 4" xfId="575"/>
    <cellStyle name="Input 2 4 10" xfId="3041"/>
    <cellStyle name="Input 2 4 11" xfId="3042"/>
    <cellStyle name="Input 2 4 12" xfId="3043"/>
    <cellStyle name="Input 2 4 13" xfId="3044"/>
    <cellStyle name="Input 2 4 14" xfId="3045"/>
    <cellStyle name="Input 2 4 15" xfId="3046"/>
    <cellStyle name="Input 2 4 16" xfId="3047"/>
    <cellStyle name="Input 2 4 17" xfId="3048"/>
    <cellStyle name="Input 2 4 18" xfId="3049"/>
    <cellStyle name="Input 2 4 19" xfId="3050"/>
    <cellStyle name="Input 2 4 2" xfId="3051"/>
    <cellStyle name="Input 2 4 2 2" xfId="3052"/>
    <cellStyle name="Input 2 4 2 2 2" xfId="3053"/>
    <cellStyle name="Input 2 4 2 2 2 2" xfId="3054"/>
    <cellStyle name="Input 2 4 2 2 2 2 2" xfId="3055"/>
    <cellStyle name="Input 2 4 2 2 2 3" xfId="3056"/>
    <cellStyle name="Input 2 4 2 2 3" xfId="3057"/>
    <cellStyle name="Input 2 4 2 2 3 2" xfId="3058"/>
    <cellStyle name="Input 2 4 2 2 3 2 2" xfId="3059"/>
    <cellStyle name="Input 2 4 2 2 4" xfId="3060"/>
    <cellStyle name="Input 2 4 2 2 4 2" xfId="3061"/>
    <cellStyle name="Input 2 4 2 3" xfId="3062"/>
    <cellStyle name="Input 2 4 2 3 2" xfId="3063"/>
    <cellStyle name="Input 2 4 2 3 2 2" xfId="3064"/>
    <cellStyle name="Input 2 4 2 3 3" xfId="3065"/>
    <cellStyle name="Input 2 4 2 4" xfId="3066"/>
    <cellStyle name="Input 2 4 2 4 2" xfId="3067"/>
    <cellStyle name="Input 2 4 2 4 2 2" xfId="3068"/>
    <cellStyle name="Input 2 4 2 5" xfId="3069"/>
    <cellStyle name="Input 2 4 2 5 2" xfId="3070"/>
    <cellStyle name="Input 2 4 20" xfId="3071"/>
    <cellStyle name="Input 2 4 21" xfId="3072"/>
    <cellStyle name="Input 2 4 22" xfId="3073"/>
    <cellStyle name="Input 2 4 23" xfId="3074"/>
    <cellStyle name="Input 2 4 24" xfId="3075"/>
    <cellStyle name="Input 2 4 25" xfId="3076"/>
    <cellStyle name="Input 2 4 26" xfId="3077"/>
    <cellStyle name="Input 2 4 27" xfId="3078"/>
    <cellStyle name="Input 2 4 3" xfId="3079"/>
    <cellStyle name="Input 2 4 4" xfId="3080"/>
    <cellStyle name="Input 2 4 5" xfId="3081"/>
    <cellStyle name="Input 2 4 6" xfId="3082"/>
    <cellStyle name="Input 2 4 7" xfId="3083"/>
    <cellStyle name="Input 2 4 8" xfId="3084"/>
    <cellStyle name="Input 2 4 9" xfId="3085"/>
    <cellStyle name="Input 2 5" xfId="576"/>
    <cellStyle name="Input 2 5 10" xfId="3086"/>
    <cellStyle name="Input 2 5 11" xfId="3087"/>
    <cellStyle name="Input 2 5 12" xfId="3088"/>
    <cellStyle name="Input 2 5 13" xfId="3089"/>
    <cellStyle name="Input 2 5 14" xfId="3090"/>
    <cellStyle name="Input 2 5 15" xfId="3091"/>
    <cellStyle name="Input 2 5 16" xfId="3092"/>
    <cellStyle name="Input 2 5 17" xfId="3093"/>
    <cellStyle name="Input 2 5 18" xfId="3094"/>
    <cellStyle name="Input 2 5 19" xfId="3095"/>
    <cellStyle name="Input 2 5 2" xfId="3096"/>
    <cellStyle name="Input 2 5 2 2" xfId="3097"/>
    <cellStyle name="Input 2 5 2 2 2" xfId="3098"/>
    <cellStyle name="Input 2 5 2 2 2 2" xfId="3099"/>
    <cellStyle name="Input 2 5 2 2 2 2 2" xfId="3100"/>
    <cellStyle name="Input 2 5 2 2 2 3" xfId="3101"/>
    <cellStyle name="Input 2 5 2 2 3" xfId="3102"/>
    <cellStyle name="Input 2 5 2 2 3 2" xfId="3103"/>
    <cellStyle name="Input 2 5 2 2 3 2 2" xfId="3104"/>
    <cellStyle name="Input 2 5 2 2 4" xfId="3105"/>
    <cellStyle name="Input 2 5 2 2 4 2" xfId="3106"/>
    <cellStyle name="Input 2 5 2 3" xfId="3107"/>
    <cellStyle name="Input 2 5 2 3 2" xfId="3108"/>
    <cellStyle name="Input 2 5 2 3 2 2" xfId="3109"/>
    <cellStyle name="Input 2 5 2 3 3" xfId="3110"/>
    <cellStyle name="Input 2 5 2 4" xfId="3111"/>
    <cellStyle name="Input 2 5 2 4 2" xfId="3112"/>
    <cellStyle name="Input 2 5 2 4 2 2" xfId="3113"/>
    <cellStyle name="Input 2 5 2 5" xfId="3114"/>
    <cellStyle name="Input 2 5 2 5 2" xfId="3115"/>
    <cellStyle name="Input 2 5 20" xfId="3116"/>
    <cellStyle name="Input 2 5 21" xfId="3117"/>
    <cellStyle name="Input 2 5 22" xfId="3118"/>
    <cellStyle name="Input 2 5 23" xfId="3119"/>
    <cellStyle name="Input 2 5 24" xfId="3120"/>
    <cellStyle name="Input 2 5 25" xfId="3121"/>
    <cellStyle name="Input 2 5 26" xfId="3122"/>
    <cellStyle name="Input 2 5 27" xfId="3123"/>
    <cellStyle name="Input 2 5 3" xfId="3124"/>
    <cellStyle name="Input 2 5 4" xfId="3125"/>
    <cellStyle name="Input 2 5 5" xfId="3126"/>
    <cellStyle name="Input 2 5 6" xfId="3127"/>
    <cellStyle name="Input 2 5 7" xfId="3128"/>
    <cellStyle name="Input 2 5 8" xfId="3129"/>
    <cellStyle name="Input 2 5 9" xfId="3130"/>
    <cellStyle name="Input 2 6" xfId="577"/>
    <cellStyle name="Input 2 6 10" xfId="3131"/>
    <cellStyle name="Input 2 6 11" xfId="3132"/>
    <cellStyle name="Input 2 6 12" xfId="3133"/>
    <cellStyle name="Input 2 6 13" xfId="3134"/>
    <cellStyle name="Input 2 6 14" xfId="3135"/>
    <cellStyle name="Input 2 6 15" xfId="3136"/>
    <cellStyle name="Input 2 6 16" xfId="3137"/>
    <cellStyle name="Input 2 6 17" xfId="3138"/>
    <cellStyle name="Input 2 6 18" xfId="3139"/>
    <cellStyle name="Input 2 6 19" xfId="3140"/>
    <cellStyle name="Input 2 6 2" xfId="3141"/>
    <cellStyle name="Input 2 6 2 2" xfId="3142"/>
    <cellStyle name="Input 2 6 2 2 2" xfId="3143"/>
    <cellStyle name="Input 2 6 2 2 2 2" xfId="3144"/>
    <cellStyle name="Input 2 6 2 2 2 2 2" xfId="3145"/>
    <cellStyle name="Input 2 6 2 2 2 3" xfId="3146"/>
    <cellStyle name="Input 2 6 2 2 3" xfId="3147"/>
    <cellStyle name="Input 2 6 2 2 3 2" xfId="3148"/>
    <cellStyle name="Input 2 6 2 2 3 2 2" xfId="3149"/>
    <cellStyle name="Input 2 6 2 2 4" xfId="3150"/>
    <cellStyle name="Input 2 6 2 2 4 2" xfId="3151"/>
    <cellStyle name="Input 2 6 2 3" xfId="3152"/>
    <cellStyle name="Input 2 6 2 3 2" xfId="3153"/>
    <cellStyle name="Input 2 6 2 3 2 2" xfId="3154"/>
    <cellStyle name="Input 2 6 2 3 3" xfId="3155"/>
    <cellStyle name="Input 2 6 2 4" xfId="3156"/>
    <cellStyle name="Input 2 6 2 4 2" xfId="3157"/>
    <cellStyle name="Input 2 6 2 4 2 2" xfId="3158"/>
    <cellStyle name="Input 2 6 2 5" xfId="3159"/>
    <cellStyle name="Input 2 6 2 5 2" xfId="3160"/>
    <cellStyle name="Input 2 6 20" xfId="3161"/>
    <cellStyle name="Input 2 6 21" xfId="3162"/>
    <cellStyle name="Input 2 6 22" xfId="3163"/>
    <cellStyle name="Input 2 6 23" xfId="3164"/>
    <cellStyle name="Input 2 6 24" xfId="3165"/>
    <cellStyle name="Input 2 6 25" xfId="3166"/>
    <cellStyle name="Input 2 6 26" xfId="3167"/>
    <cellStyle name="Input 2 6 27" xfId="3168"/>
    <cellStyle name="Input 2 6 3" xfId="3169"/>
    <cellStyle name="Input 2 6 4" xfId="3170"/>
    <cellStyle name="Input 2 6 5" xfId="3171"/>
    <cellStyle name="Input 2 6 6" xfId="3172"/>
    <cellStyle name="Input 2 6 7" xfId="3173"/>
    <cellStyle name="Input 2 6 8" xfId="3174"/>
    <cellStyle name="Input 2 6 9" xfId="3175"/>
    <cellStyle name="Input 2 7" xfId="3176"/>
    <cellStyle name="Input 2 7 2" xfId="3177"/>
    <cellStyle name="Input 2 7 2 2" xfId="3178"/>
    <cellStyle name="Input 2 7 2 2 2" xfId="3179"/>
    <cellStyle name="Input 2 7 2 2 2 2" xfId="3180"/>
    <cellStyle name="Input 2 7 2 2 3" xfId="3181"/>
    <cellStyle name="Input 2 7 2 3" xfId="3182"/>
    <cellStyle name="Input 2 7 2 3 2" xfId="3183"/>
    <cellStyle name="Input 2 7 2 3 2 2" xfId="3184"/>
    <cellStyle name="Input 2 7 2 4" xfId="3185"/>
    <cellStyle name="Input 2 7 2 4 2" xfId="3186"/>
    <cellStyle name="Input 2 7 3" xfId="3187"/>
    <cellStyle name="Input 2 7 3 2" xfId="3188"/>
    <cellStyle name="Input 2 7 3 2 2" xfId="3189"/>
    <cellStyle name="Input 2 7 3 3" xfId="3190"/>
    <cellStyle name="Input 2 7 4" xfId="3191"/>
    <cellStyle name="Input 2 7 4 2" xfId="3192"/>
    <cellStyle name="Input 2 7 4 2 2" xfId="3193"/>
    <cellStyle name="Input 2 7 5" xfId="3194"/>
    <cellStyle name="Input 2 7 5 2" xfId="3195"/>
    <cellStyle name="Input 2 8" xfId="3196"/>
    <cellStyle name="Input 2 9" xfId="3197"/>
    <cellStyle name="Input 20" xfId="3198"/>
    <cellStyle name="Input 21" xfId="3199"/>
    <cellStyle name="Input 22" xfId="3200"/>
    <cellStyle name="Input 23" xfId="3201"/>
    <cellStyle name="Input 24" xfId="3202"/>
    <cellStyle name="Input 25" xfId="3203"/>
    <cellStyle name="Input 26" xfId="3204"/>
    <cellStyle name="Input 27" xfId="3205"/>
    <cellStyle name="Input 28" xfId="3206"/>
    <cellStyle name="Input 29" xfId="3207"/>
    <cellStyle name="Input 3" xfId="578"/>
    <cellStyle name="Input 3 10" xfId="3208"/>
    <cellStyle name="Input 3 11" xfId="3209"/>
    <cellStyle name="Input 3 12" xfId="3210"/>
    <cellStyle name="Input 3 13" xfId="3211"/>
    <cellStyle name="Input 3 14" xfId="3212"/>
    <cellStyle name="Input 3 15" xfId="3213"/>
    <cellStyle name="Input 3 16" xfId="3214"/>
    <cellStyle name="Input 3 17" xfId="3215"/>
    <cellStyle name="Input 3 18" xfId="3216"/>
    <cellStyle name="Input 3 19" xfId="3217"/>
    <cellStyle name="Input 3 2" xfId="3218"/>
    <cellStyle name="Input 3 2 2" xfId="3219"/>
    <cellStyle name="Input 3 2 2 2" xfId="3220"/>
    <cellStyle name="Input 3 2 2 2 2" xfId="3221"/>
    <cellStyle name="Input 3 2 2 2 2 2" xfId="3222"/>
    <cellStyle name="Input 3 2 2 2 3" xfId="3223"/>
    <cellStyle name="Input 3 2 2 3" xfId="3224"/>
    <cellStyle name="Input 3 2 2 3 2" xfId="3225"/>
    <cellStyle name="Input 3 2 2 3 2 2" xfId="3226"/>
    <cellStyle name="Input 3 2 2 4" xfId="3227"/>
    <cellStyle name="Input 3 2 2 4 2" xfId="3228"/>
    <cellStyle name="Input 3 2 3" xfId="3229"/>
    <cellStyle name="Input 3 2 3 2" xfId="3230"/>
    <cellStyle name="Input 3 2 3 2 2" xfId="3231"/>
    <cellStyle name="Input 3 2 3 3" xfId="3232"/>
    <cellStyle name="Input 3 2 4" xfId="3233"/>
    <cellStyle name="Input 3 2 4 2" xfId="3234"/>
    <cellStyle name="Input 3 2 4 2 2" xfId="3235"/>
    <cellStyle name="Input 3 2 5" xfId="3236"/>
    <cellStyle name="Input 3 2 5 2" xfId="3237"/>
    <cellStyle name="Input 3 20" xfId="3238"/>
    <cellStyle name="Input 3 21" xfId="3239"/>
    <cellStyle name="Input 3 22" xfId="3240"/>
    <cellStyle name="Input 3 23" xfId="3241"/>
    <cellStyle name="Input 3 24" xfId="3242"/>
    <cellStyle name="Input 3 25" xfId="3243"/>
    <cellStyle name="Input 3 26" xfId="3244"/>
    <cellStyle name="Input 3 27" xfId="3245"/>
    <cellStyle name="Input 3 3" xfId="3246"/>
    <cellStyle name="Input 3 4" xfId="3247"/>
    <cellStyle name="Input 3 5" xfId="3248"/>
    <cellStyle name="Input 3 6" xfId="3249"/>
    <cellStyle name="Input 3 7" xfId="3250"/>
    <cellStyle name="Input 3 8" xfId="3251"/>
    <cellStyle name="Input 3 9" xfId="3252"/>
    <cellStyle name="Input 30" xfId="3253"/>
    <cellStyle name="Input 31" xfId="3254"/>
    <cellStyle name="Input 32" xfId="3255"/>
    <cellStyle name="Input 33" xfId="3256"/>
    <cellStyle name="Input 4" xfId="579"/>
    <cellStyle name="Input 4 10" xfId="3257"/>
    <cellStyle name="Input 4 11" xfId="3258"/>
    <cellStyle name="Input 4 12" xfId="3259"/>
    <cellStyle name="Input 4 13" xfId="3260"/>
    <cellStyle name="Input 4 14" xfId="3261"/>
    <cellStyle name="Input 4 15" xfId="3262"/>
    <cellStyle name="Input 4 16" xfId="3263"/>
    <cellStyle name="Input 4 17" xfId="3264"/>
    <cellStyle name="Input 4 18" xfId="3265"/>
    <cellStyle name="Input 4 19" xfId="3266"/>
    <cellStyle name="Input 4 2" xfId="3267"/>
    <cellStyle name="Input 4 2 2" xfId="3268"/>
    <cellStyle name="Input 4 2 2 2" xfId="3269"/>
    <cellStyle name="Input 4 2 2 2 2" xfId="3270"/>
    <cellStyle name="Input 4 2 2 2 2 2" xfId="3271"/>
    <cellStyle name="Input 4 2 2 2 3" xfId="3272"/>
    <cellStyle name="Input 4 2 2 3" xfId="3273"/>
    <cellStyle name="Input 4 2 2 3 2" xfId="3274"/>
    <cellStyle name="Input 4 2 2 3 2 2" xfId="3275"/>
    <cellStyle name="Input 4 2 2 4" xfId="3276"/>
    <cellStyle name="Input 4 2 2 4 2" xfId="3277"/>
    <cellStyle name="Input 4 2 3" xfId="3278"/>
    <cellStyle name="Input 4 2 3 2" xfId="3279"/>
    <cellStyle name="Input 4 2 3 2 2" xfId="3280"/>
    <cellStyle name="Input 4 2 3 3" xfId="3281"/>
    <cellStyle name="Input 4 2 4" xfId="3282"/>
    <cellStyle name="Input 4 2 4 2" xfId="3283"/>
    <cellStyle name="Input 4 2 4 2 2" xfId="3284"/>
    <cellStyle name="Input 4 2 5" xfId="3285"/>
    <cellStyle name="Input 4 2 5 2" xfId="3286"/>
    <cellStyle name="Input 4 20" xfId="3287"/>
    <cellStyle name="Input 4 21" xfId="3288"/>
    <cellStyle name="Input 4 22" xfId="3289"/>
    <cellStyle name="Input 4 23" xfId="3290"/>
    <cellStyle name="Input 4 24" xfId="3291"/>
    <cellStyle name="Input 4 25" xfId="3292"/>
    <cellStyle name="Input 4 26" xfId="3293"/>
    <cellStyle name="Input 4 27" xfId="3294"/>
    <cellStyle name="Input 4 3" xfId="3295"/>
    <cellStyle name="Input 4 4" xfId="3296"/>
    <cellStyle name="Input 4 5" xfId="3297"/>
    <cellStyle name="Input 4 6" xfId="3298"/>
    <cellStyle name="Input 4 7" xfId="3299"/>
    <cellStyle name="Input 4 8" xfId="3300"/>
    <cellStyle name="Input 4 9" xfId="3301"/>
    <cellStyle name="Input 5" xfId="580"/>
    <cellStyle name="Input 5 10" xfId="3302"/>
    <cellStyle name="Input 5 11" xfId="3303"/>
    <cellStyle name="Input 5 12" xfId="3304"/>
    <cellStyle name="Input 5 13" xfId="3305"/>
    <cellStyle name="Input 5 14" xfId="3306"/>
    <cellStyle name="Input 5 15" xfId="3307"/>
    <cellStyle name="Input 5 16" xfId="3308"/>
    <cellStyle name="Input 5 17" xfId="3309"/>
    <cellStyle name="Input 5 18" xfId="3310"/>
    <cellStyle name="Input 5 19" xfId="3311"/>
    <cellStyle name="Input 5 2" xfId="3312"/>
    <cellStyle name="Input 5 2 2" xfId="3313"/>
    <cellStyle name="Input 5 2 2 2" xfId="3314"/>
    <cellStyle name="Input 5 2 2 2 2" xfId="3315"/>
    <cellStyle name="Input 5 2 2 2 2 2" xfId="3316"/>
    <cellStyle name="Input 5 2 2 2 3" xfId="3317"/>
    <cellStyle name="Input 5 2 2 3" xfId="3318"/>
    <cellStyle name="Input 5 2 2 3 2" xfId="3319"/>
    <cellStyle name="Input 5 2 2 3 2 2" xfId="3320"/>
    <cellStyle name="Input 5 2 2 4" xfId="3321"/>
    <cellStyle name="Input 5 2 2 4 2" xfId="3322"/>
    <cellStyle name="Input 5 2 3" xfId="3323"/>
    <cellStyle name="Input 5 2 3 2" xfId="3324"/>
    <cellStyle name="Input 5 2 3 2 2" xfId="3325"/>
    <cellStyle name="Input 5 2 3 3" xfId="3326"/>
    <cellStyle name="Input 5 2 4" xfId="3327"/>
    <cellStyle name="Input 5 2 4 2" xfId="3328"/>
    <cellStyle name="Input 5 2 4 2 2" xfId="3329"/>
    <cellStyle name="Input 5 2 5" xfId="3330"/>
    <cellStyle name="Input 5 2 5 2" xfId="3331"/>
    <cellStyle name="Input 5 20" xfId="3332"/>
    <cellStyle name="Input 5 21" xfId="3333"/>
    <cellStyle name="Input 5 22" xfId="3334"/>
    <cellStyle name="Input 5 23" xfId="3335"/>
    <cellStyle name="Input 5 24" xfId="3336"/>
    <cellStyle name="Input 5 25" xfId="3337"/>
    <cellStyle name="Input 5 26" xfId="3338"/>
    <cellStyle name="Input 5 27" xfId="3339"/>
    <cellStyle name="Input 5 3" xfId="3340"/>
    <cellStyle name="Input 5 4" xfId="3341"/>
    <cellStyle name="Input 5 5" xfId="3342"/>
    <cellStyle name="Input 5 6" xfId="3343"/>
    <cellStyle name="Input 5 7" xfId="3344"/>
    <cellStyle name="Input 5 8" xfId="3345"/>
    <cellStyle name="Input 5 9" xfId="3346"/>
    <cellStyle name="Input 6" xfId="581"/>
    <cellStyle name="Input 6 10" xfId="3347"/>
    <cellStyle name="Input 6 11" xfId="3348"/>
    <cellStyle name="Input 6 12" xfId="3349"/>
    <cellStyle name="Input 6 13" xfId="3350"/>
    <cellStyle name="Input 6 14" xfId="3351"/>
    <cellStyle name="Input 6 15" xfId="3352"/>
    <cellStyle name="Input 6 16" xfId="3353"/>
    <cellStyle name="Input 6 17" xfId="3354"/>
    <cellStyle name="Input 6 18" xfId="3355"/>
    <cellStyle name="Input 6 19" xfId="3356"/>
    <cellStyle name="Input 6 2" xfId="3357"/>
    <cellStyle name="Input 6 2 2" xfId="3358"/>
    <cellStyle name="Input 6 2 2 2" xfId="3359"/>
    <cellStyle name="Input 6 2 2 2 2" xfId="3360"/>
    <cellStyle name="Input 6 2 2 2 2 2" xfId="3361"/>
    <cellStyle name="Input 6 2 2 2 3" xfId="3362"/>
    <cellStyle name="Input 6 2 2 3" xfId="3363"/>
    <cellStyle name="Input 6 2 2 3 2" xfId="3364"/>
    <cellStyle name="Input 6 2 2 3 2 2" xfId="3365"/>
    <cellStyle name="Input 6 2 2 4" xfId="3366"/>
    <cellStyle name="Input 6 2 2 4 2" xfId="3367"/>
    <cellStyle name="Input 6 2 3" xfId="3368"/>
    <cellStyle name="Input 6 2 3 2" xfId="3369"/>
    <cellStyle name="Input 6 2 3 2 2" xfId="3370"/>
    <cellStyle name="Input 6 2 3 3" xfId="3371"/>
    <cellStyle name="Input 6 2 4" xfId="3372"/>
    <cellStyle name="Input 6 2 4 2" xfId="3373"/>
    <cellStyle name="Input 6 2 4 2 2" xfId="3374"/>
    <cellStyle name="Input 6 2 5" xfId="3375"/>
    <cellStyle name="Input 6 2 5 2" xfId="3376"/>
    <cellStyle name="Input 6 20" xfId="3377"/>
    <cellStyle name="Input 6 21" xfId="3378"/>
    <cellStyle name="Input 6 22" xfId="3379"/>
    <cellStyle name="Input 6 23" xfId="3380"/>
    <cellStyle name="Input 6 24" xfId="3381"/>
    <cellStyle name="Input 6 25" xfId="3382"/>
    <cellStyle name="Input 6 26" xfId="3383"/>
    <cellStyle name="Input 6 27" xfId="3384"/>
    <cellStyle name="Input 6 3" xfId="3385"/>
    <cellStyle name="Input 6 4" xfId="3386"/>
    <cellStyle name="Input 6 5" xfId="3387"/>
    <cellStyle name="Input 6 6" xfId="3388"/>
    <cellStyle name="Input 6 7" xfId="3389"/>
    <cellStyle name="Input 6 8" xfId="3390"/>
    <cellStyle name="Input 6 9" xfId="3391"/>
    <cellStyle name="Input 7" xfId="3392"/>
    <cellStyle name="Input 7 2" xfId="3393"/>
    <cellStyle name="Input 7 2 2" xfId="3394"/>
    <cellStyle name="Input 7 2 2 2" xfId="3395"/>
    <cellStyle name="Input 7 2 2 2 2" xfId="3396"/>
    <cellStyle name="Input 7 2 2 3" xfId="3397"/>
    <cellStyle name="Input 7 2 3" xfId="3398"/>
    <cellStyle name="Input 7 2 3 2" xfId="3399"/>
    <cellStyle name="Input 7 2 3 2 2" xfId="3400"/>
    <cellStyle name="Input 7 2 4" xfId="3401"/>
    <cellStyle name="Input 7 2 4 2" xfId="3402"/>
    <cellStyle name="Input 7 3" xfId="3403"/>
    <cellStyle name="Input 7 3 2" xfId="3404"/>
    <cellStyle name="Input 7 3 2 2" xfId="3405"/>
    <cellStyle name="Input 7 3 3" xfId="3406"/>
    <cellStyle name="Input 7 4" xfId="3407"/>
    <cellStyle name="Input 7 4 2" xfId="3408"/>
    <cellStyle name="Input 7 4 2 2" xfId="3409"/>
    <cellStyle name="Input 7 5" xfId="3410"/>
    <cellStyle name="Input 7 5 2" xfId="3411"/>
    <cellStyle name="Input 8" xfId="3412"/>
    <cellStyle name="Input 9" xfId="3413"/>
    <cellStyle name="Invoer 2" xfId="341"/>
    <cellStyle name="Invoer 2 10" xfId="3414"/>
    <cellStyle name="Invoer 2 11" xfId="3415"/>
    <cellStyle name="Invoer 2 12" xfId="3416"/>
    <cellStyle name="Invoer 2 13" xfId="3417"/>
    <cellStyle name="Invoer 2 14" xfId="3418"/>
    <cellStyle name="Invoer 2 15" xfId="3419"/>
    <cellStyle name="Invoer 2 16" xfId="3420"/>
    <cellStyle name="Invoer 2 17" xfId="3421"/>
    <cellStyle name="Invoer 2 18" xfId="3422"/>
    <cellStyle name="Invoer 2 19" xfId="3423"/>
    <cellStyle name="Invoer 2 2" xfId="436"/>
    <cellStyle name="Invoer 2 2 10" xfId="3424"/>
    <cellStyle name="Invoer 2 2 11" xfId="3425"/>
    <cellStyle name="Invoer 2 2 12" xfId="3426"/>
    <cellStyle name="Invoer 2 2 13" xfId="3427"/>
    <cellStyle name="Invoer 2 2 14" xfId="3428"/>
    <cellStyle name="Invoer 2 2 15" xfId="3429"/>
    <cellStyle name="Invoer 2 2 16" xfId="3430"/>
    <cellStyle name="Invoer 2 2 17" xfId="3431"/>
    <cellStyle name="Invoer 2 2 18" xfId="3432"/>
    <cellStyle name="Invoer 2 2 19" xfId="3433"/>
    <cellStyle name="Invoer 2 2 2" xfId="3434"/>
    <cellStyle name="Invoer 2 2 2 2" xfId="3435"/>
    <cellStyle name="Invoer 2 2 2 2 2" xfId="3436"/>
    <cellStyle name="Invoer 2 2 2 2 2 2" xfId="3437"/>
    <cellStyle name="Invoer 2 2 2 2 2 2 2" xfId="3438"/>
    <cellStyle name="Invoer 2 2 2 2 2 3" xfId="3439"/>
    <cellStyle name="Invoer 2 2 2 2 3" xfId="3440"/>
    <cellStyle name="Invoer 2 2 2 2 3 2" xfId="3441"/>
    <cellStyle name="Invoer 2 2 2 2 3 2 2" xfId="3442"/>
    <cellStyle name="Invoer 2 2 2 2 4" xfId="3443"/>
    <cellStyle name="Invoer 2 2 2 2 4 2" xfId="3444"/>
    <cellStyle name="Invoer 2 2 2 3" xfId="3445"/>
    <cellStyle name="Invoer 2 2 2 3 2" xfId="3446"/>
    <cellStyle name="Invoer 2 2 2 3 2 2" xfId="3447"/>
    <cellStyle name="Invoer 2 2 2 3 3" xfId="3448"/>
    <cellStyle name="Invoer 2 2 2 4" xfId="3449"/>
    <cellStyle name="Invoer 2 2 2 4 2" xfId="3450"/>
    <cellStyle name="Invoer 2 2 2 4 2 2" xfId="3451"/>
    <cellStyle name="Invoer 2 2 2 5" xfId="3452"/>
    <cellStyle name="Invoer 2 2 2 5 2" xfId="3453"/>
    <cellStyle name="Invoer 2 2 20" xfId="3454"/>
    <cellStyle name="Invoer 2 2 21" xfId="3455"/>
    <cellStyle name="Invoer 2 2 22" xfId="3456"/>
    <cellStyle name="Invoer 2 2 23" xfId="3457"/>
    <cellStyle name="Invoer 2 2 24" xfId="3458"/>
    <cellStyle name="Invoer 2 2 25" xfId="3459"/>
    <cellStyle name="Invoer 2 2 26" xfId="3460"/>
    <cellStyle name="Invoer 2 2 27" xfId="3461"/>
    <cellStyle name="Invoer 2 2 3" xfId="3462"/>
    <cellStyle name="Invoer 2 2 4" xfId="3463"/>
    <cellStyle name="Invoer 2 2 5" xfId="3464"/>
    <cellStyle name="Invoer 2 2 6" xfId="3465"/>
    <cellStyle name="Invoer 2 2 7" xfId="3466"/>
    <cellStyle name="Invoer 2 2 8" xfId="3467"/>
    <cellStyle name="Invoer 2 2 9" xfId="3468"/>
    <cellStyle name="Invoer 2 20" xfId="3469"/>
    <cellStyle name="Invoer 2 21" xfId="3470"/>
    <cellStyle name="Invoer 2 22" xfId="3471"/>
    <cellStyle name="Invoer 2 23" xfId="3472"/>
    <cellStyle name="Invoer 2 24" xfId="3473"/>
    <cellStyle name="Invoer 2 25" xfId="3474"/>
    <cellStyle name="Invoer 2 26" xfId="3475"/>
    <cellStyle name="Invoer 2 27" xfId="3476"/>
    <cellStyle name="Invoer 2 28" xfId="3477"/>
    <cellStyle name="Invoer 2 29" xfId="3478"/>
    <cellStyle name="Invoer 2 3" xfId="582"/>
    <cellStyle name="Invoer 2 3 10" xfId="3479"/>
    <cellStyle name="Invoer 2 3 11" xfId="3480"/>
    <cellStyle name="Invoer 2 3 12" xfId="3481"/>
    <cellStyle name="Invoer 2 3 13" xfId="3482"/>
    <cellStyle name="Invoer 2 3 14" xfId="3483"/>
    <cellStyle name="Invoer 2 3 15" xfId="3484"/>
    <cellStyle name="Invoer 2 3 16" xfId="3485"/>
    <cellStyle name="Invoer 2 3 17" xfId="3486"/>
    <cellStyle name="Invoer 2 3 18" xfId="3487"/>
    <cellStyle name="Invoer 2 3 19" xfId="3488"/>
    <cellStyle name="Invoer 2 3 2" xfId="3489"/>
    <cellStyle name="Invoer 2 3 2 2" xfId="3490"/>
    <cellStyle name="Invoer 2 3 2 2 2" xfId="3491"/>
    <cellStyle name="Invoer 2 3 2 2 2 2" xfId="3492"/>
    <cellStyle name="Invoer 2 3 2 2 2 2 2" xfId="3493"/>
    <cellStyle name="Invoer 2 3 2 2 2 3" xfId="3494"/>
    <cellStyle name="Invoer 2 3 2 2 3" xfId="3495"/>
    <cellStyle name="Invoer 2 3 2 2 3 2" xfId="3496"/>
    <cellStyle name="Invoer 2 3 2 2 3 2 2" xfId="3497"/>
    <cellStyle name="Invoer 2 3 2 2 4" xfId="3498"/>
    <cellStyle name="Invoer 2 3 2 2 4 2" xfId="3499"/>
    <cellStyle name="Invoer 2 3 2 3" xfId="3500"/>
    <cellStyle name="Invoer 2 3 2 3 2" xfId="3501"/>
    <cellStyle name="Invoer 2 3 2 3 2 2" xfId="3502"/>
    <cellStyle name="Invoer 2 3 2 3 3" xfId="3503"/>
    <cellStyle name="Invoer 2 3 2 4" xfId="3504"/>
    <cellStyle name="Invoer 2 3 2 4 2" xfId="3505"/>
    <cellStyle name="Invoer 2 3 2 4 2 2" xfId="3506"/>
    <cellStyle name="Invoer 2 3 2 5" xfId="3507"/>
    <cellStyle name="Invoer 2 3 2 5 2" xfId="3508"/>
    <cellStyle name="Invoer 2 3 20" xfId="3509"/>
    <cellStyle name="Invoer 2 3 21" xfId="3510"/>
    <cellStyle name="Invoer 2 3 22" xfId="3511"/>
    <cellStyle name="Invoer 2 3 23" xfId="3512"/>
    <cellStyle name="Invoer 2 3 24" xfId="3513"/>
    <cellStyle name="Invoer 2 3 25" xfId="3514"/>
    <cellStyle name="Invoer 2 3 26" xfId="3515"/>
    <cellStyle name="Invoer 2 3 27" xfId="3516"/>
    <cellStyle name="Invoer 2 3 3" xfId="3517"/>
    <cellStyle name="Invoer 2 3 4" xfId="3518"/>
    <cellStyle name="Invoer 2 3 5" xfId="3519"/>
    <cellStyle name="Invoer 2 3 6" xfId="3520"/>
    <cellStyle name="Invoer 2 3 7" xfId="3521"/>
    <cellStyle name="Invoer 2 3 8" xfId="3522"/>
    <cellStyle name="Invoer 2 3 9" xfId="3523"/>
    <cellStyle name="Invoer 2 30" xfId="3524"/>
    <cellStyle name="Invoer 2 31" xfId="3525"/>
    <cellStyle name="Invoer 2 32" xfId="3526"/>
    <cellStyle name="Invoer 2 4" xfId="583"/>
    <cellStyle name="Invoer 2 4 10" xfId="3527"/>
    <cellStyle name="Invoer 2 4 11" xfId="3528"/>
    <cellStyle name="Invoer 2 4 12" xfId="3529"/>
    <cellStyle name="Invoer 2 4 13" xfId="3530"/>
    <cellStyle name="Invoer 2 4 14" xfId="3531"/>
    <cellStyle name="Invoer 2 4 15" xfId="3532"/>
    <cellStyle name="Invoer 2 4 16" xfId="3533"/>
    <cellStyle name="Invoer 2 4 17" xfId="3534"/>
    <cellStyle name="Invoer 2 4 18" xfId="3535"/>
    <cellStyle name="Invoer 2 4 19" xfId="3536"/>
    <cellStyle name="Invoer 2 4 2" xfId="3537"/>
    <cellStyle name="Invoer 2 4 2 2" xfId="3538"/>
    <cellStyle name="Invoer 2 4 2 2 2" xfId="3539"/>
    <cellStyle name="Invoer 2 4 2 2 2 2" xfId="3540"/>
    <cellStyle name="Invoer 2 4 2 2 2 2 2" xfId="3541"/>
    <cellStyle name="Invoer 2 4 2 2 2 3" xfId="3542"/>
    <cellStyle name="Invoer 2 4 2 2 3" xfId="3543"/>
    <cellStyle name="Invoer 2 4 2 2 3 2" xfId="3544"/>
    <cellStyle name="Invoer 2 4 2 2 3 2 2" xfId="3545"/>
    <cellStyle name="Invoer 2 4 2 2 4" xfId="3546"/>
    <cellStyle name="Invoer 2 4 2 2 4 2" xfId="3547"/>
    <cellStyle name="Invoer 2 4 2 3" xfId="3548"/>
    <cellStyle name="Invoer 2 4 2 3 2" xfId="3549"/>
    <cellStyle name="Invoer 2 4 2 3 2 2" xfId="3550"/>
    <cellStyle name="Invoer 2 4 2 3 3" xfId="3551"/>
    <cellStyle name="Invoer 2 4 2 4" xfId="3552"/>
    <cellStyle name="Invoer 2 4 2 4 2" xfId="3553"/>
    <cellStyle name="Invoer 2 4 2 4 2 2" xfId="3554"/>
    <cellStyle name="Invoer 2 4 2 5" xfId="3555"/>
    <cellStyle name="Invoer 2 4 2 5 2" xfId="3556"/>
    <cellStyle name="Invoer 2 4 20" xfId="3557"/>
    <cellStyle name="Invoer 2 4 21" xfId="3558"/>
    <cellStyle name="Invoer 2 4 22" xfId="3559"/>
    <cellStyle name="Invoer 2 4 23" xfId="3560"/>
    <cellStyle name="Invoer 2 4 24" xfId="3561"/>
    <cellStyle name="Invoer 2 4 25" xfId="3562"/>
    <cellStyle name="Invoer 2 4 26" xfId="3563"/>
    <cellStyle name="Invoer 2 4 27" xfId="3564"/>
    <cellStyle name="Invoer 2 4 3" xfId="3565"/>
    <cellStyle name="Invoer 2 4 4" xfId="3566"/>
    <cellStyle name="Invoer 2 4 5" xfId="3567"/>
    <cellStyle name="Invoer 2 4 6" xfId="3568"/>
    <cellStyle name="Invoer 2 4 7" xfId="3569"/>
    <cellStyle name="Invoer 2 4 8" xfId="3570"/>
    <cellStyle name="Invoer 2 4 9" xfId="3571"/>
    <cellStyle name="Invoer 2 5" xfId="584"/>
    <cellStyle name="Invoer 2 5 10" xfId="3572"/>
    <cellStyle name="Invoer 2 5 11" xfId="3573"/>
    <cellStyle name="Invoer 2 5 12" xfId="3574"/>
    <cellStyle name="Invoer 2 5 13" xfId="3575"/>
    <cellStyle name="Invoer 2 5 14" xfId="3576"/>
    <cellStyle name="Invoer 2 5 15" xfId="3577"/>
    <cellStyle name="Invoer 2 5 16" xfId="3578"/>
    <cellStyle name="Invoer 2 5 17" xfId="3579"/>
    <cellStyle name="Invoer 2 5 18" xfId="3580"/>
    <cellStyle name="Invoer 2 5 19" xfId="3581"/>
    <cellStyle name="Invoer 2 5 2" xfId="3582"/>
    <cellStyle name="Invoer 2 5 2 2" xfId="3583"/>
    <cellStyle name="Invoer 2 5 2 2 2" xfId="3584"/>
    <cellStyle name="Invoer 2 5 2 2 2 2" xfId="3585"/>
    <cellStyle name="Invoer 2 5 2 2 2 2 2" xfId="3586"/>
    <cellStyle name="Invoer 2 5 2 2 2 3" xfId="3587"/>
    <cellStyle name="Invoer 2 5 2 2 3" xfId="3588"/>
    <cellStyle name="Invoer 2 5 2 2 3 2" xfId="3589"/>
    <cellStyle name="Invoer 2 5 2 2 3 2 2" xfId="3590"/>
    <cellStyle name="Invoer 2 5 2 2 4" xfId="3591"/>
    <cellStyle name="Invoer 2 5 2 2 4 2" xfId="3592"/>
    <cellStyle name="Invoer 2 5 2 3" xfId="3593"/>
    <cellStyle name="Invoer 2 5 2 3 2" xfId="3594"/>
    <cellStyle name="Invoer 2 5 2 3 2 2" xfId="3595"/>
    <cellStyle name="Invoer 2 5 2 3 3" xfId="3596"/>
    <cellStyle name="Invoer 2 5 2 4" xfId="3597"/>
    <cellStyle name="Invoer 2 5 2 4 2" xfId="3598"/>
    <cellStyle name="Invoer 2 5 2 4 2 2" xfId="3599"/>
    <cellStyle name="Invoer 2 5 2 5" xfId="3600"/>
    <cellStyle name="Invoer 2 5 2 5 2" xfId="3601"/>
    <cellStyle name="Invoer 2 5 20" xfId="3602"/>
    <cellStyle name="Invoer 2 5 21" xfId="3603"/>
    <cellStyle name="Invoer 2 5 22" xfId="3604"/>
    <cellStyle name="Invoer 2 5 23" xfId="3605"/>
    <cellStyle name="Invoer 2 5 24" xfId="3606"/>
    <cellStyle name="Invoer 2 5 25" xfId="3607"/>
    <cellStyle name="Invoer 2 5 26" xfId="3608"/>
    <cellStyle name="Invoer 2 5 27" xfId="3609"/>
    <cellStyle name="Invoer 2 5 3" xfId="3610"/>
    <cellStyle name="Invoer 2 5 4" xfId="3611"/>
    <cellStyle name="Invoer 2 5 5" xfId="3612"/>
    <cellStyle name="Invoer 2 5 6" xfId="3613"/>
    <cellStyle name="Invoer 2 5 7" xfId="3614"/>
    <cellStyle name="Invoer 2 5 8" xfId="3615"/>
    <cellStyle name="Invoer 2 5 9" xfId="3616"/>
    <cellStyle name="Invoer 2 6" xfId="585"/>
    <cellStyle name="Invoer 2 6 10" xfId="3617"/>
    <cellStyle name="Invoer 2 6 11" xfId="3618"/>
    <cellStyle name="Invoer 2 6 12" xfId="3619"/>
    <cellStyle name="Invoer 2 6 13" xfId="3620"/>
    <cellStyle name="Invoer 2 6 14" xfId="3621"/>
    <cellStyle name="Invoer 2 6 15" xfId="3622"/>
    <cellStyle name="Invoer 2 6 16" xfId="3623"/>
    <cellStyle name="Invoer 2 6 17" xfId="3624"/>
    <cellStyle name="Invoer 2 6 18" xfId="3625"/>
    <cellStyle name="Invoer 2 6 19" xfId="3626"/>
    <cellStyle name="Invoer 2 6 2" xfId="3627"/>
    <cellStyle name="Invoer 2 6 2 2" xfId="3628"/>
    <cellStyle name="Invoer 2 6 2 2 2" xfId="3629"/>
    <cellStyle name="Invoer 2 6 2 2 2 2" xfId="3630"/>
    <cellStyle name="Invoer 2 6 2 2 2 2 2" xfId="3631"/>
    <cellStyle name="Invoer 2 6 2 2 2 3" xfId="3632"/>
    <cellStyle name="Invoer 2 6 2 2 3" xfId="3633"/>
    <cellStyle name="Invoer 2 6 2 2 3 2" xfId="3634"/>
    <cellStyle name="Invoer 2 6 2 2 3 2 2" xfId="3635"/>
    <cellStyle name="Invoer 2 6 2 2 4" xfId="3636"/>
    <cellStyle name="Invoer 2 6 2 2 4 2" xfId="3637"/>
    <cellStyle name="Invoer 2 6 2 3" xfId="3638"/>
    <cellStyle name="Invoer 2 6 2 3 2" xfId="3639"/>
    <cellStyle name="Invoer 2 6 2 3 2 2" xfId="3640"/>
    <cellStyle name="Invoer 2 6 2 3 3" xfId="3641"/>
    <cellStyle name="Invoer 2 6 2 4" xfId="3642"/>
    <cellStyle name="Invoer 2 6 2 4 2" xfId="3643"/>
    <cellStyle name="Invoer 2 6 2 4 2 2" xfId="3644"/>
    <cellStyle name="Invoer 2 6 2 5" xfId="3645"/>
    <cellStyle name="Invoer 2 6 2 5 2" xfId="3646"/>
    <cellStyle name="Invoer 2 6 20" xfId="3647"/>
    <cellStyle name="Invoer 2 6 21" xfId="3648"/>
    <cellStyle name="Invoer 2 6 22" xfId="3649"/>
    <cellStyle name="Invoer 2 6 23" xfId="3650"/>
    <cellStyle name="Invoer 2 6 24" xfId="3651"/>
    <cellStyle name="Invoer 2 6 25" xfId="3652"/>
    <cellStyle name="Invoer 2 6 26" xfId="3653"/>
    <cellStyle name="Invoer 2 6 27" xfId="3654"/>
    <cellStyle name="Invoer 2 6 3" xfId="3655"/>
    <cellStyle name="Invoer 2 6 4" xfId="3656"/>
    <cellStyle name="Invoer 2 6 5" xfId="3657"/>
    <cellStyle name="Invoer 2 6 6" xfId="3658"/>
    <cellStyle name="Invoer 2 6 7" xfId="3659"/>
    <cellStyle name="Invoer 2 6 8" xfId="3660"/>
    <cellStyle name="Invoer 2 6 9" xfId="3661"/>
    <cellStyle name="Invoer 2 7" xfId="3662"/>
    <cellStyle name="Invoer 2 7 2" xfId="3663"/>
    <cellStyle name="Invoer 2 7 2 2" xfId="3664"/>
    <cellStyle name="Invoer 2 7 2 2 2" xfId="3665"/>
    <cellStyle name="Invoer 2 7 2 2 2 2" xfId="3666"/>
    <cellStyle name="Invoer 2 7 2 2 3" xfId="3667"/>
    <cellStyle name="Invoer 2 7 2 3" xfId="3668"/>
    <cellStyle name="Invoer 2 7 2 3 2" xfId="3669"/>
    <cellStyle name="Invoer 2 7 2 3 2 2" xfId="3670"/>
    <cellStyle name="Invoer 2 7 2 4" xfId="3671"/>
    <cellStyle name="Invoer 2 7 2 4 2" xfId="3672"/>
    <cellStyle name="Invoer 2 7 3" xfId="3673"/>
    <cellStyle name="Invoer 2 7 3 2" xfId="3674"/>
    <cellStyle name="Invoer 2 7 3 2 2" xfId="3675"/>
    <cellStyle name="Invoer 2 7 3 3" xfId="3676"/>
    <cellStyle name="Invoer 2 7 4" xfId="3677"/>
    <cellStyle name="Invoer 2 7 4 2" xfId="3678"/>
    <cellStyle name="Invoer 2 7 4 2 2" xfId="3679"/>
    <cellStyle name="Invoer 2 7 5" xfId="3680"/>
    <cellStyle name="Invoer 2 7 5 2" xfId="3681"/>
    <cellStyle name="Invoer 2 8" xfId="3682"/>
    <cellStyle name="Invoer 2 9" xfId="3683"/>
    <cellStyle name="Invoer 3" xfId="586"/>
    <cellStyle name="Invoer 3 10" xfId="3684"/>
    <cellStyle name="Invoer 3 11" xfId="3685"/>
    <cellStyle name="Invoer 3 12" xfId="3686"/>
    <cellStyle name="Invoer 3 13" xfId="3687"/>
    <cellStyle name="Invoer 3 14" xfId="3688"/>
    <cellStyle name="Invoer 3 15" xfId="3689"/>
    <cellStyle name="Invoer 3 16" xfId="3690"/>
    <cellStyle name="Invoer 3 17" xfId="3691"/>
    <cellStyle name="Invoer 3 18" xfId="3692"/>
    <cellStyle name="Invoer 3 19" xfId="3693"/>
    <cellStyle name="Invoer 3 2" xfId="3694"/>
    <cellStyle name="Invoer 3 2 2" xfId="3695"/>
    <cellStyle name="Invoer 3 2 2 2" xfId="3696"/>
    <cellStyle name="Invoer 3 2 2 2 2" xfId="3697"/>
    <cellStyle name="Invoer 3 2 2 2 2 2" xfId="3698"/>
    <cellStyle name="Invoer 3 2 2 2 3" xfId="3699"/>
    <cellStyle name="Invoer 3 2 2 3" xfId="3700"/>
    <cellStyle name="Invoer 3 2 2 3 2" xfId="3701"/>
    <cellStyle name="Invoer 3 2 2 3 2 2" xfId="3702"/>
    <cellStyle name="Invoer 3 2 2 4" xfId="3703"/>
    <cellStyle name="Invoer 3 2 2 4 2" xfId="3704"/>
    <cellStyle name="Invoer 3 2 3" xfId="3705"/>
    <cellStyle name="Invoer 3 2 3 2" xfId="3706"/>
    <cellStyle name="Invoer 3 2 3 2 2" xfId="3707"/>
    <cellStyle name="Invoer 3 2 3 3" xfId="3708"/>
    <cellStyle name="Invoer 3 2 4" xfId="3709"/>
    <cellStyle name="Invoer 3 2 4 2" xfId="3710"/>
    <cellStyle name="Invoer 3 2 4 2 2" xfId="3711"/>
    <cellStyle name="Invoer 3 2 5" xfId="3712"/>
    <cellStyle name="Invoer 3 2 5 2" xfId="3713"/>
    <cellStyle name="Invoer 3 20" xfId="3714"/>
    <cellStyle name="Invoer 3 21" xfId="3715"/>
    <cellStyle name="Invoer 3 22" xfId="3716"/>
    <cellStyle name="Invoer 3 23" xfId="3717"/>
    <cellStyle name="Invoer 3 24" xfId="3718"/>
    <cellStyle name="Invoer 3 25" xfId="3719"/>
    <cellStyle name="Invoer 3 26" xfId="3720"/>
    <cellStyle name="Invoer 3 27" xfId="3721"/>
    <cellStyle name="Invoer 3 3" xfId="3722"/>
    <cellStyle name="Invoer 3 4" xfId="3723"/>
    <cellStyle name="Invoer 3 5" xfId="3724"/>
    <cellStyle name="Invoer 3 6" xfId="3725"/>
    <cellStyle name="Invoer 3 7" xfId="3726"/>
    <cellStyle name="Invoer 3 8" xfId="3727"/>
    <cellStyle name="Invoer 3 9" xfId="3728"/>
    <cellStyle name="Invoer 4" xfId="587"/>
    <cellStyle name="Invoer 4 10" xfId="3729"/>
    <cellStyle name="Invoer 4 11" xfId="3730"/>
    <cellStyle name="Invoer 4 12" xfId="3731"/>
    <cellStyle name="Invoer 4 13" xfId="3732"/>
    <cellStyle name="Invoer 4 14" xfId="3733"/>
    <cellStyle name="Invoer 4 15" xfId="3734"/>
    <cellStyle name="Invoer 4 16" xfId="3735"/>
    <cellStyle name="Invoer 4 17" xfId="3736"/>
    <cellStyle name="Invoer 4 18" xfId="3737"/>
    <cellStyle name="Invoer 4 19" xfId="3738"/>
    <cellStyle name="Invoer 4 2" xfId="3739"/>
    <cellStyle name="Invoer 4 2 2" xfId="3740"/>
    <cellStyle name="Invoer 4 2 2 2" xfId="3741"/>
    <cellStyle name="Invoer 4 2 2 2 2" xfId="3742"/>
    <cellStyle name="Invoer 4 2 2 2 2 2" xfId="3743"/>
    <cellStyle name="Invoer 4 2 2 2 3" xfId="3744"/>
    <cellStyle name="Invoer 4 2 2 3" xfId="3745"/>
    <cellStyle name="Invoer 4 2 2 3 2" xfId="3746"/>
    <cellStyle name="Invoer 4 2 2 3 2 2" xfId="3747"/>
    <cellStyle name="Invoer 4 2 2 4" xfId="3748"/>
    <cellStyle name="Invoer 4 2 2 4 2" xfId="3749"/>
    <cellStyle name="Invoer 4 2 3" xfId="3750"/>
    <cellStyle name="Invoer 4 2 3 2" xfId="3751"/>
    <cellStyle name="Invoer 4 2 3 2 2" xfId="3752"/>
    <cellStyle name="Invoer 4 2 3 3" xfId="3753"/>
    <cellStyle name="Invoer 4 2 4" xfId="3754"/>
    <cellStyle name="Invoer 4 2 4 2" xfId="3755"/>
    <cellStyle name="Invoer 4 2 4 2 2" xfId="3756"/>
    <cellStyle name="Invoer 4 2 5" xfId="3757"/>
    <cellStyle name="Invoer 4 2 5 2" xfId="3758"/>
    <cellStyle name="Invoer 4 20" xfId="3759"/>
    <cellStyle name="Invoer 4 21" xfId="3760"/>
    <cellStyle name="Invoer 4 22" xfId="3761"/>
    <cellStyle name="Invoer 4 23" xfId="3762"/>
    <cellStyle name="Invoer 4 24" xfId="3763"/>
    <cellStyle name="Invoer 4 25" xfId="3764"/>
    <cellStyle name="Invoer 4 26" xfId="3765"/>
    <cellStyle name="Invoer 4 27" xfId="3766"/>
    <cellStyle name="Invoer 4 3" xfId="3767"/>
    <cellStyle name="Invoer 4 4" xfId="3768"/>
    <cellStyle name="Invoer 4 5" xfId="3769"/>
    <cellStyle name="Invoer 4 6" xfId="3770"/>
    <cellStyle name="Invoer 4 7" xfId="3771"/>
    <cellStyle name="Invoer 4 8" xfId="3772"/>
    <cellStyle name="Invoer 4 9" xfId="3773"/>
    <cellStyle name="Invoer 5" xfId="588"/>
    <cellStyle name="Invoer 5 10" xfId="3774"/>
    <cellStyle name="Invoer 5 11" xfId="3775"/>
    <cellStyle name="Invoer 5 12" xfId="3776"/>
    <cellStyle name="Invoer 5 13" xfId="3777"/>
    <cellStyle name="Invoer 5 14" xfId="3778"/>
    <cellStyle name="Invoer 5 15" xfId="3779"/>
    <cellStyle name="Invoer 5 16" xfId="3780"/>
    <cellStyle name="Invoer 5 17" xfId="3781"/>
    <cellStyle name="Invoer 5 18" xfId="3782"/>
    <cellStyle name="Invoer 5 19" xfId="3783"/>
    <cellStyle name="Invoer 5 2" xfId="3784"/>
    <cellStyle name="Invoer 5 2 2" xfId="3785"/>
    <cellStyle name="Invoer 5 2 2 2" xfId="3786"/>
    <cellStyle name="Invoer 5 2 2 2 2" xfId="3787"/>
    <cellStyle name="Invoer 5 2 2 2 2 2" xfId="3788"/>
    <cellStyle name="Invoer 5 2 2 2 3" xfId="3789"/>
    <cellStyle name="Invoer 5 2 2 3" xfId="3790"/>
    <cellStyle name="Invoer 5 2 2 3 2" xfId="3791"/>
    <cellStyle name="Invoer 5 2 2 3 2 2" xfId="3792"/>
    <cellStyle name="Invoer 5 2 2 4" xfId="3793"/>
    <cellStyle name="Invoer 5 2 2 4 2" xfId="3794"/>
    <cellStyle name="Invoer 5 2 3" xfId="3795"/>
    <cellStyle name="Invoer 5 2 3 2" xfId="3796"/>
    <cellStyle name="Invoer 5 2 3 2 2" xfId="3797"/>
    <cellStyle name="Invoer 5 2 3 3" xfId="3798"/>
    <cellStyle name="Invoer 5 2 4" xfId="3799"/>
    <cellStyle name="Invoer 5 2 4 2" xfId="3800"/>
    <cellStyle name="Invoer 5 2 4 2 2" xfId="3801"/>
    <cellStyle name="Invoer 5 2 5" xfId="3802"/>
    <cellStyle name="Invoer 5 2 5 2" xfId="3803"/>
    <cellStyle name="Invoer 5 20" xfId="3804"/>
    <cellStyle name="Invoer 5 21" xfId="3805"/>
    <cellStyle name="Invoer 5 22" xfId="3806"/>
    <cellStyle name="Invoer 5 23" xfId="3807"/>
    <cellStyle name="Invoer 5 24" xfId="3808"/>
    <cellStyle name="Invoer 5 25" xfId="3809"/>
    <cellStyle name="Invoer 5 26" xfId="3810"/>
    <cellStyle name="Invoer 5 27" xfId="3811"/>
    <cellStyle name="Invoer 5 3" xfId="3812"/>
    <cellStyle name="Invoer 5 4" xfId="3813"/>
    <cellStyle name="Invoer 5 5" xfId="3814"/>
    <cellStyle name="Invoer 5 6" xfId="3815"/>
    <cellStyle name="Invoer 5 7" xfId="3816"/>
    <cellStyle name="Invoer 5 8" xfId="3817"/>
    <cellStyle name="Invoer 5 9" xfId="3818"/>
    <cellStyle name="Invoer 6" xfId="589"/>
    <cellStyle name="Invoer 6 10" xfId="3819"/>
    <cellStyle name="Invoer 6 11" xfId="3820"/>
    <cellStyle name="Invoer 6 12" xfId="3821"/>
    <cellStyle name="Invoer 6 13" xfId="3822"/>
    <cellStyle name="Invoer 6 14" xfId="3823"/>
    <cellStyle name="Invoer 6 15" xfId="3824"/>
    <cellStyle name="Invoer 6 16" xfId="3825"/>
    <cellStyle name="Invoer 6 17" xfId="3826"/>
    <cellStyle name="Invoer 6 18" xfId="3827"/>
    <cellStyle name="Invoer 6 19" xfId="3828"/>
    <cellStyle name="Invoer 6 2" xfId="3829"/>
    <cellStyle name="Invoer 6 2 2" xfId="3830"/>
    <cellStyle name="Invoer 6 2 2 2" xfId="3831"/>
    <cellStyle name="Invoer 6 2 2 2 2" xfId="3832"/>
    <cellStyle name="Invoer 6 2 2 2 2 2" xfId="3833"/>
    <cellStyle name="Invoer 6 2 2 2 3" xfId="3834"/>
    <cellStyle name="Invoer 6 2 2 3" xfId="3835"/>
    <cellStyle name="Invoer 6 2 2 3 2" xfId="3836"/>
    <cellStyle name="Invoer 6 2 2 3 2 2" xfId="3837"/>
    <cellStyle name="Invoer 6 2 2 4" xfId="3838"/>
    <cellStyle name="Invoer 6 2 2 4 2" xfId="3839"/>
    <cellStyle name="Invoer 6 2 3" xfId="3840"/>
    <cellStyle name="Invoer 6 2 3 2" xfId="3841"/>
    <cellStyle name="Invoer 6 2 3 2 2" xfId="3842"/>
    <cellStyle name="Invoer 6 2 3 3" xfId="3843"/>
    <cellStyle name="Invoer 6 2 4" xfId="3844"/>
    <cellStyle name="Invoer 6 2 4 2" xfId="3845"/>
    <cellStyle name="Invoer 6 2 4 2 2" xfId="3846"/>
    <cellStyle name="Invoer 6 2 5" xfId="3847"/>
    <cellStyle name="Invoer 6 2 5 2" xfId="3848"/>
    <cellStyle name="Invoer 6 20" xfId="3849"/>
    <cellStyle name="Invoer 6 21" xfId="3850"/>
    <cellStyle name="Invoer 6 22" xfId="3851"/>
    <cellStyle name="Invoer 6 23" xfId="3852"/>
    <cellStyle name="Invoer 6 24" xfId="3853"/>
    <cellStyle name="Invoer 6 25" xfId="3854"/>
    <cellStyle name="Invoer 6 26" xfId="3855"/>
    <cellStyle name="Invoer 6 27" xfId="3856"/>
    <cellStyle name="Invoer 6 3" xfId="3857"/>
    <cellStyle name="Invoer 6 4" xfId="3858"/>
    <cellStyle name="Invoer 6 5" xfId="3859"/>
    <cellStyle name="Invoer 6 6" xfId="3860"/>
    <cellStyle name="Invoer 6 7" xfId="3861"/>
    <cellStyle name="Invoer 6 8" xfId="3862"/>
    <cellStyle name="Invoer 6 9" xfId="3863"/>
    <cellStyle name="Invoer 7" xfId="590"/>
    <cellStyle name="Invoer 7 10" xfId="3864"/>
    <cellStyle name="Invoer 7 11" xfId="3865"/>
    <cellStyle name="Invoer 7 12" xfId="3866"/>
    <cellStyle name="Invoer 7 13" xfId="3867"/>
    <cellStyle name="Invoer 7 14" xfId="3868"/>
    <cellStyle name="Invoer 7 15" xfId="3869"/>
    <cellStyle name="Invoer 7 16" xfId="3870"/>
    <cellStyle name="Invoer 7 17" xfId="3871"/>
    <cellStyle name="Invoer 7 18" xfId="3872"/>
    <cellStyle name="Invoer 7 19" xfId="3873"/>
    <cellStyle name="Invoer 7 2" xfId="3874"/>
    <cellStyle name="Invoer 7 2 2" xfId="3875"/>
    <cellStyle name="Invoer 7 2 2 2" xfId="3876"/>
    <cellStyle name="Invoer 7 2 2 2 2" xfId="3877"/>
    <cellStyle name="Invoer 7 2 2 2 2 2" xfId="3878"/>
    <cellStyle name="Invoer 7 2 2 2 3" xfId="3879"/>
    <cellStyle name="Invoer 7 2 2 3" xfId="3880"/>
    <cellStyle name="Invoer 7 2 2 3 2" xfId="3881"/>
    <cellStyle name="Invoer 7 2 2 3 2 2" xfId="3882"/>
    <cellStyle name="Invoer 7 2 2 4" xfId="3883"/>
    <cellStyle name="Invoer 7 2 2 4 2" xfId="3884"/>
    <cellStyle name="Invoer 7 2 3" xfId="3885"/>
    <cellStyle name="Invoer 7 2 3 2" xfId="3886"/>
    <cellStyle name="Invoer 7 2 3 2 2" xfId="3887"/>
    <cellStyle name="Invoer 7 2 3 3" xfId="3888"/>
    <cellStyle name="Invoer 7 2 4" xfId="3889"/>
    <cellStyle name="Invoer 7 2 4 2" xfId="3890"/>
    <cellStyle name="Invoer 7 2 4 2 2" xfId="3891"/>
    <cellStyle name="Invoer 7 2 5" xfId="3892"/>
    <cellStyle name="Invoer 7 2 5 2" xfId="3893"/>
    <cellStyle name="Invoer 7 20" xfId="3894"/>
    <cellStyle name="Invoer 7 21" xfId="3895"/>
    <cellStyle name="Invoer 7 22" xfId="3896"/>
    <cellStyle name="Invoer 7 23" xfId="3897"/>
    <cellStyle name="Invoer 7 24" xfId="3898"/>
    <cellStyle name="Invoer 7 25" xfId="3899"/>
    <cellStyle name="Invoer 7 26" xfId="3900"/>
    <cellStyle name="Invoer 7 27" xfId="3901"/>
    <cellStyle name="Invoer 7 3" xfId="3902"/>
    <cellStyle name="Invoer 7 4" xfId="3903"/>
    <cellStyle name="Invoer 7 5" xfId="3904"/>
    <cellStyle name="Invoer 7 6" xfId="3905"/>
    <cellStyle name="Invoer 7 7" xfId="3906"/>
    <cellStyle name="Invoer 7 8" xfId="3907"/>
    <cellStyle name="Invoer 7 9" xfId="3908"/>
    <cellStyle name="Invoer 8" xfId="3909"/>
    <cellStyle name="Invoer 8 2" xfId="3910"/>
    <cellStyle name="Invoer 8 2 2" xfId="3911"/>
    <cellStyle name="Invoer 8 2 2 2" xfId="3912"/>
    <cellStyle name="Invoer 8 2 3" xfId="3913"/>
    <cellStyle name="Invoer 8 3" xfId="3914"/>
    <cellStyle name="Invoer 8 3 2" xfId="3915"/>
    <cellStyle name="Invoer 8 3 2 2" xfId="3916"/>
    <cellStyle name="Invoer 8 4" xfId="3917"/>
    <cellStyle name="Invoer 8 4 2" xfId="3918"/>
    <cellStyle name="Komma" xfId="41574" builtinId="3"/>
    <cellStyle name="Komma 10" xfId="437"/>
    <cellStyle name="Komma 10 2" xfId="1297"/>
    <cellStyle name="Komma 11" xfId="3919"/>
    <cellStyle name="Komma 13" xfId="438"/>
    <cellStyle name="Komma 13 2" xfId="3920"/>
    <cellStyle name="Komma 2" xfId="155"/>
    <cellStyle name="Komma 2 2" xfId="180"/>
    <cellStyle name="Komma 2 2 2" xfId="3921"/>
    <cellStyle name="Komma 2 3" xfId="439"/>
    <cellStyle name="Komma 2 3 2" xfId="3922"/>
    <cellStyle name="Komma 2 4" xfId="3923"/>
    <cellStyle name="Komma 3" xfId="342"/>
    <cellStyle name="Komma 3 2" xfId="440"/>
    <cellStyle name="Komma 3 3" xfId="591"/>
    <cellStyle name="Komma 3 3 2" xfId="3924"/>
    <cellStyle name="Komma 3 4" xfId="3925"/>
    <cellStyle name="Komma 3 4 2" xfId="3926"/>
    <cellStyle name="Komma 3 4 2 2" xfId="3927"/>
    <cellStyle name="Komma 3 4 2 2 2" xfId="3928"/>
    <cellStyle name="Komma 3 4 2 3" xfId="3929"/>
    <cellStyle name="Komma 3 4 3" xfId="3930"/>
    <cellStyle name="Komma 3 4 3 2" xfId="3931"/>
    <cellStyle name="Komma 3 4 3 2 2" xfId="3932"/>
    <cellStyle name="Komma 3 4 3 3" xfId="3933"/>
    <cellStyle name="Komma 3 4 4" xfId="3934"/>
    <cellStyle name="Komma 3 4 4 2" xfId="3935"/>
    <cellStyle name="Komma 3 4 5" xfId="3936"/>
    <cellStyle name="Komma 3 5" xfId="3937"/>
    <cellStyle name="Komma 4" xfId="441"/>
    <cellStyle name="Komma 4 2" xfId="3938"/>
    <cellStyle name="Komma 4 2 2" xfId="3939"/>
    <cellStyle name="Komma 4 2 2 2" xfId="3940"/>
    <cellStyle name="Komma 4 2 2 2 2" xfId="3941"/>
    <cellStyle name="Komma 4 2 2 3" xfId="3942"/>
    <cellStyle name="Komma 4 2 3" xfId="3943"/>
    <cellStyle name="Komma 4 2 3 2" xfId="3944"/>
    <cellStyle name="Komma 4 2 3 2 2" xfId="3945"/>
    <cellStyle name="Komma 4 2 3 3" xfId="3946"/>
    <cellStyle name="Komma 4 2 4" xfId="3947"/>
    <cellStyle name="Komma 4 2 4 2" xfId="3948"/>
    <cellStyle name="Komma 4 2 5" xfId="3949"/>
    <cellStyle name="Komma 5" xfId="442"/>
    <cellStyle name="Komma 5 2" xfId="3950"/>
    <cellStyle name="Komma 5 2 2" xfId="3951"/>
    <cellStyle name="Komma 6" xfId="443"/>
    <cellStyle name="Komma 6 2" xfId="3952"/>
    <cellStyle name="Komma 7" xfId="444"/>
    <cellStyle name="Komma 8" xfId="1309"/>
    <cellStyle name="Komma 8 2" xfId="3953"/>
    <cellStyle name="Komma 8 2 2" xfId="3954"/>
    <cellStyle name="Komma 8 2 2 2" xfId="3955"/>
    <cellStyle name="Komma 8 2 3" xfId="3956"/>
    <cellStyle name="Komma 8 3" xfId="3957"/>
    <cellStyle name="Komma 8 3 2" xfId="3958"/>
    <cellStyle name="Komma 8 4" xfId="3959"/>
    <cellStyle name="Komma 8 4 2" xfId="3960"/>
    <cellStyle name="Komma 8 4 3" xfId="3961"/>
    <cellStyle name="Komma 8 5" xfId="3962"/>
    <cellStyle name="Komma 9" xfId="3963"/>
    <cellStyle name="Komma 9 2" xfId="3964"/>
    <cellStyle name="Komma 9 2 2" xfId="3965"/>
    <cellStyle name="Komma 9 3" xfId="3966"/>
    <cellStyle name="Kop 1 2" xfId="343"/>
    <cellStyle name="Kop 1 3" xfId="3967"/>
    <cellStyle name="Kop 2 2" xfId="344"/>
    <cellStyle name="Kop 2 3" xfId="3968"/>
    <cellStyle name="Kop 3 2" xfId="345"/>
    <cellStyle name="Kop 3 3" xfId="3969"/>
    <cellStyle name="Kop 4 2" xfId="346"/>
    <cellStyle name="Kop 4 3" xfId="3970"/>
    <cellStyle name="Linked Cell 2" xfId="156"/>
    <cellStyle name="Linked Cell 2 2" xfId="1342"/>
    <cellStyle name="Linked Cell 2 3" xfId="1286"/>
    <cellStyle name="Linked Cell 3" xfId="3971"/>
    <cellStyle name="MAND_x000a_CHECK.COMMAND_x000e_RENAME.COMMAND_x0008_SHOW.BAR_x000b_DELETE.MENU_x000e_DELETE.COMMAND_x000e_GET.CHA" xfId="60"/>
    <cellStyle name="MAND_x000a_CHECK.COMMAND_x000e_RENAME.COMMAND_x0008_SHOW.BAR_x000b_DELETE.MENU_x000e_DELETE.COMMAND_x000e_GET.CHA 2" xfId="157"/>
    <cellStyle name="MAND_x000a_CHECK.COMMAND_x000e_RENAME.COMMAND_x0008_SHOW.BAR_x000b_DELETE.MENU_x000e_DELETE.COMMAND_x000e_GET.CHA 2 2" xfId="416"/>
    <cellStyle name="MAND_x000a_CHECK.COMMAND_x000e_RENAME.COMMAND_x0008_SHOW.BAR_x000b_DELETE.MENU_x000e_DELETE.COMMAND_x000e_GET.CHA 2 2 2" xfId="3972"/>
    <cellStyle name="MAND_x000a_CHECK.COMMAND_x000e_RENAME.COMMAND_x0008_SHOW.BAR_x000b_DELETE.MENU_x000e_DELETE.COMMAND_x000e_GET.CHA 2 3" xfId="3973"/>
    <cellStyle name="MAND_x000a_CHECK.COMMAND_x000e_RENAME.COMMAND_x0008_SHOW.BAR_x000b_DELETE.MENU_x000e_DELETE.COMMAND_x000e_GET.CHA 3" xfId="347"/>
    <cellStyle name="MAND_x000a_CHECK.COMMAND_x000e_RENAME.COMMAND_x0008_SHOW.BAR_x000b_DELETE.MENU_x000e_DELETE.COMMAND_x000e_GET.CHA 3 2" xfId="3974"/>
    <cellStyle name="MAND_x000a_CHECK.COMMAND_x000e_RENAME.COMMAND_x0008_SHOW.BAR_x000b_DELETE.MENU_x000e_DELETE.COMMAND_x000e_GET.CHA 4" xfId="445"/>
    <cellStyle name="MAND_x000a_CHECK.COMMAND_x000e_RENAME.COMMAND_x0008_SHOW.BAR_x000b_DELETE.MENU_x000e_DELETE.COMMAND_x000e_GET.CHA 4 2" xfId="3975"/>
    <cellStyle name="MAND_x000a_CHECK.COMMAND_x000e_RENAME.COMMAND_x0008_SHOW.BAR_x000b_DELETE.MENU_x000e_DELETE.COMMAND_x000e_GET.CHA 5" xfId="1301"/>
    <cellStyle name="MAND_x000a_CHECK.COMMAND_x000e_RENAME.COMMAND_x0008_SHOW.BAR_x000b_DELETE.MENU_x000e_DELETE.COMMAND_x000e_GET.CHA_20110907_GAW_mb_def" xfId="3976"/>
    <cellStyle name="Neutraal 2" xfId="348"/>
    <cellStyle name="Neutraal 2 2" xfId="3977"/>
    <cellStyle name="Neutraal 3" xfId="61"/>
    <cellStyle name="Neutraal 3 2" xfId="3978"/>
    <cellStyle name="Neutraal 3 3" xfId="3979"/>
    <cellStyle name="Neutraal 3 4" xfId="3980"/>
    <cellStyle name="Neutraal 4" xfId="3981"/>
    <cellStyle name="Neutraal 5" xfId="3982"/>
    <cellStyle name="Neutral 2" xfId="158"/>
    <cellStyle name="Neutral 2 2" xfId="1343"/>
    <cellStyle name="Neutral 2 3" xfId="1287"/>
    <cellStyle name="Neutral 3" xfId="3983"/>
    <cellStyle name="Normal 2" xfId="1284"/>
    <cellStyle name="Normal 3" xfId="1291"/>
    <cellStyle name="Normal 3 2" xfId="3984"/>
    <cellStyle name="Normal 4" xfId="1393"/>
    <cellStyle name="Normal 5" xfId="3985"/>
    <cellStyle name="Note" xfId="62"/>
    <cellStyle name="Note 10" xfId="3986"/>
    <cellStyle name="Note 11" xfId="3987"/>
    <cellStyle name="Note 12" xfId="3988"/>
    <cellStyle name="Note 13" xfId="3989"/>
    <cellStyle name="Note 14" xfId="3990"/>
    <cellStyle name="Note 15" xfId="3991"/>
    <cellStyle name="Note 16" xfId="3992"/>
    <cellStyle name="Note 17" xfId="3993"/>
    <cellStyle name="Note 18" xfId="3994"/>
    <cellStyle name="Note 19" xfId="3995"/>
    <cellStyle name="Note 2" xfId="159"/>
    <cellStyle name="Note 2 10" xfId="3996"/>
    <cellStyle name="Note 2 11" xfId="3997"/>
    <cellStyle name="Note 2 12" xfId="3998"/>
    <cellStyle name="Note 2 13" xfId="3999"/>
    <cellStyle name="Note 2 14" xfId="4000"/>
    <cellStyle name="Note 2 15" xfId="4001"/>
    <cellStyle name="Note 2 16" xfId="4002"/>
    <cellStyle name="Note 2 17" xfId="4003"/>
    <cellStyle name="Note 2 18" xfId="4004"/>
    <cellStyle name="Note 2 19" xfId="4005"/>
    <cellStyle name="Note 2 2" xfId="417"/>
    <cellStyle name="Note 2 2 10" xfId="4006"/>
    <cellStyle name="Note 2 2 11" xfId="4007"/>
    <cellStyle name="Note 2 2 12" xfId="4008"/>
    <cellStyle name="Note 2 2 13" xfId="4009"/>
    <cellStyle name="Note 2 2 14" xfId="4010"/>
    <cellStyle name="Note 2 2 15" xfId="4011"/>
    <cellStyle name="Note 2 2 16" xfId="4012"/>
    <cellStyle name="Note 2 2 17" xfId="4013"/>
    <cellStyle name="Note 2 2 18" xfId="4014"/>
    <cellStyle name="Note 2 2 19" xfId="4015"/>
    <cellStyle name="Note 2 2 2" xfId="592"/>
    <cellStyle name="Note 2 2 2 10" xfId="4016"/>
    <cellStyle name="Note 2 2 2 11" xfId="4017"/>
    <cellStyle name="Note 2 2 2 12" xfId="4018"/>
    <cellStyle name="Note 2 2 2 13" xfId="4019"/>
    <cellStyle name="Note 2 2 2 14" xfId="4020"/>
    <cellStyle name="Note 2 2 2 15" xfId="4021"/>
    <cellStyle name="Note 2 2 2 16" xfId="4022"/>
    <cellStyle name="Note 2 2 2 17" xfId="4023"/>
    <cellStyle name="Note 2 2 2 18" xfId="4024"/>
    <cellStyle name="Note 2 2 2 19" xfId="4025"/>
    <cellStyle name="Note 2 2 2 2" xfId="4026"/>
    <cellStyle name="Note 2 2 2 2 2" xfId="4027"/>
    <cellStyle name="Note 2 2 2 2 2 2" xfId="4028"/>
    <cellStyle name="Note 2 2 2 2 2 2 2" xfId="4029"/>
    <cellStyle name="Note 2 2 2 2 2 2 2 2" xfId="4030"/>
    <cellStyle name="Note 2 2 2 2 2 2 3" xfId="4031"/>
    <cellStyle name="Note 2 2 2 2 2 3" xfId="4032"/>
    <cellStyle name="Note 2 2 2 2 2 3 2" xfId="4033"/>
    <cellStyle name="Note 2 2 2 2 2 3 2 2" xfId="4034"/>
    <cellStyle name="Note 2 2 2 2 2 4" xfId="4035"/>
    <cellStyle name="Note 2 2 2 2 2 4 2" xfId="4036"/>
    <cellStyle name="Note 2 2 2 2 3" xfId="4037"/>
    <cellStyle name="Note 2 2 2 2 3 2" xfId="4038"/>
    <cellStyle name="Note 2 2 2 2 3 2 2" xfId="4039"/>
    <cellStyle name="Note 2 2 2 2 3 3" xfId="4040"/>
    <cellStyle name="Note 2 2 2 2 4" xfId="4041"/>
    <cellStyle name="Note 2 2 2 2 4 2" xfId="4042"/>
    <cellStyle name="Note 2 2 2 2 4 2 2" xfId="4043"/>
    <cellStyle name="Note 2 2 2 2 5" xfId="4044"/>
    <cellStyle name="Note 2 2 2 2 5 2" xfId="4045"/>
    <cellStyle name="Note 2 2 2 20" xfId="4046"/>
    <cellStyle name="Note 2 2 2 21" xfId="4047"/>
    <cellStyle name="Note 2 2 2 22" xfId="4048"/>
    <cellStyle name="Note 2 2 2 23" xfId="4049"/>
    <cellStyle name="Note 2 2 2 24" xfId="4050"/>
    <cellStyle name="Note 2 2 2 25" xfId="4051"/>
    <cellStyle name="Note 2 2 2 26" xfId="4052"/>
    <cellStyle name="Note 2 2 2 27" xfId="4053"/>
    <cellStyle name="Note 2 2 2 3" xfId="4054"/>
    <cellStyle name="Note 2 2 2 4" xfId="4055"/>
    <cellStyle name="Note 2 2 2 5" xfId="4056"/>
    <cellStyle name="Note 2 2 2 6" xfId="4057"/>
    <cellStyle name="Note 2 2 2 7" xfId="4058"/>
    <cellStyle name="Note 2 2 2 8" xfId="4059"/>
    <cellStyle name="Note 2 2 2 9" xfId="4060"/>
    <cellStyle name="Note 2 2 20" xfId="4061"/>
    <cellStyle name="Note 2 2 21" xfId="4062"/>
    <cellStyle name="Note 2 2 22" xfId="4063"/>
    <cellStyle name="Note 2 2 23" xfId="4064"/>
    <cellStyle name="Note 2 2 24" xfId="4065"/>
    <cellStyle name="Note 2 2 25" xfId="4066"/>
    <cellStyle name="Note 2 2 26" xfId="4067"/>
    <cellStyle name="Note 2 2 27" xfId="4068"/>
    <cellStyle name="Note 2 2 28" xfId="4069"/>
    <cellStyle name="Note 2 2 3" xfId="4070"/>
    <cellStyle name="Note 2 2 3 2" xfId="4071"/>
    <cellStyle name="Note 2 2 3 2 2" xfId="4072"/>
    <cellStyle name="Note 2 2 3 2 2 2" xfId="4073"/>
    <cellStyle name="Note 2 2 3 2 2 2 2" xfId="4074"/>
    <cellStyle name="Note 2 2 3 2 2 3" xfId="4075"/>
    <cellStyle name="Note 2 2 3 2 3" xfId="4076"/>
    <cellStyle name="Note 2 2 3 2 3 2" xfId="4077"/>
    <cellStyle name="Note 2 2 3 2 3 2 2" xfId="4078"/>
    <cellStyle name="Note 2 2 3 2 4" xfId="4079"/>
    <cellStyle name="Note 2 2 3 2 4 2" xfId="4080"/>
    <cellStyle name="Note 2 2 3 3" xfId="4081"/>
    <cellStyle name="Note 2 2 3 3 2" xfId="4082"/>
    <cellStyle name="Note 2 2 3 3 2 2" xfId="4083"/>
    <cellStyle name="Note 2 2 3 3 3" xfId="4084"/>
    <cellStyle name="Note 2 2 3 4" xfId="4085"/>
    <cellStyle name="Note 2 2 3 4 2" xfId="4086"/>
    <cellStyle name="Note 2 2 3 4 2 2" xfId="4087"/>
    <cellStyle name="Note 2 2 3 5" xfId="4088"/>
    <cellStyle name="Note 2 2 3 5 2" xfId="4089"/>
    <cellStyle name="Note 2 2 4" xfId="4090"/>
    <cellStyle name="Note 2 2 5" xfId="4091"/>
    <cellStyle name="Note 2 2 6" xfId="4092"/>
    <cellStyle name="Note 2 2 7" xfId="4093"/>
    <cellStyle name="Note 2 2 8" xfId="4094"/>
    <cellStyle name="Note 2 2 9" xfId="4095"/>
    <cellStyle name="Note 2 20" xfId="4096"/>
    <cellStyle name="Note 2 21" xfId="4097"/>
    <cellStyle name="Note 2 22" xfId="4098"/>
    <cellStyle name="Note 2 23" xfId="4099"/>
    <cellStyle name="Note 2 24" xfId="4100"/>
    <cellStyle name="Note 2 25" xfId="4101"/>
    <cellStyle name="Note 2 26" xfId="4102"/>
    <cellStyle name="Note 2 27" xfId="4103"/>
    <cellStyle name="Note 2 28" xfId="4104"/>
    <cellStyle name="Note 2 29" xfId="4105"/>
    <cellStyle name="Note 2 3" xfId="446"/>
    <cellStyle name="Note 2 3 10" xfId="4106"/>
    <cellStyle name="Note 2 3 11" xfId="4107"/>
    <cellStyle name="Note 2 3 12" xfId="4108"/>
    <cellStyle name="Note 2 3 13" xfId="4109"/>
    <cellStyle name="Note 2 3 14" xfId="4110"/>
    <cellStyle name="Note 2 3 15" xfId="4111"/>
    <cellStyle name="Note 2 3 16" xfId="4112"/>
    <cellStyle name="Note 2 3 17" xfId="4113"/>
    <cellStyle name="Note 2 3 18" xfId="4114"/>
    <cellStyle name="Note 2 3 19" xfId="4115"/>
    <cellStyle name="Note 2 3 2" xfId="4116"/>
    <cellStyle name="Note 2 3 2 2" xfId="4117"/>
    <cellStyle name="Note 2 3 2 2 2" xfId="4118"/>
    <cellStyle name="Note 2 3 2 2 2 2" xfId="4119"/>
    <cellStyle name="Note 2 3 2 2 2 2 2" xfId="4120"/>
    <cellStyle name="Note 2 3 2 2 2 3" xfId="4121"/>
    <cellStyle name="Note 2 3 2 2 3" xfId="4122"/>
    <cellStyle name="Note 2 3 2 2 3 2" xfId="4123"/>
    <cellStyle name="Note 2 3 2 2 3 2 2" xfId="4124"/>
    <cellStyle name="Note 2 3 2 2 4" xfId="4125"/>
    <cellStyle name="Note 2 3 2 2 4 2" xfId="4126"/>
    <cellStyle name="Note 2 3 2 3" xfId="4127"/>
    <cellStyle name="Note 2 3 2 3 2" xfId="4128"/>
    <cellStyle name="Note 2 3 2 3 2 2" xfId="4129"/>
    <cellStyle name="Note 2 3 2 3 3" xfId="4130"/>
    <cellStyle name="Note 2 3 2 4" xfId="4131"/>
    <cellStyle name="Note 2 3 2 4 2" xfId="4132"/>
    <cellStyle name="Note 2 3 2 4 2 2" xfId="4133"/>
    <cellStyle name="Note 2 3 2 5" xfId="4134"/>
    <cellStyle name="Note 2 3 2 5 2" xfId="4135"/>
    <cellStyle name="Note 2 3 20" xfId="4136"/>
    <cellStyle name="Note 2 3 21" xfId="4137"/>
    <cellStyle name="Note 2 3 22" xfId="4138"/>
    <cellStyle name="Note 2 3 23" xfId="4139"/>
    <cellStyle name="Note 2 3 24" xfId="4140"/>
    <cellStyle name="Note 2 3 25" xfId="4141"/>
    <cellStyle name="Note 2 3 26" xfId="4142"/>
    <cellStyle name="Note 2 3 27" xfId="4143"/>
    <cellStyle name="Note 2 3 3" xfId="4144"/>
    <cellStyle name="Note 2 3 4" xfId="4145"/>
    <cellStyle name="Note 2 3 5" xfId="4146"/>
    <cellStyle name="Note 2 3 6" xfId="4147"/>
    <cellStyle name="Note 2 3 7" xfId="4148"/>
    <cellStyle name="Note 2 3 8" xfId="4149"/>
    <cellStyle name="Note 2 3 9" xfId="4150"/>
    <cellStyle name="Note 2 30" xfId="4151"/>
    <cellStyle name="Note 2 31" xfId="4152"/>
    <cellStyle name="Note 2 32" xfId="4153"/>
    <cellStyle name="Note 2 33" xfId="4154"/>
    <cellStyle name="Note 2 4" xfId="593"/>
    <cellStyle name="Note 2 4 10" xfId="4155"/>
    <cellStyle name="Note 2 4 11" xfId="4156"/>
    <cellStyle name="Note 2 4 12" xfId="4157"/>
    <cellStyle name="Note 2 4 13" xfId="4158"/>
    <cellStyle name="Note 2 4 14" xfId="4159"/>
    <cellStyle name="Note 2 4 15" xfId="4160"/>
    <cellStyle name="Note 2 4 16" xfId="4161"/>
    <cellStyle name="Note 2 4 17" xfId="4162"/>
    <cellStyle name="Note 2 4 18" xfId="4163"/>
    <cellStyle name="Note 2 4 19" xfId="4164"/>
    <cellStyle name="Note 2 4 2" xfId="4165"/>
    <cellStyle name="Note 2 4 2 2" xfId="4166"/>
    <cellStyle name="Note 2 4 2 2 2" xfId="4167"/>
    <cellStyle name="Note 2 4 2 2 2 2" xfId="4168"/>
    <cellStyle name="Note 2 4 2 2 2 2 2" xfId="4169"/>
    <cellStyle name="Note 2 4 2 2 2 3" xfId="4170"/>
    <cellStyle name="Note 2 4 2 2 3" xfId="4171"/>
    <cellStyle name="Note 2 4 2 2 3 2" xfId="4172"/>
    <cellStyle name="Note 2 4 2 2 3 2 2" xfId="4173"/>
    <cellStyle name="Note 2 4 2 2 4" xfId="4174"/>
    <cellStyle name="Note 2 4 2 2 4 2" xfId="4175"/>
    <cellStyle name="Note 2 4 2 3" xfId="4176"/>
    <cellStyle name="Note 2 4 2 3 2" xfId="4177"/>
    <cellStyle name="Note 2 4 2 3 2 2" xfId="4178"/>
    <cellStyle name="Note 2 4 2 3 3" xfId="4179"/>
    <cellStyle name="Note 2 4 2 4" xfId="4180"/>
    <cellStyle name="Note 2 4 2 4 2" xfId="4181"/>
    <cellStyle name="Note 2 4 2 4 2 2" xfId="4182"/>
    <cellStyle name="Note 2 4 2 5" xfId="4183"/>
    <cellStyle name="Note 2 4 2 5 2" xfId="4184"/>
    <cellStyle name="Note 2 4 20" xfId="4185"/>
    <cellStyle name="Note 2 4 21" xfId="4186"/>
    <cellStyle name="Note 2 4 22" xfId="4187"/>
    <cellStyle name="Note 2 4 23" xfId="4188"/>
    <cellStyle name="Note 2 4 24" xfId="4189"/>
    <cellStyle name="Note 2 4 25" xfId="4190"/>
    <cellStyle name="Note 2 4 26" xfId="4191"/>
    <cellStyle name="Note 2 4 27" xfId="4192"/>
    <cellStyle name="Note 2 4 3" xfId="4193"/>
    <cellStyle name="Note 2 4 4" xfId="4194"/>
    <cellStyle name="Note 2 4 5" xfId="4195"/>
    <cellStyle name="Note 2 4 6" xfId="4196"/>
    <cellStyle name="Note 2 4 7" xfId="4197"/>
    <cellStyle name="Note 2 4 8" xfId="4198"/>
    <cellStyle name="Note 2 4 9" xfId="4199"/>
    <cellStyle name="Note 2 5" xfId="594"/>
    <cellStyle name="Note 2 5 10" xfId="4200"/>
    <cellStyle name="Note 2 5 11" xfId="4201"/>
    <cellStyle name="Note 2 5 12" xfId="4202"/>
    <cellStyle name="Note 2 5 13" xfId="4203"/>
    <cellStyle name="Note 2 5 14" xfId="4204"/>
    <cellStyle name="Note 2 5 15" xfId="4205"/>
    <cellStyle name="Note 2 5 16" xfId="4206"/>
    <cellStyle name="Note 2 5 17" xfId="4207"/>
    <cellStyle name="Note 2 5 18" xfId="4208"/>
    <cellStyle name="Note 2 5 19" xfId="4209"/>
    <cellStyle name="Note 2 5 2" xfId="4210"/>
    <cellStyle name="Note 2 5 2 2" xfId="4211"/>
    <cellStyle name="Note 2 5 2 2 2" xfId="4212"/>
    <cellStyle name="Note 2 5 2 2 2 2" xfId="4213"/>
    <cellStyle name="Note 2 5 2 2 2 2 2" xfId="4214"/>
    <cellStyle name="Note 2 5 2 2 2 3" xfId="4215"/>
    <cellStyle name="Note 2 5 2 2 3" xfId="4216"/>
    <cellStyle name="Note 2 5 2 2 3 2" xfId="4217"/>
    <cellStyle name="Note 2 5 2 2 3 2 2" xfId="4218"/>
    <cellStyle name="Note 2 5 2 2 4" xfId="4219"/>
    <cellStyle name="Note 2 5 2 2 4 2" xfId="4220"/>
    <cellStyle name="Note 2 5 2 3" xfId="4221"/>
    <cellStyle name="Note 2 5 2 3 2" xfId="4222"/>
    <cellStyle name="Note 2 5 2 3 2 2" xfId="4223"/>
    <cellStyle name="Note 2 5 2 3 3" xfId="4224"/>
    <cellStyle name="Note 2 5 2 4" xfId="4225"/>
    <cellStyle name="Note 2 5 2 4 2" xfId="4226"/>
    <cellStyle name="Note 2 5 2 4 2 2" xfId="4227"/>
    <cellStyle name="Note 2 5 2 5" xfId="4228"/>
    <cellStyle name="Note 2 5 2 5 2" xfId="4229"/>
    <cellStyle name="Note 2 5 20" xfId="4230"/>
    <cellStyle name="Note 2 5 21" xfId="4231"/>
    <cellStyle name="Note 2 5 22" xfId="4232"/>
    <cellStyle name="Note 2 5 23" xfId="4233"/>
    <cellStyle name="Note 2 5 24" xfId="4234"/>
    <cellStyle name="Note 2 5 25" xfId="4235"/>
    <cellStyle name="Note 2 5 26" xfId="4236"/>
    <cellStyle name="Note 2 5 27" xfId="4237"/>
    <cellStyle name="Note 2 5 3" xfId="4238"/>
    <cellStyle name="Note 2 5 4" xfId="4239"/>
    <cellStyle name="Note 2 5 5" xfId="4240"/>
    <cellStyle name="Note 2 5 6" xfId="4241"/>
    <cellStyle name="Note 2 5 7" xfId="4242"/>
    <cellStyle name="Note 2 5 8" xfId="4243"/>
    <cellStyle name="Note 2 5 9" xfId="4244"/>
    <cellStyle name="Note 2 6" xfId="595"/>
    <cellStyle name="Note 2 6 10" xfId="4245"/>
    <cellStyle name="Note 2 6 11" xfId="4246"/>
    <cellStyle name="Note 2 6 12" xfId="4247"/>
    <cellStyle name="Note 2 6 13" xfId="4248"/>
    <cellStyle name="Note 2 6 14" xfId="4249"/>
    <cellStyle name="Note 2 6 15" xfId="4250"/>
    <cellStyle name="Note 2 6 16" xfId="4251"/>
    <cellStyle name="Note 2 6 17" xfId="4252"/>
    <cellStyle name="Note 2 6 18" xfId="4253"/>
    <cellStyle name="Note 2 6 19" xfId="4254"/>
    <cellStyle name="Note 2 6 2" xfId="4255"/>
    <cellStyle name="Note 2 6 2 2" xfId="4256"/>
    <cellStyle name="Note 2 6 2 2 2" xfId="4257"/>
    <cellStyle name="Note 2 6 2 2 2 2" xfId="4258"/>
    <cellStyle name="Note 2 6 2 2 2 2 2" xfId="4259"/>
    <cellStyle name="Note 2 6 2 2 2 3" xfId="4260"/>
    <cellStyle name="Note 2 6 2 2 3" xfId="4261"/>
    <cellStyle name="Note 2 6 2 2 3 2" xfId="4262"/>
    <cellStyle name="Note 2 6 2 2 3 2 2" xfId="4263"/>
    <cellStyle name="Note 2 6 2 2 4" xfId="4264"/>
    <cellStyle name="Note 2 6 2 2 4 2" xfId="4265"/>
    <cellStyle name="Note 2 6 2 3" xfId="4266"/>
    <cellStyle name="Note 2 6 2 3 2" xfId="4267"/>
    <cellStyle name="Note 2 6 2 3 2 2" xfId="4268"/>
    <cellStyle name="Note 2 6 2 3 3" xfId="4269"/>
    <cellStyle name="Note 2 6 2 4" xfId="4270"/>
    <cellStyle name="Note 2 6 2 4 2" xfId="4271"/>
    <cellStyle name="Note 2 6 2 4 2 2" xfId="4272"/>
    <cellStyle name="Note 2 6 2 5" xfId="4273"/>
    <cellStyle name="Note 2 6 2 5 2" xfId="4274"/>
    <cellStyle name="Note 2 6 20" xfId="4275"/>
    <cellStyle name="Note 2 6 21" xfId="4276"/>
    <cellStyle name="Note 2 6 22" xfId="4277"/>
    <cellStyle name="Note 2 6 23" xfId="4278"/>
    <cellStyle name="Note 2 6 24" xfId="4279"/>
    <cellStyle name="Note 2 6 25" xfId="4280"/>
    <cellStyle name="Note 2 6 26" xfId="4281"/>
    <cellStyle name="Note 2 6 27" xfId="4282"/>
    <cellStyle name="Note 2 6 3" xfId="4283"/>
    <cellStyle name="Note 2 6 4" xfId="4284"/>
    <cellStyle name="Note 2 6 5" xfId="4285"/>
    <cellStyle name="Note 2 6 6" xfId="4286"/>
    <cellStyle name="Note 2 6 7" xfId="4287"/>
    <cellStyle name="Note 2 6 8" xfId="4288"/>
    <cellStyle name="Note 2 6 9" xfId="4289"/>
    <cellStyle name="Note 2 7" xfId="1344"/>
    <cellStyle name="Note 2 7 10" xfId="4290"/>
    <cellStyle name="Note 2 7 11" xfId="4291"/>
    <cellStyle name="Note 2 7 12" xfId="4292"/>
    <cellStyle name="Note 2 7 13" xfId="4293"/>
    <cellStyle name="Note 2 7 14" xfId="4294"/>
    <cellStyle name="Note 2 7 15" xfId="4295"/>
    <cellStyle name="Note 2 7 16" xfId="4296"/>
    <cellStyle name="Note 2 7 17" xfId="4297"/>
    <cellStyle name="Note 2 7 18" xfId="4298"/>
    <cellStyle name="Note 2 7 19" xfId="4299"/>
    <cellStyle name="Note 2 7 2" xfId="4300"/>
    <cellStyle name="Note 2 7 2 2" xfId="4301"/>
    <cellStyle name="Note 2 7 2 2 2" xfId="4302"/>
    <cellStyle name="Note 2 7 2 2 2 2" xfId="4303"/>
    <cellStyle name="Note 2 7 2 2 3" xfId="4304"/>
    <cellStyle name="Note 2 7 2 3" xfId="4305"/>
    <cellStyle name="Note 2 7 2 3 2" xfId="4306"/>
    <cellStyle name="Note 2 7 2 3 2 2" xfId="4307"/>
    <cellStyle name="Note 2 7 2 4" xfId="4308"/>
    <cellStyle name="Note 2 7 2 4 2" xfId="4309"/>
    <cellStyle name="Note 2 7 20" xfId="4310"/>
    <cellStyle name="Note 2 7 21" xfId="4311"/>
    <cellStyle name="Note 2 7 22" xfId="4312"/>
    <cellStyle name="Note 2 7 23" xfId="4313"/>
    <cellStyle name="Note 2 7 24" xfId="4314"/>
    <cellStyle name="Note 2 7 25" xfId="4315"/>
    <cellStyle name="Note 2 7 26" xfId="4316"/>
    <cellStyle name="Note 2 7 27" xfId="4317"/>
    <cellStyle name="Note 2 7 3" xfId="4318"/>
    <cellStyle name="Note 2 7 3 2" xfId="4319"/>
    <cellStyle name="Note 2 7 3 2 2" xfId="4320"/>
    <cellStyle name="Note 2 7 3 3" xfId="4321"/>
    <cellStyle name="Note 2 7 4" xfId="4322"/>
    <cellStyle name="Note 2 7 4 2" xfId="4323"/>
    <cellStyle name="Note 2 7 4 2 2" xfId="4324"/>
    <cellStyle name="Note 2 7 5" xfId="4325"/>
    <cellStyle name="Note 2 7 5 2" xfId="4326"/>
    <cellStyle name="Note 2 7 6" xfId="4327"/>
    <cellStyle name="Note 2 7 7" xfId="4328"/>
    <cellStyle name="Note 2 7 8" xfId="4329"/>
    <cellStyle name="Note 2 7 9" xfId="4330"/>
    <cellStyle name="Note 2 8" xfId="4331"/>
    <cellStyle name="Note 2 9" xfId="4332"/>
    <cellStyle name="Note 20" xfId="4333"/>
    <cellStyle name="Note 21" xfId="4334"/>
    <cellStyle name="Note 22" xfId="4335"/>
    <cellStyle name="Note 23" xfId="4336"/>
    <cellStyle name="Note 24" xfId="4337"/>
    <cellStyle name="Note 25" xfId="4338"/>
    <cellStyle name="Note 26" xfId="4339"/>
    <cellStyle name="Note 27" xfId="4340"/>
    <cellStyle name="Note 28" xfId="4341"/>
    <cellStyle name="Note 29" xfId="4342"/>
    <cellStyle name="Note 3" xfId="596"/>
    <cellStyle name="Note 3 10" xfId="4343"/>
    <cellStyle name="Note 3 11" xfId="4344"/>
    <cellStyle name="Note 3 12" xfId="4345"/>
    <cellStyle name="Note 3 13" xfId="4346"/>
    <cellStyle name="Note 3 14" xfId="4347"/>
    <cellStyle name="Note 3 15" xfId="4348"/>
    <cellStyle name="Note 3 16" xfId="4349"/>
    <cellStyle name="Note 3 17" xfId="4350"/>
    <cellStyle name="Note 3 18" xfId="4351"/>
    <cellStyle name="Note 3 19" xfId="4352"/>
    <cellStyle name="Note 3 2" xfId="1350"/>
    <cellStyle name="Note 3 2 10" xfId="4353"/>
    <cellStyle name="Note 3 2 11" xfId="4354"/>
    <cellStyle name="Note 3 2 12" xfId="4355"/>
    <cellStyle name="Note 3 2 13" xfId="4356"/>
    <cellStyle name="Note 3 2 14" xfId="4357"/>
    <cellStyle name="Note 3 2 15" xfId="4358"/>
    <cellStyle name="Note 3 2 16" xfId="4359"/>
    <cellStyle name="Note 3 2 17" xfId="4360"/>
    <cellStyle name="Note 3 2 18" xfId="4361"/>
    <cellStyle name="Note 3 2 19" xfId="4362"/>
    <cellStyle name="Note 3 2 2" xfId="4363"/>
    <cellStyle name="Note 3 2 2 2" xfId="4364"/>
    <cellStyle name="Note 3 2 2 2 2" xfId="4365"/>
    <cellStyle name="Note 3 2 2 2 2 2" xfId="4366"/>
    <cellStyle name="Note 3 2 2 2 3" xfId="4367"/>
    <cellStyle name="Note 3 2 2 3" xfId="4368"/>
    <cellStyle name="Note 3 2 2 3 2" xfId="4369"/>
    <cellStyle name="Note 3 2 2 3 2 2" xfId="4370"/>
    <cellStyle name="Note 3 2 2 4" xfId="4371"/>
    <cellStyle name="Note 3 2 2 4 2" xfId="4372"/>
    <cellStyle name="Note 3 2 20" xfId="4373"/>
    <cellStyle name="Note 3 2 21" xfId="4374"/>
    <cellStyle name="Note 3 2 22" xfId="4375"/>
    <cellStyle name="Note 3 2 23" xfId="4376"/>
    <cellStyle name="Note 3 2 24" xfId="4377"/>
    <cellStyle name="Note 3 2 25" xfId="4378"/>
    <cellStyle name="Note 3 2 26" xfId="4379"/>
    <cellStyle name="Note 3 2 27" xfId="4380"/>
    <cellStyle name="Note 3 2 3" xfId="4381"/>
    <cellStyle name="Note 3 2 3 2" xfId="4382"/>
    <cellStyle name="Note 3 2 3 2 2" xfId="4383"/>
    <cellStyle name="Note 3 2 3 3" xfId="4384"/>
    <cellStyle name="Note 3 2 4" xfId="4385"/>
    <cellStyle name="Note 3 2 4 2" xfId="4386"/>
    <cellStyle name="Note 3 2 4 2 2" xfId="4387"/>
    <cellStyle name="Note 3 2 5" xfId="4388"/>
    <cellStyle name="Note 3 2 5 2" xfId="4389"/>
    <cellStyle name="Note 3 2 6" xfId="4390"/>
    <cellStyle name="Note 3 2 7" xfId="4391"/>
    <cellStyle name="Note 3 2 8" xfId="4392"/>
    <cellStyle name="Note 3 2 9" xfId="4393"/>
    <cellStyle name="Note 3 20" xfId="4394"/>
    <cellStyle name="Note 3 21" xfId="4395"/>
    <cellStyle name="Note 3 22" xfId="4396"/>
    <cellStyle name="Note 3 23" xfId="4397"/>
    <cellStyle name="Note 3 24" xfId="4398"/>
    <cellStyle name="Note 3 25" xfId="4399"/>
    <cellStyle name="Note 3 26" xfId="4400"/>
    <cellStyle name="Note 3 27" xfId="4401"/>
    <cellStyle name="Note 3 28" xfId="4402"/>
    <cellStyle name="Note 3 29" xfId="1295"/>
    <cellStyle name="Note 3 3" xfId="4403"/>
    <cellStyle name="Note 3 4" xfId="4404"/>
    <cellStyle name="Note 3 5" xfId="4405"/>
    <cellStyle name="Note 3 6" xfId="4406"/>
    <cellStyle name="Note 3 7" xfId="4407"/>
    <cellStyle name="Note 3 8" xfId="4408"/>
    <cellStyle name="Note 3 9" xfId="4409"/>
    <cellStyle name="Note 30" xfId="4410"/>
    <cellStyle name="Note 31" xfId="4411"/>
    <cellStyle name="Note 32" xfId="4412"/>
    <cellStyle name="Note 4" xfId="597"/>
    <cellStyle name="Note 4 10" xfId="4413"/>
    <cellStyle name="Note 4 11" xfId="4414"/>
    <cellStyle name="Note 4 12" xfId="4415"/>
    <cellStyle name="Note 4 13" xfId="4416"/>
    <cellStyle name="Note 4 14" xfId="4417"/>
    <cellStyle name="Note 4 15" xfId="4418"/>
    <cellStyle name="Note 4 16" xfId="4419"/>
    <cellStyle name="Note 4 17" xfId="4420"/>
    <cellStyle name="Note 4 18" xfId="4421"/>
    <cellStyle name="Note 4 19" xfId="4422"/>
    <cellStyle name="Note 4 2" xfId="4423"/>
    <cellStyle name="Note 4 2 2" xfId="4424"/>
    <cellStyle name="Note 4 2 2 2" xfId="4425"/>
    <cellStyle name="Note 4 2 2 2 2" xfId="4426"/>
    <cellStyle name="Note 4 2 2 2 2 2" xfId="4427"/>
    <cellStyle name="Note 4 2 2 2 3" xfId="4428"/>
    <cellStyle name="Note 4 2 2 3" xfId="4429"/>
    <cellStyle name="Note 4 2 2 3 2" xfId="4430"/>
    <cellStyle name="Note 4 2 2 3 2 2" xfId="4431"/>
    <cellStyle name="Note 4 2 2 4" xfId="4432"/>
    <cellStyle name="Note 4 2 2 4 2" xfId="4433"/>
    <cellStyle name="Note 4 2 3" xfId="4434"/>
    <cellStyle name="Note 4 2 3 2" xfId="4435"/>
    <cellStyle name="Note 4 2 3 2 2" xfId="4436"/>
    <cellStyle name="Note 4 2 3 3" xfId="4437"/>
    <cellStyle name="Note 4 2 4" xfId="4438"/>
    <cellStyle name="Note 4 2 4 2" xfId="4439"/>
    <cellStyle name="Note 4 2 4 2 2" xfId="4440"/>
    <cellStyle name="Note 4 2 5" xfId="4441"/>
    <cellStyle name="Note 4 2 5 2" xfId="4442"/>
    <cellStyle name="Note 4 20" xfId="4443"/>
    <cellStyle name="Note 4 21" xfId="4444"/>
    <cellStyle name="Note 4 22" xfId="4445"/>
    <cellStyle name="Note 4 23" xfId="4446"/>
    <cellStyle name="Note 4 24" xfId="4447"/>
    <cellStyle name="Note 4 25" xfId="4448"/>
    <cellStyle name="Note 4 26" xfId="4449"/>
    <cellStyle name="Note 4 27" xfId="4450"/>
    <cellStyle name="Note 4 3" xfId="4451"/>
    <cellStyle name="Note 4 4" xfId="4452"/>
    <cellStyle name="Note 4 5" xfId="4453"/>
    <cellStyle name="Note 4 6" xfId="4454"/>
    <cellStyle name="Note 4 7" xfId="4455"/>
    <cellStyle name="Note 4 8" xfId="4456"/>
    <cellStyle name="Note 4 9" xfId="4457"/>
    <cellStyle name="Note 5" xfId="598"/>
    <cellStyle name="Note 5 10" xfId="4458"/>
    <cellStyle name="Note 5 11" xfId="4459"/>
    <cellStyle name="Note 5 12" xfId="4460"/>
    <cellStyle name="Note 5 13" xfId="4461"/>
    <cellStyle name="Note 5 14" xfId="4462"/>
    <cellStyle name="Note 5 15" xfId="4463"/>
    <cellStyle name="Note 5 16" xfId="4464"/>
    <cellStyle name="Note 5 17" xfId="4465"/>
    <cellStyle name="Note 5 18" xfId="4466"/>
    <cellStyle name="Note 5 19" xfId="4467"/>
    <cellStyle name="Note 5 2" xfId="4468"/>
    <cellStyle name="Note 5 2 2" xfId="4469"/>
    <cellStyle name="Note 5 2 2 2" xfId="4470"/>
    <cellStyle name="Note 5 2 2 2 2" xfId="4471"/>
    <cellStyle name="Note 5 2 2 2 2 2" xfId="4472"/>
    <cellStyle name="Note 5 2 2 2 3" xfId="4473"/>
    <cellStyle name="Note 5 2 2 3" xfId="4474"/>
    <cellStyle name="Note 5 2 2 3 2" xfId="4475"/>
    <cellStyle name="Note 5 2 2 3 2 2" xfId="4476"/>
    <cellStyle name="Note 5 2 2 4" xfId="4477"/>
    <cellStyle name="Note 5 2 2 4 2" xfId="4478"/>
    <cellStyle name="Note 5 2 3" xfId="4479"/>
    <cellStyle name="Note 5 2 3 2" xfId="4480"/>
    <cellStyle name="Note 5 2 3 2 2" xfId="4481"/>
    <cellStyle name="Note 5 2 3 3" xfId="4482"/>
    <cellStyle name="Note 5 2 4" xfId="4483"/>
    <cellStyle name="Note 5 2 4 2" xfId="4484"/>
    <cellStyle name="Note 5 2 4 2 2" xfId="4485"/>
    <cellStyle name="Note 5 2 5" xfId="4486"/>
    <cellStyle name="Note 5 2 5 2" xfId="4487"/>
    <cellStyle name="Note 5 20" xfId="4488"/>
    <cellStyle name="Note 5 21" xfId="4489"/>
    <cellStyle name="Note 5 22" xfId="4490"/>
    <cellStyle name="Note 5 23" xfId="4491"/>
    <cellStyle name="Note 5 24" xfId="4492"/>
    <cellStyle name="Note 5 25" xfId="4493"/>
    <cellStyle name="Note 5 26" xfId="4494"/>
    <cellStyle name="Note 5 27" xfId="4495"/>
    <cellStyle name="Note 5 3" xfId="4496"/>
    <cellStyle name="Note 5 4" xfId="4497"/>
    <cellStyle name="Note 5 5" xfId="4498"/>
    <cellStyle name="Note 5 6" xfId="4499"/>
    <cellStyle name="Note 5 7" xfId="4500"/>
    <cellStyle name="Note 5 8" xfId="4501"/>
    <cellStyle name="Note 5 9" xfId="4502"/>
    <cellStyle name="Note 6" xfId="599"/>
    <cellStyle name="Note 6 10" xfId="4503"/>
    <cellStyle name="Note 6 11" xfId="4504"/>
    <cellStyle name="Note 6 12" xfId="4505"/>
    <cellStyle name="Note 6 13" xfId="4506"/>
    <cellStyle name="Note 6 14" xfId="4507"/>
    <cellStyle name="Note 6 15" xfId="4508"/>
    <cellStyle name="Note 6 16" xfId="4509"/>
    <cellStyle name="Note 6 17" xfId="4510"/>
    <cellStyle name="Note 6 18" xfId="4511"/>
    <cellStyle name="Note 6 19" xfId="4512"/>
    <cellStyle name="Note 6 2" xfId="4513"/>
    <cellStyle name="Note 6 2 2" xfId="4514"/>
    <cellStyle name="Note 6 2 2 2" xfId="4515"/>
    <cellStyle name="Note 6 2 2 2 2" xfId="4516"/>
    <cellStyle name="Note 6 2 2 2 2 2" xfId="4517"/>
    <cellStyle name="Note 6 2 2 2 3" xfId="4518"/>
    <cellStyle name="Note 6 2 2 3" xfId="4519"/>
    <cellStyle name="Note 6 2 2 3 2" xfId="4520"/>
    <cellStyle name="Note 6 2 2 3 2 2" xfId="4521"/>
    <cellStyle name="Note 6 2 2 4" xfId="4522"/>
    <cellStyle name="Note 6 2 2 4 2" xfId="4523"/>
    <cellStyle name="Note 6 2 3" xfId="4524"/>
    <cellStyle name="Note 6 2 3 2" xfId="4525"/>
    <cellStyle name="Note 6 2 3 2 2" xfId="4526"/>
    <cellStyle name="Note 6 2 3 3" xfId="4527"/>
    <cellStyle name="Note 6 2 4" xfId="4528"/>
    <cellStyle name="Note 6 2 4 2" xfId="4529"/>
    <cellStyle name="Note 6 2 4 2 2" xfId="4530"/>
    <cellStyle name="Note 6 2 5" xfId="4531"/>
    <cellStyle name="Note 6 2 5 2" xfId="4532"/>
    <cellStyle name="Note 6 20" xfId="4533"/>
    <cellStyle name="Note 6 21" xfId="4534"/>
    <cellStyle name="Note 6 22" xfId="4535"/>
    <cellStyle name="Note 6 23" xfId="4536"/>
    <cellStyle name="Note 6 24" xfId="4537"/>
    <cellStyle name="Note 6 25" xfId="4538"/>
    <cellStyle name="Note 6 26" xfId="4539"/>
    <cellStyle name="Note 6 27" xfId="4540"/>
    <cellStyle name="Note 6 3" xfId="4541"/>
    <cellStyle name="Note 6 4" xfId="4542"/>
    <cellStyle name="Note 6 5" xfId="4543"/>
    <cellStyle name="Note 6 6" xfId="4544"/>
    <cellStyle name="Note 6 7" xfId="4545"/>
    <cellStyle name="Note 6 8" xfId="4546"/>
    <cellStyle name="Note 6 9" xfId="4547"/>
    <cellStyle name="Note 7" xfId="4548"/>
    <cellStyle name="Note 7 2" xfId="4549"/>
    <cellStyle name="Note 7 2 2" xfId="4550"/>
    <cellStyle name="Note 7 2 2 2" xfId="4551"/>
    <cellStyle name="Note 7 2 2 2 2" xfId="4552"/>
    <cellStyle name="Note 7 2 2 3" xfId="4553"/>
    <cellStyle name="Note 7 2 3" xfId="4554"/>
    <cellStyle name="Note 7 2 3 2" xfId="4555"/>
    <cellStyle name="Note 7 2 3 2 2" xfId="4556"/>
    <cellStyle name="Note 7 2 4" xfId="4557"/>
    <cellStyle name="Note 7 2 4 2" xfId="4558"/>
    <cellStyle name="Note 7 3" xfId="4559"/>
    <cellStyle name="Note 7 3 2" xfId="4560"/>
    <cellStyle name="Note 7 3 2 2" xfId="4561"/>
    <cellStyle name="Note 7 3 3" xfId="4562"/>
    <cellStyle name="Note 7 4" xfId="4563"/>
    <cellStyle name="Note 7 4 2" xfId="4564"/>
    <cellStyle name="Note 7 4 2 2" xfId="4565"/>
    <cellStyle name="Note 7 5" xfId="4566"/>
    <cellStyle name="Note 7 5 2" xfId="4567"/>
    <cellStyle name="Note 8" xfId="4568"/>
    <cellStyle name="Note 9" xfId="4569"/>
    <cellStyle name="Notitie 2" xfId="349"/>
    <cellStyle name="Notitie 2 10" xfId="4570"/>
    <cellStyle name="Notitie 2 11" xfId="4571"/>
    <cellStyle name="Notitie 2 12" xfId="4572"/>
    <cellStyle name="Notitie 2 13" xfId="4573"/>
    <cellStyle name="Notitie 2 14" xfId="4574"/>
    <cellStyle name="Notitie 2 15" xfId="4575"/>
    <cellStyle name="Notitie 2 16" xfId="4576"/>
    <cellStyle name="Notitie 2 17" xfId="4577"/>
    <cellStyle name="Notitie 2 18" xfId="4578"/>
    <cellStyle name="Notitie 2 19" xfId="4579"/>
    <cellStyle name="Notitie 2 2" xfId="447"/>
    <cellStyle name="Notitie 2 2 10" xfId="4580"/>
    <cellStyle name="Notitie 2 2 11" xfId="4581"/>
    <cellStyle name="Notitie 2 2 12" xfId="4582"/>
    <cellStyle name="Notitie 2 2 13" xfId="4583"/>
    <cellStyle name="Notitie 2 2 14" xfId="4584"/>
    <cellStyle name="Notitie 2 2 15" xfId="4585"/>
    <cellStyle name="Notitie 2 2 16" xfId="4586"/>
    <cellStyle name="Notitie 2 2 17" xfId="4587"/>
    <cellStyle name="Notitie 2 2 18" xfId="4588"/>
    <cellStyle name="Notitie 2 2 19" xfId="4589"/>
    <cellStyle name="Notitie 2 2 2" xfId="600"/>
    <cellStyle name="Notitie 2 2 2 10" xfId="4590"/>
    <cellStyle name="Notitie 2 2 2 11" xfId="4591"/>
    <cellStyle name="Notitie 2 2 2 12" xfId="4592"/>
    <cellStyle name="Notitie 2 2 2 13" xfId="4593"/>
    <cellStyle name="Notitie 2 2 2 14" xfId="4594"/>
    <cellStyle name="Notitie 2 2 2 15" xfId="4595"/>
    <cellStyle name="Notitie 2 2 2 16" xfId="4596"/>
    <cellStyle name="Notitie 2 2 2 17" xfId="4597"/>
    <cellStyle name="Notitie 2 2 2 18" xfId="4598"/>
    <cellStyle name="Notitie 2 2 2 19" xfId="4599"/>
    <cellStyle name="Notitie 2 2 2 2" xfId="4600"/>
    <cellStyle name="Notitie 2 2 2 2 2" xfId="4601"/>
    <cellStyle name="Notitie 2 2 2 2 2 2" xfId="4602"/>
    <cellStyle name="Notitie 2 2 2 2 2 2 2" xfId="4603"/>
    <cellStyle name="Notitie 2 2 2 2 2 2 2 2" xfId="4604"/>
    <cellStyle name="Notitie 2 2 2 2 2 2 3" xfId="4605"/>
    <cellStyle name="Notitie 2 2 2 2 2 3" xfId="4606"/>
    <cellStyle name="Notitie 2 2 2 2 2 3 2" xfId="4607"/>
    <cellStyle name="Notitie 2 2 2 2 2 3 2 2" xfId="4608"/>
    <cellStyle name="Notitie 2 2 2 2 2 4" xfId="4609"/>
    <cellStyle name="Notitie 2 2 2 2 2 4 2" xfId="4610"/>
    <cellStyle name="Notitie 2 2 2 2 3" xfId="4611"/>
    <cellStyle name="Notitie 2 2 2 2 3 2" xfId="4612"/>
    <cellStyle name="Notitie 2 2 2 2 3 2 2" xfId="4613"/>
    <cellStyle name="Notitie 2 2 2 2 3 3" xfId="4614"/>
    <cellStyle name="Notitie 2 2 2 2 4" xfId="4615"/>
    <cellStyle name="Notitie 2 2 2 2 4 2" xfId="4616"/>
    <cellStyle name="Notitie 2 2 2 2 4 2 2" xfId="4617"/>
    <cellStyle name="Notitie 2 2 2 2 5" xfId="4618"/>
    <cellStyle name="Notitie 2 2 2 2 5 2" xfId="4619"/>
    <cellStyle name="Notitie 2 2 2 20" xfId="4620"/>
    <cellStyle name="Notitie 2 2 2 21" xfId="4621"/>
    <cellStyle name="Notitie 2 2 2 22" xfId="4622"/>
    <cellStyle name="Notitie 2 2 2 23" xfId="4623"/>
    <cellStyle name="Notitie 2 2 2 24" xfId="4624"/>
    <cellStyle name="Notitie 2 2 2 25" xfId="4625"/>
    <cellStyle name="Notitie 2 2 2 26" xfId="4626"/>
    <cellStyle name="Notitie 2 2 2 27" xfId="4627"/>
    <cellStyle name="Notitie 2 2 2 3" xfId="4628"/>
    <cellStyle name="Notitie 2 2 2 4" xfId="4629"/>
    <cellStyle name="Notitie 2 2 2 5" xfId="4630"/>
    <cellStyle name="Notitie 2 2 2 6" xfId="4631"/>
    <cellStyle name="Notitie 2 2 2 7" xfId="4632"/>
    <cellStyle name="Notitie 2 2 2 8" xfId="4633"/>
    <cellStyle name="Notitie 2 2 2 9" xfId="4634"/>
    <cellStyle name="Notitie 2 2 20" xfId="4635"/>
    <cellStyle name="Notitie 2 2 21" xfId="4636"/>
    <cellStyle name="Notitie 2 2 22" xfId="4637"/>
    <cellStyle name="Notitie 2 2 23" xfId="4638"/>
    <cellStyle name="Notitie 2 2 24" xfId="4639"/>
    <cellStyle name="Notitie 2 2 25" xfId="4640"/>
    <cellStyle name="Notitie 2 2 26" xfId="4641"/>
    <cellStyle name="Notitie 2 2 27" xfId="4642"/>
    <cellStyle name="Notitie 2 2 28" xfId="4643"/>
    <cellStyle name="Notitie 2 2 29" xfId="4644"/>
    <cellStyle name="Notitie 2 2 3" xfId="601"/>
    <cellStyle name="Notitie 2 2 3 10" xfId="4645"/>
    <cellStyle name="Notitie 2 2 3 11" xfId="4646"/>
    <cellStyle name="Notitie 2 2 3 12" xfId="4647"/>
    <cellStyle name="Notitie 2 2 3 13" xfId="4648"/>
    <cellStyle name="Notitie 2 2 3 14" xfId="4649"/>
    <cellStyle name="Notitie 2 2 3 15" xfId="4650"/>
    <cellStyle name="Notitie 2 2 3 16" xfId="4651"/>
    <cellStyle name="Notitie 2 2 3 17" xfId="4652"/>
    <cellStyle name="Notitie 2 2 3 18" xfId="4653"/>
    <cellStyle name="Notitie 2 2 3 19" xfId="4654"/>
    <cellStyle name="Notitie 2 2 3 2" xfId="4655"/>
    <cellStyle name="Notitie 2 2 3 2 2" xfId="4656"/>
    <cellStyle name="Notitie 2 2 3 2 2 2" xfId="4657"/>
    <cellStyle name="Notitie 2 2 3 2 2 2 2" xfId="4658"/>
    <cellStyle name="Notitie 2 2 3 2 2 2 2 2" xfId="4659"/>
    <cellStyle name="Notitie 2 2 3 2 2 2 3" xfId="4660"/>
    <cellStyle name="Notitie 2 2 3 2 2 3" xfId="4661"/>
    <cellStyle name="Notitie 2 2 3 2 2 3 2" xfId="4662"/>
    <cellStyle name="Notitie 2 2 3 2 2 3 2 2" xfId="4663"/>
    <cellStyle name="Notitie 2 2 3 2 2 4" xfId="4664"/>
    <cellStyle name="Notitie 2 2 3 2 2 4 2" xfId="4665"/>
    <cellStyle name="Notitie 2 2 3 2 3" xfId="4666"/>
    <cellStyle name="Notitie 2 2 3 2 3 2" xfId="4667"/>
    <cellStyle name="Notitie 2 2 3 2 3 2 2" xfId="4668"/>
    <cellStyle name="Notitie 2 2 3 2 3 3" xfId="4669"/>
    <cellStyle name="Notitie 2 2 3 2 4" xfId="4670"/>
    <cellStyle name="Notitie 2 2 3 2 4 2" xfId="4671"/>
    <cellStyle name="Notitie 2 2 3 2 4 2 2" xfId="4672"/>
    <cellStyle name="Notitie 2 2 3 2 5" xfId="4673"/>
    <cellStyle name="Notitie 2 2 3 2 5 2" xfId="4674"/>
    <cellStyle name="Notitie 2 2 3 20" xfId="4675"/>
    <cellStyle name="Notitie 2 2 3 21" xfId="4676"/>
    <cellStyle name="Notitie 2 2 3 22" xfId="4677"/>
    <cellStyle name="Notitie 2 2 3 23" xfId="4678"/>
    <cellStyle name="Notitie 2 2 3 24" xfId="4679"/>
    <cellStyle name="Notitie 2 2 3 25" xfId="4680"/>
    <cellStyle name="Notitie 2 2 3 26" xfId="4681"/>
    <cellStyle name="Notitie 2 2 3 27" xfId="4682"/>
    <cellStyle name="Notitie 2 2 3 3" xfId="4683"/>
    <cellStyle name="Notitie 2 2 3 4" xfId="4684"/>
    <cellStyle name="Notitie 2 2 3 5" xfId="4685"/>
    <cellStyle name="Notitie 2 2 3 6" xfId="4686"/>
    <cellStyle name="Notitie 2 2 3 7" xfId="4687"/>
    <cellStyle name="Notitie 2 2 3 8" xfId="4688"/>
    <cellStyle name="Notitie 2 2 3 9" xfId="4689"/>
    <cellStyle name="Notitie 2 2 30" xfId="4690"/>
    <cellStyle name="Notitie 2 2 31" xfId="4691"/>
    <cellStyle name="Notitie 2 2 32" xfId="4692"/>
    <cellStyle name="Notitie 2 2 4" xfId="602"/>
    <cellStyle name="Notitie 2 2 4 10" xfId="4693"/>
    <cellStyle name="Notitie 2 2 4 11" xfId="4694"/>
    <cellStyle name="Notitie 2 2 4 12" xfId="4695"/>
    <cellStyle name="Notitie 2 2 4 13" xfId="4696"/>
    <cellStyle name="Notitie 2 2 4 14" xfId="4697"/>
    <cellStyle name="Notitie 2 2 4 15" xfId="4698"/>
    <cellStyle name="Notitie 2 2 4 16" xfId="4699"/>
    <cellStyle name="Notitie 2 2 4 17" xfId="4700"/>
    <cellStyle name="Notitie 2 2 4 18" xfId="4701"/>
    <cellStyle name="Notitie 2 2 4 19" xfId="4702"/>
    <cellStyle name="Notitie 2 2 4 2" xfId="4703"/>
    <cellStyle name="Notitie 2 2 4 2 2" xfId="4704"/>
    <cellStyle name="Notitie 2 2 4 2 2 2" xfId="4705"/>
    <cellStyle name="Notitie 2 2 4 2 2 2 2" xfId="4706"/>
    <cellStyle name="Notitie 2 2 4 2 2 2 2 2" xfId="4707"/>
    <cellStyle name="Notitie 2 2 4 2 2 2 3" xfId="4708"/>
    <cellStyle name="Notitie 2 2 4 2 2 3" xfId="4709"/>
    <cellStyle name="Notitie 2 2 4 2 2 3 2" xfId="4710"/>
    <cellStyle name="Notitie 2 2 4 2 2 3 2 2" xfId="4711"/>
    <cellStyle name="Notitie 2 2 4 2 2 4" xfId="4712"/>
    <cellStyle name="Notitie 2 2 4 2 2 4 2" xfId="4713"/>
    <cellStyle name="Notitie 2 2 4 2 3" xfId="4714"/>
    <cellStyle name="Notitie 2 2 4 2 3 2" xfId="4715"/>
    <cellStyle name="Notitie 2 2 4 2 3 2 2" xfId="4716"/>
    <cellStyle name="Notitie 2 2 4 2 3 3" xfId="4717"/>
    <cellStyle name="Notitie 2 2 4 2 4" xfId="4718"/>
    <cellStyle name="Notitie 2 2 4 2 4 2" xfId="4719"/>
    <cellStyle name="Notitie 2 2 4 2 4 2 2" xfId="4720"/>
    <cellStyle name="Notitie 2 2 4 2 5" xfId="4721"/>
    <cellStyle name="Notitie 2 2 4 2 5 2" xfId="4722"/>
    <cellStyle name="Notitie 2 2 4 20" xfId="4723"/>
    <cellStyle name="Notitie 2 2 4 21" xfId="4724"/>
    <cellStyle name="Notitie 2 2 4 22" xfId="4725"/>
    <cellStyle name="Notitie 2 2 4 23" xfId="4726"/>
    <cellStyle name="Notitie 2 2 4 24" xfId="4727"/>
    <cellStyle name="Notitie 2 2 4 25" xfId="4728"/>
    <cellStyle name="Notitie 2 2 4 26" xfId="4729"/>
    <cellStyle name="Notitie 2 2 4 27" xfId="4730"/>
    <cellStyle name="Notitie 2 2 4 3" xfId="4731"/>
    <cellStyle name="Notitie 2 2 4 4" xfId="4732"/>
    <cellStyle name="Notitie 2 2 4 5" xfId="4733"/>
    <cellStyle name="Notitie 2 2 4 6" xfId="4734"/>
    <cellStyle name="Notitie 2 2 4 7" xfId="4735"/>
    <cellStyle name="Notitie 2 2 4 8" xfId="4736"/>
    <cellStyle name="Notitie 2 2 4 9" xfId="4737"/>
    <cellStyle name="Notitie 2 2 5" xfId="603"/>
    <cellStyle name="Notitie 2 2 5 10" xfId="4738"/>
    <cellStyle name="Notitie 2 2 5 11" xfId="4739"/>
    <cellStyle name="Notitie 2 2 5 12" xfId="4740"/>
    <cellStyle name="Notitie 2 2 5 13" xfId="4741"/>
    <cellStyle name="Notitie 2 2 5 14" xfId="4742"/>
    <cellStyle name="Notitie 2 2 5 15" xfId="4743"/>
    <cellStyle name="Notitie 2 2 5 16" xfId="4744"/>
    <cellStyle name="Notitie 2 2 5 17" xfId="4745"/>
    <cellStyle name="Notitie 2 2 5 18" xfId="4746"/>
    <cellStyle name="Notitie 2 2 5 19" xfId="4747"/>
    <cellStyle name="Notitie 2 2 5 2" xfId="4748"/>
    <cellStyle name="Notitie 2 2 5 2 2" xfId="4749"/>
    <cellStyle name="Notitie 2 2 5 2 2 2" xfId="4750"/>
    <cellStyle name="Notitie 2 2 5 2 2 2 2" xfId="4751"/>
    <cellStyle name="Notitie 2 2 5 2 2 2 2 2" xfId="4752"/>
    <cellStyle name="Notitie 2 2 5 2 2 2 3" xfId="4753"/>
    <cellStyle name="Notitie 2 2 5 2 2 3" xfId="4754"/>
    <cellStyle name="Notitie 2 2 5 2 2 3 2" xfId="4755"/>
    <cellStyle name="Notitie 2 2 5 2 2 3 2 2" xfId="4756"/>
    <cellStyle name="Notitie 2 2 5 2 2 4" xfId="4757"/>
    <cellStyle name="Notitie 2 2 5 2 2 4 2" xfId="4758"/>
    <cellStyle name="Notitie 2 2 5 2 3" xfId="4759"/>
    <cellStyle name="Notitie 2 2 5 2 3 2" xfId="4760"/>
    <cellStyle name="Notitie 2 2 5 2 3 2 2" xfId="4761"/>
    <cellStyle name="Notitie 2 2 5 2 3 3" xfId="4762"/>
    <cellStyle name="Notitie 2 2 5 2 4" xfId="4763"/>
    <cellStyle name="Notitie 2 2 5 2 4 2" xfId="4764"/>
    <cellStyle name="Notitie 2 2 5 2 4 2 2" xfId="4765"/>
    <cellStyle name="Notitie 2 2 5 2 5" xfId="4766"/>
    <cellStyle name="Notitie 2 2 5 2 5 2" xfId="4767"/>
    <cellStyle name="Notitie 2 2 5 20" xfId="4768"/>
    <cellStyle name="Notitie 2 2 5 21" xfId="4769"/>
    <cellStyle name="Notitie 2 2 5 22" xfId="4770"/>
    <cellStyle name="Notitie 2 2 5 23" xfId="4771"/>
    <cellStyle name="Notitie 2 2 5 24" xfId="4772"/>
    <cellStyle name="Notitie 2 2 5 25" xfId="4773"/>
    <cellStyle name="Notitie 2 2 5 26" xfId="4774"/>
    <cellStyle name="Notitie 2 2 5 27" xfId="4775"/>
    <cellStyle name="Notitie 2 2 5 3" xfId="4776"/>
    <cellStyle name="Notitie 2 2 5 4" xfId="4777"/>
    <cellStyle name="Notitie 2 2 5 5" xfId="4778"/>
    <cellStyle name="Notitie 2 2 5 6" xfId="4779"/>
    <cellStyle name="Notitie 2 2 5 7" xfId="4780"/>
    <cellStyle name="Notitie 2 2 5 8" xfId="4781"/>
    <cellStyle name="Notitie 2 2 5 9" xfId="4782"/>
    <cellStyle name="Notitie 2 2 6" xfId="604"/>
    <cellStyle name="Notitie 2 2 6 10" xfId="4783"/>
    <cellStyle name="Notitie 2 2 6 11" xfId="4784"/>
    <cellStyle name="Notitie 2 2 6 12" xfId="4785"/>
    <cellStyle name="Notitie 2 2 6 13" xfId="4786"/>
    <cellStyle name="Notitie 2 2 6 14" xfId="4787"/>
    <cellStyle name="Notitie 2 2 6 15" xfId="4788"/>
    <cellStyle name="Notitie 2 2 6 16" xfId="4789"/>
    <cellStyle name="Notitie 2 2 6 17" xfId="4790"/>
    <cellStyle name="Notitie 2 2 6 18" xfId="4791"/>
    <cellStyle name="Notitie 2 2 6 19" xfId="4792"/>
    <cellStyle name="Notitie 2 2 6 2" xfId="4793"/>
    <cellStyle name="Notitie 2 2 6 2 2" xfId="4794"/>
    <cellStyle name="Notitie 2 2 6 2 2 2" xfId="4795"/>
    <cellStyle name="Notitie 2 2 6 2 2 2 2" xfId="4796"/>
    <cellStyle name="Notitie 2 2 6 2 2 2 2 2" xfId="4797"/>
    <cellStyle name="Notitie 2 2 6 2 2 2 3" xfId="4798"/>
    <cellStyle name="Notitie 2 2 6 2 2 3" xfId="4799"/>
    <cellStyle name="Notitie 2 2 6 2 2 3 2" xfId="4800"/>
    <cellStyle name="Notitie 2 2 6 2 2 3 2 2" xfId="4801"/>
    <cellStyle name="Notitie 2 2 6 2 2 4" xfId="4802"/>
    <cellStyle name="Notitie 2 2 6 2 2 4 2" xfId="4803"/>
    <cellStyle name="Notitie 2 2 6 2 3" xfId="4804"/>
    <cellStyle name="Notitie 2 2 6 2 3 2" xfId="4805"/>
    <cellStyle name="Notitie 2 2 6 2 3 2 2" xfId="4806"/>
    <cellStyle name="Notitie 2 2 6 2 3 3" xfId="4807"/>
    <cellStyle name="Notitie 2 2 6 2 4" xfId="4808"/>
    <cellStyle name="Notitie 2 2 6 2 4 2" xfId="4809"/>
    <cellStyle name="Notitie 2 2 6 2 4 2 2" xfId="4810"/>
    <cellStyle name="Notitie 2 2 6 2 5" xfId="4811"/>
    <cellStyle name="Notitie 2 2 6 2 5 2" xfId="4812"/>
    <cellStyle name="Notitie 2 2 6 20" xfId="4813"/>
    <cellStyle name="Notitie 2 2 6 21" xfId="4814"/>
    <cellStyle name="Notitie 2 2 6 22" xfId="4815"/>
    <cellStyle name="Notitie 2 2 6 23" xfId="4816"/>
    <cellStyle name="Notitie 2 2 6 24" xfId="4817"/>
    <cellStyle name="Notitie 2 2 6 25" xfId="4818"/>
    <cellStyle name="Notitie 2 2 6 26" xfId="4819"/>
    <cellStyle name="Notitie 2 2 6 27" xfId="4820"/>
    <cellStyle name="Notitie 2 2 6 3" xfId="4821"/>
    <cellStyle name="Notitie 2 2 6 4" xfId="4822"/>
    <cellStyle name="Notitie 2 2 6 5" xfId="4823"/>
    <cellStyle name="Notitie 2 2 6 6" xfId="4824"/>
    <cellStyle name="Notitie 2 2 6 7" xfId="4825"/>
    <cellStyle name="Notitie 2 2 6 8" xfId="4826"/>
    <cellStyle name="Notitie 2 2 6 9" xfId="4827"/>
    <cellStyle name="Notitie 2 2 7" xfId="4828"/>
    <cellStyle name="Notitie 2 2 7 2" xfId="4829"/>
    <cellStyle name="Notitie 2 2 7 2 2" xfId="4830"/>
    <cellStyle name="Notitie 2 2 7 2 2 2" xfId="4831"/>
    <cellStyle name="Notitie 2 2 7 2 2 2 2" xfId="4832"/>
    <cellStyle name="Notitie 2 2 7 2 2 3" xfId="4833"/>
    <cellStyle name="Notitie 2 2 7 2 3" xfId="4834"/>
    <cellStyle name="Notitie 2 2 7 2 3 2" xfId="4835"/>
    <cellStyle name="Notitie 2 2 7 2 3 2 2" xfId="4836"/>
    <cellStyle name="Notitie 2 2 7 2 4" xfId="4837"/>
    <cellStyle name="Notitie 2 2 7 2 4 2" xfId="4838"/>
    <cellStyle name="Notitie 2 2 7 3" xfId="4839"/>
    <cellStyle name="Notitie 2 2 7 3 2" xfId="4840"/>
    <cellStyle name="Notitie 2 2 7 3 2 2" xfId="4841"/>
    <cellStyle name="Notitie 2 2 7 3 3" xfId="4842"/>
    <cellStyle name="Notitie 2 2 7 4" xfId="4843"/>
    <cellStyle name="Notitie 2 2 7 4 2" xfId="4844"/>
    <cellStyle name="Notitie 2 2 7 4 2 2" xfId="4845"/>
    <cellStyle name="Notitie 2 2 7 5" xfId="4846"/>
    <cellStyle name="Notitie 2 2 7 5 2" xfId="4847"/>
    <cellStyle name="Notitie 2 2 8" xfId="4848"/>
    <cellStyle name="Notitie 2 2 9" xfId="4849"/>
    <cellStyle name="Notitie 2 20" xfId="4850"/>
    <cellStyle name="Notitie 2 21" xfId="4851"/>
    <cellStyle name="Notitie 2 22" xfId="4852"/>
    <cellStyle name="Notitie 2 23" xfId="4853"/>
    <cellStyle name="Notitie 2 24" xfId="4854"/>
    <cellStyle name="Notitie 2 25" xfId="4855"/>
    <cellStyle name="Notitie 2 26" xfId="4856"/>
    <cellStyle name="Notitie 2 27" xfId="4857"/>
    <cellStyle name="Notitie 2 28" xfId="4858"/>
    <cellStyle name="Notitie 2 29" xfId="4859"/>
    <cellStyle name="Notitie 2 3" xfId="605"/>
    <cellStyle name="Notitie 2 3 10" xfId="4860"/>
    <cellStyle name="Notitie 2 3 11" xfId="4861"/>
    <cellStyle name="Notitie 2 3 12" xfId="4862"/>
    <cellStyle name="Notitie 2 3 13" xfId="4863"/>
    <cellStyle name="Notitie 2 3 14" xfId="4864"/>
    <cellStyle name="Notitie 2 3 15" xfId="4865"/>
    <cellStyle name="Notitie 2 3 16" xfId="4866"/>
    <cellStyle name="Notitie 2 3 17" xfId="4867"/>
    <cellStyle name="Notitie 2 3 18" xfId="4868"/>
    <cellStyle name="Notitie 2 3 19" xfId="4869"/>
    <cellStyle name="Notitie 2 3 2" xfId="4870"/>
    <cellStyle name="Notitie 2 3 2 2" xfId="4871"/>
    <cellStyle name="Notitie 2 3 2 2 2" xfId="4872"/>
    <cellStyle name="Notitie 2 3 2 2 2 2" xfId="4873"/>
    <cellStyle name="Notitie 2 3 2 2 2 2 2" xfId="4874"/>
    <cellStyle name="Notitie 2 3 2 2 2 3" xfId="4875"/>
    <cellStyle name="Notitie 2 3 2 2 3" xfId="4876"/>
    <cellStyle name="Notitie 2 3 2 2 3 2" xfId="4877"/>
    <cellStyle name="Notitie 2 3 2 2 3 2 2" xfId="4878"/>
    <cellStyle name="Notitie 2 3 2 2 4" xfId="4879"/>
    <cellStyle name="Notitie 2 3 2 2 4 2" xfId="4880"/>
    <cellStyle name="Notitie 2 3 2 3" xfId="4881"/>
    <cellStyle name="Notitie 2 3 2 3 2" xfId="4882"/>
    <cellStyle name="Notitie 2 3 2 3 2 2" xfId="4883"/>
    <cellStyle name="Notitie 2 3 2 3 3" xfId="4884"/>
    <cellStyle name="Notitie 2 3 2 4" xfId="4885"/>
    <cellStyle name="Notitie 2 3 2 4 2" xfId="4886"/>
    <cellStyle name="Notitie 2 3 2 4 2 2" xfId="4887"/>
    <cellStyle name="Notitie 2 3 2 5" xfId="4888"/>
    <cellStyle name="Notitie 2 3 2 5 2" xfId="4889"/>
    <cellStyle name="Notitie 2 3 20" xfId="4890"/>
    <cellStyle name="Notitie 2 3 21" xfId="4891"/>
    <cellStyle name="Notitie 2 3 22" xfId="4892"/>
    <cellStyle name="Notitie 2 3 23" xfId="4893"/>
    <cellStyle name="Notitie 2 3 24" xfId="4894"/>
    <cellStyle name="Notitie 2 3 25" xfId="4895"/>
    <cellStyle name="Notitie 2 3 26" xfId="4896"/>
    <cellStyle name="Notitie 2 3 27" xfId="4897"/>
    <cellStyle name="Notitie 2 3 3" xfId="4898"/>
    <cellStyle name="Notitie 2 3 4" xfId="4899"/>
    <cellStyle name="Notitie 2 3 5" xfId="4900"/>
    <cellStyle name="Notitie 2 3 6" xfId="4901"/>
    <cellStyle name="Notitie 2 3 7" xfId="4902"/>
    <cellStyle name="Notitie 2 3 8" xfId="4903"/>
    <cellStyle name="Notitie 2 3 9" xfId="4904"/>
    <cellStyle name="Notitie 2 30" xfId="4905"/>
    <cellStyle name="Notitie 2 31" xfId="4906"/>
    <cellStyle name="Notitie 2 32" xfId="4907"/>
    <cellStyle name="Notitie 2 4" xfId="606"/>
    <cellStyle name="Notitie 2 4 10" xfId="4908"/>
    <cellStyle name="Notitie 2 4 11" xfId="4909"/>
    <cellStyle name="Notitie 2 4 12" xfId="4910"/>
    <cellStyle name="Notitie 2 4 13" xfId="4911"/>
    <cellStyle name="Notitie 2 4 14" xfId="4912"/>
    <cellStyle name="Notitie 2 4 15" xfId="4913"/>
    <cellStyle name="Notitie 2 4 16" xfId="4914"/>
    <cellStyle name="Notitie 2 4 17" xfId="4915"/>
    <cellStyle name="Notitie 2 4 18" xfId="4916"/>
    <cellStyle name="Notitie 2 4 19" xfId="4917"/>
    <cellStyle name="Notitie 2 4 2" xfId="4918"/>
    <cellStyle name="Notitie 2 4 2 2" xfId="4919"/>
    <cellStyle name="Notitie 2 4 2 2 2" xfId="4920"/>
    <cellStyle name="Notitie 2 4 2 2 2 2" xfId="4921"/>
    <cellStyle name="Notitie 2 4 2 2 2 2 2" xfId="4922"/>
    <cellStyle name="Notitie 2 4 2 2 2 3" xfId="4923"/>
    <cellStyle name="Notitie 2 4 2 2 3" xfId="4924"/>
    <cellStyle name="Notitie 2 4 2 2 3 2" xfId="4925"/>
    <cellStyle name="Notitie 2 4 2 2 3 2 2" xfId="4926"/>
    <cellStyle name="Notitie 2 4 2 2 4" xfId="4927"/>
    <cellStyle name="Notitie 2 4 2 2 4 2" xfId="4928"/>
    <cellStyle name="Notitie 2 4 2 3" xfId="4929"/>
    <cellStyle name="Notitie 2 4 2 3 2" xfId="4930"/>
    <cellStyle name="Notitie 2 4 2 3 2 2" xfId="4931"/>
    <cellStyle name="Notitie 2 4 2 3 3" xfId="4932"/>
    <cellStyle name="Notitie 2 4 2 4" xfId="4933"/>
    <cellStyle name="Notitie 2 4 2 4 2" xfId="4934"/>
    <cellStyle name="Notitie 2 4 2 4 2 2" xfId="4935"/>
    <cellStyle name="Notitie 2 4 2 5" xfId="4936"/>
    <cellStyle name="Notitie 2 4 2 5 2" xfId="4937"/>
    <cellStyle name="Notitie 2 4 20" xfId="4938"/>
    <cellStyle name="Notitie 2 4 21" xfId="4939"/>
    <cellStyle name="Notitie 2 4 22" xfId="4940"/>
    <cellStyle name="Notitie 2 4 23" xfId="4941"/>
    <cellStyle name="Notitie 2 4 24" xfId="4942"/>
    <cellStyle name="Notitie 2 4 25" xfId="4943"/>
    <cellStyle name="Notitie 2 4 26" xfId="4944"/>
    <cellStyle name="Notitie 2 4 27" xfId="4945"/>
    <cellStyle name="Notitie 2 4 3" xfId="4946"/>
    <cellStyle name="Notitie 2 4 4" xfId="4947"/>
    <cellStyle name="Notitie 2 4 5" xfId="4948"/>
    <cellStyle name="Notitie 2 4 6" xfId="4949"/>
    <cellStyle name="Notitie 2 4 7" xfId="4950"/>
    <cellStyle name="Notitie 2 4 8" xfId="4951"/>
    <cellStyle name="Notitie 2 4 9" xfId="4952"/>
    <cellStyle name="Notitie 2 5" xfId="607"/>
    <cellStyle name="Notitie 2 5 10" xfId="4953"/>
    <cellStyle name="Notitie 2 5 11" xfId="4954"/>
    <cellStyle name="Notitie 2 5 12" xfId="4955"/>
    <cellStyle name="Notitie 2 5 13" xfId="4956"/>
    <cellStyle name="Notitie 2 5 14" xfId="4957"/>
    <cellStyle name="Notitie 2 5 15" xfId="4958"/>
    <cellStyle name="Notitie 2 5 16" xfId="4959"/>
    <cellStyle name="Notitie 2 5 17" xfId="4960"/>
    <cellStyle name="Notitie 2 5 18" xfId="4961"/>
    <cellStyle name="Notitie 2 5 19" xfId="4962"/>
    <cellStyle name="Notitie 2 5 2" xfId="4963"/>
    <cellStyle name="Notitie 2 5 2 2" xfId="4964"/>
    <cellStyle name="Notitie 2 5 2 2 2" xfId="4965"/>
    <cellStyle name="Notitie 2 5 2 2 2 2" xfId="4966"/>
    <cellStyle name="Notitie 2 5 2 2 2 2 2" xfId="4967"/>
    <cellStyle name="Notitie 2 5 2 2 2 3" xfId="4968"/>
    <cellStyle name="Notitie 2 5 2 2 3" xfId="4969"/>
    <cellStyle name="Notitie 2 5 2 2 3 2" xfId="4970"/>
    <cellStyle name="Notitie 2 5 2 2 3 2 2" xfId="4971"/>
    <cellStyle name="Notitie 2 5 2 2 4" xfId="4972"/>
    <cellStyle name="Notitie 2 5 2 2 4 2" xfId="4973"/>
    <cellStyle name="Notitie 2 5 2 3" xfId="4974"/>
    <cellStyle name="Notitie 2 5 2 3 2" xfId="4975"/>
    <cellStyle name="Notitie 2 5 2 3 2 2" xfId="4976"/>
    <cellStyle name="Notitie 2 5 2 3 3" xfId="4977"/>
    <cellStyle name="Notitie 2 5 2 4" xfId="4978"/>
    <cellStyle name="Notitie 2 5 2 4 2" xfId="4979"/>
    <cellStyle name="Notitie 2 5 2 4 2 2" xfId="4980"/>
    <cellStyle name="Notitie 2 5 2 5" xfId="4981"/>
    <cellStyle name="Notitie 2 5 2 5 2" xfId="4982"/>
    <cellStyle name="Notitie 2 5 20" xfId="4983"/>
    <cellStyle name="Notitie 2 5 21" xfId="4984"/>
    <cellStyle name="Notitie 2 5 22" xfId="4985"/>
    <cellStyle name="Notitie 2 5 23" xfId="4986"/>
    <cellStyle name="Notitie 2 5 24" xfId="4987"/>
    <cellStyle name="Notitie 2 5 25" xfId="4988"/>
    <cellStyle name="Notitie 2 5 26" xfId="4989"/>
    <cellStyle name="Notitie 2 5 27" xfId="4990"/>
    <cellStyle name="Notitie 2 5 3" xfId="4991"/>
    <cellStyle name="Notitie 2 5 4" xfId="4992"/>
    <cellStyle name="Notitie 2 5 5" xfId="4993"/>
    <cellStyle name="Notitie 2 5 6" xfId="4994"/>
    <cellStyle name="Notitie 2 5 7" xfId="4995"/>
    <cellStyle name="Notitie 2 5 8" xfId="4996"/>
    <cellStyle name="Notitie 2 5 9" xfId="4997"/>
    <cellStyle name="Notitie 2 6" xfId="608"/>
    <cellStyle name="Notitie 2 6 10" xfId="4998"/>
    <cellStyle name="Notitie 2 6 11" xfId="4999"/>
    <cellStyle name="Notitie 2 6 12" xfId="5000"/>
    <cellStyle name="Notitie 2 6 13" xfId="5001"/>
    <cellStyle name="Notitie 2 6 14" xfId="5002"/>
    <cellStyle name="Notitie 2 6 15" xfId="5003"/>
    <cellStyle name="Notitie 2 6 16" xfId="5004"/>
    <cellStyle name="Notitie 2 6 17" xfId="5005"/>
    <cellStyle name="Notitie 2 6 18" xfId="5006"/>
    <cellStyle name="Notitie 2 6 19" xfId="5007"/>
    <cellStyle name="Notitie 2 6 2" xfId="5008"/>
    <cellStyle name="Notitie 2 6 2 2" xfId="5009"/>
    <cellStyle name="Notitie 2 6 2 2 2" xfId="5010"/>
    <cellStyle name="Notitie 2 6 2 2 2 2" xfId="5011"/>
    <cellStyle name="Notitie 2 6 2 2 2 2 2" xfId="5012"/>
    <cellStyle name="Notitie 2 6 2 2 2 3" xfId="5013"/>
    <cellStyle name="Notitie 2 6 2 2 3" xfId="5014"/>
    <cellStyle name="Notitie 2 6 2 2 3 2" xfId="5015"/>
    <cellStyle name="Notitie 2 6 2 2 3 2 2" xfId="5016"/>
    <cellStyle name="Notitie 2 6 2 2 4" xfId="5017"/>
    <cellStyle name="Notitie 2 6 2 2 4 2" xfId="5018"/>
    <cellStyle name="Notitie 2 6 2 3" xfId="5019"/>
    <cellStyle name="Notitie 2 6 2 3 2" xfId="5020"/>
    <cellStyle name="Notitie 2 6 2 3 2 2" xfId="5021"/>
    <cellStyle name="Notitie 2 6 2 3 3" xfId="5022"/>
    <cellStyle name="Notitie 2 6 2 4" xfId="5023"/>
    <cellStyle name="Notitie 2 6 2 4 2" xfId="5024"/>
    <cellStyle name="Notitie 2 6 2 4 2 2" xfId="5025"/>
    <cellStyle name="Notitie 2 6 2 5" xfId="5026"/>
    <cellStyle name="Notitie 2 6 2 5 2" xfId="5027"/>
    <cellStyle name="Notitie 2 6 20" xfId="5028"/>
    <cellStyle name="Notitie 2 6 21" xfId="5029"/>
    <cellStyle name="Notitie 2 6 22" xfId="5030"/>
    <cellStyle name="Notitie 2 6 23" xfId="5031"/>
    <cellStyle name="Notitie 2 6 24" xfId="5032"/>
    <cellStyle name="Notitie 2 6 25" xfId="5033"/>
    <cellStyle name="Notitie 2 6 26" xfId="5034"/>
    <cellStyle name="Notitie 2 6 27" xfId="5035"/>
    <cellStyle name="Notitie 2 6 3" xfId="5036"/>
    <cellStyle name="Notitie 2 6 4" xfId="5037"/>
    <cellStyle name="Notitie 2 6 5" xfId="5038"/>
    <cellStyle name="Notitie 2 6 6" xfId="5039"/>
    <cellStyle name="Notitie 2 6 7" xfId="5040"/>
    <cellStyle name="Notitie 2 6 8" xfId="5041"/>
    <cellStyle name="Notitie 2 6 9" xfId="5042"/>
    <cellStyle name="Notitie 2 7" xfId="5043"/>
    <cellStyle name="Notitie 2 7 2" xfId="5044"/>
    <cellStyle name="Notitie 2 7 2 2" xfId="5045"/>
    <cellStyle name="Notitie 2 7 2 2 2" xfId="5046"/>
    <cellStyle name="Notitie 2 7 2 2 2 2" xfId="5047"/>
    <cellStyle name="Notitie 2 7 2 2 3" xfId="5048"/>
    <cellStyle name="Notitie 2 7 2 3" xfId="5049"/>
    <cellStyle name="Notitie 2 7 2 3 2" xfId="5050"/>
    <cellStyle name="Notitie 2 7 2 3 2 2" xfId="5051"/>
    <cellStyle name="Notitie 2 7 2 4" xfId="5052"/>
    <cellStyle name="Notitie 2 7 2 4 2" xfId="5053"/>
    <cellStyle name="Notitie 2 7 3" xfId="5054"/>
    <cellStyle name="Notitie 2 7 3 2" xfId="5055"/>
    <cellStyle name="Notitie 2 7 3 2 2" xfId="5056"/>
    <cellStyle name="Notitie 2 7 3 3" xfId="5057"/>
    <cellStyle name="Notitie 2 7 4" xfId="5058"/>
    <cellStyle name="Notitie 2 7 4 2" xfId="5059"/>
    <cellStyle name="Notitie 2 7 4 2 2" xfId="5060"/>
    <cellStyle name="Notitie 2 7 5" xfId="5061"/>
    <cellStyle name="Notitie 2 7 5 2" xfId="5062"/>
    <cellStyle name="Notitie 2 8" xfId="5063"/>
    <cellStyle name="Notitie 2 9" xfId="5064"/>
    <cellStyle name="Notitie 3" xfId="350"/>
    <cellStyle name="Notitie 3 10" xfId="5065"/>
    <cellStyle name="Notitie 3 11" xfId="5066"/>
    <cellStyle name="Notitie 3 12" xfId="5067"/>
    <cellStyle name="Notitie 3 13" xfId="5068"/>
    <cellStyle name="Notitie 3 14" xfId="5069"/>
    <cellStyle name="Notitie 3 15" xfId="5070"/>
    <cellStyle name="Notitie 3 16" xfId="5071"/>
    <cellStyle name="Notitie 3 17" xfId="5072"/>
    <cellStyle name="Notitie 3 18" xfId="5073"/>
    <cellStyle name="Notitie 3 19" xfId="5074"/>
    <cellStyle name="Notitie 3 2" xfId="448"/>
    <cellStyle name="Notitie 3 2 10" xfId="5075"/>
    <cellStyle name="Notitie 3 2 11" xfId="5076"/>
    <cellStyle name="Notitie 3 2 12" xfId="5077"/>
    <cellStyle name="Notitie 3 2 13" xfId="5078"/>
    <cellStyle name="Notitie 3 2 14" xfId="5079"/>
    <cellStyle name="Notitie 3 2 15" xfId="5080"/>
    <cellStyle name="Notitie 3 2 16" xfId="5081"/>
    <cellStyle name="Notitie 3 2 17" xfId="5082"/>
    <cellStyle name="Notitie 3 2 18" xfId="5083"/>
    <cellStyle name="Notitie 3 2 19" xfId="5084"/>
    <cellStyle name="Notitie 3 2 2" xfId="5085"/>
    <cellStyle name="Notitie 3 2 2 2" xfId="5086"/>
    <cellStyle name="Notitie 3 2 2 2 2" xfId="5087"/>
    <cellStyle name="Notitie 3 2 2 2 2 2" xfId="5088"/>
    <cellStyle name="Notitie 3 2 2 2 2 2 2" xfId="5089"/>
    <cellStyle name="Notitie 3 2 2 2 2 3" xfId="5090"/>
    <cellStyle name="Notitie 3 2 2 2 3" xfId="5091"/>
    <cellStyle name="Notitie 3 2 2 2 3 2" xfId="5092"/>
    <cellStyle name="Notitie 3 2 2 2 3 2 2" xfId="5093"/>
    <cellStyle name="Notitie 3 2 2 2 4" xfId="5094"/>
    <cellStyle name="Notitie 3 2 2 2 4 2" xfId="5095"/>
    <cellStyle name="Notitie 3 2 2 3" xfId="5096"/>
    <cellStyle name="Notitie 3 2 2 3 2" xfId="5097"/>
    <cellStyle name="Notitie 3 2 2 3 2 2" xfId="5098"/>
    <cellStyle name="Notitie 3 2 2 3 3" xfId="5099"/>
    <cellStyle name="Notitie 3 2 2 4" xfId="5100"/>
    <cellStyle name="Notitie 3 2 2 4 2" xfId="5101"/>
    <cellStyle name="Notitie 3 2 2 4 2 2" xfId="5102"/>
    <cellStyle name="Notitie 3 2 2 5" xfId="5103"/>
    <cellStyle name="Notitie 3 2 2 5 2" xfId="5104"/>
    <cellStyle name="Notitie 3 2 20" xfId="5105"/>
    <cellStyle name="Notitie 3 2 21" xfId="5106"/>
    <cellStyle name="Notitie 3 2 22" xfId="5107"/>
    <cellStyle name="Notitie 3 2 23" xfId="5108"/>
    <cellStyle name="Notitie 3 2 24" xfId="5109"/>
    <cellStyle name="Notitie 3 2 25" xfId="5110"/>
    <cellStyle name="Notitie 3 2 26" xfId="5111"/>
    <cellStyle name="Notitie 3 2 27" xfId="5112"/>
    <cellStyle name="Notitie 3 2 3" xfId="5113"/>
    <cellStyle name="Notitie 3 2 4" xfId="5114"/>
    <cellStyle name="Notitie 3 2 5" xfId="5115"/>
    <cellStyle name="Notitie 3 2 6" xfId="5116"/>
    <cellStyle name="Notitie 3 2 7" xfId="5117"/>
    <cellStyle name="Notitie 3 2 8" xfId="5118"/>
    <cellStyle name="Notitie 3 2 9" xfId="5119"/>
    <cellStyle name="Notitie 3 20" xfId="5120"/>
    <cellStyle name="Notitie 3 21" xfId="5121"/>
    <cellStyle name="Notitie 3 22" xfId="5122"/>
    <cellStyle name="Notitie 3 23" xfId="5123"/>
    <cellStyle name="Notitie 3 24" xfId="5124"/>
    <cellStyle name="Notitie 3 25" xfId="5125"/>
    <cellStyle name="Notitie 3 26" xfId="5126"/>
    <cellStyle name="Notitie 3 27" xfId="5127"/>
    <cellStyle name="Notitie 3 28" xfId="5128"/>
    <cellStyle name="Notitie 3 29" xfId="5129"/>
    <cellStyle name="Notitie 3 3" xfId="609"/>
    <cellStyle name="Notitie 3 3 10" xfId="5130"/>
    <cellStyle name="Notitie 3 3 11" xfId="5131"/>
    <cellStyle name="Notitie 3 3 12" xfId="5132"/>
    <cellStyle name="Notitie 3 3 13" xfId="5133"/>
    <cellStyle name="Notitie 3 3 14" xfId="5134"/>
    <cellStyle name="Notitie 3 3 15" xfId="5135"/>
    <cellStyle name="Notitie 3 3 16" xfId="5136"/>
    <cellStyle name="Notitie 3 3 17" xfId="5137"/>
    <cellStyle name="Notitie 3 3 18" xfId="5138"/>
    <cellStyle name="Notitie 3 3 19" xfId="5139"/>
    <cellStyle name="Notitie 3 3 2" xfId="5140"/>
    <cellStyle name="Notitie 3 3 2 2" xfId="5141"/>
    <cellStyle name="Notitie 3 3 2 2 2" xfId="5142"/>
    <cellStyle name="Notitie 3 3 2 2 2 2" xfId="5143"/>
    <cellStyle name="Notitie 3 3 2 2 2 2 2" xfId="5144"/>
    <cellStyle name="Notitie 3 3 2 2 2 3" xfId="5145"/>
    <cellStyle name="Notitie 3 3 2 2 3" xfId="5146"/>
    <cellStyle name="Notitie 3 3 2 2 3 2" xfId="5147"/>
    <cellStyle name="Notitie 3 3 2 2 3 2 2" xfId="5148"/>
    <cellStyle name="Notitie 3 3 2 2 4" xfId="5149"/>
    <cellStyle name="Notitie 3 3 2 2 4 2" xfId="5150"/>
    <cellStyle name="Notitie 3 3 2 3" xfId="5151"/>
    <cellStyle name="Notitie 3 3 2 3 2" xfId="5152"/>
    <cellStyle name="Notitie 3 3 2 3 2 2" xfId="5153"/>
    <cellStyle name="Notitie 3 3 2 3 3" xfId="5154"/>
    <cellStyle name="Notitie 3 3 2 4" xfId="5155"/>
    <cellStyle name="Notitie 3 3 2 4 2" xfId="5156"/>
    <cellStyle name="Notitie 3 3 2 4 2 2" xfId="5157"/>
    <cellStyle name="Notitie 3 3 2 5" xfId="5158"/>
    <cellStyle name="Notitie 3 3 2 5 2" xfId="5159"/>
    <cellStyle name="Notitie 3 3 20" xfId="5160"/>
    <cellStyle name="Notitie 3 3 21" xfId="5161"/>
    <cellStyle name="Notitie 3 3 22" xfId="5162"/>
    <cellStyle name="Notitie 3 3 23" xfId="5163"/>
    <cellStyle name="Notitie 3 3 24" xfId="5164"/>
    <cellStyle name="Notitie 3 3 25" xfId="5165"/>
    <cellStyle name="Notitie 3 3 26" xfId="5166"/>
    <cellStyle name="Notitie 3 3 27" xfId="5167"/>
    <cellStyle name="Notitie 3 3 3" xfId="5168"/>
    <cellStyle name="Notitie 3 3 4" xfId="5169"/>
    <cellStyle name="Notitie 3 3 5" xfId="5170"/>
    <cellStyle name="Notitie 3 3 6" xfId="5171"/>
    <cellStyle name="Notitie 3 3 7" xfId="5172"/>
    <cellStyle name="Notitie 3 3 8" xfId="5173"/>
    <cellStyle name="Notitie 3 3 9" xfId="5174"/>
    <cellStyle name="Notitie 3 30" xfId="5175"/>
    <cellStyle name="Notitie 3 31" xfId="5176"/>
    <cellStyle name="Notitie 3 32" xfId="5177"/>
    <cellStyle name="Notitie 3 4" xfId="610"/>
    <cellStyle name="Notitie 3 4 10" xfId="5178"/>
    <cellStyle name="Notitie 3 4 11" xfId="5179"/>
    <cellStyle name="Notitie 3 4 12" xfId="5180"/>
    <cellStyle name="Notitie 3 4 13" xfId="5181"/>
    <cellStyle name="Notitie 3 4 14" xfId="5182"/>
    <cellStyle name="Notitie 3 4 15" xfId="5183"/>
    <cellStyle name="Notitie 3 4 16" xfId="5184"/>
    <cellStyle name="Notitie 3 4 17" xfId="5185"/>
    <cellStyle name="Notitie 3 4 18" xfId="5186"/>
    <cellStyle name="Notitie 3 4 19" xfId="5187"/>
    <cellStyle name="Notitie 3 4 2" xfId="5188"/>
    <cellStyle name="Notitie 3 4 2 2" xfId="5189"/>
    <cellStyle name="Notitie 3 4 2 2 2" xfId="5190"/>
    <cellStyle name="Notitie 3 4 2 2 2 2" xfId="5191"/>
    <cellStyle name="Notitie 3 4 2 2 2 2 2" xfId="5192"/>
    <cellStyle name="Notitie 3 4 2 2 2 3" xfId="5193"/>
    <cellStyle name="Notitie 3 4 2 2 3" xfId="5194"/>
    <cellStyle name="Notitie 3 4 2 2 3 2" xfId="5195"/>
    <cellStyle name="Notitie 3 4 2 2 3 2 2" xfId="5196"/>
    <cellStyle name="Notitie 3 4 2 2 4" xfId="5197"/>
    <cellStyle name="Notitie 3 4 2 2 4 2" xfId="5198"/>
    <cellStyle name="Notitie 3 4 2 3" xfId="5199"/>
    <cellStyle name="Notitie 3 4 2 3 2" xfId="5200"/>
    <cellStyle name="Notitie 3 4 2 3 2 2" xfId="5201"/>
    <cellStyle name="Notitie 3 4 2 3 3" xfId="5202"/>
    <cellStyle name="Notitie 3 4 2 4" xfId="5203"/>
    <cellStyle name="Notitie 3 4 2 4 2" xfId="5204"/>
    <cellStyle name="Notitie 3 4 2 4 2 2" xfId="5205"/>
    <cellStyle name="Notitie 3 4 2 5" xfId="5206"/>
    <cellStyle name="Notitie 3 4 2 5 2" xfId="5207"/>
    <cellStyle name="Notitie 3 4 20" xfId="5208"/>
    <cellStyle name="Notitie 3 4 21" xfId="5209"/>
    <cellStyle name="Notitie 3 4 22" xfId="5210"/>
    <cellStyle name="Notitie 3 4 23" xfId="5211"/>
    <cellStyle name="Notitie 3 4 24" xfId="5212"/>
    <cellStyle name="Notitie 3 4 25" xfId="5213"/>
    <cellStyle name="Notitie 3 4 26" xfId="5214"/>
    <cellStyle name="Notitie 3 4 27" xfId="5215"/>
    <cellStyle name="Notitie 3 4 3" xfId="5216"/>
    <cellStyle name="Notitie 3 4 4" xfId="5217"/>
    <cellStyle name="Notitie 3 4 5" xfId="5218"/>
    <cellStyle name="Notitie 3 4 6" xfId="5219"/>
    <cellStyle name="Notitie 3 4 7" xfId="5220"/>
    <cellStyle name="Notitie 3 4 8" xfId="5221"/>
    <cellStyle name="Notitie 3 4 9" xfId="5222"/>
    <cellStyle name="Notitie 3 5" xfId="611"/>
    <cellStyle name="Notitie 3 5 10" xfId="5223"/>
    <cellStyle name="Notitie 3 5 11" xfId="5224"/>
    <cellStyle name="Notitie 3 5 12" xfId="5225"/>
    <cellStyle name="Notitie 3 5 13" xfId="5226"/>
    <cellStyle name="Notitie 3 5 14" xfId="5227"/>
    <cellStyle name="Notitie 3 5 15" xfId="5228"/>
    <cellStyle name="Notitie 3 5 16" xfId="5229"/>
    <cellStyle name="Notitie 3 5 17" xfId="5230"/>
    <cellStyle name="Notitie 3 5 18" xfId="5231"/>
    <cellStyle name="Notitie 3 5 19" xfId="5232"/>
    <cellStyle name="Notitie 3 5 2" xfId="5233"/>
    <cellStyle name="Notitie 3 5 2 2" xfId="5234"/>
    <cellStyle name="Notitie 3 5 2 2 2" xfId="5235"/>
    <cellStyle name="Notitie 3 5 2 2 2 2" xfId="5236"/>
    <cellStyle name="Notitie 3 5 2 2 2 2 2" xfId="5237"/>
    <cellStyle name="Notitie 3 5 2 2 2 3" xfId="5238"/>
    <cellStyle name="Notitie 3 5 2 2 3" xfId="5239"/>
    <cellStyle name="Notitie 3 5 2 2 3 2" xfId="5240"/>
    <cellStyle name="Notitie 3 5 2 2 3 2 2" xfId="5241"/>
    <cellStyle name="Notitie 3 5 2 2 4" xfId="5242"/>
    <cellStyle name="Notitie 3 5 2 2 4 2" xfId="5243"/>
    <cellStyle name="Notitie 3 5 2 3" xfId="5244"/>
    <cellStyle name="Notitie 3 5 2 3 2" xfId="5245"/>
    <cellStyle name="Notitie 3 5 2 3 2 2" xfId="5246"/>
    <cellStyle name="Notitie 3 5 2 3 3" xfId="5247"/>
    <cellStyle name="Notitie 3 5 2 4" xfId="5248"/>
    <cellStyle name="Notitie 3 5 2 4 2" xfId="5249"/>
    <cellStyle name="Notitie 3 5 2 4 2 2" xfId="5250"/>
    <cellStyle name="Notitie 3 5 2 5" xfId="5251"/>
    <cellStyle name="Notitie 3 5 2 5 2" xfId="5252"/>
    <cellStyle name="Notitie 3 5 20" xfId="5253"/>
    <cellStyle name="Notitie 3 5 21" xfId="5254"/>
    <cellStyle name="Notitie 3 5 22" xfId="5255"/>
    <cellStyle name="Notitie 3 5 23" xfId="5256"/>
    <cellStyle name="Notitie 3 5 24" xfId="5257"/>
    <cellStyle name="Notitie 3 5 25" xfId="5258"/>
    <cellStyle name="Notitie 3 5 26" xfId="5259"/>
    <cellStyle name="Notitie 3 5 27" xfId="5260"/>
    <cellStyle name="Notitie 3 5 3" xfId="5261"/>
    <cellStyle name="Notitie 3 5 4" xfId="5262"/>
    <cellStyle name="Notitie 3 5 5" xfId="5263"/>
    <cellStyle name="Notitie 3 5 6" xfId="5264"/>
    <cellStyle name="Notitie 3 5 7" xfId="5265"/>
    <cellStyle name="Notitie 3 5 8" xfId="5266"/>
    <cellStyle name="Notitie 3 5 9" xfId="5267"/>
    <cellStyle name="Notitie 3 6" xfId="612"/>
    <cellStyle name="Notitie 3 6 10" xfId="5268"/>
    <cellStyle name="Notitie 3 6 11" xfId="5269"/>
    <cellStyle name="Notitie 3 6 12" xfId="5270"/>
    <cellStyle name="Notitie 3 6 13" xfId="5271"/>
    <cellStyle name="Notitie 3 6 14" xfId="5272"/>
    <cellStyle name="Notitie 3 6 15" xfId="5273"/>
    <cellStyle name="Notitie 3 6 16" xfId="5274"/>
    <cellStyle name="Notitie 3 6 17" xfId="5275"/>
    <cellStyle name="Notitie 3 6 18" xfId="5276"/>
    <cellStyle name="Notitie 3 6 19" xfId="5277"/>
    <cellStyle name="Notitie 3 6 2" xfId="5278"/>
    <cellStyle name="Notitie 3 6 2 2" xfId="5279"/>
    <cellStyle name="Notitie 3 6 2 2 2" xfId="5280"/>
    <cellStyle name="Notitie 3 6 2 2 2 2" xfId="5281"/>
    <cellStyle name="Notitie 3 6 2 2 2 2 2" xfId="5282"/>
    <cellStyle name="Notitie 3 6 2 2 2 3" xfId="5283"/>
    <cellStyle name="Notitie 3 6 2 2 3" xfId="5284"/>
    <cellStyle name="Notitie 3 6 2 2 3 2" xfId="5285"/>
    <cellStyle name="Notitie 3 6 2 2 3 2 2" xfId="5286"/>
    <cellStyle name="Notitie 3 6 2 2 4" xfId="5287"/>
    <cellStyle name="Notitie 3 6 2 2 4 2" xfId="5288"/>
    <cellStyle name="Notitie 3 6 2 3" xfId="5289"/>
    <cellStyle name="Notitie 3 6 2 3 2" xfId="5290"/>
    <cellStyle name="Notitie 3 6 2 3 2 2" xfId="5291"/>
    <cellStyle name="Notitie 3 6 2 3 3" xfId="5292"/>
    <cellStyle name="Notitie 3 6 2 4" xfId="5293"/>
    <cellStyle name="Notitie 3 6 2 4 2" xfId="5294"/>
    <cellStyle name="Notitie 3 6 2 4 2 2" xfId="5295"/>
    <cellStyle name="Notitie 3 6 2 5" xfId="5296"/>
    <cellStyle name="Notitie 3 6 2 5 2" xfId="5297"/>
    <cellStyle name="Notitie 3 6 20" xfId="5298"/>
    <cellStyle name="Notitie 3 6 21" xfId="5299"/>
    <cellStyle name="Notitie 3 6 22" xfId="5300"/>
    <cellStyle name="Notitie 3 6 23" xfId="5301"/>
    <cellStyle name="Notitie 3 6 24" xfId="5302"/>
    <cellStyle name="Notitie 3 6 25" xfId="5303"/>
    <cellStyle name="Notitie 3 6 26" xfId="5304"/>
    <cellStyle name="Notitie 3 6 27" xfId="5305"/>
    <cellStyle name="Notitie 3 6 3" xfId="5306"/>
    <cellStyle name="Notitie 3 6 4" xfId="5307"/>
    <cellStyle name="Notitie 3 6 5" xfId="5308"/>
    <cellStyle name="Notitie 3 6 6" xfId="5309"/>
    <cellStyle name="Notitie 3 6 7" xfId="5310"/>
    <cellStyle name="Notitie 3 6 8" xfId="5311"/>
    <cellStyle name="Notitie 3 6 9" xfId="5312"/>
    <cellStyle name="Notitie 3 7" xfId="5313"/>
    <cellStyle name="Notitie 3 7 2" xfId="5314"/>
    <cellStyle name="Notitie 3 7 2 2" xfId="5315"/>
    <cellStyle name="Notitie 3 7 2 2 2" xfId="5316"/>
    <cellStyle name="Notitie 3 7 2 2 2 2" xfId="5317"/>
    <cellStyle name="Notitie 3 7 2 2 3" xfId="5318"/>
    <cellStyle name="Notitie 3 7 2 3" xfId="5319"/>
    <cellStyle name="Notitie 3 7 2 3 2" xfId="5320"/>
    <cellStyle name="Notitie 3 7 2 3 2 2" xfId="5321"/>
    <cellStyle name="Notitie 3 7 2 4" xfId="5322"/>
    <cellStyle name="Notitie 3 7 2 4 2" xfId="5323"/>
    <cellStyle name="Notitie 3 7 3" xfId="5324"/>
    <cellStyle name="Notitie 3 7 3 2" xfId="5325"/>
    <cellStyle name="Notitie 3 7 3 2 2" xfId="5326"/>
    <cellStyle name="Notitie 3 7 3 3" xfId="5327"/>
    <cellStyle name="Notitie 3 7 4" xfId="5328"/>
    <cellStyle name="Notitie 3 7 4 2" xfId="5329"/>
    <cellStyle name="Notitie 3 7 4 2 2" xfId="5330"/>
    <cellStyle name="Notitie 3 7 5" xfId="5331"/>
    <cellStyle name="Notitie 3 7 5 2" xfId="5332"/>
    <cellStyle name="Notitie 3 8" xfId="5333"/>
    <cellStyle name="Notitie 3 9" xfId="5334"/>
    <cellStyle name="Notitie 4" xfId="351"/>
    <cellStyle name="Notitie 4 10" xfId="5335"/>
    <cellStyle name="Notitie 4 11" xfId="5336"/>
    <cellStyle name="Notitie 4 12" xfId="5337"/>
    <cellStyle name="Notitie 4 13" xfId="5338"/>
    <cellStyle name="Notitie 4 14" xfId="5339"/>
    <cellStyle name="Notitie 4 15" xfId="5340"/>
    <cellStyle name="Notitie 4 16" xfId="5341"/>
    <cellStyle name="Notitie 4 17" xfId="5342"/>
    <cellStyle name="Notitie 4 18" xfId="5343"/>
    <cellStyle name="Notitie 4 19" xfId="5344"/>
    <cellStyle name="Notitie 4 2" xfId="5345"/>
    <cellStyle name="Notitie 4 2 2" xfId="5346"/>
    <cellStyle name="Notitie 4 2 2 2" xfId="5347"/>
    <cellStyle name="Notitie 4 2 2 2 2" xfId="5348"/>
    <cellStyle name="Notitie 4 2 2 2 2 2" xfId="5349"/>
    <cellStyle name="Notitie 4 2 2 2 3" xfId="5350"/>
    <cellStyle name="Notitie 4 2 2 3" xfId="5351"/>
    <cellStyle name="Notitie 4 2 2 3 2" xfId="5352"/>
    <cellStyle name="Notitie 4 2 2 3 2 2" xfId="5353"/>
    <cellStyle name="Notitie 4 2 2 4" xfId="5354"/>
    <cellStyle name="Notitie 4 2 2 4 2" xfId="5355"/>
    <cellStyle name="Notitie 4 2 3" xfId="5356"/>
    <cellStyle name="Notitie 4 2 3 2" xfId="5357"/>
    <cellStyle name="Notitie 4 2 3 2 2" xfId="5358"/>
    <cellStyle name="Notitie 4 2 3 3" xfId="5359"/>
    <cellStyle name="Notitie 4 2 4" xfId="5360"/>
    <cellStyle name="Notitie 4 2 4 2" xfId="5361"/>
    <cellStyle name="Notitie 4 2 4 2 2" xfId="5362"/>
    <cellStyle name="Notitie 4 2 5" xfId="5363"/>
    <cellStyle name="Notitie 4 2 5 2" xfId="5364"/>
    <cellStyle name="Notitie 4 20" xfId="5365"/>
    <cellStyle name="Notitie 4 21" xfId="5366"/>
    <cellStyle name="Notitie 4 22" xfId="5367"/>
    <cellStyle name="Notitie 4 23" xfId="5368"/>
    <cellStyle name="Notitie 4 24" xfId="5369"/>
    <cellStyle name="Notitie 4 25" xfId="5370"/>
    <cellStyle name="Notitie 4 26" xfId="5371"/>
    <cellStyle name="Notitie 4 27" xfId="5372"/>
    <cellStyle name="Notitie 4 3" xfId="5373"/>
    <cellStyle name="Notitie 4 4" xfId="5374"/>
    <cellStyle name="Notitie 4 5" xfId="5375"/>
    <cellStyle name="Notitie 4 6" xfId="5376"/>
    <cellStyle name="Notitie 4 7" xfId="5377"/>
    <cellStyle name="Notitie 4 8" xfId="5378"/>
    <cellStyle name="Notitie 4 9" xfId="5379"/>
    <cellStyle name="Notitie 5" xfId="449"/>
    <cellStyle name="Notitie 5 10" xfId="5380"/>
    <cellStyle name="Notitie 5 11" xfId="5381"/>
    <cellStyle name="Notitie 5 12" xfId="5382"/>
    <cellStyle name="Notitie 5 13" xfId="5383"/>
    <cellStyle name="Notitie 5 14" xfId="5384"/>
    <cellStyle name="Notitie 5 15" xfId="5385"/>
    <cellStyle name="Notitie 5 16" xfId="5386"/>
    <cellStyle name="Notitie 5 17" xfId="5387"/>
    <cellStyle name="Notitie 5 18" xfId="5388"/>
    <cellStyle name="Notitie 5 19" xfId="5389"/>
    <cellStyle name="Notitie 5 2" xfId="5390"/>
    <cellStyle name="Notitie 5 2 2" xfId="5391"/>
    <cellStyle name="Notitie 5 2 2 2" xfId="5392"/>
    <cellStyle name="Notitie 5 2 2 2 2" xfId="5393"/>
    <cellStyle name="Notitie 5 2 2 2 2 2" xfId="5394"/>
    <cellStyle name="Notitie 5 2 2 2 3" xfId="5395"/>
    <cellStyle name="Notitie 5 2 2 3" xfId="5396"/>
    <cellStyle name="Notitie 5 2 2 3 2" xfId="5397"/>
    <cellStyle name="Notitie 5 2 2 3 2 2" xfId="5398"/>
    <cellStyle name="Notitie 5 2 2 4" xfId="5399"/>
    <cellStyle name="Notitie 5 2 2 4 2" xfId="5400"/>
    <cellStyle name="Notitie 5 2 3" xfId="5401"/>
    <cellStyle name="Notitie 5 2 3 2" xfId="5402"/>
    <cellStyle name="Notitie 5 2 3 2 2" xfId="5403"/>
    <cellStyle name="Notitie 5 2 3 3" xfId="5404"/>
    <cellStyle name="Notitie 5 2 4" xfId="5405"/>
    <cellStyle name="Notitie 5 2 4 2" xfId="5406"/>
    <cellStyle name="Notitie 5 2 4 2 2" xfId="5407"/>
    <cellStyle name="Notitie 5 2 5" xfId="5408"/>
    <cellStyle name="Notitie 5 2 5 2" xfId="5409"/>
    <cellStyle name="Notitie 5 20" xfId="5410"/>
    <cellStyle name="Notitie 5 21" xfId="5411"/>
    <cellStyle name="Notitie 5 22" xfId="5412"/>
    <cellStyle name="Notitie 5 23" xfId="5413"/>
    <cellStyle name="Notitie 5 24" xfId="5414"/>
    <cellStyle name="Notitie 5 25" xfId="5415"/>
    <cellStyle name="Notitie 5 26" xfId="5416"/>
    <cellStyle name="Notitie 5 27" xfId="5417"/>
    <cellStyle name="Notitie 5 3" xfId="5418"/>
    <cellStyle name="Notitie 5 4" xfId="5419"/>
    <cellStyle name="Notitie 5 5" xfId="5420"/>
    <cellStyle name="Notitie 5 6" xfId="5421"/>
    <cellStyle name="Notitie 5 7" xfId="5422"/>
    <cellStyle name="Notitie 5 8" xfId="5423"/>
    <cellStyle name="Notitie 5 9" xfId="5424"/>
    <cellStyle name="Notitie 6" xfId="613"/>
    <cellStyle name="Notitie 6 10" xfId="5425"/>
    <cellStyle name="Notitie 6 11" xfId="5426"/>
    <cellStyle name="Notitie 6 12" xfId="5427"/>
    <cellStyle name="Notitie 6 13" xfId="5428"/>
    <cellStyle name="Notitie 6 14" xfId="5429"/>
    <cellStyle name="Notitie 6 15" xfId="5430"/>
    <cellStyle name="Notitie 6 16" xfId="5431"/>
    <cellStyle name="Notitie 6 17" xfId="5432"/>
    <cellStyle name="Notitie 6 18" xfId="5433"/>
    <cellStyle name="Notitie 6 19" xfId="5434"/>
    <cellStyle name="Notitie 6 2" xfId="5435"/>
    <cellStyle name="Notitie 6 2 2" xfId="5436"/>
    <cellStyle name="Notitie 6 2 2 2" xfId="5437"/>
    <cellStyle name="Notitie 6 2 2 2 2" xfId="5438"/>
    <cellStyle name="Notitie 6 2 2 2 2 2" xfId="5439"/>
    <cellStyle name="Notitie 6 2 2 2 3" xfId="5440"/>
    <cellStyle name="Notitie 6 2 2 3" xfId="5441"/>
    <cellStyle name="Notitie 6 2 2 3 2" xfId="5442"/>
    <cellStyle name="Notitie 6 2 2 3 2 2" xfId="5443"/>
    <cellStyle name="Notitie 6 2 2 4" xfId="5444"/>
    <cellStyle name="Notitie 6 2 2 4 2" xfId="5445"/>
    <cellStyle name="Notitie 6 2 3" xfId="5446"/>
    <cellStyle name="Notitie 6 2 3 2" xfId="5447"/>
    <cellStyle name="Notitie 6 2 3 2 2" xfId="5448"/>
    <cellStyle name="Notitie 6 2 3 3" xfId="5449"/>
    <cellStyle name="Notitie 6 2 4" xfId="5450"/>
    <cellStyle name="Notitie 6 2 4 2" xfId="5451"/>
    <cellStyle name="Notitie 6 2 4 2 2" xfId="5452"/>
    <cellStyle name="Notitie 6 2 5" xfId="5453"/>
    <cellStyle name="Notitie 6 2 5 2" xfId="5454"/>
    <cellStyle name="Notitie 6 20" xfId="5455"/>
    <cellStyle name="Notitie 6 21" xfId="5456"/>
    <cellStyle name="Notitie 6 22" xfId="5457"/>
    <cellStyle name="Notitie 6 23" xfId="5458"/>
    <cellStyle name="Notitie 6 24" xfId="5459"/>
    <cellStyle name="Notitie 6 25" xfId="5460"/>
    <cellStyle name="Notitie 6 26" xfId="5461"/>
    <cellStyle name="Notitie 6 27" xfId="5462"/>
    <cellStyle name="Notitie 6 3" xfId="5463"/>
    <cellStyle name="Notitie 6 4" xfId="5464"/>
    <cellStyle name="Notitie 6 5" xfId="5465"/>
    <cellStyle name="Notitie 6 6" xfId="5466"/>
    <cellStyle name="Notitie 6 7" xfId="5467"/>
    <cellStyle name="Notitie 6 8" xfId="5468"/>
    <cellStyle name="Notitie 6 9" xfId="5469"/>
    <cellStyle name="Notitie 7" xfId="614"/>
    <cellStyle name="Notitie 7 10" xfId="5470"/>
    <cellStyle name="Notitie 7 11" xfId="5471"/>
    <cellStyle name="Notitie 7 12" xfId="5472"/>
    <cellStyle name="Notitie 7 13" xfId="5473"/>
    <cellStyle name="Notitie 7 14" xfId="5474"/>
    <cellStyle name="Notitie 7 15" xfId="5475"/>
    <cellStyle name="Notitie 7 16" xfId="5476"/>
    <cellStyle name="Notitie 7 17" xfId="5477"/>
    <cellStyle name="Notitie 7 18" xfId="5478"/>
    <cellStyle name="Notitie 7 19" xfId="5479"/>
    <cellStyle name="Notitie 7 2" xfId="5480"/>
    <cellStyle name="Notitie 7 2 2" xfId="5481"/>
    <cellStyle name="Notitie 7 2 2 2" xfId="5482"/>
    <cellStyle name="Notitie 7 2 2 2 2" xfId="5483"/>
    <cellStyle name="Notitie 7 2 2 2 2 2" xfId="5484"/>
    <cellStyle name="Notitie 7 2 2 2 3" xfId="5485"/>
    <cellStyle name="Notitie 7 2 2 3" xfId="5486"/>
    <cellStyle name="Notitie 7 2 2 3 2" xfId="5487"/>
    <cellStyle name="Notitie 7 2 2 3 2 2" xfId="5488"/>
    <cellStyle name="Notitie 7 2 2 4" xfId="5489"/>
    <cellStyle name="Notitie 7 2 2 4 2" xfId="5490"/>
    <cellStyle name="Notitie 7 2 3" xfId="5491"/>
    <cellStyle name="Notitie 7 2 3 2" xfId="5492"/>
    <cellStyle name="Notitie 7 2 3 2 2" xfId="5493"/>
    <cellStyle name="Notitie 7 2 3 3" xfId="5494"/>
    <cellStyle name="Notitie 7 2 4" xfId="5495"/>
    <cellStyle name="Notitie 7 2 4 2" xfId="5496"/>
    <cellStyle name="Notitie 7 2 4 2 2" xfId="5497"/>
    <cellStyle name="Notitie 7 2 5" xfId="5498"/>
    <cellStyle name="Notitie 7 2 5 2" xfId="5499"/>
    <cellStyle name="Notitie 7 20" xfId="5500"/>
    <cellStyle name="Notitie 7 21" xfId="5501"/>
    <cellStyle name="Notitie 7 22" xfId="5502"/>
    <cellStyle name="Notitie 7 23" xfId="5503"/>
    <cellStyle name="Notitie 7 24" xfId="5504"/>
    <cellStyle name="Notitie 7 25" xfId="5505"/>
    <cellStyle name="Notitie 7 26" xfId="5506"/>
    <cellStyle name="Notitie 7 27" xfId="5507"/>
    <cellStyle name="Notitie 7 3" xfId="5508"/>
    <cellStyle name="Notitie 7 4" xfId="5509"/>
    <cellStyle name="Notitie 7 5" xfId="5510"/>
    <cellStyle name="Notitie 7 6" xfId="5511"/>
    <cellStyle name="Notitie 7 7" xfId="5512"/>
    <cellStyle name="Notitie 7 8" xfId="5513"/>
    <cellStyle name="Notitie 7 9" xfId="5514"/>
    <cellStyle name="Notitie 8" xfId="5515"/>
    <cellStyle name="Notitie 8 2" xfId="5516"/>
    <cellStyle name="Notitie 8 2 2" xfId="5517"/>
    <cellStyle name="Notitie 8 2 2 2" xfId="5518"/>
    <cellStyle name="Notitie 8 2 3" xfId="5519"/>
    <cellStyle name="Notitie 8 3" xfId="5520"/>
    <cellStyle name="Notitie 8 3 2" xfId="5521"/>
    <cellStyle name="Notitie 8 3 2 2" xfId="5522"/>
    <cellStyle name="Notitie 8 3 2 2 2" xfId="5523"/>
    <cellStyle name="Notitie 8 3 2 3" xfId="5524"/>
    <cellStyle name="Notitie 8 3 3" xfId="5525"/>
    <cellStyle name="Notitie 8 3 3 2" xfId="5526"/>
    <cellStyle name="Notitie 8 3 3 2 2" xfId="5527"/>
    <cellStyle name="Notitie 8 3 4" xfId="5528"/>
    <cellStyle name="Notitie 8 3 4 2" xfId="5529"/>
    <cellStyle name="Notitie 8 4" xfId="5530"/>
    <cellStyle name="Notitie 8 4 2" xfId="5531"/>
    <cellStyle name="Notitie 8 5" xfId="5532"/>
    <cellStyle name="Notitie 9" xfId="5533"/>
    <cellStyle name="Notitie 9 2" xfId="5534"/>
    <cellStyle name="Notitie 9 2 2" xfId="5535"/>
    <cellStyle name="Notitie 9 3" xfId="5536"/>
    <cellStyle name="Notiz" xfId="160"/>
    <cellStyle name="Notiz 10" xfId="5537"/>
    <cellStyle name="Notiz 11" xfId="5538"/>
    <cellStyle name="Notiz 12" xfId="5539"/>
    <cellStyle name="Notiz 13" xfId="5540"/>
    <cellStyle name="Notiz 14" xfId="5541"/>
    <cellStyle name="Notiz 15" xfId="5542"/>
    <cellStyle name="Notiz 16" xfId="5543"/>
    <cellStyle name="Notiz 17" xfId="5544"/>
    <cellStyle name="Notiz 18" xfId="5545"/>
    <cellStyle name="Notiz 19" xfId="5546"/>
    <cellStyle name="Notiz 2" xfId="5547"/>
    <cellStyle name="Notiz 2 2" xfId="5548"/>
    <cellStyle name="Notiz 2 2 2" xfId="5549"/>
    <cellStyle name="Notiz 2 2 2 2" xfId="5550"/>
    <cellStyle name="Notiz 2 2 2 2 2" xfId="5551"/>
    <cellStyle name="Notiz 2 2 2 3" xfId="5552"/>
    <cellStyle name="Notiz 2 2 3" xfId="5553"/>
    <cellStyle name="Notiz 2 2 3 2" xfId="5554"/>
    <cellStyle name="Notiz 2 2 3 2 2" xfId="5555"/>
    <cellStyle name="Notiz 2 2 4" xfId="5556"/>
    <cellStyle name="Notiz 2 2 4 2" xfId="5557"/>
    <cellStyle name="Notiz 2 3" xfId="5558"/>
    <cellStyle name="Notiz 2 3 2" xfId="5559"/>
    <cellStyle name="Notiz 2 3 2 2" xfId="5560"/>
    <cellStyle name="Notiz 2 3 3" xfId="5561"/>
    <cellStyle name="Notiz 2 4" xfId="5562"/>
    <cellStyle name="Notiz 2 4 2" xfId="5563"/>
    <cellStyle name="Notiz 2 4 2 2" xfId="5564"/>
    <cellStyle name="Notiz 2 5" xfId="5565"/>
    <cellStyle name="Notiz 2 5 2" xfId="5566"/>
    <cellStyle name="Notiz 20" xfId="5567"/>
    <cellStyle name="Notiz 21" xfId="5568"/>
    <cellStyle name="Notiz 22" xfId="5569"/>
    <cellStyle name="Notiz 23" xfId="5570"/>
    <cellStyle name="Notiz 24" xfId="5571"/>
    <cellStyle name="Notiz 25" xfId="5572"/>
    <cellStyle name="Notiz 26" xfId="5573"/>
    <cellStyle name="Notiz 27" xfId="5574"/>
    <cellStyle name="Notiz 3" xfId="5575"/>
    <cellStyle name="Notiz 4" xfId="5576"/>
    <cellStyle name="Notiz 5" xfId="5577"/>
    <cellStyle name="Notiz 6" xfId="5578"/>
    <cellStyle name="Notiz 7" xfId="5579"/>
    <cellStyle name="Notiz 8" xfId="5580"/>
    <cellStyle name="Notiz 9" xfId="5581"/>
    <cellStyle name="Ongeldig 2" xfId="352"/>
    <cellStyle name="Ongeldig 3" xfId="5582"/>
    <cellStyle name="Output" xfId="108"/>
    <cellStyle name="Output 10" xfId="5583"/>
    <cellStyle name="Output 11" xfId="5584"/>
    <cellStyle name="Output 12" xfId="5585"/>
    <cellStyle name="Output 13" xfId="5586"/>
    <cellStyle name="Output 14" xfId="5587"/>
    <cellStyle name="Output 15" xfId="5588"/>
    <cellStyle name="Output 16" xfId="5589"/>
    <cellStyle name="Output 17" xfId="5590"/>
    <cellStyle name="Output 18" xfId="5591"/>
    <cellStyle name="Output 19" xfId="5592"/>
    <cellStyle name="Output 2" xfId="161"/>
    <cellStyle name="Output 2 10" xfId="5593"/>
    <cellStyle name="Output 2 11" xfId="5594"/>
    <cellStyle name="Output 2 12" xfId="5595"/>
    <cellStyle name="Output 2 13" xfId="5596"/>
    <cellStyle name="Output 2 14" xfId="5597"/>
    <cellStyle name="Output 2 15" xfId="5598"/>
    <cellStyle name="Output 2 16" xfId="5599"/>
    <cellStyle name="Output 2 17" xfId="5600"/>
    <cellStyle name="Output 2 18" xfId="5601"/>
    <cellStyle name="Output 2 19" xfId="5602"/>
    <cellStyle name="Output 2 2" xfId="450"/>
    <cellStyle name="Output 2 2 10" xfId="5603"/>
    <cellStyle name="Output 2 2 11" xfId="5604"/>
    <cellStyle name="Output 2 2 12" xfId="5605"/>
    <cellStyle name="Output 2 2 13" xfId="5606"/>
    <cellStyle name="Output 2 2 14" xfId="5607"/>
    <cellStyle name="Output 2 2 15" xfId="5608"/>
    <cellStyle name="Output 2 2 16" xfId="5609"/>
    <cellStyle name="Output 2 2 17" xfId="5610"/>
    <cellStyle name="Output 2 2 18" xfId="5611"/>
    <cellStyle name="Output 2 2 19" xfId="5612"/>
    <cellStyle name="Output 2 2 2" xfId="5613"/>
    <cellStyle name="Output 2 2 2 2" xfId="5614"/>
    <cellStyle name="Output 2 2 2 2 2" xfId="5615"/>
    <cellStyle name="Output 2 2 2 2 2 2" xfId="5616"/>
    <cellStyle name="Output 2 2 2 2 2 2 2" xfId="5617"/>
    <cellStyle name="Output 2 2 2 2 2 3" xfId="5618"/>
    <cellStyle name="Output 2 2 2 2 3" xfId="5619"/>
    <cellStyle name="Output 2 2 2 2 3 2" xfId="5620"/>
    <cellStyle name="Output 2 2 2 2 3 2 2" xfId="5621"/>
    <cellStyle name="Output 2 2 2 2 4" xfId="5622"/>
    <cellStyle name="Output 2 2 2 2 4 2" xfId="5623"/>
    <cellStyle name="Output 2 2 2 3" xfId="5624"/>
    <cellStyle name="Output 2 2 2 3 2" xfId="5625"/>
    <cellStyle name="Output 2 2 2 3 2 2" xfId="5626"/>
    <cellStyle name="Output 2 2 2 3 3" xfId="5627"/>
    <cellStyle name="Output 2 2 2 4" xfId="5628"/>
    <cellStyle name="Output 2 2 2 4 2" xfId="5629"/>
    <cellStyle name="Output 2 2 2 4 2 2" xfId="5630"/>
    <cellStyle name="Output 2 2 2 5" xfId="5631"/>
    <cellStyle name="Output 2 2 2 5 2" xfId="5632"/>
    <cellStyle name="Output 2 2 20" xfId="5633"/>
    <cellStyle name="Output 2 2 21" xfId="5634"/>
    <cellStyle name="Output 2 2 22" xfId="5635"/>
    <cellStyle name="Output 2 2 23" xfId="5636"/>
    <cellStyle name="Output 2 2 24" xfId="5637"/>
    <cellStyle name="Output 2 2 25" xfId="5638"/>
    <cellStyle name="Output 2 2 26" xfId="5639"/>
    <cellStyle name="Output 2 2 27" xfId="5640"/>
    <cellStyle name="Output 2 2 3" xfId="5641"/>
    <cellStyle name="Output 2 2 4" xfId="5642"/>
    <cellStyle name="Output 2 2 5" xfId="5643"/>
    <cellStyle name="Output 2 2 6" xfId="5644"/>
    <cellStyle name="Output 2 2 7" xfId="5645"/>
    <cellStyle name="Output 2 2 8" xfId="5646"/>
    <cellStyle name="Output 2 2 9" xfId="5647"/>
    <cellStyle name="Output 2 20" xfId="5648"/>
    <cellStyle name="Output 2 21" xfId="5649"/>
    <cellStyle name="Output 2 22" xfId="5650"/>
    <cellStyle name="Output 2 23" xfId="5651"/>
    <cellStyle name="Output 2 24" xfId="5652"/>
    <cellStyle name="Output 2 25" xfId="5653"/>
    <cellStyle name="Output 2 26" xfId="5654"/>
    <cellStyle name="Output 2 27" xfId="5655"/>
    <cellStyle name="Output 2 28" xfId="5656"/>
    <cellStyle name="Output 2 29" xfId="5657"/>
    <cellStyle name="Output 2 3" xfId="615"/>
    <cellStyle name="Output 2 3 10" xfId="5658"/>
    <cellStyle name="Output 2 3 11" xfId="5659"/>
    <cellStyle name="Output 2 3 12" xfId="5660"/>
    <cellStyle name="Output 2 3 13" xfId="5661"/>
    <cellStyle name="Output 2 3 14" xfId="5662"/>
    <cellStyle name="Output 2 3 15" xfId="5663"/>
    <cellStyle name="Output 2 3 16" xfId="5664"/>
    <cellStyle name="Output 2 3 17" xfId="5665"/>
    <cellStyle name="Output 2 3 18" xfId="5666"/>
    <cellStyle name="Output 2 3 19" xfId="5667"/>
    <cellStyle name="Output 2 3 2" xfId="5668"/>
    <cellStyle name="Output 2 3 2 2" xfId="5669"/>
    <cellStyle name="Output 2 3 2 2 2" xfId="5670"/>
    <cellStyle name="Output 2 3 2 2 2 2" xfId="5671"/>
    <cellStyle name="Output 2 3 2 2 2 2 2" xfId="5672"/>
    <cellStyle name="Output 2 3 2 2 2 3" xfId="5673"/>
    <cellStyle name="Output 2 3 2 2 3" xfId="5674"/>
    <cellStyle name="Output 2 3 2 2 3 2" xfId="5675"/>
    <cellStyle name="Output 2 3 2 2 3 2 2" xfId="5676"/>
    <cellStyle name="Output 2 3 2 2 4" xfId="5677"/>
    <cellStyle name="Output 2 3 2 2 4 2" xfId="5678"/>
    <cellStyle name="Output 2 3 2 3" xfId="5679"/>
    <cellStyle name="Output 2 3 2 3 2" xfId="5680"/>
    <cellStyle name="Output 2 3 2 3 2 2" xfId="5681"/>
    <cellStyle name="Output 2 3 2 3 3" xfId="5682"/>
    <cellStyle name="Output 2 3 2 4" xfId="5683"/>
    <cellStyle name="Output 2 3 2 4 2" xfId="5684"/>
    <cellStyle name="Output 2 3 2 4 2 2" xfId="5685"/>
    <cellStyle name="Output 2 3 2 5" xfId="5686"/>
    <cellStyle name="Output 2 3 2 5 2" xfId="5687"/>
    <cellStyle name="Output 2 3 20" xfId="5688"/>
    <cellStyle name="Output 2 3 21" xfId="5689"/>
    <cellStyle name="Output 2 3 22" xfId="5690"/>
    <cellStyle name="Output 2 3 23" xfId="5691"/>
    <cellStyle name="Output 2 3 24" xfId="5692"/>
    <cellStyle name="Output 2 3 25" xfId="5693"/>
    <cellStyle name="Output 2 3 26" xfId="5694"/>
    <cellStyle name="Output 2 3 27" xfId="5695"/>
    <cellStyle name="Output 2 3 3" xfId="5696"/>
    <cellStyle name="Output 2 3 4" xfId="5697"/>
    <cellStyle name="Output 2 3 5" xfId="5698"/>
    <cellStyle name="Output 2 3 6" xfId="5699"/>
    <cellStyle name="Output 2 3 7" xfId="5700"/>
    <cellStyle name="Output 2 3 8" xfId="5701"/>
    <cellStyle name="Output 2 3 9" xfId="5702"/>
    <cellStyle name="Output 2 30" xfId="5703"/>
    <cellStyle name="Output 2 31" xfId="5704"/>
    <cellStyle name="Output 2 32" xfId="5705"/>
    <cellStyle name="Output 2 4" xfId="616"/>
    <cellStyle name="Output 2 4 10" xfId="5706"/>
    <cellStyle name="Output 2 4 11" xfId="5707"/>
    <cellStyle name="Output 2 4 12" xfId="5708"/>
    <cellStyle name="Output 2 4 13" xfId="5709"/>
    <cellStyle name="Output 2 4 14" xfId="5710"/>
    <cellStyle name="Output 2 4 15" xfId="5711"/>
    <cellStyle name="Output 2 4 16" xfId="5712"/>
    <cellStyle name="Output 2 4 17" xfId="5713"/>
    <cellStyle name="Output 2 4 18" xfId="5714"/>
    <cellStyle name="Output 2 4 19" xfId="5715"/>
    <cellStyle name="Output 2 4 2" xfId="5716"/>
    <cellStyle name="Output 2 4 2 2" xfId="5717"/>
    <cellStyle name="Output 2 4 2 2 2" xfId="5718"/>
    <cellStyle name="Output 2 4 2 2 2 2" xfId="5719"/>
    <cellStyle name="Output 2 4 2 2 2 2 2" xfId="5720"/>
    <cellStyle name="Output 2 4 2 2 2 3" xfId="5721"/>
    <cellStyle name="Output 2 4 2 2 3" xfId="5722"/>
    <cellStyle name="Output 2 4 2 2 3 2" xfId="5723"/>
    <cellStyle name="Output 2 4 2 2 3 2 2" xfId="5724"/>
    <cellStyle name="Output 2 4 2 2 4" xfId="5725"/>
    <cellStyle name="Output 2 4 2 2 4 2" xfId="5726"/>
    <cellStyle name="Output 2 4 2 3" xfId="5727"/>
    <cellStyle name="Output 2 4 2 3 2" xfId="5728"/>
    <cellStyle name="Output 2 4 2 3 2 2" xfId="5729"/>
    <cellStyle name="Output 2 4 2 3 3" xfId="5730"/>
    <cellStyle name="Output 2 4 2 4" xfId="5731"/>
    <cellStyle name="Output 2 4 2 4 2" xfId="5732"/>
    <cellStyle name="Output 2 4 2 4 2 2" xfId="5733"/>
    <cellStyle name="Output 2 4 2 5" xfId="5734"/>
    <cellStyle name="Output 2 4 2 5 2" xfId="5735"/>
    <cellStyle name="Output 2 4 20" xfId="5736"/>
    <cellStyle name="Output 2 4 21" xfId="5737"/>
    <cellStyle name="Output 2 4 22" xfId="5738"/>
    <cellStyle name="Output 2 4 23" xfId="5739"/>
    <cellStyle name="Output 2 4 24" xfId="5740"/>
    <cellStyle name="Output 2 4 25" xfId="5741"/>
    <cellStyle name="Output 2 4 26" xfId="5742"/>
    <cellStyle name="Output 2 4 27" xfId="5743"/>
    <cellStyle name="Output 2 4 3" xfId="5744"/>
    <cellStyle name="Output 2 4 4" xfId="5745"/>
    <cellStyle name="Output 2 4 5" xfId="5746"/>
    <cellStyle name="Output 2 4 6" xfId="5747"/>
    <cellStyle name="Output 2 4 7" xfId="5748"/>
    <cellStyle name="Output 2 4 8" xfId="5749"/>
    <cellStyle name="Output 2 4 9" xfId="5750"/>
    <cellStyle name="Output 2 5" xfId="617"/>
    <cellStyle name="Output 2 5 10" xfId="5751"/>
    <cellStyle name="Output 2 5 11" xfId="5752"/>
    <cellStyle name="Output 2 5 12" xfId="5753"/>
    <cellStyle name="Output 2 5 13" xfId="5754"/>
    <cellStyle name="Output 2 5 14" xfId="5755"/>
    <cellStyle name="Output 2 5 15" xfId="5756"/>
    <cellStyle name="Output 2 5 16" xfId="5757"/>
    <cellStyle name="Output 2 5 17" xfId="5758"/>
    <cellStyle name="Output 2 5 18" xfId="5759"/>
    <cellStyle name="Output 2 5 19" xfId="5760"/>
    <cellStyle name="Output 2 5 2" xfId="5761"/>
    <cellStyle name="Output 2 5 2 2" xfId="5762"/>
    <cellStyle name="Output 2 5 2 2 2" xfId="5763"/>
    <cellStyle name="Output 2 5 2 2 2 2" xfId="5764"/>
    <cellStyle name="Output 2 5 2 2 2 2 2" xfId="5765"/>
    <cellStyle name="Output 2 5 2 2 2 3" xfId="5766"/>
    <cellStyle name="Output 2 5 2 2 3" xfId="5767"/>
    <cellStyle name="Output 2 5 2 2 3 2" xfId="5768"/>
    <cellStyle name="Output 2 5 2 2 3 2 2" xfId="5769"/>
    <cellStyle name="Output 2 5 2 2 4" xfId="5770"/>
    <cellStyle name="Output 2 5 2 2 4 2" xfId="5771"/>
    <cellStyle name="Output 2 5 2 3" xfId="5772"/>
    <cellStyle name="Output 2 5 2 3 2" xfId="5773"/>
    <cellStyle name="Output 2 5 2 3 2 2" xfId="5774"/>
    <cellStyle name="Output 2 5 2 3 3" xfId="5775"/>
    <cellStyle name="Output 2 5 2 4" xfId="5776"/>
    <cellStyle name="Output 2 5 2 4 2" xfId="5777"/>
    <cellStyle name="Output 2 5 2 4 2 2" xfId="5778"/>
    <cellStyle name="Output 2 5 2 5" xfId="5779"/>
    <cellStyle name="Output 2 5 2 5 2" xfId="5780"/>
    <cellStyle name="Output 2 5 20" xfId="5781"/>
    <cellStyle name="Output 2 5 21" xfId="5782"/>
    <cellStyle name="Output 2 5 22" xfId="5783"/>
    <cellStyle name="Output 2 5 23" xfId="5784"/>
    <cellStyle name="Output 2 5 24" xfId="5785"/>
    <cellStyle name="Output 2 5 25" xfId="5786"/>
    <cellStyle name="Output 2 5 26" xfId="5787"/>
    <cellStyle name="Output 2 5 27" xfId="5788"/>
    <cellStyle name="Output 2 5 3" xfId="5789"/>
    <cellStyle name="Output 2 5 4" xfId="5790"/>
    <cellStyle name="Output 2 5 5" xfId="5791"/>
    <cellStyle name="Output 2 5 6" xfId="5792"/>
    <cellStyle name="Output 2 5 7" xfId="5793"/>
    <cellStyle name="Output 2 5 8" xfId="5794"/>
    <cellStyle name="Output 2 5 9" xfId="5795"/>
    <cellStyle name="Output 2 6" xfId="618"/>
    <cellStyle name="Output 2 6 10" xfId="5796"/>
    <cellStyle name="Output 2 6 11" xfId="5797"/>
    <cellStyle name="Output 2 6 12" xfId="5798"/>
    <cellStyle name="Output 2 6 13" xfId="5799"/>
    <cellStyle name="Output 2 6 14" xfId="5800"/>
    <cellStyle name="Output 2 6 15" xfId="5801"/>
    <cellStyle name="Output 2 6 16" xfId="5802"/>
    <cellStyle name="Output 2 6 17" xfId="5803"/>
    <cellStyle name="Output 2 6 18" xfId="5804"/>
    <cellStyle name="Output 2 6 19" xfId="5805"/>
    <cellStyle name="Output 2 6 2" xfId="5806"/>
    <cellStyle name="Output 2 6 2 2" xfId="5807"/>
    <cellStyle name="Output 2 6 2 2 2" xfId="5808"/>
    <cellStyle name="Output 2 6 2 2 2 2" xfId="5809"/>
    <cellStyle name="Output 2 6 2 2 2 2 2" xfId="5810"/>
    <cellStyle name="Output 2 6 2 2 2 3" xfId="5811"/>
    <cellStyle name="Output 2 6 2 2 3" xfId="5812"/>
    <cellStyle name="Output 2 6 2 2 3 2" xfId="5813"/>
    <cellStyle name="Output 2 6 2 2 3 2 2" xfId="5814"/>
    <cellStyle name="Output 2 6 2 2 4" xfId="5815"/>
    <cellStyle name="Output 2 6 2 2 4 2" xfId="5816"/>
    <cellStyle name="Output 2 6 2 3" xfId="5817"/>
    <cellStyle name="Output 2 6 2 3 2" xfId="5818"/>
    <cellStyle name="Output 2 6 2 3 2 2" xfId="5819"/>
    <cellStyle name="Output 2 6 2 3 3" xfId="5820"/>
    <cellStyle name="Output 2 6 2 4" xfId="5821"/>
    <cellStyle name="Output 2 6 2 4 2" xfId="5822"/>
    <cellStyle name="Output 2 6 2 4 2 2" xfId="5823"/>
    <cellStyle name="Output 2 6 2 5" xfId="5824"/>
    <cellStyle name="Output 2 6 2 5 2" xfId="5825"/>
    <cellStyle name="Output 2 6 20" xfId="5826"/>
    <cellStyle name="Output 2 6 21" xfId="5827"/>
    <cellStyle name="Output 2 6 22" xfId="5828"/>
    <cellStyle name="Output 2 6 23" xfId="5829"/>
    <cellStyle name="Output 2 6 24" xfId="5830"/>
    <cellStyle name="Output 2 6 25" xfId="5831"/>
    <cellStyle name="Output 2 6 26" xfId="5832"/>
    <cellStyle name="Output 2 6 27" xfId="5833"/>
    <cellStyle name="Output 2 6 3" xfId="5834"/>
    <cellStyle name="Output 2 6 4" xfId="5835"/>
    <cellStyle name="Output 2 6 5" xfId="5836"/>
    <cellStyle name="Output 2 6 6" xfId="5837"/>
    <cellStyle name="Output 2 6 7" xfId="5838"/>
    <cellStyle name="Output 2 6 8" xfId="5839"/>
    <cellStyle name="Output 2 6 9" xfId="5840"/>
    <cellStyle name="Output 2 7" xfId="5841"/>
    <cellStyle name="Output 2 7 2" xfId="5842"/>
    <cellStyle name="Output 2 7 2 2" xfId="5843"/>
    <cellStyle name="Output 2 7 2 2 2" xfId="5844"/>
    <cellStyle name="Output 2 7 2 2 2 2" xfId="5845"/>
    <cellStyle name="Output 2 7 2 2 3" xfId="5846"/>
    <cellStyle name="Output 2 7 2 3" xfId="5847"/>
    <cellStyle name="Output 2 7 2 3 2" xfId="5848"/>
    <cellStyle name="Output 2 7 2 3 2 2" xfId="5849"/>
    <cellStyle name="Output 2 7 2 4" xfId="5850"/>
    <cellStyle name="Output 2 7 2 4 2" xfId="5851"/>
    <cellStyle name="Output 2 7 3" xfId="5852"/>
    <cellStyle name="Output 2 7 3 2" xfId="5853"/>
    <cellStyle name="Output 2 7 3 2 2" xfId="5854"/>
    <cellStyle name="Output 2 7 3 3" xfId="5855"/>
    <cellStyle name="Output 2 7 4" xfId="5856"/>
    <cellStyle name="Output 2 7 4 2" xfId="5857"/>
    <cellStyle name="Output 2 7 4 2 2" xfId="5858"/>
    <cellStyle name="Output 2 7 5" xfId="5859"/>
    <cellStyle name="Output 2 7 5 2" xfId="5860"/>
    <cellStyle name="Output 2 8" xfId="5861"/>
    <cellStyle name="Output 2 9" xfId="5862"/>
    <cellStyle name="Output 20" xfId="5863"/>
    <cellStyle name="Output 21" xfId="5864"/>
    <cellStyle name="Output 22" xfId="5865"/>
    <cellStyle name="Output 23" xfId="5866"/>
    <cellStyle name="Output 24" xfId="5867"/>
    <cellStyle name="Output 25" xfId="5868"/>
    <cellStyle name="Output 26" xfId="5869"/>
    <cellStyle name="Output 27" xfId="5870"/>
    <cellStyle name="Output 28" xfId="5871"/>
    <cellStyle name="Output 29" xfId="5872"/>
    <cellStyle name="Output 3" xfId="619"/>
    <cellStyle name="Output 3 10" xfId="5873"/>
    <cellStyle name="Output 3 11" xfId="5874"/>
    <cellStyle name="Output 3 12" xfId="5875"/>
    <cellStyle name="Output 3 13" xfId="5876"/>
    <cellStyle name="Output 3 14" xfId="5877"/>
    <cellStyle name="Output 3 15" xfId="5878"/>
    <cellStyle name="Output 3 16" xfId="5879"/>
    <cellStyle name="Output 3 17" xfId="5880"/>
    <cellStyle name="Output 3 18" xfId="5881"/>
    <cellStyle name="Output 3 19" xfId="5882"/>
    <cellStyle name="Output 3 2" xfId="5883"/>
    <cellStyle name="Output 3 2 2" xfId="5884"/>
    <cellStyle name="Output 3 2 2 2" xfId="5885"/>
    <cellStyle name="Output 3 2 2 2 2" xfId="5886"/>
    <cellStyle name="Output 3 2 2 2 2 2" xfId="5887"/>
    <cellStyle name="Output 3 2 2 2 3" xfId="5888"/>
    <cellStyle name="Output 3 2 2 3" xfId="5889"/>
    <cellStyle name="Output 3 2 2 3 2" xfId="5890"/>
    <cellStyle name="Output 3 2 2 3 2 2" xfId="5891"/>
    <cellStyle name="Output 3 2 2 4" xfId="5892"/>
    <cellStyle name="Output 3 2 2 4 2" xfId="5893"/>
    <cellStyle name="Output 3 2 3" xfId="5894"/>
    <cellStyle name="Output 3 2 3 2" xfId="5895"/>
    <cellStyle name="Output 3 2 3 2 2" xfId="5896"/>
    <cellStyle name="Output 3 2 3 3" xfId="5897"/>
    <cellStyle name="Output 3 2 4" xfId="5898"/>
    <cellStyle name="Output 3 2 4 2" xfId="5899"/>
    <cellStyle name="Output 3 2 4 2 2" xfId="5900"/>
    <cellStyle name="Output 3 2 5" xfId="5901"/>
    <cellStyle name="Output 3 2 5 2" xfId="5902"/>
    <cellStyle name="Output 3 20" xfId="5903"/>
    <cellStyle name="Output 3 21" xfId="5904"/>
    <cellStyle name="Output 3 22" xfId="5905"/>
    <cellStyle name="Output 3 23" xfId="5906"/>
    <cellStyle name="Output 3 24" xfId="5907"/>
    <cellStyle name="Output 3 25" xfId="5908"/>
    <cellStyle name="Output 3 26" xfId="5909"/>
    <cellStyle name="Output 3 27" xfId="5910"/>
    <cellStyle name="Output 3 3" xfId="5911"/>
    <cellStyle name="Output 3 4" xfId="5912"/>
    <cellStyle name="Output 3 5" xfId="5913"/>
    <cellStyle name="Output 3 6" xfId="5914"/>
    <cellStyle name="Output 3 7" xfId="5915"/>
    <cellStyle name="Output 3 8" xfId="5916"/>
    <cellStyle name="Output 3 9" xfId="5917"/>
    <cellStyle name="Output 30" xfId="5918"/>
    <cellStyle name="Output 31" xfId="5919"/>
    <cellStyle name="Output 32" xfId="5920"/>
    <cellStyle name="Output 33" xfId="5921"/>
    <cellStyle name="Output 4" xfId="620"/>
    <cellStyle name="Output 4 10" xfId="5922"/>
    <cellStyle name="Output 4 11" xfId="5923"/>
    <cellStyle name="Output 4 12" xfId="5924"/>
    <cellStyle name="Output 4 13" xfId="5925"/>
    <cellStyle name="Output 4 14" xfId="5926"/>
    <cellStyle name="Output 4 15" xfId="5927"/>
    <cellStyle name="Output 4 16" xfId="5928"/>
    <cellStyle name="Output 4 17" xfId="5929"/>
    <cellStyle name="Output 4 18" xfId="5930"/>
    <cellStyle name="Output 4 19" xfId="5931"/>
    <cellStyle name="Output 4 2" xfId="5932"/>
    <cellStyle name="Output 4 2 2" xfId="5933"/>
    <cellStyle name="Output 4 2 2 2" xfId="5934"/>
    <cellStyle name="Output 4 2 2 2 2" xfId="5935"/>
    <cellStyle name="Output 4 2 2 2 2 2" xfId="5936"/>
    <cellStyle name="Output 4 2 2 2 3" xfId="5937"/>
    <cellStyle name="Output 4 2 2 3" xfId="5938"/>
    <cellStyle name="Output 4 2 2 3 2" xfId="5939"/>
    <cellStyle name="Output 4 2 2 3 2 2" xfId="5940"/>
    <cellStyle name="Output 4 2 2 4" xfId="5941"/>
    <cellStyle name="Output 4 2 2 4 2" xfId="5942"/>
    <cellStyle name="Output 4 2 3" xfId="5943"/>
    <cellStyle name="Output 4 2 3 2" xfId="5944"/>
    <cellStyle name="Output 4 2 3 2 2" xfId="5945"/>
    <cellStyle name="Output 4 2 3 3" xfId="5946"/>
    <cellStyle name="Output 4 2 4" xfId="5947"/>
    <cellStyle name="Output 4 2 4 2" xfId="5948"/>
    <cellStyle name="Output 4 2 4 2 2" xfId="5949"/>
    <cellStyle name="Output 4 2 5" xfId="5950"/>
    <cellStyle name="Output 4 2 5 2" xfId="5951"/>
    <cellStyle name="Output 4 20" xfId="5952"/>
    <cellStyle name="Output 4 21" xfId="5953"/>
    <cellStyle name="Output 4 22" xfId="5954"/>
    <cellStyle name="Output 4 23" xfId="5955"/>
    <cellStyle name="Output 4 24" xfId="5956"/>
    <cellStyle name="Output 4 25" xfId="5957"/>
    <cellStyle name="Output 4 26" xfId="5958"/>
    <cellStyle name="Output 4 27" xfId="5959"/>
    <cellStyle name="Output 4 3" xfId="5960"/>
    <cellStyle name="Output 4 4" xfId="5961"/>
    <cellStyle name="Output 4 5" xfId="5962"/>
    <cellStyle name="Output 4 6" xfId="5963"/>
    <cellStyle name="Output 4 7" xfId="5964"/>
    <cellStyle name="Output 4 8" xfId="5965"/>
    <cellStyle name="Output 4 9" xfId="5966"/>
    <cellStyle name="Output 5" xfId="621"/>
    <cellStyle name="Output 5 10" xfId="5967"/>
    <cellStyle name="Output 5 11" xfId="5968"/>
    <cellStyle name="Output 5 12" xfId="5969"/>
    <cellStyle name="Output 5 13" xfId="5970"/>
    <cellStyle name="Output 5 14" xfId="5971"/>
    <cellStyle name="Output 5 15" xfId="5972"/>
    <cellStyle name="Output 5 16" xfId="5973"/>
    <cellStyle name="Output 5 17" xfId="5974"/>
    <cellStyle name="Output 5 18" xfId="5975"/>
    <cellStyle name="Output 5 19" xfId="5976"/>
    <cellStyle name="Output 5 2" xfId="5977"/>
    <cellStyle name="Output 5 2 2" xfId="5978"/>
    <cellStyle name="Output 5 2 2 2" xfId="5979"/>
    <cellStyle name="Output 5 2 2 2 2" xfId="5980"/>
    <cellStyle name="Output 5 2 2 2 2 2" xfId="5981"/>
    <cellStyle name="Output 5 2 2 2 3" xfId="5982"/>
    <cellStyle name="Output 5 2 2 3" xfId="5983"/>
    <cellStyle name="Output 5 2 2 3 2" xfId="5984"/>
    <cellStyle name="Output 5 2 2 3 2 2" xfId="5985"/>
    <cellStyle name="Output 5 2 2 4" xfId="5986"/>
    <cellStyle name="Output 5 2 2 4 2" xfId="5987"/>
    <cellStyle name="Output 5 2 3" xfId="5988"/>
    <cellStyle name="Output 5 2 3 2" xfId="5989"/>
    <cellStyle name="Output 5 2 3 2 2" xfId="5990"/>
    <cellStyle name="Output 5 2 3 3" xfId="5991"/>
    <cellStyle name="Output 5 2 4" xfId="5992"/>
    <cellStyle name="Output 5 2 4 2" xfId="5993"/>
    <cellStyle name="Output 5 2 4 2 2" xfId="5994"/>
    <cellStyle name="Output 5 2 5" xfId="5995"/>
    <cellStyle name="Output 5 2 5 2" xfId="5996"/>
    <cellStyle name="Output 5 20" xfId="5997"/>
    <cellStyle name="Output 5 21" xfId="5998"/>
    <cellStyle name="Output 5 22" xfId="5999"/>
    <cellStyle name="Output 5 23" xfId="6000"/>
    <cellStyle name="Output 5 24" xfId="6001"/>
    <cellStyle name="Output 5 25" xfId="6002"/>
    <cellStyle name="Output 5 26" xfId="6003"/>
    <cellStyle name="Output 5 27" xfId="6004"/>
    <cellStyle name="Output 5 3" xfId="6005"/>
    <cellStyle name="Output 5 4" xfId="6006"/>
    <cellStyle name="Output 5 5" xfId="6007"/>
    <cellStyle name="Output 5 6" xfId="6008"/>
    <cellStyle name="Output 5 7" xfId="6009"/>
    <cellStyle name="Output 5 8" xfId="6010"/>
    <cellStyle name="Output 5 9" xfId="6011"/>
    <cellStyle name="Output 6" xfId="622"/>
    <cellStyle name="Output 6 10" xfId="6012"/>
    <cellStyle name="Output 6 11" xfId="6013"/>
    <cellStyle name="Output 6 12" xfId="6014"/>
    <cellStyle name="Output 6 13" xfId="6015"/>
    <cellStyle name="Output 6 14" xfId="6016"/>
    <cellStyle name="Output 6 15" xfId="6017"/>
    <cellStyle name="Output 6 16" xfId="6018"/>
    <cellStyle name="Output 6 17" xfId="6019"/>
    <cellStyle name="Output 6 18" xfId="6020"/>
    <cellStyle name="Output 6 19" xfId="6021"/>
    <cellStyle name="Output 6 2" xfId="6022"/>
    <cellStyle name="Output 6 2 2" xfId="6023"/>
    <cellStyle name="Output 6 2 2 2" xfId="6024"/>
    <cellStyle name="Output 6 2 2 2 2" xfId="6025"/>
    <cellStyle name="Output 6 2 2 2 2 2" xfId="6026"/>
    <cellStyle name="Output 6 2 2 2 3" xfId="6027"/>
    <cellStyle name="Output 6 2 2 3" xfId="6028"/>
    <cellStyle name="Output 6 2 2 3 2" xfId="6029"/>
    <cellStyle name="Output 6 2 2 3 2 2" xfId="6030"/>
    <cellStyle name="Output 6 2 2 4" xfId="6031"/>
    <cellStyle name="Output 6 2 2 4 2" xfId="6032"/>
    <cellStyle name="Output 6 2 3" xfId="6033"/>
    <cellStyle name="Output 6 2 3 2" xfId="6034"/>
    <cellStyle name="Output 6 2 3 2 2" xfId="6035"/>
    <cellStyle name="Output 6 2 3 3" xfId="6036"/>
    <cellStyle name="Output 6 2 4" xfId="6037"/>
    <cellStyle name="Output 6 2 4 2" xfId="6038"/>
    <cellStyle name="Output 6 2 4 2 2" xfId="6039"/>
    <cellStyle name="Output 6 2 5" xfId="6040"/>
    <cellStyle name="Output 6 2 5 2" xfId="6041"/>
    <cellStyle name="Output 6 20" xfId="6042"/>
    <cellStyle name="Output 6 21" xfId="6043"/>
    <cellStyle name="Output 6 22" xfId="6044"/>
    <cellStyle name="Output 6 23" xfId="6045"/>
    <cellStyle name="Output 6 24" xfId="6046"/>
    <cellStyle name="Output 6 25" xfId="6047"/>
    <cellStyle name="Output 6 26" xfId="6048"/>
    <cellStyle name="Output 6 27" xfId="6049"/>
    <cellStyle name="Output 6 3" xfId="6050"/>
    <cellStyle name="Output 6 4" xfId="6051"/>
    <cellStyle name="Output 6 5" xfId="6052"/>
    <cellStyle name="Output 6 6" xfId="6053"/>
    <cellStyle name="Output 6 7" xfId="6054"/>
    <cellStyle name="Output 6 8" xfId="6055"/>
    <cellStyle name="Output 6 9" xfId="6056"/>
    <cellStyle name="Output 7" xfId="6057"/>
    <cellStyle name="Output 7 2" xfId="6058"/>
    <cellStyle name="Output 7 2 2" xfId="6059"/>
    <cellStyle name="Output 7 2 2 2" xfId="6060"/>
    <cellStyle name="Output 7 2 2 2 2" xfId="6061"/>
    <cellStyle name="Output 7 2 2 3" xfId="6062"/>
    <cellStyle name="Output 7 2 3" xfId="6063"/>
    <cellStyle name="Output 7 2 3 2" xfId="6064"/>
    <cellStyle name="Output 7 2 3 2 2" xfId="6065"/>
    <cellStyle name="Output 7 2 4" xfId="6066"/>
    <cellStyle name="Output 7 2 4 2" xfId="6067"/>
    <cellStyle name="Output 7 3" xfId="6068"/>
    <cellStyle name="Output 7 3 2" xfId="6069"/>
    <cellStyle name="Output 7 3 2 2" xfId="6070"/>
    <cellStyle name="Output 7 3 3" xfId="6071"/>
    <cellStyle name="Output 7 4" xfId="6072"/>
    <cellStyle name="Output 7 4 2" xfId="6073"/>
    <cellStyle name="Output 7 4 2 2" xfId="6074"/>
    <cellStyle name="Output 7 5" xfId="6075"/>
    <cellStyle name="Output 7 5 2" xfId="6076"/>
    <cellStyle name="Output 8" xfId="6077"/>
    <cellStyle name="Output 9" xfId="6078"/>
    <cellStyle name="Percent 2" xfId="1296"/>
    <cellStyle name="Percent 2 2" xfId="6079"/>
    <cellStyle name="Percentages_oorzaken" xfId="451"/>
    <cellStyle name="Procent" xfId="41575" builtinId="5"/>
    <cellStyle name="Procent 2" xfId="162"/>
    <cellStyle name="Procent 2 2" xfId="353"/>
    <cellStyle name="Procent 2 2 2" xfId="6080"/>
    <cellStyle name="Procent 2 3" xfId="6081"/>
    <cellStyle name="Procent 3" xfId="452"/>
    <cellStyle name="Procent 3 2" xfId="6082"/>
    <cellStyle name="Procent 3 2 2" xfId="6083"/>
    <cellStyle name="Procent 4" xfId="6084"/>
    <cellStyle name="Procent 4 2" xfId="6085"/>
    <cellStyle name="Procent 4 2 2" xfId="6086"/>
    <cellStyle name="Procent 4 2 2 2" xfId="6087"/>
    <cellStyle name="Procent 4 2 3" xfId="6088"/>
    <cellStyle name="Procent 4 3" xfId="6089"/>
    <cellStyle name="Procent 5" xfId="6090"/>
    <cellStyle name="Procent 5 2" xfId="6091"/>
    <cellStyle name="Procent 6" xfId="6092"/>
    <cellStyle name="Procent 6 2" xfId="6093"/>
    <cellStyle name="Procent 6 2 2" xfId="6094"/>
    <cellStyle name="Procent 6 3" xfId="6095"/>
    <cellStyle name="Procent 7" xfId="6096"/>
    <cellStyle name="Ratio" xfId="163"/>
    <cellStyle name="SAPBEXaggData" xfId="64"/>
    <cellStyle name="SAPBEXaggData 10" xfId="6097"/>
    <cellStyle name="SAPBEXaggData 10 2" xfId="6098"/>
    <cellStyle name="SAPBEXaggData 10 2 2" xfId="6099"/>
    <cellStyle name="SAPBEXaggData 10 2 2 2" xfId="6100"/>
    <cellStyle name="SAPBEXaggData 10 2 3" xfId="6101"/>
    <cellStyle name="SAPBEXaggData 10 3" xfId="6102"/>
    <cellStyle name="SAPBEXaggData 10 3 2" xfId="6103"/>
    <cellStyle name="SAPBEXaggData 10 3 2 2" xfId="6104"/>
    <cellStyle name="SAPBEXaggData 10 4" xfId="6105"/>
    <cellStyle name="SAPBEXaggData 10 4 2" xfId="6106"/>
    <cellStyle name="SAPBEXaggData 11" xfId="6107"/>
    <cellStyle name="SAPBEXaggData 12" xfId="6108"/>
    <cellStyle name="SAPBEXaggData 13" xfId="6109"/>
    <cellStyle name="SAPBEXaggData 14" xfId="6110"/>
    <cellStyle name="SAPBEXaggData 15" xfId="6111"/>
    <cellStyle name="SAPBEXaggData 16" xfId="6112"/>
    <cellStyle name="SAPBEXaggData 17" xfId="6113"/>
    <cellStyle name="SAPBEXaggData 18" xfId="6114"/>
    <cellStyle name="SAPBEXaggData 19" xfId="6115"/>
    <cellStyle name="SAPBEXaggData 2" xfId="354"/>
    <cellStyle name="SAPBEXaggData 2 10" xfId="6116"/>
    <cellStyle name="SAPBEXaggData 2 11" xfId="6117"/>
    <cellStyle name="SAPBEXaggData 2 12" xfId="6118"/>
    <cellStyle name="SAPBEXaggData 2 13" xfId="6119"/>
    <cellStyle name="SAPBEXaggData 2 14" xfId="6120"/>
    <cellStyle name="SAPBEXaggData 2 15" xfId="6121"/>
    <cellStyle name="SAPBEXaggData 2 16" xfId="6122"/>
    <cellStyle name="SAPBEXaggData 2 17" xfId="6123"/>
    <cellStyle name="SAPBEXaggData 2 18" xfId="6124"/>
    <cellStyle name="SAPBEXaggData 2 19" xfId="6125"/>
    <cellStyle name="SAPBEXaggData 2 2" xfId="453"/>
    <cellStyle name="SAPBEXaggData 2 2 10" xfId="6126"/>
    <cellStyle name="SAPBEXaggData 2 2 11" xfId="6127"/>
    <cellStyle name="SAPBEXaggData 2 2 12" xfId="6128"/>
    <cellStyle name="SAPBEXaggData 2 2 13" xfId="6129"/>
    <cellStyle name="SAPBEXaggData 2 2 14" xfId="6130"/>
    <cellStyle name="SAPBEXaggData 2 2 15" xfId="6131"/>
    <cellStyle name="SAPBEXaggData 2 2 16" xfId="6132"/>
    <cellStyle name="SAPBEXaggData 2 2 17" xfId="6133"/>
    <cellStyle name="SAPBEXaggData 2 2 18" xfId="6134"/>
    <cellStyle name="SAPBEXaggData 2 2 19" xfId="6135"/>
    <cellStyle name="SAPBEXaggData 2 2 2" xfId="624"/>
    <cellStyle name="SAPBEXaggData 2 2 2 10" xfId="6136"/>
    <cellStyle name="SAPBEXaggData 2 2 2 11" xfId="6137"/>
    <cellStyle name="SAPBEXaggData 2 2 2 12" xfId="6138"/>
    <cellStyle name="SAPBEXaggData 2 2 2 13" xfId="6139"/>
    <cellStyle name="SAPBEXaggData 2 2 2 14" xfId="6140"/>
    <cellStyle name="SAPBEXaggData 2 2 2 15" xfId="6141"/>
    <cellStyle name="SAPBEXaggData 2 2 2 16" xfId="6142"/>
    <cellStyle name="SAPBEXaggData 2 2 2 17" xfId="6143"/>
    <cellStyle name="SAPBEXaggData 2 2 2 18" xfId="6144"/>
    <cellStyle name="SAPBEXaggData 2 2 2 19" xfId="6145"/>
    <cellStyle name="SAPBEXaggData 2 2 2 2" xfId="6146"/>
    <cellStyle name="SAPBEXaggData 2 2 2 2 2" xfId="6147"/>
    <cellStyle name="SAPBEXaggData 2 2 2 2 2 2" xfId="6148"/>
    <cellStyle name="SAPBEXaggData 2 2 2 2 2 2 2" xfId="6149"/>
    <cellStyle name="SAPBEXaggData 2 2 2 2 2 2 2 2" xfId="6150"/>
    <cellStyle name="SAPBEXaggData 2 2 2 2 2 2 3" xfId="6151"/>
    <cellStyle name="SAPBEXaggData 2 2 2 2 2 3" xfId="6152"/>
    <cellStyle name="SAPBEXaggData 2 2 2 2 2 3 2" xfId="6153"/>
    <cellStyle name="SAPBEXaggData 2 2 2 2 2 3 2 2" xfId="6154"/>
    <cellStyle name="SAPBEXaggData 2 2 2 2 2 4" xfId="6155"/>
    <cellStyle name="SAPBEXaggData 2 2 2 2 2 4 2" xfId="6156"/>
    <cellStyle name="SAPBEXaggData 2 2 2 2 3" xfId="6157"/>
    <cellStyle name="SAPBEXaggData 2 2 2 2 3 2" xfId="6158"/>
    <cellStyle name="SAPBEXaggData 2 2 2 2 3 2 2" xfId="6159"/>
    <cellStyle name="SAPBEXaggData 2 2 2 2 3 3" xfId="6160"/>
    <cellStyle name="SAPBEXaggData 2 2 2 2 4" xfId="6161"/>
    <cellStyle name="SAPBEXaggData 2 2 2 2 4 2" xfId="6162"/>
    <cellStyle name="SAPBEXaggData 2 2 2 2 4 2 2" xfId="6163"/>
    <cellStyle name="SAPBEXaggData 2 2 2 2 5" xfId="6164"/>
    <cellStyle name="SAPBEXaggData 2 2 2 2 5 2" xfId="6165"/>
    <cellStyle name="SAPBEXaggData 2 2 2 20" xfId="6166"/>
    <cellStyle name="SAPBEXaggData 2 2 2 21" xfId="6167"/>
    <cellStyle name="SAPBEXaggData 2 2 2 22" xfId="6168"/>
    <cellStyle name="SAPBEXaggData 2 2 2 23" xfId="6169"/>
    <cellStyle name="SAPBEXaggData 2 2 2 24" xfId="6170"/>
    <cellStyle name="SAPBEXaggData 2 2 2 25" xfId="6171"/>
    <cellStyle name="SAPBEXaggData 2 2 2 26" xfId="6172"/>
    <cellStyle name="SAPBEXaggData 2 2 2 27" xfId="6173"/>
    <cellStyle name="SAPBEXaggData 2 2 2 3" xfId="6174"/>
    <cellStyle name="SAPBEXaggData 2 2 2 4" xfId="6175"/>
    <cellStyle name="SAPBEXaggData 2 2 2 5" xfId="6176"/>
    <cellStyle name="SAPBEXaggData 2 2 2 6" xfId="6177"/>
    <cellStyle name="SAPBEXaggData 2 2 2 7" xfId="6178"/>
    <cellStyle name="SAPBEXaggData 2 2 2 8" xfId="6179"/>
    <cellStyle name="SAPBEXaggData 2 2 2 9" xfId="6180"/>
    <cellStyle name="SAPBEXaggData 2 2 20" xfId="6181"/>
    <cellStyle name="SAPBEXaggData 2 2 21" xfId="6182"/>
    <cellStyle name="SAPBEXaggData 2 2 22" xfId="6183"/>
    <cellStyle name="SAPBEXaggData 2 2 23" xfId="6184"/>
    <cellStyle name="SAPBEXaggData 2 2 24" xfId="6185"/>
    <cellStyle name="SAPBEXaggData 2 2 25" xfId="6186"/>
    <cellStyle name="SAPBEXaggData 2 2 26" xfId="6187"/>
    <cellStyle name="SAPBEXaggData 2 2 27" xfId="6188"/>
    <cellStyle name="SAPBEXaggData 2 2 28" xfId="6189"/>
    <cellStyle name="SAPBEXaggData 2 2 29" xfId="6190"/>
    <cellStyle name="SAPBEXaggData 2 2 3" xfId="625"/>
    <cellStyle name="SAPBEXaggData 2 2 3 10" xfId="6191"/>
    <cellStyle name="SAPBEXaggData 2 2 3 11" xfId="6192"/>
    <cellStyle name="SAPBEXaggData 2 2 3 12" xfId="6193"/>
    <cellStyle name="SAPBEXaggData 2 2 3 13" xfId="6194"/>
    <cellStyle name="SAPBEXaggData 2 2 3 14" xfId="6195"/>
    <cellStyle name="SAPBEXaggData 2 2 3 15" xfId="6196"/>
    <cellStyle name="SAPBEXaggData 2 2 3 16" xfId="6197"/>
    <cellStyle name="SAPBEXaggData 2 2 3 17" xfId="6198"/>
    <cellStyle name="SAPBEXaggData 2 2 3 18" xfId="6199"/>
    <cellStyle name="SAPBEXaggData 2 2 3 19" xfId="6200"/>
    <cellStyle name="SAPBEXaggData 2 2 3 2" xfId="6201"/>
    <cellStyle name="SAPBEXaggData 2 2 3 2 2" xfId="6202"/>
    <cellStyle name="SAPBEXaggData 2 2 3 2 2 2" xfId="6203"/>
    <cellStyle name="SAPBEXaggData 2 2 3 2 2 2 2" xfId="6204"/>
    <cellStyle name="SAPBEXaggData 2 2 3 2 2 2 2 2" xfId="6205"/>
    <cellStyle name="SAPBEXaggData 2 2 3 2 2 2 3" xfId="6206"/>
    <cellStyle name="SAPBEXaggData 2 2 3 2 2 3" xfId="6207"/>
    <cellStyle name="SAPBEXaggData 2 2 3 2 2 3 2" xfId="6208"/>
    <cellStyle name="SAPBEXaggData 2 2 3 2 2 3 2 2" xfId="6209"/>
    <cellStyle name="SAPBEXaggData 2 2 3 2 2 4" xfId="6210"/>
    <cellStyle name="SAPBEXaggData 2 2 3 2 2 4 2" xfId="6211"/>
    <cellStyle name="SAPBEXaggData 2 2 3 2 3" xfId="6212"/>
    <cellStyle name="SAPBEXaggData 2 2 3 2 3 2" xfId="6213"/>
    <cellStyle name="SAPBEXaggData 2 2 3 2 3 2 2" xfId="6214"/>
    <cellStyle name="SAPBEXaggData 2 2 3 2 3 3" xfId="6215"/>
    <cellStyle name="SAPBEXaggData 2 2 3 2 4" xfId="6216"/>
    <cellStyle name="SAPBEXaggData 2 2 3 2 4 2" xfId="6217"/>
    <cellStyle name="SAPBEXaggData 2 2 3 2 4 2 2" xfId="6218"/>
    <cellStyle name="SAPBEXaggData 2 2 3 2 5" xfId="6219"/>
    <cellStyle name="SAPBEXaggData 2 2 3 2 5 2" xfId="6220"/>
    <cellStyle name="SAPBEXaggData 2 2 3 20" xfId="6221"/>
    <cellStyle name="SAPBEXaggData 2 2 3 21" xfId="6222"/>
    <cellStyle name="SAPBEXaggData 2 2 3 22" xfId="6223"/>
    <cellStyle name="SAPBEXaggData 2 2 3 23" xfId="6224"/>
    <cellStyle name="SAPBEXaggData 2 2 3 24" xfId="6225"/>
    <cellStyle name="SAPBEXaggData 2 2 3 25" xfId="6226"/>
    <cellStyle name="SAPBEXaggData 2 2 3 26" xfId="6227"/>
    <cellStyle name="SAPBEXaggData 2 2 3 27" xfId="6228"/>
    <cellStyle name="SAPBEXaggData 2 2 3 3" xfId="6229"/>
    <cellStyle name="SAPBEXaggData 2 2 3 4" xfId="6230"/>
    <cellStyle name="SAPBEXaggData 2 2 3 5" xfId="6231"/>
    <cellStyle name="SAPBEXaggData 2 2 3 6" xfId="6232"/>
    <cellStyle name="SAPBEXaggData 2 2 3 7" xfId="6233"/>
    <cellStyle name="SAPBEXaggData 2 2 3 8" xfId="6234"/>
    <cellStyle name="SAPBEXaggData 2 2 3 9" xfId="6235"/>
    <cellStyle name="SAPBEXaggData 2 2 30" xfId="6236"/>
    <cellStyle name="SAPBEXaggData 2 2 31" xfId="6237"/>
    <cellStyle name="SAPBEXaggData 2 2 32" xfId="6238"/>
    <cellStyle name="SAPBEXaggData 2 2 4" xfId="626"/>
    <cellStyle name="SAPBEXaggData 2 2 4 10" xfId="6239"/>
    <cellStyle name="SAPBEXaggData 2 2 4 11" xfId="6240"/>
    <cellStyle name="SAPBEXaggData 2 2 4 12" xfId="6241"/>
    <cellStyle name="SAPBEXaggData 2 2 4 13" xfId="6242"/>
    <cellStyle name="SAPBEXaggData 2 2 4 14" xfId="6243"/>
    <cellStyle name="SAPBEXaggData 2 2 4 15" xfId="6244"/>
    <cellStyle name="SAPBEXaggData 2 2 4 16" xfId="6245"/>
    <cellStyle name="SAPBEXaggData 2 2 4 17" xfId="6246"/>
    <cellStyle name="SAPBEXaggData 2 2 4 18" xfId="6247"/>
    <cellStyle name="SAPBEXaggData 2 2 4 19" xfId="6248"/>
    <cellStyle name="SAPBEXaggData 2 2 4 2" xfId="6249"/>
    <cellStyle name="SAPBEXaggData 2 2 4 2 2" xfId="6250"/>
    <cellStyle name="SAPBEXaggData 2 2 4 2 2 2" xfId="6251"/>
    <cellStyle name="SAPBEXaggData 2 2 4 2 2 2 2" xfId="6252"/>
    <cellStyle name="SAPBEXaggData 2 2 4 2 2 2 2 2" xfId="6253"/>
    <cellStyle name="SAPBEXaggData 2 2 4 2 2 2 3" xfId="6254"/>
    <cellStyle name="SAPBEXaggData 2 2 4 2 2 3" xfId="6255"/>
    <cellStyle name="SAPBEXaggData 2 2 4 2 2 3 2" xfId="6256"/>
    <cellStyle name="SAPBEXaggData 2 2 4 2 2 3 2 2" xfId="6257"/>
    <cellStyle name="SAPBEXaggData 2 2 4 2 2 4" xfId="6258"/>
    <cellStyle name="SAPBEXaggData 2 2 4 2 2 4 2" xfId="6259"/>
    <cellStyle name="SAPBEXaggData 2 2 4 2 3" xfId="6260"/>
    <cellStyle name="SAPBEXaggData 2 2 4 2 3 2" xfId="6261"/>
    <cellStyle name="SAPBEXaggData 2 2 4 2 3 2 2" xfId="6262"/>
    <cellStyle name="SAPBEXaggData 2 2 4 2 3 3" xfId="6263"/>
    <cellStyle name="SAPBEXaggData 2 2 4 2 4" xfId="6264"/>
    <cellStyle name="SAPBEXaggData 2 2 4 2 4 2" xfId="6265"/>
    <cellStyle name="SAPBEXaggData 2 2 4 2 4 2 2" xfId="6266"/>
    <cellStyle name="SAPBEXaggData 2 2 4 2 5" xfId="6267"/>
    <cellStyle name="SAPBEXaggData 2 2 4 2 5 2" xfId="6268"/>
    <cellStyle name="SAPBEXaggData 2 2 4 20" xfId="6269"/>
    <cellStyle name="SAPBEXaggData 2 2 4 21" xfId="6270"/>
    <cellStyle name="SAPBEXaggData 2 2 4 22" xfId="6271"/>
    <cellStyle name="SAPBEXaggData 2 2 4 23" xfId="6272"/>
    <cellStyle name="SAPBEXaggData 2 2 4 24" xfId="6273"/>
    <cellStyle name="SAPBEXaggData 2 2 4 25" xfId="6274"/>
    <cellStyle name="SAPBEXaggData 2 2 4 26" xfId="6275"/>
    <cellStyle name="SAPBEXaggData 2 2 4 27" xfId="6276"/>
    <cellStyle name="SAPBEXaggData 2 2 4 3" xfId="6277"/>
    <cellStyle name="SAPBEXaggData 2 2 4 4" xfId="6278"/>
    <cellStyle name="SAPBEXaggData 2 2 4 5" xfId="6279"/>
    <cellStyle name="SAPBEXaggData 2 2 4 6" xfId="6280"/>
    <cellStyle name="SAPBEXaggData 2 2 4 7" xfId="6281"/>
    <cellStyle name="SAPBEXaggData 2 2 4 8" xfId="6282"/>
    <cellStyle name="SAPBEXaggData 2 2 4 9" xfId="6283"/>
    <cellStyle name="SAPBEXaggData 2 2 5" xfId="627"/>
    <cellStyle name="SAPBEXaggData 2 2 5 10" xfId="6284"/>
    <cellStyle name="SAPBEXaggData 2 2 5 11" xfId="6285"/>
    <cellStyle name="SAPBEXaggData 2 2 5 12" xfId="6286"/>
    <cellStyle name="SAPBEXaggData 2 2 5 13" xfId="6287"/>
    <cellStyle name="SAPBEXaggData 2 2 5 14" xfId="6288"/>
    <cellStyle name="SAPBEXaggData 2 2 5 15" xfId="6289"/>
    <cellStyle name="SAPBEXaggData 2 2 5 16" xfId="6290"/>
    <cellStyle name="SAPBEXaggData 2 2 5 17" xfId="6291"/>
    <cellStyle name="SAPBEXaggData 2 2 5 18" xfId="6292"/>
    <cellStyle name="SAPBEXaggData 2 2 5 19" xfId="6293"/>
    <cellStyle name="SAPBEXaggData 2 2 5 2" xfId="6294"/>
    <cellStyle name="SAPBEXaggData 2 2 5 2 2" xfId="6295"/>
    <cellStyle name="SAPBEXaggData 2 2 5 2 2 2" xfId="6296"/>
    <cellStyle name="SAPBEXaggData 2 2 5 2 2 2 2" xfId="6297"/>
    <cellStyle name="SAPBEXaggData 2 2 5 2 2 2 2 2" xfId="6298"/>
    <cellStyle name="SAPBEXaggData 2 2 5 2 2 2 3" xfId="6299"/>
    <cellStyle name="SAPBEXaggData 2 2 5 2 2 3" xfId="6300"/>
    <cellStyle name="SAPBEXaggData 2 2 5 2 2 3 2" xfId="6301"/>
    <cellStyle name="SAPBEXaggData 2 2 5 2 2 3 2 2" xfId="6302"/>
    <cellStyle name="SAPBEXaggData 2 2 5 2 2 4" xfId="6303"/>
    <cellStyle name="SAPBEXaggData 2 2 5 2 2 4 2" xfId="6304"/>
    <cellStyle name="SAPBEXaggData 2 2 5 2 3" xfId="6305"/>
    <cellStyle name="SAPBEXaggData 2 2 5 2 3 2" xfId="6306"/>
    <cellStyle name="SAPBEXaggData 2 2 5 2 3 2 2" xfId="6307"/>
    <cellStyle name="SAPBEXaggData 2 2 5 2 3 3" xfId="6308"/>
    <cellStyle name="SAPBEXaggData 2 2 5 2 4" xfId="6309"/>
    <cellStyle name="SAPBEXaggData 2 2 5 2 4 2" xfId="6310"/>
    <cellStyle name="SAPBEXaggData 2 2 5 2 4 2 2" xfId="6311"/>
    <cellStyle name="SAPBEXaggData 2 2 5 2 5" xfId="6312"/>
    <cellStyle name="SAPBEXaggData 2 2 5 2 5 2" xfId="6313"/>
    <cellStyle name="SAPBEXaggData 2 2 5 20" xfId="6314"/>
    <cellStyle name="SAPBEXaggData 2 2 5 21" xfId="6315"/>
    <cellStyle name="SAPBEXaggData 2 2 5 22" xfId="6316"/>
    <cellStyle name="SAPBEXaggData 2 2 5 23" xfId="6317"/>
    <cellStyle name="SAPBEXaggData 2 2 5 24" xfId="6318"/>
    <cellStyle name="SAPBEXaggData 2 2 5 25" xfId="6319"/>
    <cellStyle name="SAPBEXaggData 2 2 5 26" xfId="6320"/>
    <cellStyle name="SAPBEXaggData 2 2 5 27" xfId="6321"/>
    <cellStyle name="SAPBEXaggData 2 2 5 3" xfId="6322"/>
    <cellStyle name="SAPBEXaggData 2 2 5 4" xfId="6323"/>
    <cellStyle name="SAPBEXaggData 2 2 5 5" xfId="6324"/>
    <cellStyle name="SAPBEXaggData 2 2 5 6" xfId="6325"/>
    <cellStyle name="SAPBEXaggData 2 2 5 7" xfId="6326"/>
    <cellStyle name="SAPBEXaggData 2 2 5 8" xfId="6327"/>
    <cellStyle name="SAPBEXaggData 2 2 5 9" xfId="6328"/>
    <cellStyle name="SAPBEXaggData 2 2 6" xfId="628"/>
    <cellStyle name="SAPBEXaggData 2 2 6 10" xfId="6329"/>
    <cellStyle name="SAPBEXaggData 2 2 6 11" xfId="6330"/>
    <cellStyle name="SAPBEXaggData 2 2 6 12" xfId="6331"/>
    <cellStyle name="SAPBEXaggData 2 2 6 13" xfId="6332"/>
    <cellStyle name="SAPBEXaggData 2 2 6 14" xfId="6333"/>
    <cellStyle name="SAPBEXaggData 2 2 6 15" xfId="6334"/>
    <cellStyle name="SAPBEXaggData 2 2 6 16" xfId="6335"/>
    <cellStyle name="SAPBEXaggData 2 2 6 17" xfId="6336"/>
    <cellStyle name="SAPBEXaggData 2 2 6 18" xfId="6337"/>
    <cellStyle name="SAPBEXaggData 2 2 6 19" xfId="6338"/>
    <cellStyle name="SAPBEXaggData 2 2 6 2" xfId="6339"/>
    <cellStyle name="SAPBEXaggData 2 2 6 2 2" xfId="6340"/>
    <cellStyle name="SAPBEXaggData 2 2 6 2 2 2" xfId="6341"/>
    <cellStyle name="SAPBEXaggData 2 2 6 2 2 2 2" xfId="6342"/>
    <cellStyle name="SAPBEXaggData 2 2 6 2 2 2 2 2" xfId="6343"/>
    <cellStyle name="SAPBEXaggData 2 2 6 2 2 2 3" xfId="6344"/>
    <cellStyle name="SAPBEXaggData 2 2 6 2 2 3" xfId="6345"/>
    <cellStyle name="SAPBEXaggData 2 2 6 2 2 3 2" xfId="6346"/>
    <cellStyle name="SAPBEXaggData 2 2 6 2 2 3 2 2" xfId="6347"/>
    <cellStyle name="SAPBEXaggData 2 2 6 2 2 4" xfId="6348"/>
    <cellStyle name="SAPBEXaggData 2 2 6 2 2 4 2" xfId="6349"/>
    <cellStyle name="SAPBEXaggData 2 2 6 2 3" xfId="6350"/>
    <cellStyle name="SAPBEXaggData 2 2 6 2 3 2" xfId="6351"/>
    <cellStyle name="SAPBEXaggData 2 2 6 2 3 2 2" xfId="6352"/>
    <cellStyle name="SAPBEXaggData 2 2 6 2 3 3" xfId="6353"/>
    <cellStyle name="SAPBEXaggData 2 2 6 2 4" xfId="6354"/>
    <cellStyle name="SAPBEXaggData 2 2 6 2 4 2" xfId="6355"/>
    <cellStyle name="SAPBEXaggData 2 2 6 2 4 2 2" xfId="6356"/>
    <cellStyle name="SAPBEXaggData 2 2 6 2 5" xfId="6357"/>
    <cellStyle name="SAPBEXaggData 2 2 6 2 5 2" xfId="6358"/>
    <cellStyle name="SAPBEXaggData 2 2 6 20" xfId="6359"/>
    <cellStyle name="SAPBEXaggData 2 2 6 21" xfId="6360"/>
    <cellStyle name="SAPBEXaggData 2 2 6 22" xfId="6361"/>
    <cellStyle name="SAPBEXaggData 2 2 6 23" xfId="6362"/>
    <cellStyle name="SAPBEXaggData 2 2 6 24" xfId="6363"/>
    <cellStyle name="SAPBEXaggData 2 2 6 25" xfId="6364"/>
    <cellStyle name="SAPBEXaggData 2 2 6 26" xfId="6365"/>
    <cellStyle name="SAPBEXaggData 2 2 6 27" xfId="6366"/>
    <cellStyle name="SAPBEXaggData 2 2 6 3" xfId="6367"/>
    <cellStyle name="SAPBEXaggData 2 2 6 4" xfId="6368"/>
    <cellStyle name="SAPBEXaggData 2 2 6 5" xfId="6369"/>
    <cellStyle name="SAPBEXaggData 2 2 6 6" xfId="6370"/>
    <cellStyle name="SAPBEXaggData 2 2 6 7" xfId="6371"/>
    <cellStyle name="SAPBEXaggData 2 2 6 8" xfId="6372"/>
    <cellStyle name="SAPBEXaggData 2 2 6 9" xfId="6373"/>
    <cellStyle name="SAPBEXaggData 2 2 7" xfId="6374"/>
    <cellStyle name="SAPBEXaggData 2 2 7 2" xfId="6375"/>
    <cellStyle name="SAPBEXaggData 2 2 7 2 2" xfId="6376"/>
    <cellStyle name="SAPBEXaggData 2 2 7 2 2 2" xfId="6377"/>
    <cellStyle name="SAPBEXaggData 2 2 7 2 2 2 2" xfId="6378"/>
    <cellStyle name="SAPBEXaggData 2 2 7 2 2 3" xfId="6379"/>
    <cellStyle name="SAPBEXaggData 2 2 7 2 3" xfId="6380"/>
    <cellStyle name="SAPBEXaggData 2 2 7 2 3 2" xfId="6381"/>
    <cellStyle name="SAPBEXaggData 2 2 7 2 3 2 2" xfId="6382"/>
    <cellStyle name="SAPBEXaggData 2 2 7 2 4" xfId="6383"/>
    <cellStyle name="SAPBEXaggData 2 2 7 2 4 2" xfId="6384"/>
    <cellStyle name="SAPBEXaggData 2 2 7 3" xfId="6385"/>
    <cellStyle name="SAPBEXaggData 2 2 7 3 2" xfId="6386"/>
    <cellStyle name="SAPBEXaggData 2 2 7 3 2 2" xfId="6387"/>
    <cellStyle name="SAPBEXaggData 2 2 7 3 3" xfId="6388"/>
    <cellStyle name="SAPBEXaggData 2 2 7 4" xfId="6389"/>
    <cellStyle name="SAPBEXaggData 2 2 7 4 2" xfId="6390"/>
    <cellStyle name="SAPBEXaggData 2 2 7 4 2 2" xfId="6391"/>
    <cellStyle name="SAPBEXaggData 2 2 7 5" xfId="6392"/>
    <cellStyle name="SAPBEXaggData 2 2 7 5 2" xfId="6393"/>
    <cellStyle name="SAPBEXaggData 2 2 8" xfId="6394"/>
    <cellStyle name="SAPBEXaggData 2 2 9" xfId="6395"/>
    <cellStyle name="SAPBEXaggData 2 20" xfId="6396"/>
    <cellStyle name="SAPBEXaggData 2 21" xfId="6397"/>
    <cellStyle name="SAPBEXaggData 2 22" xfId="6398"/>
    <cellStyle name="SAPBEXaggData 2 23" xfId="6399"/>
    <cellStyle name="SAPBEXaggData 2 24" xfId="6400"/>
    <cellStyle name="SAPBEXaggData 2 25" xfId="6401"/>
    <cellStyle name="SAPBEXaggData 2 26" xfId="6402"/>
    <cellStyle name="SAPBEXaggData 2 27" xfId="6403"/>
    <cellStyle name="SAPBEXaggData 2 28" xfId="6404"/>
    <cellStyle name="SAPBEXaggData 2 29" xfId="6405"/>
    <cellStyle name="SAPBEXaggData 2 3" xfId="629"/>
    <cellStyle name="SAPBEXaggData 2 3 10" xfId="6406"/>
    <cellStyle name="SAPBEXaggData 2 3 11" xfId="6407"/>
    <cellStyle name="SAPBEXaggData 2 3 12" xfId="6408"/>
    <cellStyle name="SAPBEXaggData 2 3 13" xfId="6409"/>
    <cellStyle name="SAPBEXaggData 2 3 14" xfId="6410"/>
    <cellStyle name="SAPBEXaggData 2 3 15" xfId="6411"/>
    <cellStyle name="SAPBEXaggData 2 3 16" xfId="6412"/>
    <cellStyle name="SAPBEXaggData 2 3 17" xfId="6413"/>
    <cellStyle name="SAPBEXaggData 2 3 18" xfId="6414"/>
    <cellStyle name="SAPBEXaggData 2 3 19" xfId="6415"/>
    <cellStyle name="SAPBEXaggData 2 3 2" xfId="6416"/>
    <cellStyle name="SAPBEXaggData 2 3 2 2" xfId="6417"/>
    <cellStyle name="SAPBEXaggData 2 3 2 2 2" xfId="6418"/>
    <cellStyle name="SAPBEXaggData 2 3 2 2 2 2" xfId="6419"/>
    <cellStyle name="SAPBEXaggData 2 3 2 2 2 2 2" xfId="6420"/>
    <cellStyle name="SAPBEXaggData 2 3 2 2 2 3" xfId="6421"/>
    <cellStyle name="SAPBEXaggData 2 3 2 2 3" xfId="6422"/>
    <cellStyle name="SAPBEXaggData 2 3 2 2 3 2" xfId="6423"/>
    <cellStyle name="SAPBEXaggData 2 3 2 2 3 2 2" xfId="6424"/>
    <cellStyle name="SAPBEXaggData 2 3 2 2 4" xfId="6425"/>
    <cellStyle name="SAPBEXaggData 2 3 2 2 4 2" xfId="6426"/>
    <cellStyle name="SAPBEXaggData 2 3 2 3" xfId="6427"/>
    <cellStyle name="SAPBEXaggData 2 3 2 3 2" xfId="6428"/>
    <cellStyle name="SAPBEXaggData 2 3 2 3 2 2" xfId="6429"/>
    <cellStyle name="SAPBEXaggData 2 3 2 3 3" xfId="6430"/>
    <cellStyle name="SAPBEXaggData 2 3 2 4" xfId="6431"/>
    <cellStyle name="SAPBEXaggData 2 3 2 4 2" xfId="6432"/>
    <cellStyle name="SAPBEXaggData 2 3 2 4 2 2" xfId="6433"/>
    <cellStyle name="SAPBEXaggData 2 3 2 5" xfId="6434"/>
    <cellStyle name="SAPBEXaggData 2 3 2 5 2" xfId="6435"/>
    <cellStyle name="SAPBEXaggData 2 3 20" xfId="6436"/>
    <cellStyle name="SAPBEXaggData 2 3 21" xfId="6437"/>
    <cellStyle name="SAPBEXaggData 2 3 22" xfId="6438"/>
    <cellStyle name="SAPBEXaggData 2 3 23" xfId="6439"/>
    <cellStyle name="SAPBEXaggData 2 3 24" xfId="6440"/>
    <cellStyle name="SAPBEXaggData 2 3 25" xfId="6441"/>
    <cellStyle name="SAPBEXaggData 2 3 26" xfId="6442"/>
    <cellStyle name="SAPBEXaggData 2 3 27" xfId="6443"/>
    <cellStyle name="SAPBEXaggData 2 3 3" xfId="6444"/>
    <cellStyle name="SAPBEXaggData 2 3 4" xfId="6445"/>
    <cellStyle name="SAPBEXaggData 2 3 5" xfId="6446"/>
    <cellStyle name="SAPBEXaggData 2 3 6" xfId="6447"/>
    <cellStyle name="SAPBEXaggData 2 3 7" xfId="6448"/>
    <cellStyle name="SAPBEXaggData 2 3 8" xfId="6449"/>
    <cellStyle name="SAPBEXaggData 2 3 9" xfId="6450"/>
    <cellStyle name="SAPBEXaggData 2 30" xfId="6451"/>
    <cellStyle name="SAPBEXaggData 2 31" xfId="6452"/>
    <cellStyle name="SAPBEXaggData 2 32" xfId="6453"/>
    <cellStyle name="SAPBEXaggData 2 4" xfId="630"/>
    <cellStyle name="SAPBEXaggData 2 4 10" xfId="6454"/>
    <cellStyle name="SAPBEXaggData 2 4 11" xfId="6455"/>
    <cellStyle name="SAPBEXaggData 2 4 12" xfId="6456"/>
    <cellStyle name="SAPBEXaggData 2 4 13" xfId="6457"/>
    <cellStyle name="SAPBEXaggData 2 4 14" xfId="6458"/>
    <cellStyle name="SAPBEXaggData 2 4 15" xfId="6459"/>
    <cellStyle name="SAPBEXaggData 2 4 16" xfId="6460"/>
    <cellStyle name="SAPBEXaggData 2 4 17" xfId="6461"/>
    <cellStyle name="SAPBEXaggData 2 4 18" xfId="6462"/>
    <cellStyle name="SAPBEXaggData 2 4 19" xfId="6463"/>
    <cellStyle name="SAPBEXaggData 2 4 2" xfId="6464"/>
    <cellStyle name="SAPBEXaggData 2 4 2 2" xfId="6465"/>
    <cellStyle name="SAPBEXaggData 2 4 2 2 2" xfId="6466"/>
    <cellStyle name="SAPBEXaggData 2 4 2 2 2 2" xfId="6467"/>
    <cellStyle name="SAPBEXaggData 2 4 2 2 2 2 2" xfId="6468"/>
    <cellStyle name="SAPBEXaggData 2 4 2 2 2 3" xfId="6469"/>
    <cellStyle name="SAPBEXaggData 2 4 2 2 3" xfId="6470"/>
    <cellStyle name="SAPBEXaggData 2 4 2 2 3 2" xfId="6471"/>
    <cellStyle name="SAPBEXaggData 2 4 2 2 3 2 2" xfId="6472"/>
    <cellStyle name="SAPBEXaggData 2 4 2 2 4" xfId="6473"/>
    <cellStyle name="SAPBEXaggData 2 4 2 2 4 2" xfId="6474"/>
    <cellStyle name="SAPBEXaggData 2 4 2 3" xfId="6475"/>
    <cellStyle name="SAPBEXaggData 2 4 2 3 2" xfId="6476"/>
    <cellStyle name="SAPBEXaggData 2 4 2 3 2 2" xfId="6477"/>
    <cellStyle name="SAPBEXaggData 2 4 2 3 3" xfId="6478"/>
    <cellStyle name="SAPBEXaggData 2 4 2 4" xfId="6479"/>
    <cellStyle name="SAPBEXaggData 2 4 2 4 2" xfId="6480"/>
    <cellStyle name="SAPBEXaggData 2 4 2 4 2 2" xfId="6481"/>
    <cellStyle name="SAPBEXaggData 2 4 2 5" xfId="6482"/>
    <cellStyle name="SAPBEXaggData 2 4 2 5 2" xfId="6483"/>
    <cellStyle name="SAPBEXaggData 2 4 20" xfId="6484"/>
    <cellStyle name="SAPBEXaggData 2 4 21" xfId="6485"/>
    <cellStyle name="SAPBEXaggData 2 4 22" xfId="6486"/>
    <cellStyle name="SAPBEXaggData 2 4 23" xfId="6487"/>
    <cellStyle name="SAPBEXaggData 2 4 24" xfId="6488"/>
    <cellStyle name="SAPBEXaggData 2 4 25" xfId="6489"/>
    <cellStyle name="SAPBEXaggData 2 4 26" xfId="6490"/>
    <cellStyle name="SAPBEXaggData 2 4 27" xfId="6491"/>
    <cellStyle name="SAPBEXaggData 2 4 3" xfId="6492"/>
    <cellStyle name="SAPBEXaggData 2 4 4" xfId="6493"/>
    <cellStyle name="SAPBEXaggData 2 4 5" xfId="6494"/>
    <cellStyle name="SAPBEXaggData 2 4 6" xfId="6495"/>
    <cellStyle name="SAPBEXaggData 2 4 7" xfId="6496"/>
    <cellStyle name="SAPBEXaggData 2 4 8" xfId="6497"/>
    <cellStyle name="SAPBEXaggData 2 4 9" xfId="6498"/>
    <cellStyle name="SAPBEXaggData 2 5" xfId="631"/>
    <cellStyle name="SAPBEXaggData 2 5 10" xfId="6499"/>
    <cellStyle name="SAPBEXaggData 2 5 11" xfId="6500"/>
    <cellStyle name="SAPBEXaggData 2 5 12" xfId="6501"/>
    <cellStyle name="SAPBEXaggData 2 5 13" xfId="6502"/>
    <cellStyle name="SAPBEXaggData 2 5 14" xfId="6503"/>
    <cellStyle name="SAPBEXaggData 2 5 15" xfId="6504"/>
    <cellStyle name="SAPBEXaggData 2 5 16" xfId="6505"/>
    <cellStyle name="SAPBEXaggData 2 5 17" xfId="6506"/>
    <cellStyle name="SAPBEXaggData 2 5 18" xfId="6507"/>
    <cellStyle name="SAPBEXaggData 2 5 19" xfId="6508"/>
    <cellStyle name="SAPBEXaggData 2 5 2" xfId="6509"/>
    <cellStyle name="SAPBEXaggData 2 5 2 2" xfId="6510"/>
    <cellStyle name="SAPBEXaggData 2 5 2 2 2" xfId="6511"/>
    <cellStyle name="SAPBEXaggData 2 5 2 2 2 2" xfId="6512"/>
    <cellStyle name="SAPBEXaggData 2 5 2 2 2 2 2" xfId="6513"/>
    <cellStyle name="SAPBEXaggData 2 5 2 2 2 3" xfId="6514"/>
    <cellStyle name="SAPBEXaggData 2 5 2 2 3" xfId="6515"/>
    <cellStyle name="SAPBEXaggData 2 5 2 2 3 2" xfId="6516"/>
    <cellStyle name="SAPBEXaggData 2 5 2 2 3 2 2" xfId="6517"/>
    <cellStyle name="SAPBEXaggData 2 5 2 2 4" xfId="6518"/>
    <cellStyle name="SAPBEXaggData 2 5 2 2 4 2" xfId="6519"/>
    <cellStyle name="SAPBEXaggData 2 5 2 3" xfId="6520"/>
    <cellStyle name="SAPBEXaggData 2 5 2 3 2" xfId="6521"/>
    <cellStyle name="SAPBEXaggData 2 5 2 3 2 2" xfId="6522"/>
    <cellStyle name="SAPBEXaggData 2 5 2 3 3" xfId="6523"/>
    <cellStyle name="SAPBEXaggData 2 5 2 4" xfId="6524"/>
    <cellStyle name="SAPBEXaggData 2 5 2 4 2" xfId="6525"/>
    <cellStyle name="SAPBEXaggData 2 5 2 4 2 2" xfId="6526"/>
    <cellStyle name="SAPBEXaggData 2 5 2 5" xfId="6527"/>
    <cellStyle name="SAPBEXaggData 2 5 2 5 2" xfId="6528"/>
    <cellStyle name="SAPBEXaggData 2 5 20" xfId="6529"/>
    <cellStyle name="SAPBEXaggData 2 5 21" xfId="6530"/>
    <cellStyle name="SAPBEXaggData 2 5 22" xfId="6531"/>
    <cellStyle name="SAPBEXaggData 2 5 23" xfId="6532"/>
    <cellStyle name="SAPBEXaggData 2 5 24" xfId="6533"/>
    <cellStyle name="SAPBEXaggData 2 5 25" xfId="6534"/>
    <cellStyle name="SAPBEXaggData 2 5 26" xfId="6535"/>
    <cellStyle name="SAPBEXaggData 2 5 27" xfId="6536"/>
    <cellStyle name="SAPBEXaggData 2 5 3" xfId="6537"/>
    <cellStyle name="SAPBEXaggData 2 5 4" xfId="6538"/>
    <cellStyle name="SAPBEXaggData 2 5 5" xfId="6539"/>
    <cellStyle name="SAPBEXaggData 2 5 6" xfId="6540"/>
    <cellStyle name="SAPBEXaggData 2 5 7" xfId="6541"/>
    <cellStyle name="SAPBEXaggData 2 5 8" xfId="6542"/>
    <cellStyle name="SAPBEXaggData 2 5 9" xfId="6543"/>
    <cellStyle name="SAPBEXaggData 2 6" xfId="632"/>
    <cellStyle name="SAPBEXaggData 2 6 10" xfId="6544"/>
    <cellStyle name="SAPBEXaggData 2 6 11" xfId="6545"/>
    <cellStyle name="SAPBEXaggData 2 6 12" xfId="6546"/>
    <cellStyle name="SAPBEXaggData 2 6 13" xfId="6547"/>
    <cellStyle name="SAPBEXaggData 2 6 14" xfId="6548"/>
    <cellStyle name="SAPBEXaggData 2 6 15" xfId="6549"/>
    <cellStyle name="SAPBEXaggData 2 6 16" xfId="6550"/>
    <cellStyle name="SAPBEXaggData 2 6 17" xfId="6551"/>
    <cellStyle name="SAPBEXaggData 2 6 18" xfId="6552"/>
    <cellStyle name="SAPBEXaggData 2 6 19" xfId="6553"/>
    <cellStyle name="SAPBEXaggData 2 6 2" xfId="6554"/>
    <cellStyle name="SAPBEXaggData 2 6 2 2" xfId="6555"/>
    <cellStyle name="SAPBEXaggData 2 6 2 2 2" xfId="6556"/>
    <cellStyle name="SAPBEXaggData 2 6 2 2 2 2" xfId="6557"/>
    <cellStyle name="SAPBEXaggData 2 6 2 2 2 2 2" xfId="6558"/>
    <cellStyle name="SAPBEXaggData 2 6 2 2 2 3" xfId="6559"/>
    <cellStyle name="SAPBEXaggData 2 6 2 2 3" xfId="6560"/>
    <cellStyle name="SAPBEXaggData 2 6 2 2 3 2" xfId="6561"/>
    <cellStyle name="SAPBEXaggData 2 6 2 2 3 2 2" xfId="6562"/>
    <cellStyle name="SAPBEXaggData 2 6 2 2 4" xfId="6563"/>
    <cellStyle name="SAPBEXaggData 2 6 2 2 4 2" xfId="6564"/>
    <cellStyle name="SAPBEXaggData 2 6 2 3" xfId="6565"/>
    <cellStyle name="SAPBEXaggData 2 6 2 3 2" xfId="6566"/>
    <cellStyle name="SAPBEXaggData 2 6 2 3 2 2" xfId="6567"/>
    <cellStyle name="SAPBEXaggData 2 6 2 3 3" xfId="6568"/>
    <cellStyle name="SAPBEXaggData 2 6 2 4" xfId="6569"/>
    <cellStyle name="SAPBEXaggData 2 6 2 4 2" xfId="6570"/>
    <cellStyle name="SAPBEXaggData 2 6 2 4 2 2" xfId="6571"/>
    <cellStyle name="SAPBEXaggData 2 6 2 5" xfId="6572"/>
    <cellStyle name="SAPBEXaggData 2 6 2 5 2" xfId="6573"/>
    <cellStyle name="SAPBEXaggData 2 6 20" xfId="6574"/>
    <cellStyle name="SAPBEXaggData 2 6 21" xfId="6575"/>
    <cellStyle name="SAPBEXaggData 2 6 22" xfId="6576"/>
    <cellStyle name="SAPBEXaggData 2 6 23" xfId="6577"/>
    <cellStyle name="SAPBEXaggData 2 6 24" xfId="6578"/>
    <cellStyle name="SAPBEXaggData 2 6 25" xfId="6579"/>
    <cellStyle name="SAPBEXaggData 2 6 26" xfId="6580"/>
    <cellStyle name="SAPBEXaggData 2 6 27" xfId="6581"/>
    <cellStyle name="SAPBEXaggData 2 6 3" xfId="6582"/>
    <cellStyle name="SAPBEXaggData 2 6 4" xfId="6583"/>
    <cellStyle name="SAPBEXaggData 2 6 5" xfId="6584"/>
    <cellStyle name="SAPBEXaggData 2 6 6" xfId="6585"/>
    <cellStyle name="SAPBEXaggData 2 6 7" xfId="6586"/>
    <cellStyle name="SAPBEXaggData 2 6 8" xfId="6587"/>
    <cellStyle name="SAPBEXaggData 2 6 9" xfId="6588"/>
    <cellStyle name="SAPBEXaggData 2 7" xfId="6589"/>
    <cellStyle name="SAPBEXaggData 2 7 2" xfId="6590"/>
    <cellStyle name="SAPBEXaggData 2 7 2 2" xfId="6591"/>
    <cellStyle name="SAPBEXaggData 2 7 2 2 2" xfId="6592"/>
    <cellStyle name="SAPBEXaggData 2 7 2 2 2 2" xfId="6593"/>
    <cellStyle name="SAPBEXaggData 2 7 2 2 3" xfId="6594"/>
    <cellStyle name="SAPBEXaggData 2 7 2 3" xfId="6595"/>
    <cellStyle name="SAPBEXaggData 2 7 2 3 2" xfId="6596"/>
    <cellStyle name="SAPBEXaggData 2 7 2 3 2 2" xfId="6597"/>
    <cellStyle name="SAPBEXaggData 2 7 2 4" xfId="6598"/>
    <cellStyle name="SAPBEXaggData 2 7 2 4 2" xfId="6599"/>
    <cellStyle name="SAPBEXaggData 2 7 3" xfId="6600"/>
    <cellStyle name="SAPBEXaggData 2 7 3 2" xfId="6601"/>
    <cellStyle name="SAPBEXaggData 2 7 3 2 2" xfId="6602"/>
    <cellStyle name="SAPBEXaggData 2 7 3 2 2 2" xfId="6603"/>
    <cellStyle name="SAPBEXaggData 2 7 3 2 3" xfId="6604"/>
    <cellStyle name="SAPBEXaggData 2 7 3 3" xfId="6605"/>
    <cellStyle name="SAPBEXaggData 2 7 3 3 2" xfId="6606"/>
    <cellStyle name="SAPBEXaggData 2 7 3 3 2 2" xfId="6607"/>
    <cellStyle name="SAPBEXaggData 2 7 3 4" xfId="6608"/>
    <cellStyle name="SAPBEXaggData 2 7 3 4 2" xfId="6609"/>
    <cellStyle name="SAPBEXaggData 2 7 4" xfId="6610"/>
    <cellStyle name="SAPBEXaggData 2 7 4 2" xfId="6611"/>
    <cellStyle name="SAPBEXaggData 2 7 4 2 2" xfId="6612"/>
    <cellStyle name="SAPBEXaggData 2 7 4 2 2 2" xfId="6613"/>
    <cellStyle name="SAPBEXaggData 2 7 4 3" xfId="6614"/>
    <cellStyle name="SAPBEXaggData 2 7 4 3 2" xfId="6615"/>
    <cellStyle name="SAPBEXaggData 2 7 5" xfId="6616"/>
    <cellStyle name="SAPBEXaggData 2 7 5 2" xfId="6617"/>
    <cellStyle name="SAPBEXaggData 2 7 5 2 2" xfId="6618"/>
    <cellStyle name="SAPBEXaggData 2 7 5 3" xfId="6619"/>
    <cellStyle name="SAPBEXaggData 2 7 6" xfId="6620"/>
    <cellStyle name="SAPBEXaggData 2 7 6 2" xfId="6621"/>
    <cellStyle name="SAPBEXaggData 2 7 6 2 2" xfId="6622"/>
    <cellStyle name="SAPBEXaggData 2 7 7" xfId="6623"/>
    <cellStyle name="SAPBEXaggData 2 7 7 2" xfId="6624"/>
    <cellStyle name="SAPBEXaggData 2 8" xfId="6625"/>
    <cellStyle name="SAPBEXaggData 2 9" xfId="6626"/>
    <cellStyle name="SAPBEXaggData 20" xfId="6627"/>
    <cellStyle name="SAPBEXaggData 21" xfId="6628"/>
    <cellStyle name="SAPBEXaggData 22" xfId="6629"/>
    <cellStyle name="SAPBEXaggData 23" xfId="6630"/>
    <cellStyle name="SAPBEXaggData 24" xfId="6631"/>
    <cellStyle name="SAPBEXaggData 25" xfId="6632"/>
    <cellStyle name="SAPBEXaggData 26" xfId="6633"/>
    <cellStyle name="SAPBEXaggData 27" xfId="6634"/>
    <cellStyle name="SAPBEXaggData 28" xfId="6635"/>
    <cellStyle name="SAPBEXaggData 29" xfId="6636"/>
    <cellStyle name="SAPBEXaggData 3" xfId="454"/>
    <cellStyle name="SAPBEXaggData 3 10" xfId="6637"/>
    <cellStyle name="SAPBEXaggData 3 11" xfId="6638"/>
    <cellStyle name="SAPBEXaggData 3 12" xfId="6639"/>
    <cellStyle name="SAPBEXaggData 3 13" xfId="6640"/>
    <cellStyle name="SAPBEXaggData 3 14" xfId="6641"/>
    <cellStyle name="SAPBEXaggData 3 15" xfId="6642"/>
    <cellStyle name="SAPBEXaggData 3 16" xfId="6643"/>
    <cellStyle name="SAPBEXaggData 3 17" xfId="6644"/>
    <cellStyle name="SAPBEXaggData 3 18" xfId="6645"/>
    <cellStyle name="SAPBEXaggData 3 19" xfId="6646"/>
    <cellStyle name="SAPBEXaggData 3 2" xfId="633"/>
    <cellStyle name="SAPBEXaggData 3 2 10" xfId="6647"/>
    <cellStyle name="SAPBEXaggData 3 2 11" xfId="6648"/>
    <cellStyle name="SAPBEXaggData 3 2 12" xfId="6649"/>
    <cellStyle name="SAPBEXaggData 3 2 13" xfId="6650"/>
    <cellStyle name="SAPBEXaggData 3 2 14" xfId="6651"/>
    <cellStyle name="SAPBEXaggData 3 2 15" xfId="6652"/>
    <cellStyle name="SAPBEXaggData 3 2 16" xfId="6653"/>
    <cellStyle name="SAPBEXaggData 3 2 17" xfId="6654"/>
    <cellStyle name="SAPBEXaggData 3 2 18" xfId="6655"/>
    <cellStyle name="SAPBEXaggData 3 2 19" xfId="6656"/>
    <cellStyle name="SAPBEXaggData 3 2 2" xfId="6657"/>
    <cellStyle name="SAPBEXaggData 3 2 2 2" xfId="6658"/>
    <cellStyle name="SAPBEXaggData 3 2 2 2 2" xfId="6659"/>
    <cellStyle name="SAPBEXaggData 3 2 2 2 2 2" xfId="6660"/>
    <cellStyle name="SAPBEXaggData 3 2 2 2 2 2 2" xfId="6661"/>
    <cellStyle name="SAPBEXaggData 3 2 2 2 2 3" xfId="6662"/>
    <cellStyle name="SAPBEXaggData 3 2 2 2 3" xfId="6663"/>
    <cellStyle name="SAPBEXaggData 3 2 2 2 3 2" xfId="6664"/>
    <cellStyle name="SAPBEXaggData 3 2 2 2 3 2 2" xfId="6665"/>
    <cellStyle name="SAPBEXaggData 3 2 2 2 4" xfId="6666"/>
    <cellStyle name="SAPBEXaggData 3 2 2 2 4 2" xfId="6667"/>
    <cellStyle name="SAPBEXaggData 3 2 2 3" xfId="6668"/>
    <cellStyle name="SAPBEXaggData 3 2 2 3 2" xfId="6669"/>
    <cellStyle name="SAPBEXaggData 3 2 2 3 2 2" xfId="6670"/>
    <cellStyle name="SAPBEXaggData 3 2 2 3 3" xfId="6671"/>
    <cellStyle name="SAPBEXaggData 3 2 2 4" xfId="6672"/>
    <cellStyle name="SAPBEXaggData 3 2 2 4 2" xfId="6673"/>
    <cellStyle name="SAPBEXaggData 3 2 2 4 2 2" xfId="6674"/>
    <cellStyle name="SAPBEXaggData 3 2 2 5" xfId="6675"/>
    <cellStyle name="SAPBEXaggData 3 2 2 5 2" xfId="6676"/>
    <cellStyle name="SAPBEXaggData 3 2 20" xfId="6677"/>
    <cellStyle name="SAPBEXaggData 3 2 21" xfId="6678"/>
    <cellStyle name="SAPBEXaggData 3 2 22" xfId="6679"/>
    <cellStyle name="SAPBEXaggData 3 2 23" xfId="6680"/>
    <cellStyle name="SAPBEXaggData 3 2 24" xfId="6681"/>
    <cellStyle name="SAPBEXaggData 3 2 25" xfId="6682"/>
    <cellStyle name="SAPBEXaggData 3 2 26" xfId="6683"/>
    <cellStyle name="SAPBEXaggData 3 2 27" xfId="6684"/>
    <cellStyle name="SAPBEXaggData 3 2 3" xfId="6685"/>
    <cellStyle name="SAPBEXaggData 3 2 4" xfId="6686"/>
    <cellStyle name="SAPBEXaggData 3 2 5" xfId="6687"/>
    <cellStyle name="SAPBEXaggData 3 2 6" xfId="6688"/>
    <cellStyle name="SAPBEXaggData 3 2 7" xfId="6689"/>
    <cellStyle name="SAPBEXaggData 3 2 8" xfId="6690"/>
    <cellStyle name="SAPBEXaggData 3 2 9" xfId="6691"/>
    <cellStyle name="SAPBEXaggData 3 20" xfId="6692"/>
    <cellStyle name="SAPBEXaggData 3 21" xfId="6693"/>
    <cellStyle name="SAPBEXaggData 3 22" xfId="6694"/>
    <cellStyle name="SAPBEXaggData 3 23" xfId="6695"/>
    <cellStyle name="SAPBEXaggData 3 24" xfId="6696"/>
    <cellStyle name="SAPBEXaggData 3 25" xfId="6697"/>
    <cellStyle name="SAPBEXaggData 3 26" xfId="6698"/>
    <cellStyle name="SAPBEXaggData 3 27" xfId="6699"/>
    <cellStyle name="SAPBEXaggData 3 28" xfId="6700"/>
    <cellStyle name="SAPBEXaggData 3 29" xfId="6701"/>
    <cellStyle name="SAPBEXaggData 3 3" xfId="634"/>
    <cellStyle name="SAPBEXaggData 3 3 10" xfId="6702"/>
    <cellStyle name="SAPBEXaggData 3 3 11" xfId="6703"/>
    <cellStyle name="SAPBEXaggData 3 3 12" xfId="6704"/>
    <cellStyle name="SAPBEXaggData 3 3 13" xfId="6705"/>
    <cellStyle name="SAPBEXaggData 3 3 14" xfId="6706"/>
    <cellStyle name="SAPBEXaggData 3 3 15" xfId="6707"/>
    <cellStyle name="SAPBEXaggData 3 3 16" xfId="6708"/>
    <cellStyle name="SAPBEXaggData 3 3 17" xfId="6709"/>
    <cellStyle name="SAPBEXaggData 3 3 18" xfId="6710"/>
    <cellStyle name="SAPBEXaggData 3 3 19" xfId="6711"/>
    <cellStyle name="SAPBEXaggData 3 3 2" xfId="6712"/>
    <cellStyle name="SAPBEXaggData 3 3 2 2" xfId="6713"/>
    <cellStyle name="SAPBEXaggData 3 3 2 2 2" xfId="6714"/>
    <cellStyle name="SAPBEXaggData 3 3 2 2 2 2" xfId="6715"/>
    <cellStyle name="SAPBEXaggData 3 3 2 2 2 2 2" xfId="6716"/>
    <cellStyle name="SAPBEXaggData 3 3 2 2 2 3" xfId="6717"/>
    <cellStyle name="SAPBEXaggData 3 3 2 2 3" xfId="6718"/>
    <cellStyle name="SAPBEXaggData 3 3 2 2 3 2" xfId="6719"/>
    <cellStyle name="SAPBEXaggData 3 3 2 2 3 2 2" xfId="6720"/>
    <cellStyle name="SAPBEXaggData 3 3 2 2 4" xfId="6721"/>
    <cellStyle name="SAPBEXaggData 3 3 2 2 4 2" xfId="6722"/>
    <cellStyle name="SAPBEXaggData 3 3 2 3" xfId="6723"/>
    <cellStyle name="SAPBEXaggData 3 3 2 3 2" xfId="6724"/>
    <cellStyle name="SAPBEXaggData 3 3 2 3 2 2" xfId="6725"/>
    <cellStyle name="SAPBEXaggData 3 3 2 3 3" xfId="6726"/>
    <cellStyle name="SAPBEXaggData 3 3 2 4" xfId="6727"/>
    <cellStyle name="SAPBEXaggData 3 3 2 4 2" xfId="6728"/>
    <cellStyle name="SAPBEXaggData 3 3 2 4 2 2" xfId="6729"/>
    <cellStyle name="SAPBEXaggData 3 3 2 5" xfId="6730"/>
    <cellStyle name="SAPBEXaggData 3 3 2 5 2" xfId="6731"/>
    <cellStyle name="SAPBEXaggData 3 3 20" xfId="6732"/>
    <cellStyle name="SAPBEXaggData 3 3 21" xfId="6733"/>
    <cellStyle name="SAPBEXaggData 3 3 22" xfId="6734"/>
    <cellStyle name="SAPBEXaggData 3 3 23" xfId="6735"/>
    <cellStyle name="SAPBEXaggData 3 3 24" xfId="6736"/>
    <cellStyle name="SAPBEXaggData 3 3 25" xfId="6737"/>
    <cellStyle name="SAPBEXaggData 3 3 26" xfId="6738"/>
    <cellStyle name="SAPBEXaggData 3 3 27" xfId="6739"/>
    <cellStyle name="SAPBEXaggData 3 3 3" xfId="6740"/>
    <cellStyle name="SAPBEXaggData 3 3 4" xfId="6741"/>
    <cellStyle name="SAPBEXaggData 3 3 5" xfId="6742"/>
    <cellStyle name="SAPBEXaggData 3 3 6" xfId="6743"/>
    <cellStyle name="SAPBEXaggData 3 3 7" xfId="6744"/>
    <cellStyle name="SAPBEXaggData 3 3 8" xfId="6745"/>
    <cellStyle name="SAPBEXaggData 3 3 9" xfId="6746"/>
    <cellStyle name="SAPBEXaggData 3 30" xfId="6747"/>
    <cellStyle name="SAPBEXaggData 3 31" xfId="6748"/>
    <cellStyle name="SAPBEXaggData 3 32" xfId="6749"/>
    <cellStyle name="SAPBEXaggData 3 4" xfId="635"/>
    <cellStyle name="SAPBEXaggData 3 4 10" xfId="6750"/>
    <cellStyle name="SAPBEXaggData 3 4 11" xfId="6751"/>
    <cellStyle name="SAPBEXaggData 3 4 12" xfId="6752"/>
    <cellStyle name="SAPBEXaggData 3 4 13" xfId="6753"/>
    <cellStyle name="SAPBEXaggData 3 4 14" xfId="6754"/>
    <cellStyle name="SAPBEXaggData 3 4 15" xfId="6755"/>
    <cellStyle name="SAPBEXaggData 3 4 16" xfId="6756"/>
    <cellStyle name="SAPBEXaggData 3 4 17" xfId="6757"/>
    <cellStyle name="SAPBEXaggData 3 4 18" xfId="6758"/>
    <cellStyle name="SAPBEXaggData 3 4 19" xfId="6759"/>
    <cellStyle name="SAPBEXaggData 3 4 2" xfId="6760"/>
    <cellStyle name="SAPBEXaggData 3 4 2 2" xfId="6761"/>
    <cellStyle name="SAPBEXaggData 3 4 2 2 2" xfId="6762"/>
    <cellStyle name="SAPBEXaggData 3 4 2 2 2 2" xfId="6763"/>
    <cellStyle name="SAPBEXaggData 3 4 2 2 2 2 2" xfId="6764"/>
    <cellStyle name="SAPBEXaggData 3 4 2 2 2 3" xfId="6765"/>
    <cellStyle name="SAPBEXaggData 3 4 2 2 3" xfId="6766"/>
    <cellStyle name="SAPBEXaggData 3 4 2 2 3 2" xfId="6767"/>
    <cellStyle name="SAPBEXaggData 3 4 2 2 3 2 2" xfId="6768"/>
    <cellStyle name="SAPBEXaggData 3 4 2 2 4" xfId="6769"/>
    <cellStyle name="SAPBEXaggData 3 4 2 2 4 2" xfId="6770"/>
    <cellStyle name="SAPBEXaggData 3 4 2 3" xfId="6771"/>
    <cellStyle name="SAPBEXaggData 3 4 2 3 2" xfId="6772"/>
    <cellStyle name="SAPBEXaggData 3 4 2 3 2 2" xfId="6773"/>
    <cellStyle name="SAPBEXaggData 3 4 2 3 3" xfId="6774"/>
    <cellStyle name="SAPBEXaggData 3 4 2 4" xfId="6775"/>
    <cellStyle name="SAPBEXaggData 3 4 2 4 2" xfId="6776"/>
    <cellStyle name="SAPBEXaggData 3 4 2 4 2 2" xfId="6777"/>
    <cellStyle name="SAPBEXaggData 3 4 2 5" xfId="6778"/>
    <cellStyle name="SAPBEXaggData 3 4 2 5 2" xfId="6779"/>
    <cellStyle name="SAPBEXaggData 3 4 20" xfId="6780"/>
    <cellStyle name="SAPBEXaggData 3 4 21" xfId="6781"/>
    <cellStyle name="SAPBEXaggData 3 4 22" xfId="6782"/>
    <cellStyle name="SAPBEXaggData 3 4 23" xfId="6783"/>
    <cellStyle name="SAPBEXaggData 3 4 24" xfId="6784"/>
    <cellStyle name="SAPBEXaggData 3 4 25" xfId="6785"/>
    <cellStyle name="SAPBEXaggData 3 4 26" xfId="6786"/>
    <cellStyle name="SAPBEXaggData 3 4 27" xfId="6787"/>
    <cellStyle name="SAPBEXaggData 3 4 3" xfId="6788"/>
    <cellStyle name="SAPBEXaggData 3 4 4" xfId="6789"/>
    <cellStyle name="SAPBEXaggData 3 4 5" xfId="6790"/>
    <cellStyle name="SAPBEXaggData 3 4 6" xfId="6791"/>
    <cellStyle name="SAPBEXaggData 3 4 7" xfId="6792"/>
    <cellStyle name="SAPBEXaggData 3 4 8" xfId="6793"/>
    <cellStyle name="SAPBEXaggData 3 4 9" xfId="6794"/>
    <cellStyle name="SAPBEXaggData 3 5" xfId="636"/>
    <cellStyle name="SAPBEXaggData 3 5 10" xfId="6795"/>
    <cellStyle name="SAPBEXaggData 3 5 11" xfId="6796"/>
    <cellStyle name="SAPBEXaggData 3 5 12" xfId="6797"/>
    <cellStyle name="SAPBEXaggData 3 5 13" xfId="6798"/>
    <cellStyle name="SAPBEXaggData 3 5 14" xfId="6799"/>
    <cellStyle name="SAPBEXaggData 3 5 15" xfId="6800"/>
    <cellStyle name="SAPBEXaggData 3 5 16" xfId="6801"/>
    <cellStyle name="SAPBEXaggData 3 5 17" xfId="6802"/>
    <cellStyle name="SAPBEXaggData 3 5 18" xfId="6803"/>
    <cellStyle name="SAPBEXaggData 3 5 19" xfId="6804"/>
    <cellStyle name="SAPBEXaggData 3 5 2" xfId="6805"/>
    <cellStyle name="SAPBEXaggData 3 5 2 2" xfId="6806"/>
    <cellStyle name="SAPBEXaggData 3 5 2 2 2" xfId="6807"/>
    <cellStyle name="SAPBEXaggData 3 5 2 2 2 2" xfId="6808"/>
    <cellStyle name="SAPBEXaggData 3 5 2 2 2 2 2" xfId="6809"/>
    <cellStyle name="SAPBEXaggData 3 5 2 2 2 3" xfId="6810"/>
    <cellStyle name="SAPBEXaggData 3 5 2 2 3" xfId="6811"/>
    <cellStyle name="SAPBEXaggData 3 5 2 2 3 2" xfId="6812"/>
    <cellStyle name="SAPBEXaggData 3 5 2 2 3 2 2" xfId="6813"/>
    <cellStyle name="SAPBEXaggData 3 5 2 2 4" xfId="6814"/>
    <cellStyle name="SAPBEXaggData 3 5 2 2 4 2" xfId="6815"/>
    <cellStyle name="SAPBEXaggData 3 5 2 3" xfId="6816"/>
    <cellStyle name="SAPBEXaggData 3 5 2 3 2" xfId="6817"/>
    <cellStyle name="SAPBEXaggData 3 5 2 3 2 2" xfId="6818"/>
    <cellStyle name="SAPBEXaggData 3 5 2 3 3" xfId="6819"/>
    <cellStyle name="SAPBEXaggData 3 5 2 4" xfId="6820"/>
    <cellStyle name="SAPBEXaggData 3 5 2 4 2" xfId="6821"/>
    <cellStyle name="SAPBEXaggData 3 5 2 4 2 2" xfId="6822"/>
    <cellStyle name="SAPBEXaggData 3 5 2 5" xfId="6823"/>
    <cellStyle name="SAPBEXaggData 3 5 2 5 2" xfId="6824"/>
    <cellStyle name="SAPBEXaggData 3 5 20" xfId="6825"/>
    <cellStyle name="SAPBEXaggData 3 5 21" xfId="6826"/>
    <cellStyle name="SAPBEXaggData 3 5 22" xfId="6827"/>
    <cellStyle name="SAPBEXaggData 3 5 23" xfId="6828"/>
    <cellStyle name="SAPBEXaggData 3 5 24" xfId="6829"/>
    <cellStyle name="SAPBEXaggData 3 5 25" xfId="6830"/>
    <cellStyle name="SAPBEXaggData 3 5 26" xfId="6831"/>
    <cellStyle name="SAPBEXaggData 3 5 27" xfId="6832"/>
    <cellStyle name="SAPBEXaggData 3 5 3" xfId="6833"/>
    <cellStyle name="SAPBEXaggData 3 5 4" xfId="6834"/>
    <cellStyle name="SAPBEXaggData 3 5 5" xfId="6835"/>
    <cellStyle name="SAPBEXaggData 3 5 6" xfId="6836"/>
    <cellStyle name="SAPBEXaggData 3 5 7" xfId="6837"/>
    <cellStyle name="SAPBEXaggData 3 5 8" xfId="6838"/>
    <cellStyle name="SAPBEXaggData 3 5 9" xfId="6839"/>
    <cellStyle name="SAPBEXaggData 3 6" xfId="637"/>
    <cellStyle name="SAPBEXaggData 3 6 10" xfId="6840"/>
    <cellStyle name="SAPBEXaggData 3 6 11" xfId="6841"/>
    <cellStyle name="SAPBEXaggData 3 6 12" xfId="6842"/>
    <cellStyle name="SAPBEXaggData 3 6 13" xfId="6843"/>
    <cellStyle name="SAPBEXaggData 3 6 14" xfId="6844"/>
    <cellStyle name="SAPBEXaggData 3 6 15" xfId="6845"/>
    <cellStyle name="SAPBEXaggData 3 6 16" xfId="6846"/>
    <cellStyle name="SAPBEXaggData 3 6 17" xfId="6847"/>
    <cellStyle name="SAPBEXaggData 3 6 18" xfId="6848"/>
    <cellStyle name="SAPBEXaggData 3 6 19" xfId="6849"/>
    <cellStyle name="SAPBEXaggData 3 6 2" xfId="6850"/>
    <cellStyle name="SAPBEXaggData 3 6 2 2" xfId="6851"/>
    <cellStyle name="SAPBEXaggData 3 6 2 2 2" xfId="6852"/>
    <cellStyle name="SAPBEXaggData 3 6 2 2 2 2" xfId="6853"/>
    <cellStyle name="SAPBEXaggData 3 6 2 2 2 2 2" xfId="6854"/>
    <cellStyle name="SAPBEXaggData 3 6 2 2 2 3" xfId="6855"/>
    <cellStyle name="SAPBEXaggData 3 6 2 2 3" xfId="6856"/>
    <cellStyle name="SAPBEXaggData 3 6 2 2 3 2" xfId="6857"/>
    <cellStyle name="SAPBEXaggData 3 6 2 2 3 2 2" xfId="6858"/>
    <cellStyle name="SAPBEXaggData 3 6 2 2 4" xfId="6859"/>
    <cellStyle name="SAPBEXaggData 3 6 2 2 4 2" xfId="6860"/>
    <cellStyle name="SAPBEXaggData 3 6 2 3" xfId="6861"/>
    <cellStyle name="SAPBEXaggData 3 6 2 3 2" xfId="6862"/>
    <cellStyle name="SAPBEXaggData 3 6 2 3 2 2" xfId="6863"/>
    <cellStyle name="SAPBEXaggData 3 6 2 3 3" xfId="6864"/>
    <cellStyle name="SAPBEXaggData 3 6 2 4" xfId="6865"/>
    <cellStyle name="SAPBEXaggData 3 6 2 4 2" xfId="6866"/>
    <cellStyle name="SAPBEXaggData 3 6 2 4 2 2" xfId="6867"/>
    <cellStyle name="SAPBEXaggData 3 6 2 5" xfId="6868"/>
    <cellStyle name="SAPBEXaggData 3 6 2 5 2" xfId="6869"/>
    <cellStyle name="SAPBEXaggData 3 6 20" xfId="6870"/>
    <cellStyle name="SAPBEXaggData 3 6 21" xfId="6871"/>
    <cellStyle name="SAPBEXaggData 3 6 22" xfId="6872"/>
    <cellStyle name="SAPBEXaggData 3 6 23" xfId="6873"/>
    <cellStyle name="SAPBEXaggData 3 6 24" xfId="6874"/>
    <cellStyle name="SAPBEXaggData 3 6 25" xfId="6875"/>
    <cellStyle name="SAPBEXaggData 3 6 26" xfId="6876"/>
    <cellStyle name="SAPBEXaggData 3 6 27" xfId="6877"/>
    <cellStyle name="SAPBEXaggData 3 6 3" xfId="6878"/>
    <cellStyle name="SAPBEXaggData 3 6 4" xfId="6879"/>
    <cellStyle name="SAPBEXaggData 3 6 5" xfId="6880"/>
    <cellStyle name="SAPBEXaggData 3 6 6" xfId="6881"/>
    <cellStyle name="SAPBEXaggData 3 6 7" xfId="6882"/>
    <cellStyle name="SAPBEXaggData 3 6 8" xfId="6883"/>
    <cellStyle name="SAPBEXaggData 3 6 9" xfId="6884"/>
    <cellStyle name="SAPBEXaggData 3 7" xfId="6885"/>
    <cellStyle name="SAPBEXaggData 3 7 2" xfId="6886"/>
    <cellStyle name="SAPBEXaggData 3 7 2 2" xfId="6887"/>
    <cellStyle name="SAPBEXaggData 3 7 2 2 2" xfId="6888"/>
    <cellStyle name="SAPBEXaggData 3 7 2 2 2 2" xfId="6889"/>
    <cellStyle name="SAPBEXaggData 3 7 2 2 3" xfId="6890"/>
    <cellStyle name="SAPBEXaggData 3 7 2 3" xfId="6891"/>
    <cellStyle name="SAPBEXaggData 3 7 2 3 2" xfId="6892"/>
    <cellStyle name="SAPBEXaggData 3 7 2 3 2 2" xfId="6893"/>
    <cellStyle name="SAPBEXaggData 3 7 2 4" xfId="6894"/>
    <cellStyle name="SAPBEXaggData 3 7 2 4 2" xfId="6895"/>
    <cellStyle name="SAPBEXaggData 3 7 3" xfId="6896"/>
    <cellStyle name="SAPBEXaggData 3 7 3 2" xfId="6897"/>
    <cellStyle name="SAPBEXaggData 3 7 3 2 2" xfId="6898"/>
    <cellStyle name="SAPBEXaggData 3 7 3 3" xfId="6899"/>
    <cellStyle name="SAPBEXaggData 3 7 4" xfId="6900"/>
    <cellStyle name="SAPBEXaggData 3 7 4 2" xfId="6901"/>
    <cellStyle name="SAPBEXaggData 3 7 4 2 2" xfId="6902"/>
    <cellStyle name="SAPBEXaggData 3 7 5" xfId="6903"/>
    <cellStyle name="SAPBEXaggData 3 7 5 2" xfId="6904"/>
    <cellStyle name="SAPBEXaggData 3 8" xfId="6905"/>
    <cellStyle name="SAPBEXaggData 3 9" xfId="6906"/>
    <cellStyle name="SAPBEXaggData 30" xfId="6907"/>
    <cellStyle name="SAPBEXaggData 31" xfId="6908"/>
    <cellStyle name="SAPBEXaggData 32" xfId="6909"/>
    <cellStyle name="SAPBEXaggData 33" xfId="6910"/>
    <cellStyle name="SAPBEXaggData 34" xfId="6911"/>
    <cellStyle name="SAPBEXaggData 35" xfId="6912"/>
    <cellStyle name="SAPBEXaggData 4" xfId="638"/>
    <cellStyle name="SAPBEXaggData 4 10" xfId="6913"/>
    <cellStyle name="SAPBEXaggData 4 11" xfId="6914"/>
    <cellStyle name="SAPBEXaggData 4 12" xfId="6915"/>
    <cellStyle name="SAPBEXaggData 4 13" xfId="6916"/>
    <cellStyle name="SAPBEXaggData 4 14" xfId="6917"/>
    <cellStyle name="SAPBEXaggData 4 15" xfId="6918"/>
    <cellStyle name="SAPBEXaggData 4 16" xfId="6919"/>
    <cellStyle name="SAPBEXaggData 4 17" xfId="6920"/>
    <cellStyle name="SAPBEXaggData 4 18" xfId="6921"/>
    <cellStyle name="SAPBEXaggData 4 19" xfId="6922"/>
    <cellStyle name="SAPBEXaggData 4 2" xfId="6923"/>
    <cellStyle name="SAPBEXaggData 4 2 2" xfId="6924"/>
    <cellStyle name="SAPBEXaggData 4 2 2 2" xfId="6925"/>
    <cellStyle name="SAPBEXaggData 4 2 2 2 2" xfId="6926"/>
    <cellStyle name="SAPBEXaggData 4 2 2 2 2 2" xfId="6927"/>
    <cellStyle name="SAPBEXaggData 4 2 2 2 3" xfId="6928"/>
    <cellStyle name="SAPBEXaggData 4 2 2 3" xfId="6929"/>
    <cellStyle name="SAPBEXaggData 4 2 2 3 2" xfId="6930"/>
    <cellStyle name="SAPBEXaggData 4 2 2 3 2 2" xfId="6931"/>
    <cellStyle name="SAPBEXaggData 4 2 2 4" xfId="6932"/>
    <cellStyle name="SAPBEXaggData 4 2 2 4 2" xfId="6933"/>
    <cellStyle name="SAPBEXaggData 4 2 3" xfId="6934"/>
    <cellStyle name="SAPBEXaggData 4 2 3 2" xfId="6935"/>
    <cellStyle name="SAPBEXaggData 4 2 3 2 2" xfId="6936"/>
    <cellStyle name="SAPBEXaggData 4 2 3 3" xfId="6937"/>
    <cellStyle name="SAPBEXaggData 4 2 4" xfId="6938"/>
    <cellStyle name="SAPBEXaggData 4 2 4 2" xfId="6939"/>
    <cellStyle name="SAPBEXaggData 4 2 4 2 2" xfId="6940"/>
    <cellStyle name="SAPBEXaggData 4 2 5" xfId="6941"/>
    <cellStyle name="SAPBEXaggData 4 2 5 2" xfId="6942"/>
    <cellStyle name="SAPBEXaggData 4 20" xfId="6943"/>
    <cellStyle name="SAPBEXaggData 4 21" xfId="6944"/>
    <cellStyle name="SAPBEXaggData 4 22" xfId="6945"/>
    <cellStyle name="SAPBEXaggData 4 23" xfId="6946"/>
    <cellStyle name="SAPBEXaggData 4 24" xfId="6947"/>
    <cellStyle name="SAPBEXaggData 4 25" xfId="6948"/>
    <cellStyle name="SAPBEXaggData 4 26" xfId="6949"/>
    <cellStyle name="SAPBEXaggData 4 27" xfId="6950"/>
    <cellStyle name="SAPBEXaggData 4 3" xfId="6951"/>
    <cellStyle name="SAPBEXaggData 4 4" xfId="6952"/>
    <cellStyle name="SAPBEXaggData 4 5" xfId="6953"/>
    <cellStyle name="SAPBEXaggData 4 6" xfId="6954"/>
    <cellStyle name="SAPBEXaggData 4 7" xfId="6955"/>
    <cellStyle name="SAPBEXaggData 4 8" xfId="6956"/>
    <cellStyle name="SAPBEXaggData 4 9" xfId="6957"/>
    <cellStyle name="SAPBEXaggData 5" xfId="639"/>
    <cellStyle name="SAPBEXaggData 5 10" xfId="6958"/>
    <cellStyle name="SAPBEXaggData 5 11" xfId="6959"/>
    <cellStyle name="SAPBEXaggData 5 12" xfId="6960"/>
    <cellStyle name="SAPBEXaggData 5 13" xfId="6961"/>
    <cellStyle name="SAPBEXaggData 5 14" xfId="6962"/>
    <cellStyle name="SAPBEXaggData 5 15" xfId="6963"/>
    <cellStyle name="SAPBEXaggData 5 16" xfId="6964"/>
    <cellStyle name="SAPBEXaggData 5 17" xfId="6965"/>
    <cellStyle name="SAPBEXaggData 5 18" xfId="6966"/>
    <cellStyle name="SAPBEXaggData 5 19" xfId="6967"/>
    <cellStyle name="SAPBEXaggData 5 2" xfId="6968"/>
    <cellStyle name="SAPBEXaggData 5 2 2" xfId="6969"/>
    <cellStyle name="SAPBEXaggData 5 2 2 2" xfId="6970"/>
    <cellStyle name="SAPBEXaggData 5 2 2 2 2" xfId="6971"/>
    <cellStyle name="SAPBEXaggData 5 2 2 2 2 2" xfId="6972"/>
    <cellStyle name="SAPBEXaggData 5 2 2 2 3" xfId="6973"/>
    <cellStyle name="SAPBEXaggData 5 2 2 3" xfId="6974"/>
    <cellStyle name="SAPBEXaggData 5 2 2 3 2" xfId="6975"/>
    <cellStyle name="SAPBEXaggData 5 2 2 3 2 2" xfId="6976"/>
    <cellStyle name="SAPBEXaggData 5 2 2 4" xfId="6977"/>
    <cellStyle name="SAPBEXaggData 5 2 2 4 2" xfId="6978"/>
    <cellStyle name="SAPBEXaggData 5 2 3" xfId="6979"/>
    <cellStyle name="SAPBEXaggData 5 2 3 2" xfId="6980"/>
    <cellStyle name="SAPBEXaggData 5 2 3 2 2" xfId="6981"/>
    <cellStyle name="SAPBEXaggData 5 2 3 3" xfId="6982"/>
    <cellStyle name="SAPBEXaggData 5 2 4" xfId="6983"/>
    <cellStyle name="SAPBEXaggData 5 2 4 2" xfId="6984"/>
    <cellStyle name="SAPBEXaggData 5 2 4 2 2" xfId="6985"/>
    <cellStyle name="SAPBEXaggData 5 2 5" xfId="6986"/>
    <cellStyle name="SAPBEXaggData 5 2 5 2" xfId="6987"/>
    <cellStyle name="SAPBEXaggData 5 20" xfId="6988"/>
    <cellStyle name="SAPBEXaggData 5 21" xfId="6989"/>
    <cellStyle name="SAPBEXaggData 5 22" xfId="6990"/>
    <cellStyle name="SAPBEXaggData 5 23" xfId="6991"/>
    <cellStyle name="SAPBEXaggData 5 24" xfId="6992"/>
    <cellStyle name="SAPBEXaggData 5 25" xfId="6993"/>
    <cellStyle name="SAPBEXaggData 5 26" xfId="6994"/>
    <cellStyle name="SAPBEXaggData 5 27" xfId="6995"/>
    <cellStyle name="SAPBEXaggData 5 3" xfId="6996"/>
    <cellStyle name="SAPBEXaggData 5 4" xfId="6997"/>
    <cellStyle name="SAPBEXaggData 5 5" xfId="6998"/>
    <cellStyle name="SAPBEXaggData 5 6" xfId="6999"/>
    <cellStyle name="SAPBEXaggData 5 7" xfId="7000"/>
    <cellStyle name="SAPBEXaggData 5 8" xfId="7001"/>
    <cellStyle name="SAPBEXaggData 5 9" xfId="7002"/>
    <cellStyle name="SAPBEXaggData 6" xfId="640"/>
    <cellStyle name="SAPBEXaggData 6 10" xfId="7003"/>
    <cellStyle name="SAPBEXaggData 6 11" xfId="7004"/>
    <cellStyle name="SAPBEXaggData 6 12" xfId="7005"/>
    <cellStyle name="SAPBEXaggData 6 13" xfId="7006"/>
    <cellStyle name="SAPBEXaggData 6 14" xfId="7007"/>
    <cellStyle name="SAPBEXaggData 6 15" xfId="7008"/>
    <cellStyle name="SAPBEXaggData 6 16" xfId="7009"/>
    <cellStyle name="SAPBEXaggData 6 17" xfId="7010"/>
    <cellStyle name="SAPBEXaggData 6 18" xfId="7011"/>
    <cellStyle name="SAPBEXaggData 6 19" xfId="7012"/>
    <cellStyle name="SAPBEXaggData 6 2" xfId="7013"/>
    <cellStyle name="SAPBEXaggData 6 2 2" xfId="7014"/>
    <cellStyle name="SAPBEXaggData 6 2 2 2" xfId="7015"/>
    <cellStyle name="SAPBEXaggData 6 2 2 2 2" xfId="7016"/>
    <cellStyle name="SAPBEXaggData 6 2 2 2 2 2" xfId="7017"/>
    <cellStyle name="SAPBEXaggData 6 2 2 2 3" xfId="7018"/>
    <cellStyle name="SAPBEXaggData 6 2 2 3" xfId="7019"/>
    <cellStyle name="SAPBEXaggData 6 2 2 3 2" xfId="7020"/>
    <cellStyle name="SAPBEXaggData 6 2 2 3 2 2" xfId="7021"/>
    <cellStyle name="SAPBEXaggData 6 2 2 4" xfId="7022"/>
    <cellStyle name="SAPBEXaggData 6 2 2 4 2" xfId="7023"/>
    <cellStyle name="SAPBEXaggData 6 2 3" xfId="7024"/>
    <cellStyle name="SAPBEXaggData 6 2 3 2" xfId="7025"/>
    <cellStyle name="SAPBEXaggData 6 2 3 2 2" xfId="7026"/>
    <cellStyle name="SAPBEXaggData 6 2 3 3" xfId="7027"/>
    <cellStyle name="SAPBEXaggData 6 2 4" xfId="7028"/>
    <cellStyle name="SAPBEXaggData 6 2 4 2" xfId="7029"/>
    <cellStyle name="SAPBEXaggData 6 2 4 2 2" xfId="7030"/>
    <cellStyle name="SAPBEXaggData 6 2 5" xfId="7031"/>
    <cellStyle name="SAPBEXaggData 6 2 5 2" xfId="7032"/>
    <cellStyle name="SAPBEXaggData 6 20" xfId="7033"/>
    <cellStyle name="SAPBEXaggData 6 21" xfId="7034"/>
    <cellStyle name="SAPBEXaggData 6 22" xfId="7035"/>
    <cellStyle name="SAPBEXaggData 6 23" xfId="7036"/>
    <cellStyle name="SAPBEXaggData 6 24" xfId="7037"/>
    <cellStyle name="SAPBEXaggData 6 25" xfId="7038"/>
    <cellStyle name="SAPBEXaggData 6 26" xfId="7039"/>
    <cellStyle name="SAPBEXaggData 6 27" xfId="7040"/>
    <cellStyle name="SAPBEXaggData 6 3" xfId="7041"/>
    <cellStyle name="SAPBEXaggData 6 4" xfId="7042"/>
    <cellStyle name="SAPBEXaggData 6 5" xfId="7043"/>
    <cellStyle name="SAPBEXaggData 6 6" xfId="7044"/>
    <cellStyle name="SAPBEXaggData 6 7" xfId="7045"/>
    <cellStyle name="SAPBEXaggData 6 8" xfId="7046"/>
    <cellStyle name="SAPBEXaggData 6 9" xfId="7047"/>
    <cellStyle name="SAPBEXaggData 7" xfId="641"/>
    <cellStyle name="SAPBEXaggData 7 10" xfId="7048"/>
    <cellStyle name="SAPBEXaggData 7 11" xfId="7049"/>
    <cellStyle name="SAPBEXaggData 7 12" xfId="7050"/>
    <cellStyle name="SAPBEXaggData 7 13" xfId="7051"/>
    <cellStyle name="SAPBEXaggData 7 14" xfId="7052"/>
    <cellStyle name="SAPBEXaggData 7 15" xfId="7053"/>
    <cellStyle name="SAPBEXaggData 7 16" xfId="7054"/>
    <cellStyle name="SAPBEXaggData 7 17" xfId="7055"/>
    <cellStyle name="SAPBEXaggData 7 18" xfId="7056"/>
    <cellStyle name="SAPBEXaggData 7 19" xfId="7057"/>
    <cellStyle name="SAPBEXaggData 7 2" xfId="7058"/>
    <cellStyle name="SAPBEXaggData 7 2 2" xfId="7059"/>
    <cellStyle name="SAPBEXaggData 7 2 2 2" xfId="7060"/>
    <cellStyle name="SAPBEXaggData 7 2 2 2 2" xfId="7061"/>
    <cellStyle name="SAPBEXaggData 7 2 2 2 2 2" xfId="7062"/>
    <cellStyle name="SAPBEXaggData 7 2 2 2 3" xfId="7063"/>
    <cellStyle name="SAPBEXaggData 7 2 2 3" xfId="7064"/>
    <cellStyle name="SAPBEXaggData 7 2 2 3 2" xfId="7065"/>
    <cellStyle name="SAPBEXaggData 7 2 2 3 2 2" xfId="7066"/>
    <cellStyle name="SAPBEXaggData 7 2 2 4" xfId="7067"/>
    <cellStyle name="SAPBEXaggData 7 2 2 4 2" xfId="7068"/>
    <cellStyle name="SAPBEXaggData 7 2 3" xfId="7069"/>
    <cellStyle name="SAPBEXaggData 7 2 3 2" xfId="7070"/>
    <cellStyle name="SAPBEXaggData 7 2 3 2 2" xfId="7071"/>
    <cellStyle name="SAPBEXaggData 7 2 3 3" xfId="7072"/>
    <cellStyle name="SAPBEXaggData 7 2 4" xfId="7073"/>
    <cellStyle name="SAPBEXaggData 7 2 4 2" xfId="7074"/>
    <cellStyle name="SAPBEXaggData 7 2 4 2 2" xfId="7075"/>
    <cellStyle name="SAPBEXaggData 7 2 5" xfId="7076"/>
    <cellStyle name="SAPBEXaggData 7 2 5 2" xfId="7077"/>
    <cellStyle name="SAPBEXaggData 7 20" xfId="7078"/>
    <cellStyle name="SAPBEXaggData 7 21" xfId="7079"/>
    <cellStyle name="SAPBEXaggData 7 22" xfId="7080"/>
    <cellStyle name="SAPBEXaggData 7 23" xfId="7081"/>
    <cellStyle name="SAPBEXaggData 7 24" xfId="7082"/>
    <cellStyle name="SAPBEXaggData 7 25" xfId="7083"/>
    <cellStyle name="SAPBEXaggData 7 26" xfId="7084"/>
    <cellStyle name="SAPBEXaggData 7 27" xfId="7085"/>
    <cellStyle name="SAPBEXaggData 7 3" xfId="7086"/>
    <cellStyle name="SAPBEXaggData 7 4" xfId="7087"/>
    <cellStyle name="SAPBEXaggData 7 5" xfId="7088"/>
    <cellStyle name="SAPBEXaggData 7 6" xfId="7089"/>
    <cellStyle name="SAPBEXaggData 7 7" xfId="7090"/>
    <cellStyle name="SAPBEXaggData 7 8" xfId="7091"/>
    <cellStyle name="SAPBEXaggData 7 9" xfId="7092"/>
    <cellStyle name="SAPBEXaggData 8" xfId="623"/>
    <cellStyle name="SAPBEXaggData 8 10" xfId="7093"/>
    <cellStyle name="SAPBEXaggData 8 11" xfId="7094"/>
    <cellStyle name="SAPBEXaggData 8 12" xfId="7095"/>
    <cellStyle name="SAPBEXaggData 8 13" xfId="7096"/>
    <cellStyle name="SAPBEXaggData 8 14" xfId="7097"/>
    <cellStyle name="SAPBEXaggData 8 15" xfId="7098"/>
    <cellStyle name="SAPBEXaggData 8 16" xfId="7099"/>
    <cellStyle name="SAPBEXaggData 8 17" xfId="7100"/>
    <cellStyle name="SAPBEXaggData 8 18" xfId="7101"/>
    <cellStyle name="SAPBEXaggData 8 19" xfId="7102"/>
    <cellStyle name="SAPBEXaggData 8 2" xfId="7103"/>
    <cellStyle name="SAPBEXaggData 8 2 2" xfId="7104"/>
    <cellStyle name="SAPBEXaggData 8 2 2 2" xfId="7105"/>
    <cellStyle name="SAPBEXaggData 8 2 2 2 2" xfId="7106"/>
    <cellStyle name="SAPBEXaggData 8 2 2 2 2 2" xfId="7107"/>
    <cellStyle name="SAPBEXaggData 8 2 2 2 3" xfId="7108"/>
    <cellStyle name="SAPBEXaggData 8 2 2 3" xfId="7109"/>
    <cellStyle name="SAPBEXaggData 8 2 2 3 2" xfId="7110"/>
    <cellStyle name="SAPBEXaggData 8 2 2 3 2 2" xfId="7111"/>
    <cellStyle name="SAPBEXaggData 8 2 2 4" xfId="7112"/>
    <cellStyle name="SAPBEXaggData 8 2 2 4 2" xfId="7113"/>
    <cellStyle name="SAPBEXaggData 8 2 3" xfId="7114"/>
    <cellStyle name="SAPBEXaggData 8 2 3 2" xfId="7115"/>
    <cellStyle name="SAPBEXaggData 8 2 3 2 2" xfId="7116"/>
    <cellStyle name="SAPBEXaggData 8 2 3 3" xfId="7117"/>
    <cellStyle name="SAPBEXaggData 8 2 4" xfId="7118"/>
    <cellStyle name="SAPBEXaggData 8 2 4 2" xfId="7119"/>
    <cellStyle name="SAPBEXaggData 8 2 4 2 2" xfId="7120"/>
    <cellStyle name="SAPBEXaggData 8 2 5" xfId="7121"/>
    <cellStyle name="SAPBEXaggData 8 2 5 2" xfId="7122"/>
    <cellStyle name="SAPBEXaggData 8 20" xfId="7123"/>
    <cellStyle name="SAPBEXaggData 8 21" xfId="7124"/>
    <cellStyle name="SAPBEXaggData 8 22" xfId="7125"/>
    <cellStyle name="SAPBEXaggData 8 23" xfId="7126"/>
    <cellStyle name="SAPBEXaggData 8 24" xfId="7127"/>
    <cellStyle name="SAPBEXaggData 8 25" xfId="7128"/>
    <cellStyle name="SAPBEXaggData 8 26" xfId="7129"/>
    <cellStyle name="SAPBEXaggData 8 27" xfId="7130"/>
    <cellStyle name="SAPBEXaggData 8 3" xfId="7131"/>
    <cellStyle name="SAPBEXaggData 8 4" xfId="7132"/>
    <cellStyle name="SAPBEXaggData 8 5" xfId="7133"/>
    <cellStyle name="SAPBEXaggData 8 6" xfId="7134"/>
    <cellStyle name="SAPBEXaggData 8 7" xfId="7135"/>
    <cellStyle name="SAPBEXaggData 8 8" xfId="7136"/>
    <cellStyle name="SAPBEXaggData 8 9" xfId="7137"/>
    <cellStyle name="SAPBEXaggData 9" xfId="1312"/>
    <cellStyle name="SAPBEXaggData 9 10" xfId="7138"/>
    <cellStyle name="SAPBEXaggData 9 11" xfId="7139"/>
    <cellStyle name="SAPBEXaggData 9 12" xfId="7140"/>
    <cellStyle name="SAPBEXaggData 9 13" xfId="7141"/>
    <cellStyle name="SAPBEXaggData 9 14" xfId="7142"/>
    <cellStyle name="SAPBEXaggData 9 15" xfId="7143"/>
    <cellStyle name="SAPBEXaggData 9 16" xfId="7144"/>
    <cellStyle name="SAPBEXaggData 9 17" xfId="7145"/>
    <cellStyle name="SAPBEXaggData 9 18" xfId="7146"/>
    <cellStyle name="SAPBEXaggData 9 19" xfId="7147"/>
    <cellStyle name="SAPBEXaggData 9 2" xfId="7148"/>
    <cellStyle name="SAPBEXaggData 9 2 2" xfId="7149"/>
    <cellStyle name="SAPBEXaggData 9 2 2 2" xfId="7150"/>
    <cellStyle name="SAPBEXaggData 9 2 2 2 2" xfId="7151"/>
    <cellStyle name="SAPBEXaggData 9 2 2 2 2 2" xfId="7152"/>
    <cellStyle name="SAPBEXaggData 9 2 2 2 3" xfId="7153"/>
    <cellStyle name="SAPBEXaggData 9 2 2 3" xfId="7154"/>
    <cellStyle name="SAPBEXaggData 9 2 2 3 2" xfId="7155"/>
    <cellStyle name="SAPBEXaggData 9 2 2 3 2 2" xfId="7156"/>
    <cellStyle name="SAPBEXaggData 9 2 2 4" xfId="7157"/>
    <cellStyle name="SAPBEXaggData 9 2 2 4 2" xfId="7158"/>
    <cellStyle name="SAPBEXaggData 9 2 3" xfId="7159"/>
    <cellStyle name="SAPBEXaggData 9 2 3 2" xfId="7160"/>
    <cellStyle name="SAPBEXaggData 9 2 3 2 2" xfId="7161"/>
    <cellStyle name="SAPBEXaggData 9 2 3 3" xfId="7162"/>
    <cellStyle name="SAPBEXaggData 9 2 4" xfId="7163"/>
    <cellStyle name="SAPBEXaggData 9 2 4 2" xfId="7164"/>
    <cellStyle name="SAPBEXaggData 9 2 4 2 2" xfId="7165"/>
    <cellStyle name="SAPBEXaggData 9 2 5" xfId="7166"/>
    <cellStyle name="SAPBEXaggData 9 2 5 2" xfId="7167"/>
    <cellStyle name="SAPBEXaggData 9 20" xfId="7168"/>
    <cellStyle name="SAPBEXaggData 9 21" xfId="7169"/>
    <cellStyle name="SAPBEXaggData 9 22" xfId="7170"/>
    <cellStyle name="SAPBEXaggData 9 23" xfId="7171"/>
    <cellStyle name="SAPBEXaggData 9 24" xfId="7172"/>
    <cellStyle name="SAPBEXaggData 9 25" xfId="7173"/>
    <cellStyle name="SAPBEXaggData 9 26" xfId="7174"/>
    <cellStyle name="SAPBEXaggData 9 27" xfId="7175"/>
    <cellStyle name="SAPBEXaggData 9 28" xfId="7176"/>
    <cellStyle name="SAPBEXaggData 9 3" xfId="7177"/>
    <cellStyle name="SAPBEXaggData 9 3 2" xfId="7178"/>
    <cellStyle name="SAPBEXaggData 9 3 2 2" xfId="7179"/>
    <cellStyle name="SAPBEXaggData 9 3 2 2 2" xfId="7180"/>
    <cellStyle name="SAPBEXaggData 9 3 3" xfId="7181"/>
    <cellStyle name="SAPBEXaggData 9 3 3 2" xfId="7182"/>
    <cellStyle name="SAPBEXaggData 9 4" xfId="7183"/>
    <cellStyle name="SAPBEXaggData 9 5" xfId="7184"/>
    <cellStyle name="SAPBEXaggData 9 6" xfId="7185"/>
    <cellStyle name="SAPBEXaggData 9 7" xfId="7186"/>
    <cellStyle name="SAPBEXaggData 9 8" xfId="7187"/>
    <cellStyle name="SAPBEXaggData 9 9" xfId="7188"/>
    <cellStyle name="SAPBEXaggData_20120921_SF-grote-ronde-Liesbethdump2" xfId="355"/>
    <cellStyle name="SAPBEXaggDataEmph" xfId="65"/>
    <cellStyle name="SAPBEXaggDataEmph 10" xfId="7189"/>
    <cellStyle name="SAPBEXaggDataEmph 10 2" xfId="7190"/>
    <cellStyle name="SAPBEXaggDataEmph 10 2 2" xfId="7191"/>
    <cellStyle name="SAPBEXaggDataEmph 10 2 2 2" xfId="7192"/>
    <cellStyle name="SAPBEXaggDataEmph 10 2 3" xfId="7193"/>
    <cellStyle name="SAPBEXaggDataEmph 10 3" xfId="7194"/>
    <cellStyle name="SAPBEXaggDataEmph 10 3 2" xfId="7195"/>
    <cellStyle name="SAPBEXaggDataEmph 10 3 2 2" xfId="7196"/>
    <cellStyle name="SAPBEXaggDataEmph 10 4" xfId="7197"/>
    <cellStyle name="SAPBEXaggDataEmph 10 4 2" xfId="7198"/>
    <cellStyle name="SAPBEXaggDataEmph 11" xfId="7199"/>
    <cellStyle name="SAPBEXaggDataEmph 12" xfId="7200"/>
    <cellStyle name="SAPBEXaggDataEmph 13" xfId="7201"/>
    <cellStyle name="SAPBEXaggDataEmph 14" xfId="7202"/>
    <cellStyle name="SAPBEXaggDataEmph 15" xfId="7203"/>
    <cellStyle name="SAPBEXaggDataEmph 16" xfId="7204"/>
    <cellStyle name="SAPBEXaggDataEmph 17" xfId="7205"/>
    <cellStyle name="SAPBEXaggDataEmph 18" xfId="7206"/>
    <cellStyle name="SAPBEXaggDataEmph 19" xfId="7207"/>
    <cellStyle name="SAPBEXaggDataEmph 2" xfId="356"/>
    <cellStyle name="SAPBEXaggDataEmph 2 10" xfId="7208"/>
    <cellStyle name="SAPBEXaggDataEmph 2 11" xfId="7209"/>
    <cellStyle name="SAPBEXaggDataEmph 2 12" xfId="7210"/>
    <cellStyle name="SAPBEXaggDataEmph 2 13" xfId="7211"/>
    <cellStyle name="SAPBEXaggDataEmph 2 14" xfId="7212"/>
    <cellStyle name="SAPBEXaggDataEmph 2 15" xfId="7213"/>
    <cellStyle name="SAPBEXaggDataEmph 2 16" xfId="7214"/>
    <cellStyle name="SAPBEXaggDataEmph 2 17" xfId="7215"/>
    <cellStyle name="SAPBEXaggDataEmph 2 18" xfId="7216"/>
    <cellStyle name="SAPBEXaggDataEmph 2 19" xfId="7217"/>
    <cellStyle name="SAPBEXaggDataEmph 2 2" xfId="455"/>
    <cellStyle name="SAPBEXaggDataEmph 2 2 10" xfId="7218"/>
    <cellStyle name="SAPBEXaggDataEmph 2 2 11" xfId="7219"/>
    <cellStyle name="SAPBEXaggDataEmph 2 2 12" xfId="7220"/>
    <cellStyle name="SAPBEXaggDataEmph 2 2 13" xfId="7221"/>
    <cellStyle name="SAPBEXaggDataEmph 2 2 14" xfId="7222"/>
    <cellStyle name="SAPBEXaggDataEmph 2 2 15" xfId="7223"/>
    <cellStyle name="SAPBEXaggDataEmph 2 2 16" xfId="7224"/>
    <cellStyle name="SAPBEXaggDataEmph 2 2 17" xfId="7225"/>
    <cellStyle name="SAPBEXaggDataEmph 2 2 18" xfId="7226"/>
    <cellStyle name="SAPBEXaggDataEmph 2 2 19" xfId="7227"/>
    <cellStyle name="SAPBEXaggDataEmph 2 2 2" xfId="643"/>
    <cellStyle name="SAPBEXaggDataEmph 2 2 2 10" xfId="7228"/>
    <cellStyle name="SAPBEXaggDataEmph 2 2 2 11" xfId="7229"/>
    <cellStyle name="SAPBEXaggDataEmph 2 2 2 12" xfId="7230"/>
    <cellStyle name="SAPBEXaggDataEmph 2 2 2 13" xfId="7231"/>
    <cellStyle name="SAPBEXaggDataEmph 2 2 2 14" xfId="7232"/>
    <cellStyle name="SAPBEXaggDataEmph 2 2 2 15" xfId="7233"/>
    <cellStyle name="SAPBEXaggDataEmph 2 2 2 16" xfId="7234"/>
    <cellStyle name="SAPBEXaggDataEmph 2 2 2 17" xfId="7235"/>
    <cellStyle name="SAPBEXaggDataEmph 2 2 2 18" xfId="7236"/>
    <cellStyle name="SAPBEXaggDataEmph 2 2 2 19" xfId="7237"/>
    <cellStyle name="SAPBEXaggDataEmph 2 2 2 2" xfId="7238"/>
    <cellStyle name="SAPBEXaggDataEmph 2 2 2 2 2" xfId="7239"/>
    <cellStyle name="SAPBEXaggDataEmph 2 2 2 2 2 2" xfId="7240"/>
    <cellStyle name="SAPBEXaggDataEmph 2 2 2 2 2 2 2" xfId="7241"/>
    <cellStyle name="SAPBEXaggDataEmph 2 2 2 2 2 2 2 2" xfId="7242"/>
    <cellStyle name="SAPBEXaggDataEmph 2 2 2 2 2 2 3" xfId="7243"/>
    <cellStyle name="SAPBEXaggDataEmph 2 2 2 2 2 3" xfId="7244"/>
    <cellStyle name="SAPBEXaggDataEmph 2 2 2 2 2 3 2" xfId="7245"/>
    <cellStyle name="SAPBEXaggDataEmph 2 2 2 2 2 3 2 2" xfId="7246"/>
    <cellStyle name="SAPBEXaggDataEmph 2 2 2 2 2 4" xfId="7247"/>
    <cellStyle name="SAPBEXaggDataEmph 2 2 2 2 2 4 2" xfId="7248"/>
    <cellStyle name="SAPBEXaggDataEmph 2 2 2 2 3" xfId="7249"/>
    <cellStyle name="SAPBEXaggDataEmph 2 2 2 2 3 2" xfId="7250"/>
    <cellStyle name="SAPBEXaggDataEmph 2 2 2 2 3 2 2" xfId="7251"/>
    <cellStyle name="SAPBEXaggDataEmph 2 2 2 2 3 3" xfId="7252"/>
    <cellStyle name="SAPBEXaggDataEmph 2 2 2 2 4" xfId="7253"/>
    <cellStyle name="SAPBEXaggDataEmph 2 2 2 2 4 2" xfId="7254"/>
    <cellStyle name="SAPBEXaggDataEmph 2 2 2 2 4 2 2" xfId="7255"/>
    <cellStyle name="SAPBEXaggDataEmph 2 2 2 2 5" xfId="7256"/>
    <cellStyle name="SAPBEXaggDataEmph 2 2 2 2 5 2" xfId="7257"/>
    <cellStyle name="SAPBEXaggDataEmph 2 2 2 20" xfId="7258"/>
    <cellStyle name="SAPBEXaggDataEmph 2 2 2 21" xfId="7259"/>
    <cellStyle name="SAPBEXaggDataEmph 2 2 2 22" xfId="7260"/>
    <cellStyle name="SAPBEXaggDataEmph 2 2 2 23" xfId="7261"/>
    <cellStyle name="SAPBEXaggDataEmph 2 2 2 24" xfId="7262"/>
    <cellStyle name="SAPBEXaggDataEmph 2 2 2 25" xfId="7263"/>
    <cellStyle name="SAPBEXaggDataEmph 2 2 2 26" xfId="7264"/>
    <cellStyle name="SAPBEXaggDataEmph 2 2 2 27" xfId="7265"/>
    <cellStyle name="SAPBEXaggDataEmph 2 2 2 3" xfId="7266"/>
    <cellStyle name="SAPBEXaggDataEmph 2 2 2 4" xfId="7267"/>
    <cellStyle name="SAPBEXaggDataEmph 2 2 2 5" xfId="7268"/>
    <cellStyle name="SAPBEXaggDataEmph 2 2 2 6" xfId="7269"/>
    <cellStyle name="SAPBEXaggDataEmph 2 2 2 7" xfId="7270"/>
    <cellStyle name="SAPBEXaggDataEmph 2 2 2 8" xfId="7271"/>
    <cellStyle name="SAPBEXaggDataEmph 2 2 2 9" xfId="7272"/>
    <cellStyle name="SAPBEXaggDataEmph 2 2 20" xfId="7273"/>
    <cellStyle name="SAPBEXaggDataEmph 2 2 21" xfId="7274"/>
    <cellStyle name="SAPBEXaggDataEmph 2 2 22" xfId="7275"/>
    <cellStyle name="SAPBEXaggDataEmph 2 2 23" xfId="7276"/>
    <cellStyle name="SAPBEXaggDataEmph 2 2 24" xfId="7277"/>
    <cellStyle name="SAPBEXaggDataEmph 2 2 25" xfId="7278"/>
    <cellStyle name="SAPBEXaggDataEmph 2 2 26" xfId="7279"/>
    <cellStyle name="SAPBEXaggDataEmph 2 2 27" xfId="7280"/>
    <cellStyle name="SAPBEXaggDataEmph 2 2 28" xfId="7281"/>
    <cellStyle name="SAPBEXaggDataEmph 2 2 29" xfId="7282"/>
    <cellStyle name="SAPBEXaggDataEmph 2 2 3" xfId="644"/>
    <cellStyle name="SAPBEXaggDataEmph 2 2 3 10" xfId="7283"/>
    <cellStyle name="SAPBEXaggDataEmph 2 2 3 11" xfId="7284"/>
    <cellStyle name="SAPBEXaggDataEmph 2 2 3 12" xfId="7285"/>
    <cellStyle name="SAPBEXaggDataEmph 2 2 3 13" xfId="7286"/>
    <cellStyle name="SAPBEXaggDataEmph 2 2 3 14" xfId="7287"/>
    <cellStyle name="SAPBEXaggDataEmph 2 2 3 15" xfId="7288"/>
    <cellStyle name="SAPBEXaggDataEmph 2 2 3 16" xfId="7289"/>
    <cellStyle name="SAPBEXaggDataEmph 2 2 3 17" xfId="7290"/>
    <cellStyle name="SAPBEXaggDataEmph 2 2 3 18" xfId="7291"/>
    <cellStyle name="SAPBEXaggDataEmph 2 2 3 19" xfId="7292"/>
    <cellStyle name="SAPBEXaggDataEmph 2 2 3 2" xfId="7293"/>
    <cellStyle name="SAPBEXaggDataEmph 2 2 3 2 2" xfId="7294"/>
    <cellStyle name="SAPBEXaggDataEmph 2 2 3 2 2 2" xfId="7295"/>
    <cellStyle name="SAPBEXaggDataEmph 2 2 3 2 2 2 2" xfId="7296"/>
    <cellStyle name="SAPBEXaggDataEmph 2 2 3 2 2 2 2 2" xfId="7297"/>
    <cellStyle name="SAPBEXaggDataEmph 2 2 3 2 2 2 3" xfId="7298"/>
    <cellStyle name="SAPBEXaggDataEmph 2 2 3 2 2 3" xfId="7299"/>
    <cellStyle name="SAPBEXaggDataEmph 2 2 3 2 2 3 2" xfId="7300"/>
    <cellStyle name="SAPBEXaggDataEmph 2 2 3 2 2 3 2 2" xfId="7301"/>
    <cellStyle name="SAPBEXaggDataEmph 2 2 3 2 2 4" xfId="7302"/>
    <cellStyle name="SAPBEXaggDataEmph 2 2 3 2 2 4 2" xfId="7303"/>
    <cellStyle name="SAPBEXaggDataEmph 2 2 3 2 3" xfId="7304"/>
    <cellStyle name="SAPBEXaggDataEmph 2 2 3 2 3 2" xfId="7305"/>
    <cellStyle name="SAPBEXaggDataEmph 2 2 3 2 3 2 2" xfId="7306"/>
    <cellStyle name="SAPBEXaggDataEmph 2 2 3 2 3 3" xfId="7307"/>
    <cellStyle name="SAPBEXaggDataEmph 2 2 3 2 4" xfId="7308"/>
    <cellStyle name="SAPBEXaggDataEmph 2 2 3 2 4 2" xfId="7309"/>
    <cellStyle name="SAPBEXaggDataEmph 2 2 3 2 4 2 2" xfId="7310"/>
    <cellStyle name="SAPBEXaggDataEmph 2 2 3 2 5" xfId="7311"/>
    <cellStyle name="SAPBEXaggDataEmph 2 2 3 2 5 2" xfId="7312"/>
    <cellStyle name="SAPBEXaggDataEmph 2 2 3 20" xfId="7313"/>
    <cellStyle name="SAPBEXaggDataEmph 2 2 3 21" xfId="7314"/>
    <cellStyle name="SAPBEXaggDataEmph 2 2 3 22" xfId="7315"/>
    <cellStyle name="SAPBEXaggDataEmph 2 2 3 23" xfId="7316"/>
    <cellStyle name="SAPBEXaggDataEmph 2 2 3 24" xfId="7317"/>
    <cellStyle name="SAPBEXaggDataEmph 2 2 3 25" xfId="7318"/>
    <cellStyle name="SAPBEXaggDataEmph 2 2 3 26" xfId="7319"/>
    <cellStyle name="SAPBEXaggDataEmph 2 2 3 27" xfId="7320"/>
    <cellStyle name="SAPBEXaggDataEmph 2 2 3 3" xfId="7321"/>
    <cellStyle name="SAPBEXaggDataEmph 2 2 3 4" xfId="7322"/>
    <cellStyle name="SAPBEXaggDataEmph 2 2 3 5" xfId="7323"/>
    <cellStyle name="SAPBEXaggDataEmph 2 2 3 6" xfId="7324"/>
    <cellStyle name="SAPBEXaggDataEmph 2 2 3 7" xfId="7325"/>
    <cellStyle name="SAPBEXaggDataEmph 2 2 3 8" xfId="7326"/>
    <cellStyle name="SAPBEXaggDataEmph 2 2 3 9" xfId="7327"/>
    <cellStyle name="SAPBEXaggDataEmph 2 2 30" xfId="7328"/>
    <cellStyle name="SAPBEXaggDataEmph 2 2 31" xfId="7329"/>
    <cellStyle name="SAPBEXaggDataEmph 2 2 32" xfId="7330"/>
    <cellStyle name="SAPBEXaggDataEmph 2 2 4" xfId="645"/>
    <cellStyle name="SAPBEXaggDataEmph 2 2 4 10" xfId="7331"/>
    <cellStyle name="SAPBEXaggDataEmph 2 2 4 11" xfId="7332"/>
    <cellStyle name="SAPBEXaggDataEmph 2 2 4 12" xfId="7333"/>
    <cellStyle name="SAPBEXaggDataEmph 2 2 4 13" xfId="7334"/>
    <cellStyle name="SAPBEXaggDataEmph 2 2 4 14" xfId="7335"/>
    <cellStyle name="SAPBEXaggDataEmph 2 2 4 15" xfId="7336"/>
    <cellStyle name="SAPBEXaggDataEmph 2 2 4 16" xfId="7337"/>
    <cellStyle name="SAPBEXaggDataEmph 2 2 4 17" xfId="7338"/>
    <cellStyle name="SAPBEXaggDataEmph 2 2 4 18" xfId="7339"/>
    <cellStyle name="SAPBEXaggDataEmph 2 2 4 19" xfId="7340"/>
    <cellStyle name="SAPBEXaggDataEmph 2 2 4 2" xfId="7341"/>
    <cellStyle name="SAPBEXaggDataEmph 2 2 4 2 2" xfId="7342"/>
    <cellStyle name="SAPBEXaggDataEmph 2 2 4 2 2 2" xfId="7343"/>
    <cellStyle name="SAPBEXaggDataEmph 2 2 4 2 2 2 2" xfId="7344"/>
    <cellStyle name="SAPBEXaggDataEmph 2 2 4 2 2 2 2 2" xfId="7345"/>
    <cellStyle name="SAPBEXaggDataEmph 2 2 4 2 2 2 3" xfId="7346"/>
    <cellStyle name="SAPBEXaggDataEmph 2 2 4 2 2 3" xfId="7347"/>
    <cellStyle name="SAPBEXaggDataEmph 2 2 4 2 2 3 2" xfId="7348"/>
    <cellStyle name="SAPBEXaggDataEmph 2 2 4 2 2 3 2 2" xfId="7349"/>
    <cellStyle name="SAPBEXaggDataEmph 2 2 4 2 2 4" xfId="7350"/>
    <cellStyle name="SAPBEXaggDataEmph 2 2 4 2 2 4 2" xfId="7351"/>
    <cellStyle name="SAPBEXaggDataEmph 2 2 4 2 3" xfId="7352"/>
    <cellStyle name="SAPBEXaggDataEmph 2 2 4 2 3 2" xfId="7353"/>
    <cellStyle name="SAPBEXaggDataEmph 2 2 4 2 3 2 2" xfId="7354"/>
    <cellStyle name="SAPBEXaggDataEmph 2 2 4 2 3 3" xfId="7355"/>
    <cellStyle name="SAPBEXaggDataEmph 2 2 4 2 4" xfId="7356"/>
    <cellStyle name="SAPBEXaggDataEmph 2 2 4 2 4 2" xfId="7357"/>
    <cellStyle name="SAPBEXaggDataEmph 2 2 4 2 4 2 2" xfId="7358"/>
    <cellStyle name="SAPBEXaggDataEmph 2 2 4 2 5" xfId="7359"/>
    <cellStyle name="SAPBEXaggDataEmph 2 2 4 2 5 2" xfId="7360"/>
    <cellStyle name="SAPBEXaggDataEmph 2 2 4 20" xfId="7361"/>
    <cellStyle name="SAPBEXaggDataEmph 2 2 4 21" xfId="7362"/>
    <cellStyle name="SAPBEXaggDataEmph 2 2 4 22" xfId="7363"/>
    <cellStyle name="SAPBEXaggDataEmph 2 2 4 23" xfId="7364"/>
    <cellStyle name="SAPBEXaggDataEmph 2 2 4 24" xfId="7365"/>
    <cellStyle name="SAPBEXaggDataEmph 2 2 4 25" xfId="7366"/>
    <cellStyle name="SAPBEXaggDataEmph 2 2 4 26" xfId="7367"/>
    <cellStyle name="SAPBEXaggDataEmph 2 2 4 27" xfId="7368"/>
    <cellStyle name="SAPBEXaggDataEmph 2 2 4 3" xfId="7369"/>
    <cellStyle name="SAPBEXaggDataEmph 2 2 4 4" xfId="7370"/>
    <cellStyle name="SAPBEXaggDataEmph 2 2 4 5" xfId="7371"/>
    <cellStyle name="SAPBEXaggDataEmph 2 2 4 6" xfId="7372"/>
    <cellStyle name="SAPBEXaggDataEmph 2 2 4 7" xfId="7373"/>
    <cellStyle name="SAPBEXaggDataEmph 2 2 4 8" xfId="7374"/>
    <cellStyle name="SAPBEXaggDataEmph 2 2 4 9" xfId="7375"/>
    <cellStyle name="SAPBEXaggDataEmph 2 2 5" xfId="646"/>
    <cellStyle name="SAPBEXaggDataEmph 2 2 5 10" xfId="7376"/>
    <cellStyle name="SAPBEXaggDataEmph 2 2 5 11" xfId="7377"/>
    <cellStyle name="SAPBEXaggDataEmph 2 2 5 12" xfId="7378"/>
    <cellStyle name="SAPBEXaggDataEmph 2 2 5 13" xfId="7379"/>
    <cellStyle name="SAPBEXaggDataEmph 2 2 5 14" xfId="7380"/>
    <cellStyle name="SAPBEXaggDataEmph 2 2 5 15" xfId="7381"/>
    <cellStyle name="SAPBEXaggDataEmph 2 2 5 16" xfId="7382"/>
    <cellStyle name="SAPBEXaggDataEmph 2 2 5 17" xfId="7383"/>
    <cellStyle name="SAPBEXaggDataEmph 2 2 5 18" xfId="7384"/>
    <cellStyle name="SAPBEXaggDataEmph 2 2 5 19" xfId="7385"/>
    <cellStyle name="SAPBEXaggDataEmph 2 2 5 2" xfId="7386"/>
    <cellStyle name="SAPBEXaggDataEmph 2 2 5 2 2" xfId="7387"/>
    <cellStyle name="SAPBEXaggDataEmph 2 2 5 2 2 2" xfId="7388"/>
    <cellStyle name="SAPBEXaggDataEmph 2 2 5 2 2 2 2" xfId="7389"/>
    <cellStyle name="SAPBEXaggDataEmph 2 2 5 2 2 2 2 2" xfId="7390"/>
    <cellStyle name="SAPBEXaggDataEmph 2 2 5 2 2 2 3" xfId="7391"/>
    <cellStyle name="SAPBEXaggDataEmph 2 2 5 2 2 3" xfId="7392"/>
    <cellStyle name="SAPBEXaggDataEmph 2 2 5 2 2 3 2" xfId="7393"/>
    <cellStyle name="SAPBEXaggDataEmph 2 2 5 2 2 3 2 2" xfId="7394"/>
    <cellStyle name="SAPBEXaggDataEmph 2 2 5 2 2 4" xfId="7395"/>
    <cellStyle name="SAPBEXaggDataEmph 2 2 5 2 2 4 2" xfId="7396"/>
    <cellStyle name="SAPBEXaggDataEmph 2 2 5 2 3" xfId="7397"/>
    <cellStyle name="SAPBEXaggDataEmph 2 2 5 2 3 2" xfId="7398"/>
    <cellStyle name="SAPBEXaggDataEmph 2 2 5 2 3 2 2" xfId="7399"/>
    <cellStyle name="SAPBEXaggDataEmph 2 2 5 2 3 3" xfId="7400"/>
    <cellStyle name="SAPBEXaggDataEmph 2 2 5 2 4" xfId="7401"/>
    <cellStyle name="SAPBEXaggDataEmph 2 2 5 2 4 2" xfId="7402"/>
    <cellStyle name="SAPBEXaggDataEmph 2 2 5 2 4 2 2" xfId="7403"/>
    <cellStyle name="SAPBEXaggDataEmph 2 2 5 2 5" xfId="7404"/>
    <cellStyle name="SAPBEXaggDataEmph 2 2 5 2 5 2" xfId="7405"/>
    <cellStyle name="SAPBEXaggDataEmph 2 2 5 20" xfId="7406"/>
    <cellStyle name="SAPBEXaggDataEmph 2 2 5 21" xfId="7407"/>
    <cellStyle name="SAPBEXaggDataEmph 2 2 5 22" xfId="7408"/>
    <cellStyle name="SAPBEXaggDataEmph 2 2 5 23" xfId="7409"/>
    <cellStyle name="SAPBEXaggDataEmph 2 2 5 24" xfId="7410"/>
    <cellStyle name="SAPBEXaggDataEmph 2 2 5 25" xfId="7411"/>
    <cellStyle name="SAPBEXaggDataEmph 2 2 5 26" xfId="7412"/>
    <cellStyle name="SAPBEXaggDataEmph 2 2 5 27" xfId="7413"/>
    <cellStyle name="SAPBEXaggDataEmph 2 2 5 3" xfId="7414"/>
    <cellStyle name="SAPBEXaggDataEmph 2 2 5 4" xfId="7415"/>
    <cellStyle name="SAPBEXaggDataEmph 2 2 5 5" xfId="7416"/>
    <cellStyle name="SAPBEXaggDataEmph 2 2 5 6" xfId="7417"/>
    <cellStyle name="SAPBEXaggDataEmph 2 2 5 7" xfId="7418"/>
    <cellStyle name="SAPBEXaggDataEmph 2 2 5 8" xfId="7419"/>
    <cellStyle name="SAPBEXaggDataEmph 2 2 5 9" xfId="7420"/>
    <cellStyle name="SAPBEXaggDataEmph 2 2 6" xfId="647"/>
    <cellStyle name="SAPBEXaggDataEmph 2 2 6 10" xfId="7421"/>
    <cellStyle name="SAPBEXaggDataEmph 2 2 6 11" xfId="7422"/>
    <cellStyle name="SAPBEXaggDataEmph 2 2 6 12" xfId="7423"/>
    <cellStyle name="SAPBEXaggDataEmph 2 2 6 13" xfId="7424"/>
    <cellStyle name="SAPBEXaggDataEmph 2 2 6 14" xfId="7425"/>
    <cellStyle name="SAPBEXaggDataEmph 2 2 6 15" xfId="7426"/>
    <cellStyle name="SAPBEXaggDataEmph 2 2 6 16" xfId="7427"/>
    <cellStyle name="SAPBEXaggDataEmph 2 2 6 17" xfId="7428"/>
    <cellStyle name="SAPBEXaggDataEmph 2 2 6 18" xfId="7429"/>
    <cellStyle name="SAPBEXaggDataEmph 2 2 6 19" xfId="7430"/>
    <cellStyle name="SAPBEXaggDataEmph 2 2 6 2" xfId="7431"/>
    <cellStyle name="SAPBEXaggDataEmph 2 2 6 2 2" xfId="7432"/>
    <cellStyle name="SAPBEXaggDataEmph 2 2 6 2 2 2" xfId="7433"/>
    <cellStyle name="SAPBEXaggDataEmph 2 2 6 2 2 2 2" xfId="7434"/>
    <cellStyle name="SAPBEXaggDataEmph 2 2 6 2 2 2 2 2" xfId="7435"/>
    <cellStyle name="SAPBEXaggDataEmph 2 2 6 2 2 2 3" xfId="7436"/>
    <cellStyle name="SAPBEXaggDataEmph 2 2 6 2 2 3" xfId="7437"/>
    <cellStyle name="SAPBEXaggDataEmph 2 2 6 2 2 3 2" xfId="7438"/>
    <cellStyle name="SAPBEXaggDataEmph 2 2 6 2 2 3 2 2" xfId="7439"/>
    <cellStyle name="SAPBEXaggDataEmph 2 2 6 2 2 4" xfId="7440"/>
    <cellStyle name="SAPBEXaggDataEmph 2 2 6 2 2 4 2" xfId="7441"/>
    <cellStyle name="SAPBEXaggDataEmph 2 2 6 2 3" xfId="7442"/>
    <cellStyle name="SAPBEXaggDataEmph 2 2 6 2 3 2" xfId="7443"/>
    <cellStyle name="SAPBEXaggDataEmph 2 2 6 2 3 2 2" xfId="7444"/>
    <cellStyle name="SAPBEXaggDataEmph 2 2 6 2 3 3" xfId="7445"/>
    <cellStyle name="SAPBEXaggDataEmph 2 2 6 2 4" xfId="7446"/>
    <cellStyle name="SAPBEXaggDataEmph 2 2 6 2 4 2" xfId="7447"/>
    <cellStyle name="SAPBEXaggDataEmph 2 2 6 2 4 2 2" xfId="7448"/>
    <cellStyle name="SAPBEXaggDataEmph 2 2 6 2 5" xfId="7449"/>
    <cellStyle name="SAPBEXaggDataEmph 2 2 6 2 5 2" xfId="7450"/>
    <cellStyle name="SAPBEXaggDataEmph 2 2 6 20" xfId="7451"/>
    <cellStyle name="SAPBEXaggDataEmph 2 2 6 21" xfId="7452"/>
    <cellStyle name="SAPBEXaggDataEmph 2 2 6 22" xfId="7453"/>
    <cellStyle name="SAPBEXaggDataEmph 2 2 6 23" xfId="7454"/>
    <cellStyle name="SAPBEXaggDataEmph 2 2 6 24" xfId="7455"/>
    <cellStyle name="SAPBEXaggDataEmph 2 2 6 25" xfId="7456"/>
    <cellStyle name="SAPBEXaggDataEmph 2 2 6 26" xfId="7457"/>
    <cellStyle name="SAPBEXaggDataEmph 2 2 6 27" xfId="7458"/>
    <cellStyle name="SAPBEXaggDataEmph 2 2 6 3" xfId="7459"/>
    <cellStyle name="SAPBEXaggDataEmph 2 2 6 4" xfId="7460"/>
    <cellStyle name="SAPBEXaggDataEmph 2 2 6 5" xfId="7461"/>
    <cellStyle name="SAPBEXaggDataEmph 2 2 6 6" xfId="7462"/>
    <cellStyle name="SAPBEXaggDataEmph 2 2 6 7" xfId="7463"/>
    <cellStyle name="SAPBEXaggDataEmph 2 2 6 8" xfId="7464"/>
    <cellStyle name="SAPBEXaggDataEmph 2 2 6 9" xfId="7465"/>
    <cellStyle name="SAPBEXaggDataEmph 2 2 7" xfId="7466"/>
    <cellStyle name="SAPBEXaggDataEmph 2 2 7 2" xfId="7467"/>
    <cellStyle name="SAPBEXaggDataEmph 2 2 7 2 2" xfId="7468"/>
    <cellStyle name="SAPBEXaggDataEmph 2 2 7 2 2 2" xfId="7469"/>
    <cellStyle name="SAPBEXaggDataEmph 2 2 7 2 2 2 2" xfId="7470"/>
    <cellStyle name="SAPBEXaggDataEmph 2 2 7 2 2 3" xfId="7471"/>
    <cellStyle name="SAPBEXaggDataEmph 2 2 7 2 3" xfId="7472"/>
    <cellStyle name="SAPBEXaggDataEmph 2 2 7 2 3 2" xfId="7473"/>
    <cellStyle name="SAPBEXaggDataEmph 2 2 7 2 3 2 2" xfId="7474"/>
    <cellStyle name="SAPBEXaggDataEmph 2 2 7 2 4" xfId="7475"/>
    <cellStyle name="SAPBEXaggDataEmph 2 2 7 2 4 2" xfId="7476"/>
    <cellStyle name="SAPBEXaggDataEmph 2 2 7 3" xfId="7477"/>
    <cellStyle name="SAPBEXaggDataEmph 2 2 7 3 2" xfId="7478"/>
    <cellStyle name="SAPBEXaggDataEmph 2 2 7 3 2 2" xfId="7479"/>
    <cellStyle name="SAPBEXaggDataEmph 2 2 7 3 3" xfId="7480"/>
    <cellStyle name="SAPBEXaggDataEmph 2 2 7 4" xfId="7481"/>
    <cellStyle name="SAPBEXaggDataEmph 2 2 7 4 2" xfId="7482"/>
    <cellStyle name="SAPBEXaggDataEmph 2 2 7 4 2 2" xfId="7483"/>
    <cellStyle name="SAPBEXaggDataEmph 2 2 7 5" xfId="7484"/>
    <cellStyle name="SAPBEXaggDataEmph 2 2 7 5 2" xfId="7485"/>
    <cellStyle name="SAPBEXaggDataEmph 2 2 8" xfId="7486"/>
    <cellStyle name="SAPBEXaggDataEmph 2 2 9" xfId="7487"/>
    <cellStyle name="SAPBEXaggDataEmph 2 20" xfId="7488"/>
    <cellStyle name="SAPBEXaggDataEmph 2 21" xfId="7489"/>
    <cellStyle name="SAPBEXaggDataEmph 2 22" xfId="7490"/>
    <cellStyle name="SAPBEXaggDataEmph 2 23" xfId="7491"/>
    <cellStyle name="SAPBEXaggDataEmph 2 24" xfId="7492"/>
    <cellStyle name="SAPBEXaggDataEmph 2 25" xfId="7493"/>
    <cellStyle name="SAPBEXaggDataEmph 2 26" xfId="7494"/>
    <cellStyle name="SAPBEXaggDataEmph 2 27" xfId="7495"/>
    <cellStyle name="SAPBEXaggDataEmph 2 28" xfId="7496"/>
    <cellStyle name="SAPBEXaggDataEmph 2 29" xfId="7497"/>
    <cellStyle name="SAPBEXaggDataEmph 2 3" xfId="648"/>
    <cellStyle name="SAPBEXaggDataEmph 2 3 10" xfId="7498"/>
    <cellStyle name="SAPBEXaggDataEmph 2 3 11" xfId="7499"/>
    <cellStyle name="SAPBEXaggDataEmph 2 3 12" xfId="7500"/>
    <cellStyle name="SAPBEXaggDataEmph 2 3 13" xfId="7501"/>
    <cellStyle name="SAPBEXaggDataEmph 2 3 14" xfId="7502"/>
    <cellStyle name="SAPBEXaggDataEmph 2 3 15" xfId="7503"/>
    <cellStyle name="SAPBEXaggDataEmph 2 3 16" xfId="7504"/>
    <cellStyle name="SAPBEXaggDataEmph 2 3 17" xfId="7505"/>
    <cellStyle name="SAPBEXaggDataEmph 2 3 18" xfId="7506"/>
    <cellStyle name="SAPBEXaggDataEmph 2 3 19" xfId="7507"/>
    <cellStyle name="SAPBEXaggDataEmph 2 3 2" xfId="7508"/>
    <cellStyle name="SAPBEXaggDataEmph 2 3 2 2" xfId="7509"/>
    <cellStyle name="SAPBEXaggDataEmph 2 3 2 2 2" xfId="7510"/>
    <cellStyle name="SAPBEXaggDataEmph 2 3 2 2 2 2" xfId="7511"/>
    <cellStyle name="SAPBEXaggDataEmph 2 3 2 2 2 2 2" xfId="7512"/>
    <cellStyle name="SAPBEXaggDataEmph 2 3 2 2 2 3" xfId="7513"/>
    <cellStyle name="SAPBEXaggDataEmph 2 3 2 2 3" xfId="7514"/>
    <cellStyle name="SAPBEXaggDataEmph 2 3 2 2 3 2" xfId="7515"/>
    <cellStyle name="SAPBEXaggDataEmph 2 3 2 2 3 2 2" xfId="7516"/>
    <cellStyle name="SAPBEXaggDataEmph 2 3 2 2 4" xfId="7517"/>
    <cellStyle name="SAPBEXaggDataEmph 2 3 2 2 4 2" xfId="7518"/>
    <cellStyle name="SAPBEXaggDataEmph 2 3 2 3" xfId="7519"/>
    <cellStyle name="SAPBEXaggDataEmph 2 3 2 3 2" xfId="7520"/>
    <cellStyle name="SAPBEXaggDataEmph 2 3 2 3 2 2" xfId="7521"/>
    <cellStyle name="SAPBEXaggDataEmph 2 3 2 3 3" xfId="7522"/>
    <cellStyle name="SAPBEXaggDataEmph 2 3 2 4" xfId="7523"/>
    <cellStyle name="SAPBEXaggDataEmph 2 3 2 4 2" xfId="7524"/>
    <cellStyle name="SAPBEXaggDataEmph 2 3 2 4 2 2" xfId="7525"/>
    <cellStyle name="SAPBEXaggDataEmph 2 3 2 5" xfId="7526"/>
    <cellStyle name="SAPBEXaggDataEmph 2 3 2 5 2" xfId="7527"/>
    <cellStyle name="SAPBEXaggDataEmph 2 3 20" xfId="7528"/>
    <cellStyle name="SAPBEXaggDataEmph 2 3 21" xfId="7529"/>
    <cellStyle name="SAPBEXaggDataEmph 2 3 22" xfId="7530"/>
    <cellStyle name="SAPBEXaggDataEmph 2 3 23" xfId="7531"/>
    <cellStyle name="SAPBEXaggDataEmph 2 3 24" xfId="7532"/>
    <cellStyle name="SAPBEXaggDataEmph 2 3 25" xfId="7533"/>
    <cellStyle name="SAPBEXaggDataEmph 2 3 26" xfId="7534"/>
    <cellStyle name="SAPBEXaggDataEmph 2 3 27" xfId="7535"/>
    <cellStyle name="SAPBEXaggDataEmph 2 3 3" xfId="7536"/>
    <cellStyle name="SAPBEXaggDataEmph 2 3 4" xfId="7537"/>
    <cellStyle name="SAPBEXaggDataEmph 2 3 5" xfId="7538"/>
    <cellStyle name="SAPBEXaggDataEmph 2 3 6" xfId="7539"/>
    <cellStyle name="SAPBEXaggDataEmph 2 3 7" xfId="7540"/>
    <cellStyle name="SAPBEXaggDataEmph 2 3 8" xfId="7541"/>
    <cellStyle name="SAPBEXaggDataEmph 2 3 9" xfId="7542"/>
    <cellStyle name="SAPBEXaggDataEmph 2 30" xfId="7543"/>
    <cellStyle name="SAPBEXaggDataEmph 2 31" xfId="7544"/>
    <cellStyle name="SAPBEXaggDataEmph 2 32" xfId="7545"/>
    <cellStyle name="SAPBEXaggDataEmph 2 4" xfId="649"/>
    <cellStyle name="SAPBEXaggDataEmph 2 4 10" xfId="7546"/>
    <cellStyle name="SAPBEXaggDataEmph 2 4 11" xfId="7547"/>
    <cellStyle name="SAPBEXaggDataEmph 2 4 12" xfId="7548"/>
    <cellStyle name="SAPBEXaggDataEmph 2 4 13" xfId="7549"/>
    <cellStyle name="SAPBEXaggDataEmph 2 4 14" xfId="7550"/>
    <cellStyle name="SAPBEXaggDataEmph 2 4 15" xfId="7551"/>
    <cellStyle name="SAPBEXaggDataEmph 2 4 16" xfId="7552"/>
    <cellStyle name="SAPBEXaggDataEmph 2 4 17" xfId="7553"/>
    <cellStyle name="SAPBEXaggDataEmph 2 4 18" xfId="7554"/>
    <cellStyle name="SAPBEXaggDataEmph 2 4 19" xfId="7555"/>
    <cellStyle name="SAPBEXaggDataEmph 2 4 2" xfId="7556"/>
    <cellStyle name="SAPBEXaggDataEmph 2 4 2 2" xfId="7557"/>
    <cellStyle name="SAPBEXaggDataEmph 2 4 2 2 2" xfId="7558"/>
    <cellStyle name="SAPBEXaggDataEmph 2 4 2 2 2 2" xfId="7559"/>
    <cellStyle name="SAPBEXaggDataEmph 2 4 2 2 2 2 2" xfId="7560"/>
    <cellStyle name="SAPBEXaggDataEmph 2 4 2 2 2 3" xfId="7561"/>
    <cellStyle name="SAPBEXaggDataEmph 2 4 2 2 3" xfId="7562"/>
    <cellStyle name="SAPBEXaggDataEmph 2 4 2 2 3 2" xfId="7563"/>
    <cellStyle name="SAPBEXaggDataEmph 2 4 2 2 3 2 2" xfId="7564"/>
    <cellStyle name="SAPBEXaggDataEmph 2 4 2 2 4" xfId="7565"/>
    <cellStyle name="SAPBEXaggDataEmph 2 4 2 2 4 2" xfId="7566"/>
    <cellStyle name="SAPBEXaggDataEmph 2 4 2 3" xfId="7567"/>
    <cellStyle name="SAPBEXaggDataEmph 2 4 2 3 2" xfId="7568"/>
    <cellStyle name="SAPBEXaggDataEmph 2 4 2 3 2 2" xfId="7569"/>
    <cellStyle name="SAPBEXaggDataEmph 2 4 2 3 3" xfId="7570"/>
    <cellStyle name="SAPBEXaggDataEmph 2 4 2 4" xfId="7571"/>
    <cellStyle name="SAPBEXaggDataEmph 2 4 2 4 2" xfId="7572"/>
    <cellStyle name="SAPBEXaggDataEmph 2 4 2 4 2 2" xfId="7573"/>
    <cellStyle name="SAPBEXaggDataEmph 2 4 2 5" xfId="7574"/>
    <cellStyle name="SAPBEXaggDataEmph 2 4 2 5 2" xfId="7575"/>
    <cellStyle name="SAPBEXaggDataEmph 2 4 20" xfId="7576"/>
    <cellStyle name="SAPBEXaggDataEmph 2 4 21" xfId="7577"/>
    <cellStyle name="SAPBEXaggDataEmph 2 4 22" xfId="7578"/>
    <cellStyle name="SAPBEXaggDataEmph 2 4 23" xfId="7579"/>
    <cellStyle name="SAPBEXaggDataEmph 2 4 24" xfId="7580"/>
    <cellStyle name="SAPBEXaggDataEmph 2 4 25" xfId="7581"/>
    <cellStyle name="SAPBEXaggDataEmph 2 4 26" xfId="7582"/>
    <cellStyle name="SAPBEXaggDataEmph 2 4 27" xfId="7583"/>
    <cellStyle name="SAPBEXaggDataEmph 2 4 3" xfId="7584"/>
    <cellStyle name="SAPBEXaggDataEmph 2 4 4" xfId="7585"/>
    <cellStyle name="SAPBEXaggDataEmph 2 4 5" xfId="7586"/>
    <cellStyle name="SAPBEXaggDataEmph 2 4 6" xfId="7587"/>
    <cellStyle name="SAPBEXaggDataEmph 2 4 7" xfId="7588"/>
    <cellStyle name="SAPBEXaggDataEmph 2 4 8" xfId="7589"/>
    <cellStyle name="SAPBEXaggDataEmph 2 4 9" xfId="7590"/>
    <cellStyle name="SAPBEXaggDataEmph 2 5" xfId="650"/>
    <cellStyle name="SAPBEXaggDataEmph 2 5 10" xfId="7591"/>
    <cellStyle name="SAPBEXaggDataEmph 2 5 11" xfId="7592"/>
    <cellStyle name="SAPBEXaggDataEmph 2 5 12" xfId="7593"/>
    <cellStyle name="SAPBEXaggDataEmph 2 5 13" xfId="7594"/>
    <cellStyle name="SAPBEXaggDataEmph 2 5 14" xfId="7595"/>
    <cellStyle name="SAPBEXaggDataEmph 2 5 15" xfId="7596"/>
    <cellStyle name="SAPBEXaggDataEmph 2 5 16" xfId="7597"/>
    <cellStyle name="SAPBEXaggDataEmph 2 5 17" xfId="7598"/>
    <cellStyle name="SAPBEXaggDataEmph 2 5 18" xfId="7599"/>
    <cellStyle name="SAPBEXaggDataEmph 2 5 19" xfId="7600"/>
    <cellStyle name="SAPBEXaggDataEmph 2 5 2" xfId="7601"/>
    <cellStyle name="SAPBEXaggDataEmph 2 5 2 2" xfId="7602"/>
    <cellStyle name="SAPBEXaggDataEmph 2 5 2 2 2" xfId="7603"/>
    <cellStyle name="SAPBEXaggDataEmph 2 5 2 2 2 2" xfId="7604"/>
    <cellStyle name="SAPBEXaggDataEmph 2 5 2 2 2 2 2" xfId="7605"/>
    <cellStyle name="SAPBEXaggDataEmph 2 5 2 2 2 3" xfId="7606"/>
    <cellStyle name="SAPBEXaggDataEmph 2 5 2 2 3" xfId="7607"/>
    <cellStyle name="SAPBEXaggDataEmph 2 5 2 2 3 2" xfId="7608"/>
    <cellStyle name="SAPBEXaggDataEmph 2 5 2 2 3 2 2" xfId="7609"/>
    <cellStyle name="SAPBEXaggDataEmph 2 5 2 2 4" xfId="7610"/>
    <cellStyle name="SAPBEXaggDataEmph 2 5 2 2 4 2" xfId="7611"/>
    <cellStyle name="SAPBEXaggDataEmph 2 5 2 3" xfId="7612"/>
    <cellStyle name="SAPBEXaggDataEmph 2 5 2 3 2" xfId="7613"/>
    <cellStyle name="SAPBEXaggDataEmph 2 5 2 3 2 2" xfId="7614"/>
    <cellStyle name="SAPBEXaggDataEmph 2 5 2 3 3" xfId="7615"/>
    <cellStyle name="SAPBEXaggDataEmph 2 5 2 4" xfId="7616"/>
    <cellStyle name="SAPBEXaggDataEmph 2 5 2 4 2" xfId="7617"/>
    <cellStyle name="SAPBEXaggDataEmph 2 5 2 4 2 2" xfId="7618"/>
    <cellStyle name="SAPBEXaggDataEmph 2 5 2 5" xfId="7619"/>
    <cellStyle name="SAPBEXaggDataEmph 2 5 2 5 2" xfId="7620"/>
    <cellStyle name="SAPBEXaggDataEmph 2 5 20" xfId="7621"/>
    <cellStyle name="SAPBEXaggDataEmph 2 5 21" xfId="7622"/>
    <cellStyle name="SAPBEXaggDataEmph 2 5 22" xfId="7623"/>
    <cellStyle name="SAPBEXaggDataEmph 2 5 23" xfId="7624"/>
    <cellStyle name="SAPBEXaggDataEmph 2 5 24" xfId="7625"/>
    <cellStyle name="SAPBEXaggDataEmph 2 5 25" xfId="7626"/>
    <cellStyle name="SAPBEXaggDataEmph 2 5 26" xfId="7627"/>
    <cellStyle name="SAPBEXaggDataEmph 2 5 27" xfId="7628"/>
    <cellStyle name="SAPBEXaggDataEmph 2 5 3" xfId="7629"/>
    <cellStyle name="SAPBEXaggDataEmph 2 5 4" xfId="7630"/>
    <cellStyle name="SAPBEXaggDataEmph 2 5 5" xfId="7631"/>
    <cellStyle name="SAPBEXaggDataEmph 2 5 6" xfId="7632"/>
    <cellStyle name="SAPBEXaggDataEmph 2 5 7" xfId="7633"/>
    <cellStyle name="SAPBEXaggDataEmph 2 5 8" xfId="7634"/>
    <cellStyle name="SAPBEXaggDataEmph 2 5 9" xfId="7635"/>
    <cellStyle name="SAPBEXaggDataEmph 2 6" xfId="651"/>
    <cellStyle name="SAPBEXaggDataEmph 2 6 10" xfId="7636"/>
    <cellStyle name="SAPBEXaggDataEmph 2 6 11" xfId="7637"/>
    <cellStyle name="SAPBEXaggDataEmph 2 6 12" xfId="7638"/>
    <cellStyle name="SAPBEXaggDataEmph 2 6 13" xfId="7639"/>
    <cellStyle name="SAPBEXaggDataEmph 2 6 14" xfId="7640"/>
    <cellStyle name="SAPBEXaggDataEmph 2 6 15" xfId="7641"/>
    <cellStyle name="SAPBEXaggDataEmph 2 6 16" xfId="7642"/>
    <cellStyle name="SAPBEXaggDataEmph 2 6 17" xfId="7643"/>
    <cellStyle name="SAPBEXaggDataEmph 2 6 18" xfId="7644"/>
    <cellStyle name="SAPBEXaggDataEmph 2 6 19" xfId="7645"/>
    <cellStyle name="SAPBEXaggDataEmph 2 6 2" xfId="7646"/>
    <cellStyle name="SAPBEXaggDataEmph 2 6 2 2" xfId="7647"/>
    <cellStyle name="SAPBEXaggDataEmph 2 6 2 2 2" xfId="7648"/>
    <cellStyle name="SAPBEXaggDataEmph 2 6 2 2 2 2" xfId="7649"/>
    <cellStyle name="SAPBEXaggDataEmph 2 6 2 2 2 2 2" xfId="7650"/>
    <cellStyle name="SAPBEXaggDataEmph 2 6 2 2 2 3" xfId="7651"/>
    <cellStyle name="SAPBEXaggDataEmph 2 6 2 2 3" xfId="7652"/>
    <cellStyle name="SAPBEXaggDataEmph 2 6 2 2 3 2" xfId="7653"/>
    <cellStyle name="SAPBEXaggDataEmph 2 6 2 2 3 2 2" xfId="7654"/>
    <cellStyle name="SAPBEXaggDataEmph 2 6 2 2 4" xfId="7655"/>
    <cellStyle name="SAPBEXaggDataEmph 2 6 2 2 4 2" xfId="7656"/>
    <cellStyle name="SAPBEXaggDataEmph 2 6 2 3" xfId="7657"/>
    <cellStyle name="SAPBEXaggDataEmph 2 6 2 3 2" xfId="7658"/>
    <cellStyle name="SAPBEXaggDataEmph 2 6 2 3 2 2" xfId="7659"/>
    <cellStyle name="SAPBEXaggDataEmph 2 6 2 3 3" xfId="7660"/>
    <cellStyle name="SAPBEXaggDataEmph 2 6 2 4" xfId="7661"/>
    <cellStyle name="SAPBEXaggDataEmph 2 6 2 4 2" xfId="7662"/>
    <cellStyle name="SAPBEXaggDataEmph 2 6 2 4 2 2" xfId="7663"/>
    <cellStyle name="SAPBEXaggDataEmph 2 6 2 5" xfId="7664"/>
    <cellStyle name="SAPBEXaggDataEmph 2 6 2 5 2" xfId="7665"/>
    <cellStyle name="SAPBEXaggDataEmph 2 6 20" xfId="7666"/>
    <cellStyle name="SAPBEXaggDataEmph 2 6 21" xfId="7667"/>
    <cellStyle name="SAPBEXaggDataEmph 2 6 22" xfId="7668"/>
    <cellStyle name="SAPBEXaggDataEmph 2 6 23" xfId="7669"/>
    <cellStyle name="SAPBEXaggDataEmph 2 6 24" xfId="7670"/>
    <cellStyle name="SAPBEXaggDataEmph 2 6 25" xfId="7671"/>
    <cellStyle name="SAPBEXaggDataEmph 2 6 26" xfId="7672"/>
    <cellStyle name="SAPBEXaggDataEmph 2 6 27" xfId="7673"/>
    <cellStyle name="SAPBEXaggDataEmph 2 6 3" xfId="7674"/>
    <cellStyle name="SAPBEXaggDataEmph 2 6 4" xfId="7675"/>
    <cellStyle name="SAPBEXaggDataEmph 2 6 5" xfId="7676"/>
    <cellStyle name="SAPBEXaggDataEmph 2 6 6" xfId="7677"/>
    <cellStyle name="SAPBEXaggDataEmph 2 6 7" xfId="7678"/>
    <cellStyle name="SAPBEXaggDataEmph 2 6 8" xfId="7679"/>
    <cellStyle name="SAPBEXaggDataEmph 2 6 9" xfId="7680"/>
    <cellStyle name="SAPBEXaggDataEmph 2 7" xfId="7681"/>
    <cellStyle name="SAPBEXaggDataEmph 2 7 2" xfId="7682"/>
    <cellStyle name="SAPBEXaggDataEmph 2 7 2 2" xfId="7683"/>
    <cellStyle name="SAPBEXaggDataEmph 2 7 2 2 2" xfId="7684"/>
    <cellStyle name="SAPBEXaggDataEmph 2 7 2 2 2 2" xfId="7685"/>
    <cellStyle name="SAPBEXaggDataEmph 2 7 2 2 3" xfId="7686"/>
    <cellStyle name="SAPBEXaggDataEmph 2 7 2 3" xfId="7687"/>
    <cellStyle name="SAPBEXaggDataEmph 2 7 2 3 2" xfId="7688"/>
    <cellStyle name="SAPBEXaggDataEmph 2 7 2 3 2 2" xfId="7689"/>
    <cellStyle name="SAPBEXaggDataEmph 2 7 2 4" xfId="7690"/>
    <cellStyle name="SAPBEXaggDataEmph 2 7 2 4 2" xfId="7691"/>
    <cellStyle name="SAPBEXaggDataEmph 2 7 3" xfId="7692"/>
    <cellStyle name="SAPBEXaggDataEmph 2 7 3 2" xfId="7693"/>
    <cellStyle name="SAPBEXaggDataEmph 2 7 3 2 2" xfId="7694"/>
    <cellStyle name="SAPBEXaggDataEmph 2 7 3 3" xfId="7695"/>
    <cellStyle name="SAPBEXaggDataEmph 2 7 4" xfId="7696"/>
    <cellStyle name="SAPBEXaggDataEmph 2 7 4 2" xfId="7697"/>
    <cellStyle name="SAPBEXaggDataEmph 2 7 4 2 2" xfId="7698"/>
    <cellStyle name="SAPBEXaggDataEmph 2 7 5" xfId="7699"/>
    <cellStyle name="SAPBEXaggDataEmph 2 7 5 2" xfId="7700"/>
    <cellStyle name="SAPBEXaggDataEmph 2 8" xfId="7701"/>
    <cellStyle name="SAPBEXaggDataEmph 2 9" xfId="7702"/>
    <cellStyle name="SAPBEXaggDataEmph 20" xfId="7703"/>
    <cellStyle name="SAPBEXaggDataEmph 21" xfId="7704"/>
    <cellStyle name="SAPBEXaggDataEmph 22" xfId="7705"/>
    <cellStyle name="SAPBEXaggDataEmph 23" xfId="7706"/>
    <cellStyle name="SAPBEXaggDataEmph 24" xfId="7707"/>
    <cellStyle name="SAPBEXaggDataEmph 25" xfId="7708"/>
    <cellStyle name="SAPBEXaggDataEmph 26" xfId="7709"/>
    <cellStyle name="SAPBEXaggDataEmph 27" xfId="7710"/>
    <cellStyle name="SAPBEXaggDataEmph 28" xfId="7711"/>
    <cellStyle name="SAPBEXaggDataEmph 29" xfId="7712"/>
    <cellStyle name="SAPBEXaggDataEmph 3" xfId="456"/>
    <cellStyle name="SAPBEXaggDataEmph 3 10" xfId="7713"/>
    <cellStyle name="SAPBEXaggDataEmph 3 11" xfId="7714"/>
    <cellStyle name="SAPBEXaggDataEmph 3 12" xfId="7715"/>
    <cellStyle name="SAPBEXaggDataEmph 3 13" xfId="7716"/>
    <cellStyle name="SAPBEXaggDataEmph 3 14" xfId="7717"/>
    <cellStyle name="SAPBEXaggDataEmph 3 15" xfId="7718"/>
    <cellStyle name="SAPBEXaggDataEmph 3 16" xfId="7719"/>
    <cellStyle name="SAPBEXaggDataEmph 3 17" xfId="7720"/>
    <cellStyle name="SAPBEXaggDataEmph 3 18" xfId="7721"/>
    <cellStyle name="SAPBEXaggDataEmph 3 19" xfId="7722"/>
    <cellStyle name="SAPBEXaggDataEmph 3 2" xfId="652"/>
    <cellStyle name="SAPBEXaggDataEmph 3 2 10" xfId="7723"/>
    <cellStyle name="SAPBEXaggDataEmph 3 2 11" xfId="7724"/>
    <cellStyle name="SAPBEXaggDataEmph 3 2 12" xfId="7725"/>
    <cellStyle name="SAPBEXaggDataEmph 3 2 13" xfId="7726"/>
    <cellStyle name="SAPBEXaggDataEmph 3 2 14" xfId="7727"/>
    <cellStyle name="SAPBEXaggDataEmph 3 2 15" xfId="7728"/>
    <cellStyle name="SAPBEXaggDataEmph 3 2 16" xfId="7729"/>
    <cellStyle name="SAPBEXaggDataEmph 3 2 17" xfId="7730"/>
    <cellStyle name="SAPBEXaggDataEmph 3 2 18" xfId="7731"/>
    <cellStyle name="SAPBEXaggDataEmph 3 2 19" xfId="7732"/>
    <cellStyle name="SAPBEXaggDataEmph 3 2 2" xfId="7733"/>
    <cellStyle name="SAPBEXaggDataEmph 3 2 2 2" xfId="7734"/>
    <cellStyle name="SAPBEXaggDataEmph 3 2 2 2 2" xfId="7735"/>
    <cellStyle name="SAPBEXaggDataEmph 3 2 2 2 2 2" xfId="7736"/>
    <cellStyle name="SAPBEXaggDataEmph 3 2 2 2 2 2 2" xfId="7737"/>
    <cellStyle name="SAPBEXaggDataEmph 3 2 2 2 2 3" xfId="7738"/>
    <cellStyle name="SAPBEXaggDataEmph 3 2 2 2 3" xfId="7739"/>
    <cellStyle name="SAPBEXaggDataEmph 3 2 2 2 3 2" xfId="7740"/>
    <cellStyle name="SAPBEXaggDataEmph 3 2 2 2 3 2 2" xfId="7741"/>
    <cellStyle name="SAPBEXaggDataEmph 3 2 2 2 4" xfId="7742"/>
    <cellStyle name="SAPBEXaggDataEmph 3 2 2 2 4 2" xfId="7743"/>
    <cellStyle name="SAPBEXaggDataEmph 3 2 2 3" xfId="7744"/>
    <cellStyle name="SAPBEXaggDataEmph 3 2 2 3 2" xfId="7745"/>
    <cellStyle name="SAPBEXaggDataEmph 3 2 2 3 2 2" xfId="7746"/>
    <cellStyle name="SAPBEXaggDataEmph 3 2 2 3 3" xfId="7747"/>
    <cellStyle name="SAPBEXaggDataEmph 3 2 2 4" xfId="7748"/>
    <cellStyle name="SAPBEXaggDataEmph 3 2 2 4 2" xfId="7749"/>
    <cellStyle name="SAPBEXaggDataEmph 3 2 2 4 2 2" xfId="7750"/>
    <cellStyle name="SAPBEXaggDataEmph 3 2 2 5" xfId="7751"/>
    <cellStyle name="SAPBEXaggDataEmph 3 2 2 5 2" xfId="7752"/>
    <cellStyle name="SAPBEXaggDataEmph 3 2 20" xfId="7753"/>
    <cellStyle name="SAPBEXaggDataEmph 3 2 21" xfId="7754"/>
    <cellStyle name="SAPBEXaggDataEmph 3 2 22" xfId="7755"/>
    <cellStyle name="SAPBEXaggDataEmph 3 2 23" xfId="7756"/>
    <cellStyle name="SAPBEXaggDataEmph 3 2 24" xfId="7757"/>
    <cellStyle name="SAPBEXaggDataEmph 3 2 25" xfId="7758"/>
    <cellStyle name="SAPBEXaggDataEmph 3 2 26" xfId="7759"/>
    <cellStyle name="SAPBEXaggDataEmph 3 2 27" xfId="7760"/>
    <cellStyle name="SAPBEXaggDataEmph 3 2 3" xfId="7761"/>
    <cellStyle name="SAPBEXaggDataEmph 3 2 4" xfId="7762"/>
    <cellStyle name="SAPBEXaggDataEmph 3 2 5" xfId="7763"/>
    <cellStyle name="SAPBEXaggDataEmph 3 2 6" xfId="7764"/>
    <cellStyle name="SAPBEXaggDataEmph 3 2 7" xfId="7765"/>
    <cellStyle name="SAPBEXaggDataEmph 3 2 8" xfId="7766"/>
    <cellStyle name="SAPBEXaggDataEmph 3 2 9" xfId="7767"/>
    <cellStyle name="SAPBEXaggDataEmph 3 20" xfId="7768"/>
    <cellStyle name="SAPBEXaggDataEmph 3 21" xfId="7769"/>
    <cellStyle name="SAPBEXaggDataEmph 3 22" xfId="7770"/>
    <cellStyle name="SAPBEXaggDataEmph 3 23" xfId="7771"/>
    <cellStyle name="SAPBEXaggDataEmph 3 24" xfId="7772"/>
    <cellStyle name="SAPBEXaggDataEmph 3 25" xfId="7773"/>
    <cellStyle name="SAPBEXaggDataEmph 3 26" xfId="7774"/>
    <cellStyle name="SAPBEXaggDataEmph 3 27" xfId="7775"/>
    <cellStyle name="SAPBEXaggDataEmph 3 28" xfId="7776"/>
    <cellStyle name="SAPBEXaggDataEmph 3 29" xfId="7777"/>
    <cellStyle name="SAPBEXaggDataEmph 3 3" xfId="653"/>
    <cellStyle name="SAPBEXaggDataEmph 3 3 10" xfId="7778"/>
    <cellStyle name="SAPBEXaggDataEmph 3 3 11" xfId="7779"/>
    <cellStyle name="SAPBEXaggDataEmph 3 3 12" xfId="7780"/>
    <cellStyle name="SAPBEXaggDataEmph 3 3 13" xfId="7781"/>
    <cellStyle name="SAPBEXaggDataEmph 3 3 14" xfId="7782"/>
    <cellStyle name="SAPBEXaggDataEmph 3 3 15" xfId="7783"/>
    <cellStyle name="SAPBEXaggDataEmph 3 3 16" xfId="7784"/>
    <cellStyle name="SAPBEXaggDataEmph 3 3 17" xfId="7785"/>
    <cellStyle name="SAPBEXaggDataEmph 3 3 18" xfId="7786"/>
    <cellStyle name="SAPBEXaggDataEmph 3 3 19" xfId="7787"/>
    <cellStyle name="SAPBEXaggDataEmph 3 3 2" xfId="7788"/>
    <cellStyle name="SAPBEXaggDataEmph 3 3 2 2" xfId="7789"/>
    <cellStyle name="SAPBEXaggDataEmph 3 3 2 2 2" xfId="7790"/>
    <cellStyle name="SAPBEXaggDataEmph 3 3 2 2 2 2" xfId="7791"/>
    <cellStyle name="SAPBEXaggDataEmph 3 3 2 2 2 2 2" xfId="7792"/>
    <cellStyle name="SAPBEXaggDataEmph 3 3 2 2 2 3" xfId="7793"/>
    <cellStyle name="SAPBEXaggDataEmph 3 3 2 2 3" xfId="7794"/>
    <cellStyle name="SAPBEXaggDataEmph 3 3 2 2 3 2" xfId="7795"/>
    <cellStyle name="SAPBEXaggDataEmph 3 3 2 2 3 2 2" xfId="7796"/>
    <cellStyle name="SAPBEXaggDataEmph 3 3 2 2 4" xfId="7797"/>
    <cellStyle name="SAPBEXaggDataEmph 3 3 2 2 4 2" xfId="7798"/>
    <cellStyle name="SAPBEXaggDataEmph 3 3 2 3" xfId="7799"/>
    <cellStyle name="SAPBEXaggDataEmph 3 3 2 3 2" xfId="7800"/>
    <cellStyle name="SAPBEXaggDataEmph 3 3 2 3 2 2" xfId="7801"/>
    <cellStyle name="SAPBEXaggDataEmph 3 3 2 3 3" xfId="7802"/>
    <cellStyle name="SAPBEXaggDataEmph 3 3 2 4" xfId="7803"/>
    <cellStyle name="SAPBEXaggDataEmph 3 3 2 4 2" xfId="7804"/>
    <cellStyle name="SAPBEXaggDataEmph 3 3 2 4 2 2" xfId="7805"/>
    <cellStyle name="SAPBEXaggDataEmph 3 3 2 5" xfId="7806"/>
    <cellStyle name="SAPBEXaggDataEmph 3 3 2 5 2" xfId="7807"/>
    <cellStyle name="SAPBEXaggDataEmph 3 3 20" xfId="7808"/>
    <cellStyle name="SAPBEXaggDataEmph 3 3 21" xfId="7809"/>
    <cellStyle name="SAPBEXaggDataEmph 3 3 22" xfId="7810"/>
    <cellStyle name="SAPBEXaggDataEmph 3 3 23" xfId="7811"/>
    <cellStyle name="SAPBEXaggDataEmph 3 3 24" xfId="7812"/>
    <cellStyle name="SAPBEXaggDataEmph 3 3 25" xfId="7813"/>
    <cellStyle name="SAPBEXaggDataEmph 3 3 26" xfId="7814"/>
    <cellStyle name="SAPBEXaggDataEmph 3 3 27" xfId="7815"/>
    <cellStyle name="SAPBEXaggDataEmph 3 3 3" xfId="7816"/>
    <cellStyle name="SAPBEXaggDataEmph 3 3 4" xfId="7817"/>
    <cellStyle name="SAPBEXaggDataEmph 3 3 5" xfId="7818"/>
    <cellStyle name="SAPBEXaggDataEmph 3 3 6" xfId="7819"/>
    <cellStyle name="SAPBEXaggDataEmph 3 3 7" xfId="7820"/>
    <cellStyle name="SAPBEXaggDataEmph 3 3 8" xfId="7821"/>
    <cellStyle name="SAPBEXaggDataEmph 3 3 9" xfId="7822"/>
    <cellStyle name="SAPBEXaggDataEmph 3 30" xfId="7823"/>
    <cellStyle name="SAPBEXaggDataEmph 3 31" xfId="7824"/>
    <cellStyle name="SAPBEXaggDataEmph 3 32" xfId="7825"/>
    <cellStyle name="SAPBEXaggDataEmph 3 4" xfId="654"/>
    <cellStyle name="SAPBEXaggDataEmph 3 4 10" xfId="7826"/>
    <cellStyle name="SAPBEXaggDataEmph 3 4 11" xfId="7827"/>
    <cellStyle name="SAPBEXaggDataEmph 3 4 12" xfId="7828"/>
    <cellStyle name="SAPBEXaggDataEmph 3 4 13" xfId="7829"/>
    <cellStyle name="SAPBEXaggDataEmph 3 4 14" xfId="7830"/>
    <cellStyle name="SAPBEXaggDataEmph 3 4 15" xfId="7831"/>
    <cellStyle name="SAPBEXaggDataEmph 3 4 16" xfId="7832"/>
    <cellStyle name="SAPBEXaggDataEmph 3 4 17" xfId="7833"/>
    <cellStyle name="SAPBEXaggDataEmph 3 4 18" xfId="7834"/>
    <cellStyle name="SAPBEXaggDataEmph 3 4 19" xfId="7835"/>
    <cellStyle name="SAPBEXaggDataEmph 3 4 2" xfId="7836"/>
    <cellStyle name="SAPBEXaggDataEmph 3 4 2 2" xfId="7837"/>
    <cellStyle name="SAPBEXaggDataEmph 3 4 2 2 2" xfId="7838"/>
    <cellStyle name="SAPBEXaggDataEmph 3 4 2 2 2 2" xfId="7839"/>
    <cellStyle name="SAPBEXaggDataEmph 3 4 2 2 2 2 2" xfId="7840"/>
    <cellStyle name="SAPBEXaggDataEmph 3 4 2 2 2 3" xfId="7841"/>
    <cellStyle name="SAPBEXaggDataEmph 3 4 2 2 3" xfId="7842"/>
    <cellStyle name="SAPBEXaggDataEmph 3 4 2 2 3 2" xfId="7843"/>
    <cellStyle name="SAPBEXaggDataEmph 3 4 2 2 3 2 2" xfId="7844"/>
    <cellStyle name="SAPBEXaggDataEmph 3 4 2 2 4" xfId="7845"/>
    <cellStyle name="SAPBEXaggDataEmph 3 4 2 2 4 2" xfId="7846"/>
    <cellStyle name="SAPBEXaggDataEmph 3 4 2 3" xfId="7847"/>
    <cellStyle name="SAPBEXaggDataEmph 3 4 2 3 2" xfId="7848"/>
    <cellStyle name="SAPBEXaggDataEmph 3 4 2 3 2 2" xfId="7849"/>
    <cellStyle name="SAPBEXaggDataEmph 3 4 2 3 3" xfId="7850"/>
    <cellStyle name="SAPBEXaggDataEmph 3 4 2 4" xfId="7851"/>
    <cellStyle name="SAPBEXaggDataEmph 3 4 2 4 2" xfId="7852"/>
    <cellStyle name="SAPBEXaggDataEmph 3 4 2 4 2 2" xfId="7853"/>
    <cellStyle name="SAPBEXaggDataEmph 3 4 2 5" xfId="7854"/>
    <cellStyle name="SAPBEXaggDataEmph 3 4 2 5 2" xfId="7855"/>
    <cellStyle name="SAPBEXaggDataEmph 3 4 20" xfId="7856"/>
    <cellStyle name="SAPBEXaggDataEmph 3 4 21" xfId="7857"/>
    <cellStyle name="SAPBEXaggDataEmph 3 4 22" xfId="7858"/>
    <cellStyle name="SAPBEXaggDataEmph 3 4 23" xfId="7859"/>
    <cellStyle name="SAPBEXaggDataEmph 3 4 24" xfId="7860"/>
    <cellStyle name="SAPBEXaggDataEmph 3 4 25" xfId="7861"/>
    <cellStyle name="SAPBEXaggDataEmph 3 4 26" xfId="7862"/>
    <cellStyle name="SAPBEXaggDataEmph 3 4 27" xfId="7863"/>
    <cellStyle name="SAPBEXaggDataEmph 3 4 3" xfId="7864"/>
    <cellStyle name="SAPBEXaggDataEmph 3 4 4" xfId="7865"/>
    <cellStyle name="SAPBEXaggDataEmph 3 4 5" xfId="7866"/>
    <cellStyle name="SAPBEXaggDataEmph 3 4 6" xfId="7867"/>
    <cellStyle name="SAPBEXaggDataEmph 3 4 7" xfId="7868"/>
    <cellStyle name="SAPBEXaggDataEmph 3 4 8" xfId="7869"/>
    <cellStyle name="SAPBEXaggDataEmph 3 4 9" xfId="7870"/>
    <cellStyle name="SAPBEXaggDataEmph 3 5" xfId="655"/>
    <cellStyle name="SAPBEXaggDataEmph 3 5 10" xfId="7871"/>
    <cellStyle name="SAPBEXaggDataEmph 3 5 11" xfId="7872"/>
    <cellStyle name="SAPBEXaggDataEmph 3 5 12" xfId="7873"/>
    <cellStyle name="SAPBEXaggDataEmph 3 5 13" xfId="7874"/>
    <cellStyle name="SAPBEXaggDataEmph 3 5 14" xfId="7875"/>
    <cellStyle name="SAPBEXaggDataEmph 3 5 15" xfId="7876"/>
    <cellStyle name="SAPBEXaggDataEmph 3 5 16" xfId="7877"/>
    <cellStyle name="SAPBEXaggDataEmph 3 5 17" xfId="7878"/>
    <cellStyle name="SAPBEXaggDataEmph 3 5 18" xfId="7879"/>
    <cellStyle name="SAPBEXaggDataEmph 3 5 19" xfId="7880"/>
    <cellStyle name="SAPBEXaggDataEmph 3 5 2" xfId="7881"/>
    <cellStyle name="SAPBEXaggDataEmph 3 5 2 2" xfId="7882"/>
    <cellStyle name="SAPBEXaggDataEmph 3 5 2 2 2" xfId="7883"/>
    <cellStyle name="SAPBEXaggDataEmph 3 5 2 2 2 2" xfId="7884"/>
    <cellStyle name="SAPBEXaggDataEmph 3 5 2 2 2 2 2" xfId="7885"/>
    <cellStyle name="SAPBEXaggDataEmph 3 5 2 2 2 3" xfId="7886"/>
    <cellStyle name="SAPBEXaggDataEmph 3 5 2 2 3" xfId="7887"/>
    <cellStyle name="SAPBEXaggDataEmph 3 5 2 2 3 2" xfId="7888"/>
    <cellStyle name="SAPBEXaggDataEmph 3 5 2 2 3 2 2" xfId="7889"/>
    <cellStyle name="SAPBEXaggDataEmph 3 5 2 2 4" xfId="7890"/>
    <cellStyle name="SAPBEXaggDataEmph 3 5 2 2 4 2" xfId="7891"/>
    <cellStyle name="SAPBEXaggDataEmph 3 5 2 3" xfId="7892"/>
    <cellStyle name="SAPBEXaggDataEmph 3 5 2 3 2" xfId="7893"/>
    <cellStyle name="SAPBEXaggDataEmph 3 5 2 3 2 2" xfId="7894"/>
    <cellStyle name="SAPBEXaggDataEmph 3 5 2 3 3" xfId="7895"/>
    <cellStyle name="SAPBEXaggDataEmph 3 5 2 4" xfId="7896"/>
    <cellStyle name="SAPBEXaggDataEmph 3 5 2 4 2" xfId="7897"/>
    <cellStyle name="SAPBEXaggDataEmph 3 5 2 4 2 2" xfId="7898"/>
    <cellStyle name="SAPBEXaggDataEmph 3 5 2 5" xfId="7899"/>
    <cellStyle name="SAPBEXaggDataEmph 3 5 2 5 2" xfId="7900"/>
    <cellStyle name="SAPBEXaggDataEmph 3 5 20" xfId="7901"/>
    <cellStyle name="SAPBEXaggDataEmph 3 5 21" xfId="7902"/>
    <cellStyle name="SAPBEXaggDataEmph 3 5 22" xfId="7903"/>
    <cellStyle name="SAPBEXaggDataEmph 3 5 23" xfId="7904"/>
    <cellStyle name="SAPBEXaggDataEmph 3 5 24" xfId="7905"/>
    <cellStyle name="SAPBEXaggDataEmph 3 5 25" xfId="7906"/>
    <cellStyle name="SAPBEXaggDataEmph 3 5 26" xfId="7907"/>
    <cellStyle name="SAPBEXaggDataEmph 3 5 27" xfId="7908"/>
    <cellStyle name="SAPBEXaggDataEmph 3 5 3" xfId="7909"/>
    <cellStyle name="SAPBEXaggDataEmph 3 5 4" xfId="7910"/>
    <cellStyle name="SAPBEXaggDataEmph 3 5 5" xfId="7911"/>
    <cellStyle name="SAPBEXaggDataEmph 3 5 6" xfId="7912"/>
    <cellStyle name="SAPBEXaggDataEmph 3 5 7" xfId="7913"/>
    <cellStyle name="SAPBEXaggDataEmph 3 5 8" xfId="7914"/>
    <cellStyle name="SAPBEXaggDataEmph 3 5 9" xfId="7915"/>
    <cellStyle name="SAPBEXaggDataEmph 3 6" xfId="656"/>
    <cellStyle name="SAPBEXaggDataEmph 3 6 10" xfId="7916"/>
    <cellStyle name="SAPBEXaggDataEmph 3 6 11" xfId="7917"/>
    <cellStyle name="SAPBEXaggDataEmph 3 6 12" xfId="7918"/>
    <cellStyle name="SAPBEXaggDataEmph 3 6 13" xfId="7919"/>
    <cellStyle name="SAPBEXaggDataEmph 3 6 14" xfId="7920"/>
    <cellStyle name="SAPBEXaggDataEmph 3 6 15" xfId="7921"/>
    <cellStyle name="SAPBEXaggDataEmph 3 6 16" xfId="7922"/>
    <cellStyle name="SAPBEXaggDataEmph 3 6 17" xfId="7923"/>
    <cellStyle name="SAPBEXaggDataEmph 3 6 18" xfId="7924"/>
    <cellStyle name="SAPBEXaggDataEmph 3 6 19" xfId="7925"/>
    <cellStyle name="SAPBEXaggDataEmph 3 6 2" xfId="7926"/>
    <cellStyle name="SAPBEXaggDataEmph 3 6 2 2" xfId="7927"/>
    <cellStyle name="SAPBEXaggDataEmph 3 6 2 2 2" xfId="7928"/>
    <cellStyle name="SAPBEXaggDataEmph 3 6 2 2 2 2" xfId="7929"/>
    <cellStyle name="SAPBEXaggDataEmph 3 6 2 2 2 2 2" xfId="7930"/>
    <cellStyle name="SAPBEXaggDataEmph 3 6 2 2 2 3" xfId="7931"/>
    <cellStyle name="SAPBEXaggDataEmph 3 6 2 2 3" xfId="7932"/>
    <cellStyle name="SAPBEXaggDataEmph 3 6 2 2 3 2" xfId="7933"/>
    <cellStyle name="SAPBEXaggDataEmph 3 6 2 2 3 2 2" xfId="7934"/>
    <cellStyle name="SAPBEXaggDataEmph 3 6 2 2 4" xfId="7935"/>
    <cellStyle name="SAPBEXaggDataEmph 3 6 2 2 4 2" xfId="7936"/>
    <cellStyle name="SAPBEXaggDataEmph 3 6 2 3" xfId="7937"/>
    <cellStyle name="SAPBEXaggDataEmph 3 6 2 3 2" xfId="7938"/>
    <cellStyle name="SAPBEXaggDataEmph 3 6 2 3 2 2" xfId="7939"/>
    <cellStyle name="SAPBEXaggDataEmph 3 6 2 3 3" xfId="7940"/>
    <cellStyle name="SAPBEXaggDataEmph 3 6 2 4" xfId="7941"/>
    <cellStyle name="SAPBEXaggDataEmph 3 6 2 4 2" xfId="7942"/>
    <cellStyle name="SAPBEXaggDataEmph 3 6 2 4 2 2" xfId="7943"/>
    <cellStyle name="SAPBEXaggDataEmph 3 6 2 5" xfId="7944"/>
    <cellStyle name="SAPBEXaggDataEmph 3 6 2 5 2" xfId="7945"/>
    <cellStyle name="SAPBEXaggDataEmph 3 6 20" xfId="7946"/>
    <cellStyle name="SAPBEXaggDataEmph 3 6 21" xfId="7947"/>
    <cellStyle name="SAPBEXaggDataEmph 3 6 22" xfId="7948"/>
    <cellStyle name="SAPBEXaggDataEmph 3 6 23" xfId="7949"/>
    <cellStyle name="SAPBEXaggDataEmph 3 6 24" xfId="7950"/>
    <cellStyle name="SAPBEXaggDataEmph 3 6 25" xfId="7951"/>
    <cellStyle name="SAPBEXaggDataEmph 3 6 26" xfId="7952"/>
    <cellStyle name="SAPBEXaggDataEmph 3 6 27" xfId="7953"/>
    <cellStyle name="SAPBEXaggDataEmph 3 6 3" xfId="7954"/>
    <cellStyle name="SAPBEXaggDataEmph 3 6 4" xfId="7955"/>
    <cellStyle name="SAPBEXaggDataEmph 3 6 5" xfId="7956"/>
    <cellStyle name="SAPBEXaggDataEmph 3 6 6" xfId="7957"/>
    <cellStyle name="SAPBEXaggDataEmph 3 6 7" xfId="7958"/>
    <cellStyle name="SAPBEXaggDataEmph 3 6 8" xfId="7959"/>
    <cellStyle name="SAPBEXaggDataEmph 3 6 9" xfId="7960"/>
    <cellStyle name="SAPBEXaggDataEmph 3 7" xfId="7961"/>
    <cellStyle name="SAPBEXaggDataEmph 3 7 2" xfId="7962"/>
    <cellStyle name="SAPBEXaggDataEmph 3 7 2 2" xfId="7963"/>
    <cellStyle name="SAPBEXaggDataEmph 3 7 2 2 2" xfId="7964"/>
    <cellStyle name="SAPBEXaggDataEmph 3 7 2 2 2 2" xfId="7965"/>
    <cellStyle name="SAPBEXaggDataEmph 3 7 2 2 3" xfId="7966"/>
    <cellStyle name="SAPBEXaggDataEmph 3 7 2 3" xfId="7967"/>
    <cellStyle name="SAPBEXaggDataEmph 3 7 2 3 2" xfId="7968"/>
    <cellStyle name="SAPBEXaggDataEmph 3 7 2 3 2 2" xfId="7969"/>
    <cellStyle name="SAPBEXaggDataEmph 3 7 2 4" xfId="7970"/>
    <cellStyle name="SAPBEXaggDataEmph 3 7 2 4 2" xfId="7971"/>
    <cellStyle name="SAPBEXaggDataEmph 3 7 3" xfId="7972"/>
    <cellStyle name="SAPBEXaggDataEmph 3 7 3 2" xfId="7973"/>
    <cellStyle name="SAPBEXaggDataEmph 3 7 3 2 2" xfId="7974"/>
    <cellStyle name="SAPBEXaggDataEmph 3 7 3 3" xfId="7975"/>
    <cellStyle name="SAPBEXaggDataEmph 3 7 4" xfId="7976"/>
    <cellStyle name="SAPBEXaggDataEmph 3 7 4 2" xfId="7977"/>
    <cellStyle name="SAPBEXaggDataEmph 3 7 4 2 2" xfId="7978"/>
    <cellStyle name="SAPBEXaggDataEmph 3 7 5" xfId="7979"/>
    <cellStyle name="SAPBEXaggDataEmph 3 7 5 2" xfId="7980"/>
    <cellStyle name="SAPBEXaggDataEmph 3 8" xfId="7981"/>
    <cellStyle name="SAPBEXaggDataEmph 3 9" xfId="7982"/>
    <cellStyle name="SAPBEXaggDataEmph 30" xfId="7983"/>
    <cellStyle name="SAPBEXaggDataEmph 31" xfId="7984"/>
    <cellStyle name="SAPBEXaggDataEmph 32" xfId="7985"/>
    <cellStyle name="SAPBEXaggDataEmph 33" xfId="7986"/>
    <cellStyle name="SAPBEXaggDataEmph 34" xfId="7987"/>
    <cellStyle name="SAPBEXaggDataEmph 35" xfId="7988"/>
    <cellStyle name="SAPBEXaggDataEmph 4" xfId="657"/>
    <cellStyle name="SAPBEXaggDataEmph 4 10" xfId="7989"/>
    <cellStyle name="SAPBEXaggDataEmph 4 11" xfId="7990"/>
    <cellStyle name="SAPBEXaggDataEmph 4 12" xfId="7991"/>
    <cellStyle name="SAPBEXaggDataEmph 4 13" xfId="7992"/>
    <cellStyle name="SAPBEXaggDataEmph 4 14" xfId="7993"/>
    <cellStyle name="SAPBEXaggDataEmph 4 15" xfId="7994"/>
    <cellStyle name="SAPBEXaggDataEmph 4 16" xfId="7995"/>
    <cellStyle name="SAPBEXaggDataEmph 4 17" xfId="7996"/>
    <cellStyle name="SAPBEXaggDataEmph 4 18" xfId="7997"/>
    <cellStyle name="SAPBEXaggDataEmph 4 19" xfId="7998"/>
    <cellStyle name="SAPBEXaggDataEmph 4 2" xfId="7999"/>
    <cellStyle name="SAPBEXaggDataEmph 4 2 2" xfId="8000"/>
    <cellStyle name="SAPBEXaggDataEmph 4 2 2 2" xfId="8001"/>
    <cellStyle name="SAPBEXaggDataEmph 4 2 2 2 2" xfId="8002"/>
    <cellStyle name="SAPBEXaggDataEmph 4 2 2 2 2 2" xfId="8003"/>
    <cellStyle name="SAPBEXaggDataEmph 4 2 2 2 3" xfId="8004"/>
    <cellStyle name="SAPBEXaggDataEmph 4 2 2 3" xfId="8005"/>
    <cellStyle name="SAPBEXaggDataEmph 4 2 2 3 2" xfId="8006"/>
    <cellStyle name="SAPBEXaggDataEmph 4 2 2 3 2 2" xfId="8007"/>
    <cellStyle name="SAPBEXaggDataEmph 4 2 2 4" xfId="8008"/>
    <cellStyle name="SAPBEXaggDataEmph 4 2 2 4 2" xfId="8009"/>
    <cellStyle name="SAPBEXaggDataEmph 4 2 3" xfId="8010"/>
    <cellStyle name="SAPBEXaggDataEmph 4 2 3 2" xfId="8011"/>
    <cellStyle name="SAPBEXaggDataEmph 4 2 3 2 2" xfId="8012"/>
    <cellStyle name="SAPBEXaggDataEmph 4 2 3 3" xfId="8013"/>
    <cellStyle name="SAPBEXaggDataEmph 4 2 4" xfId="8014"/>
    <cellStyle name="SAPBEXaggDataEmph 4 2 4 2" xfId="8015"/>
    <cellStyle name="SAPBEXaggDataEmph 4 2 4 2 2" xfId="8016"/>
    <cellStyle name="SAPBEXaggDataEmph 4 2 5" xfId="8017"/>
    <cellStyle name="SAPBEXaggDataEmph 4 2 5 2" xfId="8018"/>
    <cellStyle name="SAPBEXaggDataEmph 4 20" xfId="8019"/>
    <cellStyle name="SAPBEXaggDataEmph 4 21" xfId="8020"/>
    <cellStyle name="SAPBEXaggDataEmph 4 22" xfId="8021"/>
    <cellStyle name="SAPBEXaggDataEmph 4 23" xfId="8022"/>
    <cellStyle name="SAPBEXaggDataEmph 4 24" xfId="8023"/>
    <cellStyle name="SAPBEXaggDataEmph 4 25" xfId="8024"/>
    <cellStyle name="SAPBEXaggDataEmph 4 26" xfId="8025"/>
    <cellStyle name="SAPBEXaggDataEmph 4 27" xfId="8026"/>
    <cellStyle name="SAPBEXaggDataEmph 4 3" xfId="8027"/>
    <cellStyle name="SAPBEXaggDataEmph 4 4" xfId="8028"/>
    <cellStyle name="SAPBEXaggDataEmph 4 5" xfId="8029"/>
    <cellStyle name="SAPBEXaggDataEmph 4 6" xfId="8030"/>
    <cellStyle name="SAPBEXaggDataEmph 4 7" xfId="8031"/>
    <cellStyle name="SAPBEXaggDataEmph 4 8" xfId="8032"/>
    <cellStyle name="SAPBEXaggDataEmph 4 9" xfId="8033"/>
    <cellStyle name="SAPBEXaggDataEmph 5" xfId="658"/>
    <cellStyle name="SAPBEXaggDataEmph 5 10" xfId="8034"/>
    <cellStyle name="SAPBEXaggDataEmph 5 11" xfId="8035"/>
    <cellStyle name="SAPBEXaggDataEmph 5 12" xfId="8036"/>
    <cellStyle name="SAPBEXaggDataEmph 5 13" xfId="8037"/>
    <cellStyle name="SAPBEXaggDataEmph 5 14" xfId="8038"/>
    <cellStyle name="SAPBEXaggDataEmph 5 15" xfId="8039"/>
    <cellStyle name="SAPBEXaggDataEmph 5 16" xfId="8040"/>
    <cellStyle name="SAPBEXaggDataEmph 5 17" xfId="8041"/>
    <cellStyle name="SAPBEXaggDataEmph 5 18" xfId="8042"/>
    <cellStyle name="SAPBEXaggDataEmph 5 19" xfId="8043"/>
    <cellStyle name="SAPBEXaggDataEmph 5 2" xfId="8044"/>
    <cellStyle name="SAPBEXaggDataEmph 5 2 2" xfId="8045"/>
    <cellStyle name="SAPBEXaggDataEmph 5 2 2 2" xfId="8046"/>
    <cellStyle name="SAPBEXaggDataEmph 5 2 2 2 2" xfId="8047"/>
    <cellStyle name="SAPBEXaggDataEmph 5 2 2 2 2 2" xfId="8048"/>
    <cellStyle name="SAPBEXaggDataEmph 5 2 2 2 3" xfId="8049"/>
    <cellStyle name="SAPBEXaggDataEmph 5 2 2 3" xfId="8050"/>
    <cellStyle name="SAPBEXaggDataEmph 5 2 2 3 2" xfId="8051"/>
    <cellStyle name="SAPBEXaggDataEmph 5 2 2 3 2 2" xfId="8052"/>
    <cellStyle name="SAPBEXaggDataEmph 5 2 2 4" xfId="8053"/>
    <cellStyle name="SAPBEXaggDataEmph 5 2 2 4 2" xfId="8054"/>
    <cellStyle name="SAPBEXaggDataEmph 5 2 3" xfId="8055"/>
    <cellStyle name="SAPBEXaggDataEmph 5 2 3 2" xfId="8056"/>
    <cellStyle name="SAPBEXaggDataEmph 5 2 3 2 2" xfId="8057"/>
    <cellStyle name="SAPBEXaggDataEmph 5 2 3 3" xfId="8058"/>
    <cellStyle name="SAPBEXaggDataEmph 5 2 4" xfId="8059"/>
    <cellStyle name="SAPBEXaggDataEmph 5 2 4 2" xfId="8060"/>
    <cellStyle name="SAPBEXaggDataEmph 5 2 4 2 2" xfId="8061"/>
    <cellStyle name="SAPBEXaggDataEmph 5 2 5" xfId="8062"/>
    <cellStyle name="SAPBEXaggDataEmph 5 2 5 2" xfId="8063"/>
    <cellStyle name="SAPBEXaggDataEmph 5 20" xfId="8064"/>
    <cellStyle name="SAPBEXaggDataEmph 5 21" xfId="8065"/>
    <cellStyle name="SAPBEXaggDataEmph 5 22" xfId="8066"/>
    <cellStyle name="SAPBEXaggDataEmph 5 23" xfId="8067"/>
    <cellStyle name="SAPBEXaggDataEmph 5 24" xfId="8068"/>
    <cellStyle name="SAPBEXaggDataEmph 5 25" xfId="8069"/>
    <cellStyle name="SAPBEXaggDataEmph 5 26" xfId="8070"/>
    <cellStyle name="SAPBEXaggDataEmph 5 27" xfId="8071"/>
    <cellStyle name="SAPBEXaggDataEmph 5 3" xfId="8072"/>
    <cellStyle name="SAPBEXaggDataEmph 5 4" xfId="8073"/>
    <cellStyle name="SAPBEXaggDataEmph 5 5" xfId="8074"/>
    <cellStyle name="SAPBEXaggDataEmph 5 6" xfId="8075"/>
    <cellStyle name="SAPBEXaggDataEmph 5 7" xfId="8076"/>
    <cellStyle name="SAPBEXaggDataEmph 5 8" xfId="8077"/>
    <cellStyle name="SAPBEXaggDataEmph 5 9" xfId="8078"/>
    <cellStyle name="SAPBEXaggDataEmph 6" xfId="659"/>
    <cellStyle name="SAPBEXaggDataEmph 6 10" xfId="8079"/>
    <cellStyle name="SAPBEXaggDataEmph 6 11" xfId="8080"/>
    <cellStyle name="SAPBEXaggDataEmph 6 12" xfId="8081"/>
    <cellStyle name="SAPBEXaggDataEmph 6 13" xfId="8082"/>
    <cellStyle name="SAPBEXaggDataEmph 6 14" xfId="8083"/>
    <cellStyle name="SAPBEXaggDataEmph 6 15" xfId="8084"/>
    <cellStyle name="SAPBEXaggDataEmph 6 16" xfId="8085"/>
    <cellStyle name="SAPBEXaggDataEmph 6 17" xfId="8086"/>
    <cellStyle name="SAPBEXaggDataEmph 6 18" xfId="8087"/>
    <cellStyle name="SAPBEXaggDataEmph 6 19" xfId="8088"/>
    <cellStyle name="SAPBEXaggDataEmph 6 2" xfId="8089"/>
    <cellStyle name="SAPBEXaggDataEmph 6 2 2" xfId="8090"/>
    <cellStyle name="SAPBEXaggDataEmph 6 2 2 2" xfId="8091"/>
    <cellStyle name="SAPBEXaggDataEmph 6 2 2 2 2" xfId="8092"/>
    <cellStyle name="SAPBEXaggDataEmph 6 2 2 2 2 2" xfId="8093"/>
    <cellStyle name="SAPBEXaggDataEmph 6 2 2 2 3" xfId="8094"/>
    <cellStyle name="SAPBEXaggDataEmph 6 2 2 3" xfId="8095"/>
    <cellStyle name="SAPBEXaggDataEmph 6 2 2 3 2" xfId="8096"/>
    <cellStyle name="SAPBEXaggDataEmph 6 2 2 3 2 2" xfId="8097"/>
    <cellStyle name="SAPBEXaggDataEmph 6 2 2 4" xfId="8098"/>
    <cellStyle name="SAPBEXaggDataEmph 6 2 2 4 2" xfId="8099"/>
    <cellStyle name="SAPBEXaggDataEmph 6 2 3" xfId="8100"/>
    <cellStyle name="SAPBEXaggDataEmph 6 2 3 2" xfId="8101"/>
    <cellStyle name="SAPBEXaggDataEmph 6 2 3 2 2" xfId="8102"/>
    <cellStyle name="SAPBEXaggDataEmph 6 2 3 3" xfId="8103"/>
    <cellStyle name="SAPBEXaggDataEmph 6 2 4" xfId="8104"/>
    <cellStyle name="SAPBEXaggDataEmph 6 2 4 2" xfId="8105"/>
    <cellStyle name="SAPBEXaggDataEmph 6 2 4 2 2" xfId="8106"/>
    <cellStyle name="SAPBEXaggDataEmph 6 2 5" xfId="8107"/>
    <cellStyle name="SAPBEXaggDataEmph 6 2 5 2" xfId="8108"/>
    <cellStyle name="SAPBEXaggDataEmph 6 20" xfId="8109"/>
    <cellStyle name="SAPBEXaggDataEmph 6 21" xfId="8110"/>
    <cellStyle name="SAPBEXaggDataEmph 6 22" xfId="8111"/>
    <cellStyle name="SAPBEXaggDataEmph 6 23" xfId="8112"/>
    <cellStyle name="SAPBEXaggDataEmph 6 24" xfId="8113"/>
    <cellStyle name="SAPBEXaggDataEmph 6 25" xfId="8114"/>
    <cellStyle name="SAPBEXaggDataEmph 6 26" xfId="8115"/>
    <cellStyle name="SAPBEXaggDataEmph 6 27" xfId="8116"/>
    <cellStyle name="SAPBEXaggDataEmph 6 3" xfId="8117"/>
    <cellStyle name="SAPBEXaggDataEmph 6 4" xfId="8118"/>
    <cellStyle name="SAPBEXaggDataEmph 6 5" xfId="8119"/>
    <cellStyle name="SAPBEXaggDataEmph 6 6" xfId="8120"/>
    <cellStyle name="SAPBEXaggDataEmph 6 7" xfId="8121"/>
    <cellStyle name="SAPBEXaggDataEmph 6 8" xfId="8122"/>
    <cellStyle name="SAPBEXaggDataEmph 6 9" xfId="8123"/>
    <cellStyle name="SAPBEXaggDataEmph 7" xfId="660"/>
    <cellStyle name="SAPBEXaggDataEmph 7 10" xfId="8124"/>
    <cellStyle name="SAPBEXaggDataEmph 7 11" xfId="8125"/>
    <cellStyle name="SAPBEXaggDataEmph 7 12" xfId="8126"/>
    <cellStyle name="SAPBEXaggDataEmph 7 13" xfId="8127"/>
    <cellStyle name="SAPBEXaggDataEmph 7 14" xfId="8128"/>
    <cellStyle name="SAPBEXaggDataEmph 7 15" xfId="8129"/>
    <cellStyle name="SAPBEXaggDataEmph 7 16" xfId="8130"/>
    <cellStyle name="SAPBEXaggDataEmph 7 17" xfId="8131"/>
    <cellStyle name="SAPBEXaggDataEmph 7 18" xfId="8132"/>
    <cellStyle name="SAPBEXaggDataEmph 7 19" xfId="8133"/>
    <cellStyle name="SAPBEXaggDataEmph 7 2" xfId="8134"/>
    <cellStyle name="SAPBEXaggDataEmph 7 2 2" xfId="8135"/>
    <cellStyle name="SAPBEXaggDataEmph 7 2 2 2" xfId="8136"/>
    <cellStyle name="SAPBEXaggDataEmph 7 2 2 2 2" xfId="8137"/>
    <cellStyle name="SAPBEXaggDataEmph 7 2 2 2 2 2" xfId="8138"/>
    <cellStyle name="SAPBEXaggDataEmph 7 2 2 2 3" xfId="8139"/>
    <cellStyle name="SAPBEXaggDataEmph 7 2 2 3" xfId="8140"/>
    <cellStyle name="SAPBEXaggDataEmph 7 2 2 3 2" xfId="8141"/>
    <cellStyle name="SAPBEXaggDataEmph 7 2 2 3 2 2" xfId="8142"/>
    <cellStyle name="SAPBEXaggDataEmph 7 2 2 4" xfId="8143"/>
    <cellStyle name="SAPBEXaggDataEmph 7 2 2 4 2" xfId="8144"/>
    <cellStyle name="SAPBEXaggDataEmph 7 2 3" xfId="8145"/>
    <cellStyle name="SAPBEXaggDataEmph 7 2 3 2" xfId="8146"/>
    <cellStyle name="SAPBEXaggDataEmph 7 2 3 2 2" xfId="8147"/>
    <cellStyle name="SAPBEXaggDataEmph 7 2 3 3" xfId="8148"/>
    <cellStyle name="SAPBEXaggDataEmph 7 2 4" xfId="8149"/>
    <cellStyle name="SAPBEXaggDataEmph 7 2 4 2" xfId="8150"/>
    <cellStyle name="SAPBEXaggDataEmph 7 2 4 2 2" xfId="8151"/>
    <cellStyle name="SAPBEXaggDataEmph 7 2 5" xfId="8152"/>
    <cellStyle name="SAPBEXaggDataEmph 7 2 5 2" xfId="8153"/>
    <cellStyle name="SAPBEXaggDataEmph 7 20" xfId="8154"/>
    <cellStyle name="SAPBEXaggDataEmph 7 21" xfId="8155"/>
    <cellStyle name="SAPBEXaggDataEmph 7 22" xfId="8156"/>
    <cellStyle name="SAPBEXaggDataEmph 7 23" xfId="8157"/>
    <cellStyle name="SAPBEXaggDataEmph 7 24" xfId="8158"/>
    <cellStyle name="SAPBEXaggDataEmph 7 25" xfId="8159"/>
    <cellStyle name="SAPBEXaggDataEmph 7 26" xfId="8160"/>
    <cellStyle name="SAPBEXaggDataEmph 7 27" xfId="8161"/>
    <cellStyle name="SAPBEXaggDataEmph 7 3" xfId="8162"/>
    <cellStyle name="SAPBEXaggDataEmph 7 4" xfId="8163"/>
    <cellStyle name="SAPBEXaggDataEmph 7 5" xfId="8164"/>
    <cellStyle name="SAPBEXaggDataEmph 7 6" xfId="8165"/>
    <cellStyle name="SAPBEXaggDataEmph 7 7" xfId="8166"/>
    <cellStyle name="SAPBEXaggDataEmph 7 8" xfId="8167"/>
    <cellStyle name="SAPBEXaggDataEmph 7 9" xfId="8168"/>
    <cellStyle name="SAPBEXaggDataEmph 8" xfId="642"/>
    <cellStyle name="SAPBEXaggDataEmph 8 10" xfId="8169"/>
    <cellStyle name="SAPBEXaggDataEmph 8 11" xfId="8170"/>
    <cellStyle name="SAPBEXaggDataEmph 8 12" xfId="8171"/>
    <cellStyle name="SAPBEXaggDataEmph 8 13" xfId="8172"/>
    <cellStyle name="SAPBEXaggDataEmph 8 14" xfId="8173"/>
    <cellStyle name="SAPBEXaggDataEmph 8 15" xfId="8174"/>
    <cellStyle name="SAPBEXaggDataEmph 8 16" xfId="8175"/>
    <cellStyle name="SAPBEXaggDataEmph 8 17" xfId="8176"/>
    <cellStyle name="SAPBEXaggDataEmph 8 18" xfId="8177"/>
    <cellStyle name="SAPBEXaggDataEmph 8 19" xfId="8178"/>
    <cellStyle name="SAPBEXaggDataEmph 8 2" xfId="8179"/>
    <cellStyle name="SAPBEXaggDataEmph 8 2 2" xfId="8180"/>
    <cellStyle name="SAPBEXaggDataEmph 8 2 2 2" xfId="8181"/>
    <cellStyle name="SAPBEXaggDataEmph 8 2 2 2 2" xfId="8182"/>
    <cellStyle name="SAPBEXaggDataEmph 8 2 2 2 2 2" xfId="8183"/>
    <cellStyle name="SAPBEXaggDataEmph 8 2 2 2 3" xfId="8184"/>
    <cellStyle name="SAPBEXaggDataEmph 8 2 2 3" xfId="8185"/>
    <cellStyle name="SAPBEXaggDataEmph 8 2 2 3 2" xfId="8186"/>
    <cellStyle name="SAPBEXaggDataEmph 8 2 2 3 2 2" xfId="8187"/>
    <cellStyle name="SAPBEXaggDataEmph 8 2 2 4" xfId="8188"/>
    <cellStyle name="SAPBEXaggDataEmph 8 2 2 4 2" xfId="8189"/>
    <cellStyle name="SAPBEXaggDataEmph 8 2 3" xfId="8190"/>
    <cellStyle name="SAPBEXaggDataEmph 8 2 3 2" xfId="8191"/>
    <cellStyle name="SAPBEXaggDataEmph 8 2 3 2 2" xfId="8192"/>
    <cellStyle name="SAPBEXaggDataEmph 8 2 3 3" xfId="8193"/>
    <cellStyle name="SAPBEXaggDataEmph 8 2 4" xfId="8194"/>
    <cellStyle name="SAPBEXaggDataEmph 8 2 4 2" xfId="8195"/>
    <cellStyle name="SAPBEXaggDataEmph 8 2 4 2 2" xfId="8196"/>
    <cellStyle name="SAPBEXaggDataEmph 8 2 5" xfId="8197"/>
    <cellStyle name="SAPBEXaggDataEmph 8 2 5 2" xfId="8198"/>
    <cellStyle name="SAPBEXaggDataEmph 8 20" xfId="8199"/>
    <cellStyle name="SAPBEXaggDataEmph 8 21" xfId="8200"/>
    <cellStyle name="SAPBEXaggDataEmph 8 22" xfId="8201"/>
    <cellStyle name="SAPBEXaggDataEmph 8 23" xfId="8202"/>
    <cellStyle name="SAPBEXaggDataEmph 8 24" xfId="8203"/>
    <cellStyle name="SAPBEXaggDataEmph 8 25" xfId="8204"/>
    <cellStyle name="SAPBEXaggDataEmph 8 26" xfId="8205"/>
    <cellStyle name="SAPBEXaggDataEmph 8 27" xfId="8206"/>
    <cellStyle name="SAPBEXaggDataEmph 8 3" xfId="8207"/>
    <cellStyle name="SAPBEXaggDataEmph 8 4" xfId="8208"/>
    <cellStyle name="SAPBEXaggDataEmph 8 5" xfId="8209"/>
    <cellStyle name="SAPBEXaggDataEmph 8 6" xfId="8210"/>
    <cellStyle name="SAPBEXaggDataEmph 8 7" xfId="8211"/>
    <cellStyle name="SAPBEXaggDataEmph 8 8" xfId="8212"/>
    <cellStyle name="SAPBEXaggDataEmph 8 9" xfId="8213"/>
    <cellStyle name="SAPBEXaggDataEmph 9" xfId="1313"/>
    <cellStyle name="SAPBEXaggDataEmph 9 10" xfId="8214"/>
    <cellStyle name="SAPBEXaggDataEmph 9 11" xfId="8215"/>
    <cellStyle name="SAPBEXaggDataEmph 9 12" xfId="8216"/>
    <cellStyle name="SAPBEXaggDataEmph 9 13" xfId="8217"/>
    <cellStyle name="SAPBEXaggDataEmph 9 14" xfId="8218"/>
    <cellStyle name="SAPBEXaggDataEmph 9 15" xfId="8219"/>
    <cellStyle name="SAPBEXaggDataEmph 9 16" xfId="8220"/>
    <cellStyle name="SAPBEXaggDataEmph 9 17" xfId="8221"/>
    <cellStyle name="SAPBEXaggDataEmph 9 18" xfId="8222"/>
    <cellStyle name="SAPBEXaggDataEmph 9 19" xfId="8223"/>
    <cellStyle name="SAPBEXaggDataEmph 9 2" xfId="8224"/>
    <cellStyle name="SAPBEXaggDataEmph 9 2 2" xfId="8225"/>
    <cellStyle name="SAPBEXaggDataEmph 9 2 2 2" xfId="8226"/>
    <cellStyle name="SAPBEXaggDataEmph 9 2 2 2 2" xfId="8227"/>
    <cellStyle name="SAPBEXaggDataEmph 9 2 2 2 2 2" xfId="8228"/>
    <cellStyle name="SAPBEXaggDataEmph 9 2 2 2 3" xfId="8229"/>
    <cellStyle name="SAPBEXaggDataEmph 9 2 2 3" xfId="8230"/>
    <cellStyle name="SAPBEXaggDataEmph 9 2 2 3 2" xfId="8231"/>
    <cellStyle name="SAPBEXaggDataEmph 9 2 2 3 2 2" xfId="8232"/>
    <cellStyle name="SAPBEXaggDataEmph 9 2 2 4" xfId="8233"/>
    <cellStyle name="SAPBEXaggDataEmph 9 2 2 4 2" xfId="8234"/>
    <cellStyle name="SAPBEXaggDataEmph 9 2 3" xfId="8235"/>
    <cellStyle name="SAPBEXaggDataEmph 9 2 3 2" xfId="8236"/>
    <cellStyle name="SAPBEXaggDataEmph 9 2 3 2 2" xfId="8237"/>
    <cellStyle name="SAPBEXaggDataEmph 9 2 3 3" xfId="8238"/>
    <cellStyle name="SAPBEXaggDataEmph 9 2 4" xfId="8239"/>
    <cellStyle name="SAPBEXaggDataEmph 9 2 4 2" xfId="8240"/>
    <cellStyle name="SAPBEXaggDataEmph 9 2 4 2 2" xfId="8241"/>
    <cellStyle name="SAPBEXaggDataEmph 9 2 5" xfId="8242"/>
    <cellStyle name="SAPBEXaggDataEmph 9 2 5 2" xfId="8243"/>
    <cellStyle name="SAPBEXaggDataEmph 9 20" xfId="8244"/>
    <cellStyle name="SAPBEXaggDataEmph 9 21" xfId="8245"/>
    <cellStyle name="SAPBEXaggDataEmph 9 22" xfId="8246"/>
    <cellStyle name="SAPBEXaggDataEmph 9 23" xfId="8247"/>
    <cellStyle name="SAPBEXaggDataEmph 9 24" xfId="8248"/>
    <cellStyle name="SAPBEXaggDataEmph 9 25" xfId="8249"/>
    <cellStyle name="SAPBEXaggDataEmph 9 26" xfId="8250"/>
    <cellStyle name="SAPBEXaggDataEmph 9 27" xfId="8251"/>
    <cellStyle name="SAPBEXaggDataEmph 9 28" xfId="8252"/>
    <cellStyle name="SAPBEXaggDataEmph 9 3" xfId="8253"/>
    <cellStyle name="SAPBEXaggDataEmph 9 3 2" xfId="8254"/>
    <cellStyle name="SAPBEXaggDataEmph 9 3 2 2" xfId="8255"/>
    <cellStyle name="SAPBEXaggDataEmph 9 3 2 2 2" xfId="8256"/>
    <cellStyle name="SAPBEXaggDataEmph 9 3 3" xfId="8257"/>
    <cellStyle name="SAPBEXaggDataEmph 9 3 3 2" xfId="8258"/>
    <cellStyle name="SAPBEXaggDataEmph 9 4" xfId="8259"/>
    <cellStyle name="SAPBEXaggDataEmph 9 5" xfId="8260"/>
    <cellStyle name="SAPBEXaggDataEmph 9 6" xfId="8261"/>
    <cellStyle name="SAPBEXaggDataEmph 9 7" xfId="8262"/>
    <cellStyle name="SAPBEXaggDataEmph 9 8" xfId="8263"/>
    <cellStyle name="SAPBEXaggDataEmph 9 9" xfId="8264"/>
    <cellStyle name="SAPBEXaggDataEmph_20120921_SF-grote-ronde-Liesbethdump2" xfId="357"/>
    <cellStyle name="SAPBEXaggItem" xfId="66"/>
    <cellStyle name="SAPBEXaggItem 10" xfId="8265"/>
    <cellStyle name="SAPBEXaggItem 10 2" xfId="8266"/>
    <cellStyle name="SAPBEXaggItem 10 2 2" xfId="8267"/>
    <cellStyle name="SAPBEXaggItem 10 2 2 2" xfId="8268"/>
    <cellStyle name="SAPBEXaggItem 10 2 3" xfId="8269"/>
    <cellStyle name="SAPBEXaggItem 10 3" xfId="8270"/>
    <cellStyle name="SAPBEXaggItem 10 3 2" xfId="8271"/>
    <cellStyle name="SAPBEXaggItem 10 3 2 2" xfId="8272"/>
    <cellStyle name="SAPBEXaggItem 10 4" xfId="8273"/>
    <cellStyle name="SAPBEXaggItem 10 4 2" xfId="8274"/>
    <cellStyle name="SAPBEXaggItem 11" xfId="8275"/>
    <cellStyle name="SAPBEXaggItem 12" xfId="8276"/>
    <cellStyle name="SAPBEXaggItem 13" xfId="8277"/>
    <cellStyle name="SAPBEXaggItem 14" xfId="8278"/>
    <cellStyle name="SAPBEXaggItem 15" xfId="8279"/>
    <cellStyle name="SAPBEXaggItem 16" xfId="8280"/>
    <cellStyle name="SAPBEXaggItem 17" xfId="8281"/>
    <cellStyle name="SAPBEXaggItem 18" xfId="8282"/>
    <cellStyle name="SAPBEXaggItem 19" xfId="8283"/>
    <cellStyle name="SAPBEXaggItem 2" xfId="358"/>
    <cellStyle name="SAPBEXaggItem 2 10" xfId="8284"/>
    <cellStyle name="SAPBEXaggItem 2 11" xfId="8285"/>
    <cellStyle name="SAPBEXaggItem 2 12" xfId="8286"/>
    <cellStyle name="SAPBEXaggItem 2 13" xfId="8287"/>
    <cellStyle name="SAPBEXaggItem 2 14" xfId="8288"/>
    <cellStyle name="SAPBEXaggItem 2 15" xfId="8289"/>
    <cellStyle name="SAPBEXaggItem 2 16" xfId="8290"/>
    <cellStyle name="SAPBEXaggItem 2 17" xfId="8291"/>
    <cellStyle name="SAPBEXaggItem 2 18" xfId="8292"/>
    <cellStyle name="SAPBEXaggItem 2 19" xfId="8293"/>
    <cellStyle name="SAPBEXaggItem 2 2" xfId="457"/>
    <cellStyle name="SAPBEXaggItem 2 2 10" xfId="8294"/>
    <cellStyle name="SAPBEXaggItem 2 2 11" xfId="8295"/>
    <cellStyle name="SAPBEXaggItem 2 2 12" xfId="8296"/>
    <cellStyle name="SAPBEXaggItem 2 2 13" xfId="8297"/>
    <cellStyle name="SAPBEXaggItem 2 2 14" xfId="8298"/>
    <cellStyle name="SAPBEXaggItem 2 2 15" xfId="8299"/>
    <cellStyle name="SAPBEXaggItem 2 2 16" xfId="8300"/>
    <cellStyle name="SAPBEXaggItem 2 2 17" xfId="8301"/>
    <cellStyle name="SAPBEXaggItem 2 2 18" xfId="8302"/>
    <cellStyle name="SAPBEXaggItem 2 2 19" xfId="8303"/>
    <cellStyle name="SAPBEXaggItem 2 2 2" xfId="662"/>
    <cellStyle name="SAPBEXaggItem 2 2 2 10" xfId="8304"/>
    <cellStyle name="SAPBEXaggItem 2 2 2 11" xfId="8305"/>
    <cellStyle name="SAPBEXaggItem 2 2 2 12" xfId="8306"/>
    <cellStyle name="SAPBEXaggItem 2 2 2 13" xfId="8307"/>
    <cellStyle name="SAPBEXaggItem 2 2 2 14" xfId="8308"/>
    <cellStyle name="SAPBEXaggItem 2 2 2 15" xfId="8309"/>
    <cellStyle name="SAPBEXaggItem 2 2 2 16" xfId="8310"/>
    <cellStyle name="SAPBEXaggItem 2 2 2 17" xfId="8311"/>
    <cellStyle name="SAPBEXaggItem 2 2 2 18" xfId="8312"/>
    <cellStyle name="SAPBEXaggItem 2 2 2 19" xfId="8313"/>
    <cellStyle name="SAPBEXaggItem 2 2 2 2" xfId="8314"/>
    <cellStyle name="SAPBEXaggItem 2 2 2 2 2" xfId="8315"/>
    <cellStyle name="SAPBEXaggItem 2 2 2 2 2 2" xfId="8316"/>
    <cellStyle name="SAPBEXaggItem 2 2 2 2 2 2 2" xfId="8317"/>
    <cellStyle name="SAPBEXaggItem 2 2 2 2 2 2 2 2" xfId="8318"/>
    <cellStyle name="SAPBEXaggItem 2 2 2 2 2 2 3" xfId="8319"/>
    <cellStyle name="SAPBEXaggItem 2 2 2 2 2 3" xfId="8320"/>
    <cellStyle name="SAPBEXaggItem 2 2 2 2 2 3 2" xfId="8321"/>
    <cellStyle name="SAPBEXaggItem 2 2 2 2 2 3 2 2" xfId="8322"/>
    <cellStyle name="SAPBEXaggItem 2 2 2 2 2 4" xfId="8323"/>
    <cellStyle name="SAPBEXaggItem 2 2 2 2 2 4 2" xfId="8324"/>
    <cellStyle name="SAPBEXaggItem 2 2 2 2 3" xfId="8325"/>
    <cellStyle name="SAPBEXaggItem 2 2 2 2 3 2" xfId="8326"/>
    <cellStyle name="SAPBEXaggItem 2 2 2 2 3 2 2" xfId="8327"/>
    <cellStyle name="SAPBEXaggItem 2 2 2 2 3 3" xfId="8328"/>
    <cellStyle name="SAPBEXaggItem 2 2 2 2 4" xfId="8329"/>
    <cellStyle name="SAPBEXaggItem 2 2 2 2 4 2" xfId="8330"/>
    <cellStyle name="SAPBEXaggItem 2 2 2 2 4 2 2" xfId="8331"/>
    <cellStyle name="SAPBEXaggItem 2 2 2 2 5" xfId="8332"/>
    <cellStyle name="SAPBEXaggItem 2 2 2 2 5 2" xfId="8333"/>
    <cellStyle name="SAPBEXaggItem 2 2 2 20" xfId="8334"/>
    <cellStyle name="SAPBEXaggItem 2 2 2 21" xfId="8335"/>
    <cellStyle name="SAPBEXaggItem 2 2 2 22" xfId="8336"/>
    <cellStyle name="SAPBEXaggItem 2 2 2 23" xfId="8337"/>
    <cellStyle name="SAPBEXaggItem 2 2 2 24" xfId="8338"/>
    <cellStyle name="SAPBEXaggItem 2 2 2 25" xfId="8339"/>
    <cellStyle name="SAPBEXaggItem 2 2 2 26" xfId="8340"/>
    <cellStyle name="SAPBEXaggItem 2 2 2 27" xfId="8341"/>
    <cellStyle name="SAPBEXaggItem 2 2 2 3" xfId="8342"/>
    <cellStyle name="SAPBEXaggItem 2 2 2 4" xfId="8343"/>
    <cellStyle name="SAPBEXaggItem 2 2 2 5" xfId="8344"/>
    <cellStyle name="SAPBEXaggItem 2 2 2 6" xfId="8345"/>
    <cellStyle name="SAPBEXaggItem 2 2 2 7" xfId="8346"/>
    <cellStyle name="SAPBEXaggItem 2 2 2 8" xfId="8347"/>
    <cellStyle name="SAPBEXaggItem 2 2 2 9" xfId="8348"/>
    <cellStyle name="SAPBEXaggItem 2 2 20" xfId="8349"/>
    <cellStyle name="SAPBEXaggItem 2 2 21" xfId="8350"/>
    <cellStyle name="SAPBEXaggItem 2 2 22" xfId="8351"/>
    <cellStyle name="SAPBEXaggItem 2 2 23" xfId="8352"/>
    <cellStyle name="SAPBEXaggItem 2 2 24" xfId="8353"/>
    <cellStyle name="SAPBEXaggItem 2 2 25" xfId="8354"/>
    <cellStyle name="SAPBEXaggItem 2 2 26" xfId="8355"/>
    <cellStyle name="SAPBEXaggItem 2 2 27" xfId="8356"/>
    <cellStyle name="SAPBEXaggItem 2 2 28" xfId="8357"/>
    <cellStyle name="SAPBEXaggItem 2 2 29" xfId="8358"/>
    <cellStyle name="SAPBEXaggItem 2 2 3" xfId="663"/>
    <cellStyle name="SAPBEXaggItem 2 2 3 10" xfId="8359"/>
    <cellStyle name="SAPBEXaggItem 2 2 3 11" xfId="8360"/>
    <cellStyle name="SAPBEXaggItem 2 2 3 12" xfId="8361"/>
    <cellStyle name="SAPBEXaggItem 2 2 3 13" xfId="8362"/>
    <cellStyle name="SAPBEXaggItem 2 2 3 14" xfId="8363"/>
    <cellStyle name="SAPBEXaggItem 2 2 3 15" xfId="8364"/>
    <cellStyle name="SAPBEXaggItem 2 2 3 16" xfId="8365"/>
    <cellStyle name="SAPBEXaggItem 2 2 3 17" xfId="8366"/>
    <cellStyle name="SAPBEXaggItem 2 2 3 18" xfId="8367"/>
    <cellStyle name="SAPBEXaggItem 2 2 3 19" xfId="8368"/>
    <cellStyle name="SAPBEXaggItem 2 2 3 2" xfId="8369"/>
    <cellStyle name="SAPBEXaggItem 2 2 3 2 2" xfId="8370"/>
    <cellStyle name="SAPBEXaggItem 2 2 3 2 2 2" xfId="8371"/>
    <cellStyle name="SAPBEXaggItem 2 2 3 2 2 2 2" xfId="8372"/>
    <cellStyle name="SAPBEXaggItem 2 2 3 2 2 2 2 2" xfId="8373"/>
    <cellStyle name="SAPBEXaggItem 2 2 3 2 2 2 3" xfId="8374"/>
    <cellStyle name="SAPBEXaggItem 2 2 3 2 2 3" xfId="8375"/>
    <cellStyle name="SAPBEXaggItem 2 2 3 2 2 3 2" xfId="8376"/>
    <cellStyle name="SAPBEXaggItem 2 2 3 2 2 3 2 2" xfId="8377"/>
    <cellStyle name="SAPBEXaggItem 2 2 3 2 2 4" xfId="8378"/>
    <cellStyle name="SAPBEXaggItem 2 2 3 2 2 4 2" xfId="8379"/>
    <cellStyle name="SAPBEXaggItem 2 2 3 2 3" xfId="8380"/>
    <cellStyle name="SAPBEXaggItem 2 2 3 2 3 2" xfId="8381"/>
    <cellStyle name="SAPBEXaggItem 2 2 3 2 3 2 2" xfId="8382"/>
    <cellStyle name="SAPBEXaggItem 2 2 3 2 3 3" xfId="8383"/>
    <cellStyle name="SAPBEXaggItem 2 2 3 2 4" xfId="8384"/>
    <cellStyle name="SAPBEXaggItem 2 2 3 2 4 2" xfId="8385"/>
    <cellStyle name="SAPBEXaggItem 2 2 3 2 4 2 2" xfId="8386"/>
    <cellStyle name="SAPBEXaggItem 2 2 3 2 5" xfId="8387"/>
    <cellStyle name="SAPBEXaggItem 2 2 3 2 5 2" xfId="8388"/>
    <cellStyle name="SAPBEXaggItem 2 2 3 20" xfId="8389"/>
    <cellStyle name="SAPBEXaggItem 2 2 3 21" xfId="8390"/>
    <cellStyle name="SAPBEXaggItem 2 2 3 22" xfId="8391"/>
    <cellStyle name="SAPBEXaggItem 2 2 3 23" xfId="8392"/>
    <cellStyle name="SAPBEXaggItem 2 2 3 24" xfId="8393"/>
    <cellStyle name="SAPBEXaggItem 2 2 3 25" xfId="8394"/>
    <cellStyle name="SAPBEXaggItem 2 2 3 26" xfId="8395"/>
    <cellStyle name="SAPBEXaggItem 2 2 3 27" xfId="8396"/>
    <cellStyle name="SAPBEXaggItem 2 2 3 3" xfId="8397"/>
    <cellStyle name="SAPBEXaggItem 2 2 3 4" xfId="8398"/>
    <cellStyle name="SAPBEXaggItem 2 2 3 5" xfId="8399"/>
    <cellStyle name="SAPBEXaggItem 2 2 3 6" xfId="8400"/>
    <cellStyle name="SAPBEXaggItem 2 2 3 7" xfId="8401"/>
    <cellStyle name="SAPBEXaggItem 2 2 3 8" xfId="8402"/>
    <cellStyle name="SAPBEXaggItem 2 2 3 9" xfId="8403"/>
    <cellStyle name="SAPBEXaggItem 2 2 30" xfId="8404"/>
    <cellStyle name="SAPBEXaggItem 2 2 31" xfId="8405"/>
    <cellStyle name="SAPBEXaggItem 2 2 32" xfId="8406"/>
    <cellStyle name="SAPBEXaggItem 2 2 4" xfId="664"/>
    <cellStyle name="SAPBEXaggItem 2 2 4 10" xfId="8407"/>
    <cellStyle name="SAPBEXaggItem 2 2 4 11" xfId="8408"/>
    <cellStyle name="SAPBEXaggItem 2 2 4 12" xfId="8409"/>
    <cellStyle name="SAPBEXaggItem 2 2 4 13" xfId="8410"/>
    <cellStyle name="SAPBEXaggItem 2 2 4 14" xfId="8411"/>
    <cellStyle name="SAPBEXaggItem 2 2 4 15" xfId="8412"/>
    <cellStyle name="SAPBEXaggItem 2 2 4 16" xfId="8413"/>
    <cellStyle name="SAPBEXaggItem 2 2 4 17" xfId="8414"/>
    <cellStyle name="SAPBEXaggItem 2 2 4 18" xfId="8415"/>
    <cellStyle name="SAPBEXaggItem 2 2 4 19" xfId="8416"/>
    <cellStyle name="SAPBEXaggItem 2 2 4 2" xfId="8417"/>
    <cellStyle name="SAPBEXaggItem 2 2 4 2 2" xfId="8418"/>
    <cellStyle name="SAPBEXaggItem 2 2 4 2 2 2" xfId="8419"/>
    <cellStyle name="SAPBEXaggItem 2 2 4 2 2 2 2" xfId="8420"/>
    <cellStyle name="SAPBEXaggItem 2 2 4 2 2 2 2 2" xfId="8421"/>
    <cellStyle name="SAPBEXaggItem 2 2 4 2 2 2 3" xfId="8422"/>
    <cellStyle name="SAPBEXaggItem 2 2 4 2 2 3" xfId="8423"/>
    <cellStyle name="SAPBEXaggItem 2 2 4 2 2 3 2" xfId="8424"/>
    <cellStyle name="SAPBEXaggItem 2 2 4 2 2 3 2 2" xfId="8425"/>
    <cellStyle name="SAPBEXaggItem 2 2 4 2 2 4" xfId="8426"/>
    <cellStyle name="SAPBEXaggItem 2 2 4 2 2 4 2" xfId="8427"/>
    <cellStyle name="SAPBEXaggItem 2 2 4 2 3" xfId="8428"/>
    <cellStyle name="SAPBEXaggItem 2 2 4 2 3 2" xfId="8429"/>
    <cellStyle name="SAPBEXaggItem 2 2 4 2 3 2 2" xfId="8430"/>
    <cellStyle name="SAPBEXaggItem 2 2 4 2 3 3" xfId="8431"/>
    <cellStyle name="SAPBEXaggItem 2 2 4 2 4" xfId="8432"/>
    <cellStyle name="SAPBEXaggItem 2 2 4 2 4 2" xfId="8433"/>
    <cellStyle name="SAPBEXaggItem 2 2 4 2 4 2 2" xfId="8434"/>
    <cellStyle name="SAPBEXaggItem 2 2 4 2 5" xfId="8435"/>
    <cellStyle name="SAPBEXaggItem 2 2 4 2 5 2" xfId="8436"/>
    <cellStyle name="SAPBEXaggItem 2 2 4 20" xfId="8437"/>
    <cellStyle name="SAPBEXaggItem 2 2 4 21" xfId="8438"/>
    <cellStyle name="SAPBEXaggItem 2 2 4 22" xfId="8439"/>
    <cellStyle name="SAPBEXaggItem 2 2 4 23" xfId="8440"/>
    <cellStyle name="SAPBEXaggItem 2 2 4 24" xfId="8441"/>
    <cellStyle name="SAPBEXaggItem 2 2 4 25" xfId="8442"/>
    <cellStyle name="SAPBEXaggItem 2 2 4 26" xfId="8443"/>
    <cellStyle name="SAPBEXaggItem 2 2 4 27" xfId="8444"/>
    <cellStyle name="SAPBEXaggItem 2 2 4 3" xfId="8445"/>
    <cellStyle name="SAPBEXaggItem 2 2 4 4" xfId="8446"/>
    <cellStyle name="SAPBEXaggItem 2 2 4 5" xfId="8447"/>
    <cellStyle name="SAPBEXaggItem 2 2 4 6" xfId="8448"/>
    <cellStyle name="SAPBEXaggItem 2 2 4 7" xfId="8449"/>
    <cellStyle name="SAPBEXaggItem 2 2 4 8" xfId="8450"/>
    <cellStyle name="SAPBEXaggItem 2 2 4 9" xfId="8451"/>
    <cellStyle name="SAPBEXaggItem 2 2 5" xfId="665"/>
    <cellStyle name="SAPBEXaggItem 2 2 5 10" xfId="8452"/>
    <cellStyle name="SAPBEXaggItem 2 2 5 11" xfId="8453"/>
    <cellStyle name="SAPBEXaggItem 2 2 5 12" xfId="8454"/>
    <cellStyle name="SAPBEXaggItem 2 2 5 13" xfId="8455"/>
    <cellStyle name="SAPBEXaggItem 2 2 5 14" xfId="8456"/>
    <cellStyle name="SAPBEXaggItem 2 2 5 15" xfId="8457"/>
    <cellStyle name="SAPBEXaggItem 2 2 5 16" xfId="8458"/>
    <cellStyle name="SAPBEXaggItem 2 2 5 17" xfId="8459"/>
    <cellStyle name="SAPBEXaggItem 2 2 5 18" xfId="8460"/>
    <cellStyle name="SAPBEXaggItem 2 2 5 19" xfId="8461"/>
    <cellStyle name="SAPBEXaggItem 2 2 5 2" xfId="8462"/>
    <cellStyle name="SAPBEXaggItem 2 2 5 2 2" xfId="8463"/>
    <cellStyle name="SAPBEXaggItem 2 2 5 2 2 2" xfId="8464"/>
    <cellStyle name="SAPBEXaggItem 2 2 5 2 2 2 2" xfId="8465"/>
    <cellStyle name="SAPBEXaggItem 2 2 5 2 2 2 2 2" xfId="8466"/>
    <cellStyle name="SAPBEXaggItem 2 2 5 2 2 2 3" xfId="8467"/>
    <cellStyle name="SAPBEXaggItem 2 2 5 2 2 3" xfId="8468"/>
    <cellStyle name="SAPBEXaggItem 2 2 5 2 2 3 2" xfId="8469"/>
    <cellStyle name="SAPBEXaggItem 2 2 5 2 2 3 2 2" xfId="8470"/>
    <cellStyle name="SAPBEXaggItem 2 2 5 2 2 4" xfId="8471"/>
    <cellStyle name="SAPBEXaggItem 2 2 5 2 2 4 2" xfId="8472"/>
    <cellStyle name="SAPBEXaggItem 2 2 5 2 3" xfId="8473"/>
    <cellStyle name="SAPBEXaggItem 2 2 5 2 3 2" xfId="8474"/>
    <cellStyle name="SAPBEXaggItem 2 2 5 2 3 2 2" xfId="8475"/>
    <cellStyle name="SAPBEXaggItem 2 2 5 2 3 3" xfId="8476"/>
    <cellStyle name="SAPBEXaggItem 2 2 5 2 4" xfId="8477"/>
    <cellStyle name="SAPBEXaggItem 2 2 5 2 4 2" xfId="8478"/>
    <cellStyle name="SAPBEXaggItem 2 2 5 2 4 2 2" xfId="8479"/>
    <cellStyle name="SAPBEXaggItem 2 2 5 2 5" xfId="8480"/>
    <cellStyle name="SAPBEXaggItem 2 2 5 2 5 2" xfId="8481"/>
    <cellStyle name="SAPBEXaggItem 2 2 5 20" xfId="8482"/>
    <cellStyle name="SAPBEXaggItem 2 2 5 21" xfId="8483"/>
    <cellStyle name="SAPBEXaggItem 2 2 5 22" xfId="8484"/>
    <cellStyle name="SAPBEXaggItem 2 2 5 23" xfId="8485"/>
    <cellStyle name="SAPBEXaggItem 2 2 5 24" xfId="8486"/>
    <cellStyle name="SAPBEXaggItem 2 2 5 25" xfId="8487"/>
    <cellStyle name="SAPBEXaggItem 2 2 5 26" xfId="8488"/>
    <cellStyle name="SAPBEXaggItem 2 2 5 27" xfId="8489"/>
    <cellStyle name="SAPBEXaggItem 2 2 5 3" xfId="8490"/>
    <cellStyle name="SAPBEXaggItem 2 2 5 4" xfId="8491"/>
    <cellStyle name="SAPBEXaggItem 2 2 5 5" xfId="8492"/>
    <cellStyle name="SAPBEXaggItem 2 2 5 6" xfId="8493"/>
    <cellStyle name="SAPBEXaggItem 2 2 5 7" xfId="8494"/>
    <cellStyle name="SAPBEXaggItem 2 2 5 8" xfId="8495"/>
    <cellStyle name="SAPBEXaggItem 2 2 5 9" xfId="8496"/>
    <cellStyle name="SAPBEXaggItem 2 2 6" xfId="666"/>
    <cellStyle name="SAPBEXaggItem 2 2 6 10" xfId="8497"/>
    <cellStyle name="SAPBEXaggItem 2 2 6 11" xfId="8498"/>
    <cellStyle name="SAPBEXaggItem 2 2 6 12" xfId="8499"/>
    <cellStyle name="SAPBEXaggItem 2 2 6 13" xfId="8500"/>
    <cellStyle name="SAPBEXaggItem 2 2 6 14" xfId="8501"/>
    <cellStyle name="SAPBEXaggItem 2 2 6 15" xfId="8502"/>
    <cellStyle name="SAPBEXaggItem 2 2 6 16" xfId="8503"/>
    <cellStyle name="SAPBEXaggItem 2 2 6 17" xfId="8504"/>
    <cellStyle name="SAPBEXaggItem 2 2 6 18" xfId="8505"/>
    <cellStyle name="SAPBEXaggItem 2 2 6 19" xfId="8506"/>
    <cellStyle name="SAPBEXaggItem 2 2 6 2" xfId="8507"/>
    <cellStyle name="SAPBEXaggItem 2 2 6 2 2" xfId="8508"/>
    <cellStyle name="SAPBEXaggItem 2 2 6 2 2 2" xfId="8509"/>
    <cellStyle name="SAPBEXaggItem 2 2 6 2 2 2 2" xfId="8510"/>
    <cellStyle name="SAPBEXaggItem 2 2 6 2 2 2 2 2" xfId="8511"/>
    <cellStyle name="SAPBEXaggItem 2 2 6 2 2 2 3" xfId="8512"/>
    <cellStyle name="SAPBEXaggItem 2 2 6 2 2 3" xfId="8513"/>
    <cellStyle name="SAPBEXaggItem 2 2 6 2 2 3 2" xfId="8514"/>
    <cellStyle name="SAPBEXaggItem 2 2 6 2 2 3 2 2" xfId="8515"/>
    <cellStyle name="SAPBEXaggItem 2 2 6 2 2 4" xfId="8516"/>
    <cellStyle name="SAPBEXaggItem 2 2 6 2 2 4 2" xfId="8517"/>
    <cellStyle name="SAPBEXaggItem 2 2 6 2 3" xfId="8518"/>
    <cellStyle name="SAPBEXaggItem 2 2 6 2 3 2" xfId="8519"/>
    <cellStyle name="SAPBEXaggItem 2 2 6 2 3 2 2" xfId="8520"/>
    <cellStyle name="SAPBEXaggItem 2 2 6 2 3 3" xfId="8521"/>
    <cellStyle name="SAPBEXaggItem 2 2 6 2 4" xfId="8522"/>
    <cellStyle name="SAPBEXaggItem 2 2 6 2 4 2" xfId="8523"/>
    <cellStyle name="SAPBEXaggItem 2 2 6 2 4 2 2" xfId="8524"/>
    <cellStyle name="SAPBEXaggItem 2 2 6 2 5" xfId="8525"/>
    <cellStyle name="SAPBEXaggItem 2 2 6 2 5 2" xfId="8526"/>
    <cellStyle name="SAPBEXaggItem 2 2 6 20" xfId="8527"/>
    <cellStyle name="SAPBEXaggItem 2 2 6 21" xfId="8528"/>
    <cellStyle name="SAPBEXaggItem 2 2 6 22" xfId="8529"/>
    <cellStyle name="SAPBEXaggItem 2 2 6 23" xfId="8530"/>
    <cellStyle name="SAPBEXaggItem 2 2 6 24" xfId="8531"/>
    <cellStyle name="SAPBEXaggItem 2 2 6 25" xfId="8532"/>
    <cellStyle name="SAPBEXaggItem 2 2 6 26" xfId="8533"/>
    <cellStyle name="SAPBEXaggItem 2 2 6 27" xfId="8534"/>
    <cellStyle name="SAPBEXaggItem 2 2 6 3" xfId="8535"/>
    <cellStyle name="SAPBEXaggItem 2 2 6 4" xfId="8536"/>
    <cellStyle name="SAPBEXaggItem 2 2 6 5" xfId="8537"/>
    <cellStyle name="SAPBEXaggItem 2 2 6 6" xfId="8538"/>
    <cellStyle name="SAPBEXaggItem 2 2 6 7" xfId="8539"/>
    <cellStyle name="SAPBEXaggItem 2 2 6 8" xfId="8540"/>
    <cellStyle name="SAPBEXaggItem 2 2 6 9" xfId="8541"/>
    <cellStyle name="SAPBEXaggItem 2 2 7" xfId="8542"/>
    <cellStyle name="SAPBEXaggItem 2 2 7 2" xfId="8543"/>
    <cellStyle name="SAPBEXaggItem 2 2 7 2 2" xfId="8544"/>
    <cellStyle name="SAPBEXaggItem 2 2 7 2 2 2" xfId="8545"/>
    <cellStyle name="SAPBEXaggItem 2 2 7 2 2 2 2" xfId="8546"/>
    <cellStyle name="SAPBEXaggItem 2 2 7 2 2 3" xfId="8547"/>
    <cellStyle name="SAPBEXaggItem 2 2 7 2 3" xfId="8548"/>
    <cellStyle name="SAPBEXaggItem 2 2 7 2 3 2" xfId="8549"/>
    <cellStyle name="SAPBEXaggItem 2 2 7 2 3 2 2" xfId="8550"/>
    <cellStyle name="SAPBEXaggItem 2 2 7 2 4" xfId="8551"/>
    <cellStyle name="SAPBEXaggItem 2 2 7 2 4 2" xfId="8552"/>
    <cellStyle name="SAPBEXaggItem 2 2 7 3" xfId="8553"/>
    <cellStyle name="SAPBEXaggItem 2 2 7 3 2" xfId="8554"/>
    <cellStyle name="SAPBEXaggItem 2 2 7 3 2 2" xfId="8555"/>
    <cellStyle name="SAPBEXaggItem 2 2 7 3 3" xfId="8556"/>
    <cellStyle name="SAPBEXaggItem 2 2 7 4" xfId="8557"/>
    <cellStyle name="SAPBEXaggItem 2 2 7 4 2" xfId="8558"/>
    <cellStyle name="SAPBEXaggItem 2 2 7 4 2 2" xfId="8559"/>
    <cellStyle name="SAPBEXaggItem 2 2 7 5" xfId="8560"/>
    <cellStyle name="SAPBEXaggItem 2 2 7 5 2" xfId="8561"/>
    <cellStyle name="SAPBEXaggItem 2 2 8" xfId="8562"/>
    <cellStyle name="SAPBEXaggItem 2 2 9" xfId="8563"/>
    <cellStyle name="SAPBEXaggItem 2 20" xfId="8564"/>
    <cellStyle name="SAPBEXaggItem 2 21" xfId="8565"/>
    <cellStyle name="SAPBEXaggItem 2 22" xfId="8566"/>
    <cellStyle name="SAPBEXaggItem 2 23" xfId="8567"/>
    <cellStyle name="SAPBEXaggItem 2 24" xfId="8568"/>
    <cellStyle name="SAPBEXaggItem 2 25" xfId="8569"/>
    <cellStyle name="SAPBEXaggItem 2 26" xfId="8570"/>
    <cellStyle name="SAPBEXaggItem 2 27" xfId="8571"/>
    <cellStyle name="SAPBEXaggItem 2 28" xfId="8572"/>
    <cellStyle name="SAPBEXaggItem 2 29" xfId="8573"/>
    <cellStyle name="SAPBEXaggItem 2 3" xfId="667"/>
    <cellStyle name="SAPBEXaggItem 2 3 10" xfId="8574"/>
    <cellStyle name="SAPBEXaggItem 2 3 11" xfId="8575"/>
    <cellStyle name="SAPBEXaggItem 2 3 12" xfId="8576"/>
    <cellStyle name="SAPBEXaggItem 2 3 13" xfId="8577"/>
    <cellStyle name="SAPBEXaggItem 2 3 14" xfId="8578"/>
    <cellStyle name="SAPBEXaggItem 2 3 15" xfId="8579"/>
    <cellStyle name="SAPBEXaggItem 2 3 16" xfId="8580"/>
    <cellStyle name="SAPBEXaggItem 2 3 17" xfId="8581"/>
    <cellStyle name="SAPBEXaggItem 2 3 18" xfId="8582"/>
    <cellStyle name="SAPBEXaggItem 2 3 19" xfId="8583"/>
    <cellStyle name="SAPBEXaggItem 2 3 2" xfId="8584"/>
    <cellStyle name="SAPBEXaggItem 2 3 2 2" xfId="8585"/>
    <cellStyle name="SAPBEXaggItem 2 3 2 2 2" xfId="8586"/>
    <cellStyle name="SAPBEXaggItem 2 3 2 2 2 2" xfId="8587"/>
    <cellStyle name="SAPBEXaggItem 2 3 2 2 2 2 2" xfId="8588"/>
    <cellStyle name="SAPBEXaggItem 2 3 2 2 2 3" xfId="8589"/>
    <cellStyle name="SAPBEXaggItem 2 3 2 2 3" xfId="8590"/>
    <cellStyle name="SAPBEXaggItem 2 3 2 2 3 2" xfId="8591"/>
    <cellStyle name="SAPBEXaggItem 2 3 2 2 3 2 2" xfId="8592"/>
    <cellStyle name="SAPBEXaggItem 2 3 2 2 4" xfId="8593"/>
    <cellStyle name="SAPBEXaggItem 2 3 2 2 4 2" xfId="8594"/>
    <cellStyle name="SAPBEXaggItem 2 3 2 3" xfId="8595"/>
    <cellStyle name="SAPBEXaggItem 2 3 2 3 2" xfId="8596"/>
    <cellStyle name="SAPBEXaggItem 2 3 2 3 2 2" xfId="8597"/>
    <cellStyle name="SAPBEXaggItem 2 3 2 3 3" xfId="8598"/>
    <cellStyle name="SAPBEXaggItem 2 3 2 4" xfId="8599"/>
    <cellStyle name="SAPBEXaggItem 2 3 2 4 2" xfId="8600"/>
    <cellStyle name="SAPBEXaggItem 2 3 2 4 2 2" xfId="8601"/>
    <cellStyle name="SAPBEXaggItem 2 3 2 5" xfId="8602"/>
    <cellStyle name="SAPBEXaggItem 2 3 2 5 2" xfId="8603"/>
    <cellStyle name="SAPBEXaggItem 2 3 20" xfId="8604"/>
    <cellStyle name="SAPBEXaggItem 2 3 21" xfId="8605"/>
    <cellStyle name="SAPBEXaggItem 2 3 22" xfId="8606"/>
    <cellStyle name="SAPBEXaggItem 2 3 23" xfId="8607"/>
    <cellStyle name="SAPBEXaggItem 2 3 24" xfId="8608"/>
    <cellStyle name="SAPBEXaggItem 2 3 25" xfId="8609"/>
    <cellStyle name="SAPBEXaggItem 2 3 26" xfId="8610"/>
    <cellStyle name="SAPBEXaggItem 2 3 27" xfId="8611"/>
    <cellStyle name="SAPBEXaggItem 2 3 3" xfId="8612"/>
    <cellStyle name="SAPBEXaggItem 2 3 4" xfId="8613"/>
    <cellStyle name="SAPBEXaggItem 2 3 5" xfId="8614"/>
    <cellStyle name="SAPBEXaggItem 2 3 6" xfId="8615"/>
    <cellStyle name="SAPBEXaggItem 2 3 7" xfId="8616"/>
    <cellStyle name="SAPBEXaggItem 2 3 8" xfId="8617"/>
    <cellStyle name="SAPBEXaggItem 2 3 9" xfId="8618"/>
    <cellStyle name="SAPBEXaggItem 2 30" xfId="8619"/>
    <cellStyle name="SAPBEXaggItem 2 31" xfId="8620"/>
    <cellStyle name="SAPBEXaggItem 2 32" xfId="8621"/>
    <cellStyle name="SAPBEXaggItem 2 4" xfId="668"/>
    <cellStyle name="SAPBEXaggItem 2 4 10" xfId="8622"/>
    <cellStyle name="SAPBEXaggItem 2 4 11" xfId="8623"/>
    <cellStyle name="SAPBEXaggItem 2 4 12" xfId="8624"/>
    <cellStyle name="SAPBEXaggItem 2 4 13" xfId="8625"/>
    <cellStyle name="SAPBEXaggItem 2 4 14" xfId="8626"/>
    <cellStyle name="SAPBEXaggItem 2 4 15" xfId="8627"/>
    <cellStyle name="SAPBEXaggItem 2 4 16" xfId="8628"/>
    <cellStyle name="SAPBEXaggItem 2 4 17" xfId="8629"/>
    <cellStyle name="SAPBEXaggItem 2 4 18" xfId="8630"/>
    <cellStyle name="SAPBEXaggItem 2 4 19" xfId="8631"/>
    <cellStyle name="SAPBEXaggItem 2 4 2" xfId="8632"/>
    <cellStyle name="SAPBEXaggItem 2 4 2 2" xfId="8633"/>
    <cellStyle name="SAPBEXaggItem 2 4 2 2 2" xfId="8634"/>
    <cellStyle name="SAPBEXaggItem 2 4 2 2 2 2" xfId="8635"/>
    <cellStyle name="SAPBEXaggItem 2 4 2 2 2 2 2" xfId="8636"/>
    <cellStyle name="SAPBEXaggItem 2 4 2 2 2 3" xfId="8637"/>
    <cellStyle name="SAPBEXaggItem 2 4 2 2 3" xfId="8638"/>
    <cellStyle name="SAPBEXaggItem 2 4 2 2 3 2" xfId="8639"/>
    <cellStyle name="SAPBEXaggItem 2 4 2 2 3 2 2" xfId="8640"/>
    <cellStyle name="SAPBEXaggItem 2 4 2 2 4" xfId="8641"/>
    <cellStyle name="SAPBEXaggItem 2 4 2 2 4 2" xfId="8642"/>
    <cellStyle name="SAPBEXaggItem 2 4 2 3" xfId="8643"/>
    <cellStyle name="SAPBEXaggItem 2 4 2 3 2" xfId="8644"/>
    <cellStyle name="SAPBEXaggItem 2 4 2 3 2 2" xfId="8645"/>
    <cellStyle name="SAPBEXaggItem 2 4 2 3 3" xfId="8646"/>
    <cellStyle name="SAPBEXaggItem 2 4 2 4" xfId="8647"/>
    <cellStyle name="SAPBEXaggItem 2 4 2 4 2" xfId="8648"/>
    <cellStyle name="SAPBEXaggItem 2 4 2 4 2 2" xfId="8649"/>
    <cellStyle name="SAPBEXaggItem 2 4 2 5" xfId="8650"/>
    <cellStyle name="SAPBEXaggItem 2 4 2 5 2" xfId="8651"/>
    <cellStyle name="SAPBEXaggItem 2 4 20" xfId="8652"/>
    <cellStyle name="SAPBEXaggItem 2 4 21" xfId="8653"/>
    <cellStyle name="SAPBEXaggItem 2 4 22" xfId="8654"/>
    <cellStyle name="SAPBEXaggItem 2 4 23" xfId="8655"/>
    <cellStyle name="SAPBEXaggItem 2 4 24" xfId="8656"/>
    <cellStyle name="SAPBEXaggItem 2 4 25" xfId="8657"/>
    <cellStyle name="SAPBEXaggItem 2 4 26" xfId="8658"/>
    <cellStyle name="SAPBEXaggItem 2 4 27" xfId="8659"/>
    <cellStyle name="SAPBEXaggItem 2 4 3" xfId="8660"/>
    <cellStyle name="SAPBEXaggItem 2 4 4" xfId="8661"/>
    <cellStyle name="SAPBEXaggItem 2 4 5" xfId="8662"/>
    <cellStyle name="SAPBEXaggItem 2 4 6" xfId="8663"/>
    <cellStyle name="SAPBEXaggItem 2 4 7" xfId="8664"/>
    <cellStyle name="SAPBEXaggItem 2 4 8" xfId="8665"/>
    <cellStyle name="SAPBEXaggItem 2 4 9" xfId="8666"/>
    <cellStyle name="SAPBEXaggItem 2 5" xfId="669"/>
    <cellStyle name="SAPBEXaggItem 2 5 10" xfId="8667"/>
    <cellStyle name="SAPBEXaggItem 2 5 11" xfId="8668"/>
    <cellStyle name="SAPBEXaggItem 2 5 12" xfId="8669"/>
    <cellStyle name="SAPBEXaggItem 2 5 13" xfId="8670"/>
    <cellStyle name="SAPBEXaggItem 2 5 14" xfId="8671"/>
    <cellStyle name="SAPBEXaggItem 2 5 15" xfId="8672"/>
    <cellStyle name="SAPBEXaggItem 2 5 16" xfId="8673"/>
    <cellStyle name="SAPBEXaggItem 2 5 17" xfId="8674"/>
    <cellStyle name="SAPBEXaggItem 2 5 18" xfId="8675"/>
    <cellStyle name="SAPBEXaggItem 2 5 19" xfId="8676"/>
    <cellStyle name="SAPBEXaggItem 2 5 2" xfId="8677"/>
    <cellStyle name="SAPBEXaggItem 2 5 2 2" xfId="8678"/>
    <cellStyle name="SAPBEXaggItem 2 5 2 2 2" xfId="8679"/>
    <cellStyle name="SAPBEXaggItem 2 5 2 2 2 2" xfId="8680"/>
    <cellStyle name="SAPBEXaggItem 2 5 2 2 2 2 2" xfId="8681"/>
    <cellStyle name="SAPBEXaggItem 2 5 2 2 2 3" xfId="8682"/>
    <cellStyle name="SAPBEXaggItem 2 5 2 2 3" xfId="8683"/>
    <cellStyle name="SAPBEXaggItem 2 5 2 2 3 2" xfId="8684"/>
    <cellStyle name="SAPBEXaggItem 2 5 2 2 3 2 2" xfId="8685"/>
    <cellStyle name="SAPBEXaggItem 2 5 2 2 4" xfId="8686"/>
    <cellStyle name="SAPBEXaggItem 2 5 2 2 4 2" xfId="8687"/>
    <cellStyle name="SAPBEXaggItem 2 5 2 3" xfId="8688"/>
    <cellStyle name="SAPBEXaggItem 2 5 2 3 2" xfId="8689"/>
    <cellStyle name="SAPBEXaggItem 2 5 2 3 2 2" xfId="8690"/>
    <cellStyle name="SAPBEXaggItem 2 5 2 3 3" xfId="8691"/>
    <cellStyle name="SAPBEXaggItem 2 5 2 4" xfId="8692"/>
    <cellStyle name="SAPBEXaggItem 2 5 2 4 2" xfId="8693"/>
    <cellStyle name="SAPBEXaggItem 2 5 2 4 2 2" xfId="8694"/>
    <cellStyle name="SAPBEXaggItem 2 5 2 5" xfId="8695"/>
    <cellStyle name="SAPBEXaggItem 2 5 2 5 2" xfId="8696"/>
    <cellStyle name="SAPBEXaggItem 2 5 20" xfId="8697"/>
    <cellStyle name="SAPBEXaggItem 2 5 21" xfId="8698"/>
    <cellStyle name="SAPBEXaggItem 2 5 22" xfId="8699"/>
    <cellStyle name="SAPBEXaggItem 2 5 23" xfId="8700"/>
    <cellStyle name="SAPBEXaggItem 2 5 24" xfId="8701"/>
    <cellStyle name="SAPBEXaggItem 2 5 25" xfId="8702"/>
    <cellStyle name="SAPBEXaggItem 2 5 26" xfId="8703"/>
    <cellStyle name="SAPBEXaggItem 2 5 27" xfId="8704"/>
    <cellStyle name="SAPBEXaggItem 2 5 3" xfId="8705"/>
    <cellStyle name="SAPBEXaggItem 2 5 4" xfId="8706"/>
    <cellStyle name="SAPBEXaggItem 2 5 5" xfId="8707"/>
    <cellStyle name="SAPBEXaggItem 2 5 6" xfId="8708"/>
    <cellStyle name="SAPBEXaggItem 2 5 7" xfId="8709"/>
    <cellStyle name="SAPBEXaggItem 2 5 8" xfId="8710"/>
    <cellStyle name="SAPBEXaggItem 2 5 9" xfId="8711"/>
    <cellStyle name="SAPBEXaggItem 2 6" xfId="670"/>
    <cellStyle name="SAPBEXaggItem 2 6 10" xfId="8712"/>
    <cellStyle name="SAPBEXaggItem 2 6 11" xfId="8713"/>
    <cellStyle name="SAPBEXaggItem 2 6 12" xfId="8714"/>
    <cellStyle name="SAPBEXaggItem 2 6 13" xfId="8715"/>
    <cellStyle name="SAPBEXaggItem 2 6 14" xfId="8716"/>
    <cellStyle name="SAPBEXaggItem 2 6 15" xfId="8717"/>
    <cellStyle name="SAPBEXaggItem 2 6 16" xfId="8718"/>
    <cellStyle name="SAPBEXaggItem 2 6 17" xfId="8719"/>
    <cellStyle name="SAPBEXaggItem 2 6 18" xfId="8720"/>
    <cellStyle name="SAPBEXaggItem 2 6 19" xfId="8721"/>
    <cellStyle name="SAPBEXaggItem 2 6 2" xfId="8722"/>
    <cellStyle name="SAPBEXaggItem 2 6 2 2" xfId="8723"/>
    <cellStyle name="SAPBEXaggItem 2 6 2 2 2" xfId="8724"/>
    <cellStyle name="SAPBEXaggItem 2 6 2 2 2 2" xfId="8725"/>
    <cellStyle name="SAPBEXaggItem 2 6 2 2 2 2 2" xfId="8726"/>
    <cellStyle name="SAPBEXaggItem 2 6 2 2 2 3" xfId="8727"/>
    <cellStyle name="SAPBEXaggItem 2 6 2 2 3" xfId="8728"/>
    <cellStyle name="SAPBEXaggItem 2 6 2 2 3 2" xfId="8729"/>
    <cellStyle name="SAPBEXaggItem 2 6 2 2 3 2 2" xfId="8730"/>
    <cellStyle name="SAPBEXaggItem 2 6 2 2 4" xfId="8731"/>
    <cellStyle name="SAPBEXaggItem 2 6 2 2 4 2" xfId="8732"/>
    <cellStyle name="SAPBEXaggItem 2 6 2 3" xfId="8733"/>
    <cellStyle name="SAPBEXaggItem 2 6 2 3 2" xfId="8734"/>
    <cellStyle name="SAPBEXaggItem 2 6 2 3 2 2" xfId="8735"/>
    <cellStyle name="SAPBEXaggItem 2 6 2 3 3" xfId="8736"/>
    <cellStyle name="SAPBEXaggItem 2 6 2 4" xfId="8737"/>
    <cellStyle name="SAPBEXaggItem 2 6 2 4 2" xfId="8738"/>
    <cellStyle name="SAPBEXaggItem 2 6 2 4 2 2" xfId="8739"/>
    <cellStyle name="SAPBEXaggItem 2 6 2 5" xfId="8740"/>
    <cellStyle name="SAPBEXaggItem 2 6 2 5 2" xfId="8741"/>
    <cellStyle name="SAPBEXaggItem 2 6 20" xfId="8742"/>
    <cellStyle name="SAPBEXaggItem 2 6 21" xfId="8743"/>
    <cellStyle name="SAPBEXaggItem 2 6 22" xfId="8744"/>
    <cellStyle name="SAPBEXaggItem 2 6 23" xfId="8745"/>
    <cellStyle name="SAPBEXaggItem 2 6 24" xfId="8746"/>
    <cellStyle name="SAPBEXaggItem 2 6 25" xfId="8747"/>
    <cellStyle name="SAPBEXaggItem 2 6 26" xfId="8748"/>
    <cellStyle name="SAPBEXaggItem 2 6 27" xfId="8749"/>
    <cellStyle name="SAPBEXaggItem 2 6 3" xfId="8750"/>
    <cellStyle name="SAPBEXaggItem 2 6 4" xfId="8751"/>
    <cellStyle name="SAPBEXaggItem 2 6 5" xfId="8752"/>
    <cellStyle name="SAPBEXaggItem 2 6 6" xfId="8753"/>
    <cellStyle name="SAPBEXaggItem 2 6 7" xfId="8754"/>
    <cellStyle name="SAPBEXaggItem 2 6 8" xfId="8755"/>
    <cellStyle name="SAPBEXaggItem 2 6 9" xfId="8756"/>
    <cellStyle name="SAPBEXaggItem 2 7" xfId="8757"/>
    <cellStyle name="SAPBEXaggItem 2 7 2" xfId="8758"/>
    <cellStyle name="SAPBEXaggItem 2 7 2 2" xfId="8759"/>
    <cellStyle name="SAPBEXaggItem 2 7 2 2 2" xfId="8760"/>
    <cellStyle name="SAPBEXaggItem 2 7 2 2 2 2" xfId="8761"/>
    <cellStyle name="SAPBEXaggItem 2 7 2 2 3" xfId="8762"/>
    <cellStyle name="SAPBEXaggItem 2 7 2 3" xfId="8763"/>
    <cellStyle name="SAPBEXaggItem 2 7 2 3 2" xfId="8764"/>
    <cellStyle name="SAPBEXaggItem 2 7 2 3 2 2" xfId="8765"/>
    <cellStyle name="SAPBEXaggItem 2 7 2 4" xfId="8766"/>
    <cellStyle name="SAPBEXaggItem 2 7 2 4 2" xfId="8767"/>
    <cellStyle name="SAPBEXaggItem 2 7 3" xfId="8768"/>
    <cellStyle name="SAPBEXaggItem 2 7 3 2" xfId="8769"/>
    <cellStyle name="SAPBEXaggItem 2 7 3 2 2" xfId="8770"/>
    <cellStyle name="SAPBEXaggItem 2 7 3 2 2 2" xfId="8771"/>
    <cellStyle name="SAPBEXaggItem 2 7 3 2 3" xfId="8772"/>
    <cellStyle name="SAPBEXaggItem 2 7 3 3" xfId="8773"/>
    <cellStyle name="SAPBEXaggItem 2 7 3 3 2" xfId="8774"/>
    <cellStyle name="SAPBEXaggItem 2 7 3 3 2 2" xfId="8775"/>
    <cellStyle name="SAPBEXaggItem 2 7 3 4" xfId="8776"/>
    <cellStyle name="SAPBEXaggItem 2 7 3 4 2" xfId="8777"/>
    <cellStyle name="SAPBEXaggItem 2 7 4" xfId="8778"/>
    <cellStyle name="SAPBEXaggItem 2 7 4 2" xfId="8779"/>
    <cellStyle name="SAPBEXaggItem 2 7 4 2 2" xfId="8780"/>
    <cellStyle name="SAPBEXaggItem 2 7 4 2 2 2" xfId="8781"/>
    <cellStyle name="SAPBEXaggItem 2 7 4 3" xfId="8782"/>
    <cellStyle name="SAPBEXaggItem 2 7 4 3 2" xfId="8783"/>
    <cellStyle name="SAPBEXaggItem 2 7 5" xfId="8784"/>
    <cellStyle name="SAPBEXaggItem 2 7 5 2" xfId="8785"/>
    <cellStyle name="SAPBEXaggItem 2 7 5 2 2" xfId="8786"/>
    <cellStyle name="SAPBEXaggItem 2 7 5 3" xfId="8787"/>
    <cellStyle name="SAPBEXaggItem 2 7 6" xfId="8788"/>
    <cellStyle name="SAPBEXaggItem 2 7 6 2" xfId="8789"/>
    <cellStyle name="SAPBEXaggItem 2 7 6 2 2" xfId="8790"/>
    <cellStyle name="SAPBEXaggItem 2 7 7" xfId="8791"/>
    <cellStyle name="SAPBEXaggItem 2 7 7 2" xfId="8792"/>
    <cellStyle name="SAPBEXaggItem 2 8" xfId="8793"/>
    <cellStyle name="SAPBEXaggItem 2 9" xfId="8794"/>
    <cellStyle name="SAPBEXaggItem 20" xfId="8795"/>
    <cellStyle name="SAPBEXaggItem 21" xfId="8796"/>
    <cellStyle name="SAPBEXaggItem 22" xfId="8797"/>
    <cellStyle name="SAPBEXaggItem 23" xfId="8798"/>
    <cellStyle name="SAPBEXaggItem 24" xfId="8799"/>
    <cellStyle name="SAPBEXaggItem 25" xfId="8800"/>
    <cellStyle name="SAPBEXaggItem 26" xfId="8801"/>
    <cellStyle name="SAPBEXaggItem 27" xfId="8802"/>
    <cellStyle name="SAPBEXaggItem 28" xfId="8803"/>
    <cellStyle name="SAPBEXaggItem 29" xfId="8804"/>
    <cellStyle name="SAPBEXaggItem 3" xfId="458"/>
    <cellStyle name="SAPBEXaggItem 3 10" xfId="8805"/>
    <cellStyle name="SAPBEXaggItem 3 11" xfId="8806"/>
    <cellStyle name="SAPBEXaggItem 3 12" xfId="8807"/>
    <cellStyle name="SAPBEXaggItem 3 13" xfId="8808"/>
    <cellStyle name="SAPBEXaggItem 3 14" xfId="8809"/>
    <cellStyle name="SAPBEXaggItem 3 15" xfId="8810"/>
    <cellStyle name="SAPBEXaggItem 3 16" xfId="8811"/>
    <cellStyle name="SAPBEXaggItem 3 17" xfId="8812"/>
    <cellStyle name="SAPBEXaggItem 3 18" xfId="8813"/>
    <cellStyle name="SAPBEXaggItem 3 19" xfId="8814"/>
    <cellStyle name="SAPBEXaggItem 3 2" xfId="671"/>
    <cellStyle name="SAPBEXaggItem 3 2 10" xfId="8815"/>
    <cellStyle name="SAPBEXaggItem 3 2 11" xfId="8816"/>
    <cellStyle name="SAPBEXaggItem 3 2 12" xfId="8817"/>
    <cellStyle name="SAPBEXaggItem 3 2 13" xfId="8818"/>
    <cellStyle name="SAPBEXaggItem 3 2 14" xfId="8819"/>
    <cellStyle name="SAPBEXaggItem 3 2 15" xfId="8820"/>
    <cellStyle name="SAPBEXaggItem 3 2 16" xfId="8821"/>
    <cellStyle name="SAPBEXaggItem 3 2 17" xfId="8822"/>
    <cellStyle name="SAPBEXaggItem 3 2 18" xfId="8823"/>
    <cellStyle name="SAPBEXaggItem 3 2 19" xfId="8824"/>
    <cellStyle name="SAPBEXaggItem 3 2 2" xfId="8825"/>
    <cellStyle name="SAPBEXaggItem 3 2 2 2" xfId="8826"/>
    <cellStyle name="SAPBEXaggItem 3 2 2 2 2" xfId="8827"/>
    <cellStyle name="SAPBEXaggItem 3 2 2 2 2 2" xfId="8828"/>
    <cellStyle name="SAPBEXaggItem 3 2 2 2 2 2 2" xfId="8829"/>
    <cellStyle name="SAPBEXaggItem 3 2 2 2 2 3" xfId="8830"/>
    <cellStyle name="SAPBEXaggItem 3 2 2 2 3" xfId="8831"/>
    <cellStyle name="SAPBEXaggItem 3 2 2 2 3 2" xfId="8832"/>
    <cellStyle name="SAPBEXaggItem 3 2 2 2 3 2 2" xfId="8833"/>
    <cellStyle name="SAPBEXaggItem 3 2 2 2 4" xfId="8834"/>
    <cellStyle name="SAPBEXaggItem 3 2 2 2 4 2" xfId="8835"/>
    <cellStyle name="SAPBEXaggItem 3 2 2 3" xfId="8836"/>
    <cellStyle name="SAPBEXaggItem 3 2 2 3 2" xfId="8837"/>
    <cellStyle name="SAPBEXaggItem 3 2 2 3 2 2" xfId="8838"/>
    <cellStyle name="SAPBEXaggItem 3 2 2 3 3" xfId="8839"/>
    <cellStyle name="SAPBEXaggItem 3 2 2 4" xfId="8840"/>
    <cellStyle name="SAPBEXaggItem 3 2 2 4 2" xfId="8841"/>
    <cellStyle name="SAPBEXaggItem 3 2 2 4 2 2" xfId="8842"/>
    <cellStyle name="SAPBEXaggItem 3 2 2 5" xfId="8843"/>
    <cellStyle name="SAPBEXaggItem 3 2 2 5 2" xfId="8844"/>
    <cellStyle name="SAPBEXaggItem 3 2 20" xfId="8845"/>
    <cellStyle name="SAPBEXaggItem 3 2 21" xfId="8846"/>
    <cellStyle name="SAPBEXaggItem 3 2 22" xfId="8847"/>
    <cellStyle name="SAPBEXaggItem 3 2 23" xfId="8848"/>
    <cellStyle name="SAPBEXaggItem 3 2 24" xfId="8849"/>
    <cellStyle name="SAPBEXaggItem 3 2 25" xfId="8850"/>
    <cellStyle name="SAPBEXaggItem 3 2 26" xfId="8851"/>
    <cellStyle name="SAPBEXaggItem 3 2 27" xfId="8852"/>
    <cellStyle name="SAPBEXaggItem 3 2 3" xfId="8853"/>
    <cellStyle name="SAPBEXaggItem 3 2 4" xfId="8854"/>
    <cellStyle name="SAPBEXaggItem 3 2 5" xfId="8855"/>
    <cellStyle name="SAPBEXaggItem 3 2 6" xfId="8856"/>
    <cellStyle name="SAPBEXaggItem 3 2 7" xfId="8857"/>
    <cellStyle name="SAPBEXaggItem 3 2 8" xfId="8858"/>
    <cellStyle name="SAPBEXaggItem 3 2 9" xfId="8859"/>
    <cellStyle name="SAPBEXaggItem 3 20" xfId="8860"/>
    <cellStyle name="SAPBEXaggItem 3 21" xfId="8861"/>
    <cellStyle name="SAPBEXaggItem 3 22" xfId="8862"/>
    <cellStyle name="SAPBEXaggItem 3 23" xfId="8863"/>
    <cellStyle name="SAPBEXaggItem 3 24" xfId="8864"/>
    <cellStyle name="SAPBEXaggItem 3 25" xfId="8865"/>
    <cellStyle name="SAPBEXaggItem 3 26" xfId="8866"/>
    <cellStyle name="SAPBEXaggItem 3 27" xfId="8867"/>
    <cellStyle name="SAPBEXaggItem 3 28" xfId="8868"/>
    <cellStyle name="SAPBEXaggItem 3 29" xfId="8869"/>
    <cellStyle name="SAPBEXaggItem 3 3" xfId="672"/>
    <cellStyle name="SAPBEXaggItem 3 3 10" xfId="8870"/>
    <cellStyle name="SAPBEXaggItem 3 3 11" xfId="8871"/>
    <cellStyle name="SAPBEXaggItem 3 3 12" xfId="8872"/>
    <cellStyle name="SAPBEXaggItem 3 3 13" xfId="8873"/>
    <cellStyle name="SAPBEXaggItem 3 3 14" xfId="8874"/>
    <cellStyle name="SAPBEXaggItem 3 3 15" xfId="8875"/>
    <cellStyle name="SAPBEXaggItem 3 3 16" xfId="8876"/>
    <cellStyle name="SAPBEXaggItem 3 3 17" xfId="8877"/>
    <cellStyle name="SAPBEXaggItem 3 3 18" xfId="8878"/>
    <cellStyle name="SAPBEXaggItem 3 3 19" xfId="8879"/>
    <cellStyle name="SAPBEXaggItem 3 3 2" xfId="8880"/>
    <cellStyle name="SAPBEXaggItem 3 3 2 2" xfId="8881"/>
    <cellStyle name="SAPBEXaggItem 3 3 2 2 2" xfId="8882"/>
    <cellStyle name="SAPBEXaggItem 3 3 2 2 2 2" xfId="8883"/>
    <cellStyle name="SAPBEXaggItem 3 3 2 2 2 2 2" xfId="8884"/>
    <cellStyle name="SAPBEXaggItem 3 3 2 2 2 3" xfId="8885"/>
    <cellStyle name="SAPBEXaggItem 3 3 2 2 3" xfId="8886"/>
    <cellStyle name="SAPBEXaggItem 3 3 2 2 3 2" xfId="8887"/>
    <cellStyle name="SAPBEXaggItem 3 3 2 2 3 2 2" xfId="8888"/>
    <cellStyle name="SAPBEXaggItem 3 3 2 2 4" xfId="8889"/>
    <cellStyle name="SAPBEXaggItem 3 3 2 2 4 2" xfId="8890"/>
    <cellStyle name="SAPBEXaggItem 3 3 2 3" xfId="8891"/>
    <cellStyle name="SAPBEXaggItem 3 3 2 3 2" xfId="8892"/>
    <cellStyle name="SAPBEXaggItem 3 3 2 3 2 2" xfId="8893"/>
    <cellStyle name="SAPBEXaggItem 3 3 2 3 3" xfId="8894"/>
    <cellStyle name="SAPBEXaggItem 3 3 2 4" xfId="8895"/>
    <cellStyle name="SAPBEXaggItem 3 3 2 4 2" xfId="8896"/>
    <cellStyle name="SAPBEXaggItem 3 3 2 4 2 2" xfId="8897"/>
    <cellStyle name="SAPBEXaggItem 3 3 2 5" xfId="8898"/>
    <cellStyle name="SAPBEXaggItem 3 3 2 5 2" xfId="8899"/>
    <cellStyle name="SAPBEXaggItem 3 3 20" xfId="8900"/>
    <cellStyle name="SAPBEXaggItem 3 3 21" xfId="8901"/>
    <cellStyle name="SAPBEXaggItem 3 3 22" xfId="8902"/>
    <cellStyle name="SAPBEXaggItem 3 3 23" xfId="8903"/>
    <cellStyle name="SAPBEXaggItem 3 3 24" xfId="8904"/>
    <cellStyle name="SAPBEXaggItem 3 3 25" xfId="8905"/>
    <cellStyle name="SAPBEXaggItem 3 3 26" xfId="8906"/>
    <cellStyle name="SAPBEXaggItem 3 3 27" xfId="8907"/>
    <cellStyle name="SAPBEXaggItem 3 3 3" xfId="8908"/>
    <cellStyle name="SAPBEXaggItem 3 3 4" xfId="8909"/>
    <cellStyle name="SAPBEXaggItem 3 3 5" xfId="8910"/>
    <cellStyle name="SAPBEXaggItem 3 3 6" xfId="8911"/>
    <cellStyle name="SAPBEXaggItem 3 3 7" xfId="8912"/>
    <cellStyle name="SAPBEXaggItem 3 3 8" xfId="8913"/>
    <cellStyle name="SAPBEXaggItem 3 3 9" xfId="8914"/>
    <cellStyle name="SAPBEXaggItem 3 30" xfId="8915"/>
    <cellStyle name="SAPBEXaggItem 3 31" xfId="8916"/>
    <cellStyle name="SAPBEXaggItem 3 32" xfId="8917"/>
    <cellStyle name="SAPBEXaggItem 3 4" xfId="673"/>
    <cellStyle name="SAPBEXaggItem 3 4 10" xfId="8918"/>
    <cellStyle name="SAPBEXaggItem 3 4 11" xfId="8919"/>
    <cellStyle name="SAPBEXaggItem 3 4 12" xfId="8920"/>
    <cellStyle name="SAPBEXaggItem 3 4 13" xfId="8921"/>
    <cellStyle name="SAPBEXaggItem 3 4 14" xfId="8922"/>
    <cellStyle name="SAPBEXaggItem 3 4 15" xfId="8923"/>
    <cellStyle name="SAPBEXaggItem 3 4 16" xfId="8924"/>
    <cellStyle name="SAPBEXaggItem 3 4 17" xfId="8925"/>
    <cellStyle name="SAPBEXaggItem 3 4 18" xfId="8926"/>
    <cellStyle name="SAPBEXaggItem 3 4 19" xfId="8927"/>
    <cellStyle name="SAPBEXaggItem 3 4 2" xfId="8928"/>
    <cellStyle name="SAPBEXaggItem 3 4 2 2" xfId="8929"/>
    <cellStyle name="SAPBEXaggItem 3 4 2 2 2" xfId="8930"/>
    <cellStyle name="SAPBEXaggItem 3 4 2 2 2 2" xfId="8931"/>
    <cellStyle name="SAPBEXaggItem 3 4 2 2 2 2 2" xfId="8932"/>
    <cellStyle name="SAPBEXaggItem 3 4 2 2 2 3" xfId="8933"/>
    <cellStyle name="SAPBEXaggItem 3 4 2 2 3" xfId="8934"/>
    <cellStyle name="SAPBEXaggItem 3 4 2 2 3 2" xfId="8935"/>
    <cellStyle name="SAPBEXaggItem 3 4 2 2 3 2 2" xfId="8936"/>
    <cellStyle name="SAPBEXaggItem 3 4 2 2 4" xfId="8937"/>
    <cellStyle name="SAPBEXaggItem 3 4 2 2 4 2" xfId="8938"/>
    <cellStyle name="SAPBEXaggItem 3 4 2 3" xfId="8939"/>
    <cellStyle name="SAPBEXaggItem 3 4 2 3 2" xfId="8940"/>
    <cellStyle name="SAPBEXaggItem 3 4 2 3 2 2" xfId="8941"/>
    <cellStyle name="SAPBEXaggItem 3 4 2 3 3" xfId="8942"/>
    <cellStyle name="SAPBEXaggItem 3 4 2 4" xfId="8943"/>
    <cellStyle name="SAPBEXaggItem 3 4 2 4 2" xfId="8944"/>
    <cellStyle name="SAPBEXaggItem 3 4 2 4 2 2" xfId="8945"/>
    <cellStyle name="SAPBEXaggItem 3 4 2 5" xfId="8946"/>
    <cellStyle name="SAPBEXaggItem 3 4 2 5 2" xfId="8947"/>
    <cellStyle name="SAPBEXaggItem 3 4 20" xfId="8948"/>
    <cellStyle name="SAPBEXaggItem 3 4 21" xfId="8949"/>
    <cellStyle name="SAPBEXaggItem 3 4 22" xfId="8950"/>
    <cellStyle name="SAPBEXaggItem 3 4 23" xfId="8951"/>
    <cellStyle name="SAPBEXaggItem 3 4 24" xfId="8952"/>
    <cellStyle name="SAPBEXaggItem 3 4 25" xfId="8953"/>
    <cellStyle name="SAPBEXaggItem 3 4 26" xfId="8954"/>
    <cellStyle name="SAPBEXaggItem 3 4 27" xfId="8955"/>
    <cellStyle name="SAPBEXaggItem 3 4 3" xfId="8956"/>
    <cellStyle name="SAPBEXaggItem 3 4 4" xfId="8957"/>
    <cellStyle name="SAPBEXaggItem 3 4 5" xfId="8958"/>
    <cellStyle name="SAPBEXaggItem 3 4 6" xfId="8959"/>
    <cellStyle name="SAPBEXaggItem 3 4 7" xfId="8960"/>
    <cellStyle name="SAPBEXaggItem 3 4 8" xfId="8961"/>
    <cellStyle name="SAPBEXaggItem 3 4 9" xfId="8962"/>
    <cellStyle name="SAPBEXaggItem 3 5" xfId="674"/>
    <cellStyle name="SAPBEXaggItem 3 5 10" xfId="8963"/>
    <cellStyle name="SAPBEXaggItem 3 5 11" xfId="8964"/>
    <cellStyle name="SAPBEXaggItem 3 5 12" xfId="8965"/>
    <cellStyle name="SAPBEXaggItem 3 5 13" xfId="8966"/>
    <cellStyle name="SAPBEXaggItem 3 5 14" xfId="8967"/>
    <cellStyle name="SAPBEXaggItem 3 5 15" xfId="8968"/>
    <cellStyle name="SAPBEXaggItem 3 5 16" xfId="8969"/>
    <cellStyle name="SAPBEXaggItem 3 5 17" xfId="8970"/>
    <cellStyle name="SAPBEXaggItem 3 5 18" xfId="8971"/>
    <cellStyle name="SAPBEXaggItem 3 5 19" xfId="8972"/>
    <cellStyle name="SAPBEXaggItem 3 5 2" xfId="8973"/>
    <cellStyle name="SAPBEXaggItem 3 5 2 2" xfId="8974"/>
    <cellStyle name="SAPBEXaggItem 3 5 2 2 2" xfId="8975"/>
    <cellStyle name="SAPBEXaggItem 3 5 2 2 2 2" xfId="8976"/>
    <cellStyle name="SAPBEXaggItem 3 5 2 2 2 2 2" xfId="8977"/>
    <cellStyle name="SAPBEXaggItem 3 5 2 2 2 3" xfId="8978"/>
    <cellStyle name="SAPBEXaggItem 3 5 2 2 3" xfId="8979"/>
    <cellStyle name="SAPBEXaggItem 3 5 2 2 3 2" xfId="8980"/>
    <cellStyle name="SAPBEXaggItem 3 5 2 2 3 2 2" xfId="8981"/>
    <cellStyle name="SAPBEXaggItem 3 5 2 2 4" xfId="8982"/>
    <cellStyle name="SAPBEXaggItem 3 5 2 2 4 2" xfId="8983"/>
    <cellStyle name="SAPBEXaggItem 3 5 2 3" xfId="8984"/>
    <cellStyle name="SAPBEXaggItem 3 5 2 3 2" xfId="8985"/>
    <cellStyle name="SAPBEXaggItem 3 5 2 3 2 2" xfId="8986"/>
    <cellStyle name="SAPBEXaggItem 3 5 2 3 3" xfId="8987"/>
    <cellStyle name="SAPBEXaggItem 3 5 2 4" xfId="8988"/>
    <cellStyle name="SAPBEXaggItem 3 5 2 4 2" xfId="8989"/>
    <cellStyle name="SAPBEXaggItem 3 5 2 4 2 2" xfId="8990"/>
    <cellStyle name="SAPBEXaggItem 3 5 2 5" xfId="8991"/>
    <cellStyle name="SAPBEXaggItem 3 5 2 5 2" xfId="8992"/>
    <cellStyle name="SAPBEXaggItem 3 5 20" xfId="8993"/>
    <cellStyle name="SAPBEXaggItem 3 5 21" xfId="8994"/>
    <cellStyle name="SAPBEXaggItem 3 5 22" xfId="8995"/>
    <cellStyle name="SAPBEXaggItem 3 5 23" xfId="8996"/>
    <cellStyle name="SAPBEXaggItem 3 5 24" xfId="8997"/>
    <cellStyle name="SAPBEXaggItem 3 5 25" xfId="8998"/>
    <cellStyle name="SAPBEXaggItem 3 5 26" xfId="8999"/>
    <cellStyle name="SAPBEXaggItem 3 5 27" xfId="9000"/>
    <cellStyle name="SAPBEXaggItem 3 5 3" xfId="9001"/>
    <cellStyle name="SAPBEXaggItem 3 5 4" xfId="9002"/>
    <cellStyle name="SAPBEXaggItem 3 5 5" xfId="9003"/>
    <cellStyle name="SAPBEXaggItem 3 5 6" xfId="9004"/>
    <cellStyle name="SAPBEXaggItem 3 5 7" xfId="9005"/>
    <cellStyle name="SAPBEXaggItem 3 5 8" xfId="9006"/>
    <cellStyle name="SAPBEXaggItem 3 5 9" xfId="9007"/>
    <cellStyle name="SAPBEXaggItem 3 6" xfId="675"/>
    <cellStyle name="SAPBEXaggItem 3 6 10" xfId="9008"/>
    <cellStyle name="SAPBEXaggItem 3 6 11" xfId="9009"/>
    <cellStyle name="SAPBEXaggItem 3 6 12" xfId="9010"/>
    <cellStyle name="SAPBEXaggItem 3 6 13" xfId="9011"/>
    <cellStyle name="SAPBEXaggItem 3 6 14" xfId="9012"/>
    <cellStyle name="SAPBEXaggItem 3 6 15" xfId="9013"/>
    <cellStyle name="SAPBEXaggItem 3 6 16" xfId="9014"/>
    <cellStyle name="SAPBEXaggItem 3 6 17" xfId="9015"/>
    <cellStyle name="SAPBEXaggItem 3 6 18" xfId="9016"/>
    <cellStyle name="SAPBEXaggItem 3 6 19" xfId="9017"/>
    <cellStyle name="SAPBEXaggItem 3 6 2" xfId="9018"/>
    <cellStyle name="SAPBEXaggItem 3 6 2 2" xfId="9019"/>
    <cellStyle name="SAPBEXaggItem 3 6 2 2 2" xfId="9020"/>
    <cellStyle name="SAPBEXaggItem 3 6 2 2 2 2" xfId="9021"/>
    <cellStyle name="SAPBEXaggItem 3 6 2 2 2 2 2" xfId="9022"/>
    <cellStyle name="SAPBEXaggItem 3 6 2 2 2 3" xfId="9023"/>
    <cellStyle name="SAPBEXaggItem 3 6 2 2 3" xfId="9024"/>
    <cellStyle name="SAPBEXaggItem 3 6 2 2 3 2" xfId="9025"/>
    <cellStyle name="SAPBEXaggItem 3 6 2 2 3 2 2" xfId="9026"/>
    <cellStyle name="SAPBEXaggItem 3 6 2 2 4" xfId="9027"/>
    <cellStyle name="SAPBEXaggItem 3 6 2 2 4 2" xfId="9028"/>
    <cellStyle name="SAPBEXaggItem 3 6 2 3" xfId="9029"/>
    <cellStyle name="SAPBEXaggItem 3 6 2 3 2" xfId="9030"/>
    <cellStyle name="SAPBEXaggItem 3 6 2 3 2 2" xfId="9031"/>
    <cellStyle name="SAPBEXaggItem 3 6 2 3 3" xfId="9032"/>
    <cellStyle name="SAPBEXaggItem 3 6 2 4" xfId="9033"/>
    <cellStyle name="SAPBEXaggItem 3 6 2 4 2" xfId="9034"/>
    <cellStyle name="SAPBEXaggItem 3 6 2 4 2 2" xfId="9035"/>
    <cellStyle name="SAPBEXaggItem 3 6 2 5" xfId="9036"/>
    <cellStyle name="SAPBEXaggItem 3 6 2 5 2" xfId="9037"/>
    <cellStyle name="SAPBEXaggItem 3 6 20" xfId="9038"/>
    <cellStyle name="SAPBEXaggItem 3 6 21" xfId="9039"/>
    <cellStyle name="SAPBEXaggItem 3 6 22" xfId="9040"/>
    <cellStyle name="SAPBEXaggItem 3 6 23" xfId="9041"/>
    <cellStyle name="SAPBEXaggItem 3 6 24" xfId="9042"/>
    <cellStyle name="SAPBEXaggItem 3 6 25" xfId="9043"/>
    <cellStyle name="SAPBEXaggItem 3 6 26" xfId="9044"/>
    <cellStyle name="SAPBEXaggItem 3 6 27" xfId="9045"/>
    <cellStyle name="SAPBEXaggItem 3 6 3" xfId="9046"/>
    <cellStyle name="SAPBEXaggItem 3 6 4" xfId="9047"/>
    <cellStyle name="SAPBEXaggItem 3 6 5" xfId="9048"/>
    <cellStyle name="SAPBEXaggItem 3 6 6" xfId="9049"/>
    <cellStyle name="SAPBEXaggItem 3 6 7" xfId="9050"/>
    <cellStyle name="SAPBEXaggItem 3 6 8" xfId="9051"/>
    <cellStyle name="SAPBEXaggItem 3 6 9" xfId="9052"/>
    <cellStyle name="SAPBEXaggItem 3 7" xfId="9053"/>
    <cellStyle name="SAPBEXaggItem 3 7 2" xfId="9054"/>
    <cellStyle name="SAPBEXaggItem 3 7 2 2" xfId="9055"/>
    <cellStyle name="SAPBEXaggItem 3 7 2 2 2" xfId="9056"/>
    <cellStyle name="SAPBEXaggItem 3 7 2 2 2 2" xfId="9057"/>
    <cellStyle name="SAPBEXaggItem 3 7 2 2 3" xfId="9058"/>
    <cellStyle name="SAPBEXaggItem 3 7 2 3" xfId="9059"/>
    <cellStyle name="SAPBEXaggItem 3 7 2 3 2" xfId="9060"/>
    <cellStyle name="SAPBEXaggItem 3 7 2 3 2 2" xfId="9061"/>
    <cellStyle name="SAPBEXaggItem 3 7 2 4" xfId="9062"/>
    <cellStyle name="SAPBEXaggItem 3 7 2 4 2" xfId="9063"/>
    <cellStyle name="SAPBEXaggItem 3 7 3" xfId="9064"/>
    <cellStyle name="SAPBEXaggItem 3 7 3 2" xfId="9065"/>
    <cellStyle name="SAPBEXaggItem 3 7 3 2 2" xfId="9066"/>
    <cellStyle name="SAPBEXaggItem 3 7 3 3" xfId="9067"/>
    <cellStyle name="SAPBEXaggItem 3 7 4" xfId="9068"/>
    <cellStyle name="SAPBEXaggItem 3 7 4 2" xfId="9069"/>
    <cellStyle name="SAPBEXaggItem 3 7 4 2 2" xfId="9070"/>
    <cellStyle name="SAPBEXaggItem 3 7 5" xfId="9071"/>
    <cellStyle name="SAPBEXaggItem 3 7 5 2" xfId="9072"/>
    <cellStyle name="SAPBEXaggItem 3 8" xfId="9073"/>
    <cellStyle name="SAPBEXaggItem 3 9" xfId="9074"/>
    <cellStyle name="SAPBEXaggItem 30" xfId="9075"/>
    <cellStyle name="SAPBEXaggItem 31" xfId="9076"/>
    <cellStyle name="SAPBEXaggItem 32" xfId="9077"/>
    <cellStyle name="SAPBEXaggItem 33" xfId="9078"/>
    <cellStyle name="SAPBEXaggItem 34" xfId="9079"/>
    <cellStyle name="SAPBEXaggItem 35" xfId="9080"/>
    <cellStyle name="SAPBEXaggItem 4" xfId="676"/>
    <cellStyle name="SAPBEXaggItem 4 10" xfId="9081"/>
    <cellStyle name="SAPBEXaggItem 4 11" xfId="9082"/>
    <cellStyle name="SAPBEXaggItem 4 12" xfId="9083"/>
    <cellStyle name="SAPBEXaggItem 4 13" xfId="9084"/>
    <cellStyle name="SAPBEXaggItem 4 14" xfId="9085"/>
    <cellStyle name="SAPBEXaggItem 4 15" xfId="9086"/>
    <cellStyle name="SAPBEXaggItem 4 16" xfId="9087"/>
    <cellStyle name="SAPBEXaggItem 4 17" xfId="9088"/>
    <cellStyle name="SAPBEXaggItem 4 18" xfId="9089"/>
    <cellStyle name="SAPBEXaggItem 4 19" xfId="9090"/>
    <cellStyle name="SAPBEXaggItem 4 2" xfId="9091"/>
    <cellStyle name="SAPBEXaggItem 4 2 2" xfId="9092"/>
    <cellStyle name="SAPBEXaggItem 4 2 2 2" xfId="9093"/>
    <cellStyle name="SAPBEXaggItem 4 2 2 2 2" xfId="9094"/>
    <cellStyle name="SAPBEXaggItem 4 2 2 2 2 2" xfId="9095"/>
    <cellStyle name="SAPBEXaggItem 4 2 2 2 3" xfId="9096"/>
    <cellStyle name="SAPBEXaggItem 4 2 2 3" xfId="9097"/>
    <cellStyle name="SAPBEXaggItem 4 2 2 3 2" xfId="9098"/>
    <cellStyle name="SAPBEXaggItem 4 2 2 3 2 2" xfId="9099"/>
    <cellStyle name="SAPBEXaggItem 4 2 2 4" xfId="9100"/>
    <cellStyle name="SAPBEXaggItem 4 2 2 4 2" xfId="9101"/>
    <cellStyle name="SAPBEXaggItem 4 2 3" xfId="9102"/>
    <cellStyle name="SAPBEXaggItem 4 2 3 2" xfId="9103"/>
    <cellStyle name="SAPBEXaggItem 4 2 3 2 2" xfId="9104"/>
    <cellStyle name="SAPBEXaggItem 4 2 3 3" xfId="9105"/>
    <cellStyle name="SAPBEXaggItem 4 2 4" xfId="9106"/>
    <cellStyle name="SAPBEXaggItem 4 2 4 2" xfId="9107"/>
    <cellStyle name="SAPBEXaggItem 4 2 4 2 2" xfId="9108"/>
    <cellStyle name="SAPBEXaggItem 4 2 5" xfId="9109"/>
    <cellStyle name="SAPBEXaggItem 4 2 5 2" xfId="9110"/>
    <cellStyle name="SAPBEXaggItem 4 20" xfId="9111"/>
    <cellStyle name="SAPBEXaggItem 4 21" xfId="9112"/>
    <cellStyle name="SAPBEXaggItem 4 22" xfId="9113"/>
    <cellStyle name="SAPBEXaggItem 4 23" xfId="9114"/>
    <cellStyle name="SAPBEXaggItem 4 24" xfId="9115"/>
    <cellStyle name="SAPBEXaggItem 4 25" xfId="9116"/>
    <cellStyle name="SAPBEXaggItem 4 26" xfId="9117"/>
    <cellStyle name="SAPBEXaggItem 4 27" xfId="9118"/>
    <cellStyle name="SAPBEXaggItem 4 3" xfId="9119"/>
    <cellStyle name="SAPBEXaggItem 4 4" xfId="9120"/>
    <cellStyle name="SAPBEXaggItem 4 5" xfId="9121"/>
    <cellStyle name="SAPBEXaggItem 4 6" xfId="9122"/>
    <cellStyle name="SAPBEXaggItem 4 7" xfId="9123"/>
    <cellStyle name="SAPBEXaggItem 4 8" xfId="9124"/>
    <cellStyle name="SAPBEXaggItem 4 9" xfId="9125"/>
    <cellStyle name="SAPBEXaggItem 5" xfId="677"/>
    <cellStyle name="SAPBEXaggItem 5 10" xfId="9126"/>
    <cellStyle name="SAPBEXaggItem 5 11" xfId="9127"/>
    <cellStyle name="SAPBEXaggItem 5 12" xfId="9128"/>
    <cellStyle name="SAPBEXaggItem 5 13" xfId="9129"/>
    <cellStyle name="SAPBEXaggItem 5 14" xfId="9130"/>
    <cellStyle name="SAPBEXaggItem 5 15" xfId="9131"/>
    <cellStyle name="SAPBEXaggItem 5 16" xfId="9132"/>
    <cellStyle name="SAPBEXaggItem 5 17" xfId="9133"/>
    <cellStyle name="SAPBEXaggItem 5 18" xfId="9134"/>
    <cellStyle name="SAPBEXaggItem 5 19" xfId="9135"/>
    <cellStyle name="SAPBEXaggItem 5 2" xfId="9136"/>
    <cellStyle name="SAPBEXaggItem 5 2 2" xfId="9137"/>
    <cellStyle name="SAPBEXaggItem 5 2 2 2" xfId="9138"/>
    <cellStyle name="SAPBEXaggItem 5 2 2 2 2" xfId="9139"/>
    <cellStyle name="SAPBEXaggItem 5 2 2 2 2 2" xfId="9140"/>
    <cellStyle name="SAPBEXaggItem 5 2 2 2 3" xfId="9141"/>
    <cellStyle name="SAPBEXaggItem 5 2 2 3" xfId="9142"/>
    <cellStyle name="SAPBEXaggItem 5 2 2 3 2" xfId="9143"/>
    <cellStyle name="SAPBEXaggItem 5 2 2 3 2 2" xfId="9144"/>
    <cellStyle name="SAPBEXaggItem 5 2 2 4" xfId="9145"/>
    <cellStyle name="SAPBEXaggItem 5 2 2 4 2" xfId="9146"/>
    <cellStyle name="SAPBEXaggItem 5 2 3" xfId="9147"/>
    <cellStyle name="SAPBEXaggItem 5 2 3 2" xfId="9148"/>
    <cellStyle name="SAPBEXaggItem 5 2 3 2 2" xfId="9149"/>
    <cellStyle name="SAPBEXaggItem 5 2 3 3" xfId="9150"/>
    <cellStyle name="SAPBEXaggItem 5 2 4" xfId="9151"/>
    <cellStyle name="SAPBEXaggItem 5 2 4 2" xfId="9152"/>
    <cellStyle name="SAPBEXaggItem 5 2 4 2 2" xfId="9153"/>
    <cellStyle name="SAPBEXaggItem 5 2 5" xfId="9154"/>
    <cellStyle name="SAPBEXaggItem 5 2 5 2" xfId="9155"/>
    <cellStyle name="SAPBEXaggItem 5 20" xfId="9156"/>
    <cellStyle name="SAPBEXaggItem 5 21" xfId="9157"/>
    <cellStyle name="SAPBEXaggItem 5 22" xfId="9158"/>
    <cellStyle name="SAPBEXaggItem 5 23" xfId="9159"/>
    <cellStyle name="SAPBEXaggItem 5 24" xfId="9160"/>
    <cellStyle name="SAPBEXaggItem 5 25" xfId="9161"/>
    <cellStyle name="SAPBEXaggItem 5 26" xfId="9162"/>
    <cellStyle name="SAPBEXaggItem 5 27" xfId="9163"/>
    <cellStyle name="SAPBEXaggItem 5 3" xfId="9164"/>
    <cellStyle name="SAPBEXaggItem 5 4" xfId="9165"/>
    <cellStyle name="SAPBEXaggItem 5 5" xfId="9166"/>
    <cellStyle name="SAPBEXaggItem 5 6" xfId="9167"/>
    <cellStyle name="SAPBEXaggItem 5 7" xfId="9168"/>
    <cellStyle name="SAPBEXaggItem 5 8" xfId="9169"/>
    <cellStyle name="SAPBEXaggItem 5 9" xfId="9170"/>
    <cellStyle name="SAPBEXaggItem 6" xfId="678"/>
    <cellStyle name="SAPBEXaggItem 6 10" xfId="9171"/>
    <cellStyle name="SAPBEXaggItem 6 11" xfId="9172"/>
    <cellStyle name="SAPBEXaggItem 6 12" xfId="9173"/>
    <cellStyle name="SAPBEXaggItem 6 13" xfId="9174"/>
    <cellStyle name="SAPBEXaggItem 6 14" xfId="9175"/>
    <cellStyle name="SAPBEXaggItem 6 15" xfId="9176"/>
    <cellStyle name="SAPBEXaggItem 6 16" xfId="9177"/>
    <cellStyle name="SAPBEXaggItem 6 17" xfId="9178"/>
    <cellStyle name="SAPBEXaggItem 6 18" xfId="9179"/>
    <cellStyle name="SAPBEXaggItem 6 19" xfId="9180"/>
    <cellStyle name="SAPBEXaggItem 6 2" xfId="9181"/>
    <cellStyle name="SAPBEXaggItem 6 2 2" xfId="9182"/>
    <cellStyle name="SAPBEXaggItem 6 2 2 2" xfId="9183"/>
    <cellStyle name="SAPBEXaggItem 6 2 2 2 2" xfId="9184"/>
    <cellStyle name="SAPBEXaggItem 6 2 2 2 2 2" xfId="9185"/>
    <cellStyle name="SAPBEXaggItem 6 2 2 2 3" xfId="9186"/>
    <cellStyle name="SAPBEXaggItem 6 2 2 3" xfId="9187"/>
    <cellStyle name="SAPBEXaggItem 6 2 2 3 2" xfId="9188"/>
    <cellStyle name="SAPBEXaggItem 6 2 2 3 2 2" xfId="9189"/>
    <cellStyle name="SAPBEXaggItem 6 2 2 4" xfId="9190"/>
    <cellStyle name="SAPBEXaggItem 6 2 2 4 2" xfId="9191"/>
    <cellStyle name="SAPBEXaggItem 6 2 3" xfId="9192"/>
    <cellStyle name="SAPBEXaggItem 6 2 3 2" xfId="9193"/>
    <cellStyle name="SAPBEXaggItem 6 2 3 2 2" xfId="9194"/>
    <cellStyle name="SAPBEXaggItem 6 2 3 3" xfId="9195"/>
    <cellStyle name="SAPBEXaggItem 6 2 4" xfId="9196"/>
    <cellStyle name="SAPBEXaggItem 6 2 4 2" xfId="9197"/>
    <cellStyle name="SAPBEXaggItem 6 2 4 2 2" xfId="9198"/>
    <cellStyle name="SAPBEXaggItem 6 2 5" xfId="9199"/>
    <cellStyle name="SAPBEXaggItem 6 2 5 2" xfId="9200"/>
    <cellStyle name="SAPBEXaggItem 6 20" xfId="9201"/>
    <cellStyle name="SAPBEXaggItem 6 21" xfId="9202"/>
    <cellStyle name="SAPBEXaggItem 6 22" xfId="9203"/>
    <cellStyle name="SAPBEXaggItem 6 23" xfId="9204"/>
    <cellStyle name="SAPBEXaggItem 6 24" xfId="9205"/>
    <cellStyle name="SAPBEXaggItem 6 25" xfId="9206"/>
    <cellStyle name="SAPBEXaggItem 6 26" xfId="9207"/>
    <cellStyle name="SAPBEXaggItem 6 27" xfId="9208"/>
    <cellStyle name="SAPBEXaggItem 6 3" xfId="9209"/>
    <cellStyle name="SAPBEXaggItem 6 4" xfId="9210"/>
    <cellStyle name="SAPBEXaggItem 6 5" xfId="9211"/>
    <cellStyle name="SAPBEXaggItem 6 6" xfId="9212"/>
    <cellStyle name="SAPBEXaggItem 6 7" xfId="9213"/>
    <cellStyle name="SAPBEXaggItem 6 8" xfId="9214"/>
    <cellStyle name="SAPBEXaggItem 6 9" xfId="9215"/>
    <cellStyle name="SAPBEXaggItem 7" xfId="679"/>
    <cellStyle name="SAPBEXaggItem 7 10" xfId="9216"/>
    <cellStyle name="SAPBEXaggItem 7 11" xfId="9217"/>
    <cellStyle name="SAPBEXaggItem 7 12" xfId="9218"/>
    <cellStyle name="SAPBEXaggItem 7 13" xfId="9219"/>
    <cellStyle name="SAPBEXaggItem 7 14" xfId="9220"/>
    <cellStyle name="SAPBEXaggItem 7 15" xfId="9221"/>
    <cellStyle name="SAPBEXaggItem 7 16" xfId="9222"/>
    <cellStyle name="SAPBEXaggItem 7 17" xfId="9223"/>
    <cellStyle name="SAPBEXaggItem 7 18" xfId="9224"/>
    <cellStyle name="SAPBEXaggItem 7 19" xfId="9225"/>
    <cellStyle name="SAPBEXaggItem 7 2" xfId="9226"/>
    <cellStyle name="SAPBEXaggItem 7 2 2" xfId="9227"/>
    <cellStyle name="SAPBEXaggItem 7 2 2 2" xfId="9228"/>
    <cellStyle name="SAPBEXaggItem 7 2 2 2 2" xfId="9229"/>
    <cellStyle name="SAPBEXaggItem 7 2 2 2 2 2" xfId="9230"/>
    <cellStyle name="SAPBEXaggItem 7 2 2 2 3" xfId="9231"/>
    <cellStyle name="SAPBEXaggItem 7 2 2 3" xfId="9232"/>
    <cellStyle name="SAPBEXaggItem 7 2 2 3 2" xfId="9233"/>
    <cellStyle name="SAPBEXaggItem 7 2 2 3 2 2" xfId="9234"/>
    <cellStyle name="SAPBEXaggItem 7 2 2 4" xfId="9235"/>
    <cellStyle name="SAPBEXaggItem 7 2 2 4 2" xfId="9236"/>
    <cellStyle name="SAPBEXaggItem 7 2 3" xfId="9237"/>
    <cellStyle name="SAPBEXaggItem 7 2 3 2" xfId="9238"/>
    <cellStyle name="SAPBEXaggItem 7 2 3 2 2" xfId="9239"/>
    <cellStyle name="SAPBEXaggItem 7 2 3 3" xfId="9240"/>
    <cellStyle name="SAPBEXaggItem 7 2 4" xfId="9241"/>
    <cellStyle name="SAPBEXaggItem 7 2 4 2" xfId="9242"/>
    <cellStyle name="SAPBEXaggItem 7 2 4 2 2" xfId="9243"/>
    <cellStyle name="SAPBEXaggItem 7 2 5" xfId="9244"/>
    <cellStyle name="SAPBEXaggItem 7 2 5 2" xfId="9245"/>
    <cellStyle name="SAPBEXaggItem 7 20" xfId="9246"/>
    <cellStyle name="SAPBEXaggItem 7 21" xfId="9247"/>
    <cellStyle name="SAPBEXaggItem 7 22" xfId="9248"/>
    <cellStyle name="SAPBEXaggItem 7 23" xfId="9249"/>
    <cellStyle name="SAPBEXaggItem 7 24" xfId="9250"/>
    <cellStyle name="SAPBEXaggItem 7 25" xfId="9251"/>
    <cellStyle name="SAPBEXaggItem 7 26" xfId="9252"/>
    <cellStyle name="SAPBEXaggItem 7 27" xfId="9253"/>
    <cellStyle name="SAPBEXaggItem 7 3" xfId="9254"/>
    <cellStyle name="SAPBEXaggItem 7 4" xfId="9255"/>
    <cellStyle name="SAPBEXaggItem 7 5" xfId="9256"/>
    <cellStyle name="SAPBEXaggItem 7 6" xfId="9257"/>
    <cellStyle name="SAPBEXaggItem 7 7" xfId="9258"/>
    <cellStyle name="SAPBEXaggItem 7 8" xfId="9259"/>
    <cellStyle name="SAPBEXaggItem 7 9" xfId="9260"/>
    <cellStyle name="SAPBEXaggItem 8" xfId="661"/>
    <cellStyle name="SAPBEXaggItem 8 10" xfId="9261"/>
    <cellStyle name="SAPBEXaggItem 8 11" xfId="9262"/>
    <cellStyle name="SAPBEXaggItem 8 12" xfId="9263"/>
    <cellStyle name="SAPBEXaggItem 8 13" xfId="9264"/>
    <cellStyle name="SAPBEXaggItem 8 14" xfId="9265"/>
    <cellStyle name="SAPBEXaggItem 8 15" xfId="9266"/>
    <cellStyle name="SAPBEXaggItem 8 16" xfId="9267"/>
    <cellStyle name="SAPBEXaggItem 8 17" xfId="9268"/>
    <cellStyle name="SAPBEXaggItem 8 18" xfId="9269"/>
    <cellStyle name="SAPBEXaggItem 8 19" xfId="9270"/>
    <cellStyle name="SAPBEXaggItem 8 2" xfId="9271"/>
    <cellStyle name="SAPBEXaggItem 8 2 2" xfId="9272"/>
    <cellStyle name="SAPBEXaggItem 8 2 2 2" xfId="9273"/>
    <cellStyle name="SAPBEXaggItem 8 2 2 2 2" xfId="9274"/>
    <cellStyle name="SAPBEXaggItem 8 2 2 2 2 2" xfId="9275"/>
    <cellStyle name="SAPBEXaggItem 8 2 2 2 3" xfId="9276"/>
    <cellStyle name="SAPBEXaggItem 8 2 2 3" xfId="9277"/>
    <cellStyle name="SAPBEXaggItem 8 2 2 3 2" xfId="9278"/>
    <cellStyle name="SAPBEXaggItem 8 2 2 3 2 2" xfId="9279"/>
    <cellStyle name="SAPBEXaggItem 8 2 2 4" xfId="9280"/>
    <cellStyle name="SAPBEXaggItem 8 2 2 4 2" xfId="9281"/>
    <cellStyle name="SAPBEXaggItem 8 2 3" xfId="9282"/>
    <cellStyle name="SAPBEXaggItem 8 2 3 2" xfId="9283"/>
    <cellStyle name="SAPBEXaggItem 8 2 3 2 2" xfId="9284"/>
    <cellStyle name="SAPBEXaggItem 8 2 3 3" xfId="9285"/>
    <cellStyle name="SAPBEXaggItem 8 2 4" xfId="9286"/>
    <cellStyle name="SAPBEXaggItem 8 2 4 2" xfId="9287"/>
    <cellStyle name="SAPBEXaggItem 8 2 4 2 2" xfId="9288"/>
    <cellStyle name="SAPBEXaggItem 8 2 5" xfId="9289"/>
    <cellStyle name="SAPBEXaggItem 8 2 5 2" xfId="9290"/>
    <cellStyle name="SAPBEXaggItem 8 20" xfId="9291"/>
    <cellStyle name="SAPBEXaggItem 8 21" xfId="9292"/>
    <cellStyle name="SAPBEXaggItem 8 22" xfId="9293"/>
    <cellStyle name="SAPBEXaggItem 8 23" xfId="9294"/>
    <cellStyle name="SAPBEXaggItem 8 24" xfId="9295"/>
    <cellStyle name="SAPBEXaggItem 8 25" xfId="9296"/>
    <cellStyle name="SAPBEXaggItem 8 26" xfId="9297"/>
    <cellStyle name="SAPBEXaggItem 8 27" xfId="9298"/>
    <cellStyle name="SAPBEXaggItem 8 3" xfId="9299"/>
    <cellStyle name="SAPBEXaggItem 8 4" xfId="9300"/>
    <cellStyle name="SAPBEXaggItem 8 5" xfId="9301"/>
    <cellStyle name="SAPBEXaggItem 8 6" xfId="9302"/>
    <cellStyle name="SAPBEXaggItem 8 7" xfId="9303"/>
    <cellStyle name="SAPBEXaggItem 8 8" xfId="9304"/>
    <cellStyle name="SAPBEXaggItem 8 9" xfId="9305"/>
    <cellStyle name="SAPBEXaggItem 9" xfId="1314"/>
    <cellStyle name="SAPBEXaggItem 9 10" xfId="9306"/>
    <cellStyle name="SAPBEXaggItem 9 11" xfId="9307"/>
    <cellStyle name="SAPBEXaggItem 9 12" xfId="9308"/>
    <cellStyle name="SAPBEXaggItem 9 13" xfId="9309"/>
    <cellStyle name="SAPBEXaggItem 9 14" xfId="9310"/>
    <cellStyle name="SAPBEXaggItem 9 15" xfId="9311"/>
    <cellStyle name="SAPBEXaggItem 9 16" xfId="9312"/>
    <cellStyle name="SAPBEXaggItem 9 17" xfId="9313"/>
    <cellStyle name="SAPBEXaggItem 9 18" xfId="9314"/>
    <cellStyle name="SAPBEXaggItem 9 19" xfId="9315"/>
    <cellStyle name="SAPBEXaggItem 9 2" xfId="9316"/>
    <cellStyle name="SAPBEXaggItem 9 2 2" xfId="9317"/>
    <cellStyle name="SAPBEXaggItem 9 2 2 2" xfId="9318"/>
    <cellStyle name="SAPBEXaggItem 9 2 2 2 2" xfId="9319"/>
    <cellStyle name="SAPBEXaggItem 9 2 2 2 2 2" xfId="9320"/>
    <cellStyle name="SAPBEXaggItem 9 2 2 2 3" xfId="9321"/>
    <cellStyle name="SAPBEXaggItem 9 2 2 3" xfId="9322"/>
    <cellStyle name="SAPBEXaggItem 9 2 2 3 2" xfId="9323"/>
    <cellStyle name="SAPBEXaggItem 9 2 2 3 2 2" xfId="9324"/>
    <cellStyle name="SAPBEXaggItem 9 2 2 4" xfId="9325"/>
    <cellStyle name="SAPBEXaggItem 9 2 2 4 2" xfId="9326"/>
    <cellStyle name="SAPBEXaggItem 9 2 3" xfId="9327"/>
    <cellStyle name="SAPBEXaggItem 9 2 3 2" xfId="9328"/>
    <cellStyle name="SAPBEXaggItem 9 2 3 2 2" xfId="9329"/>
    <cellStyle name="SAPBEXaggItem 9 2 3 3" xfId="9330"/>
    <cellStyle name="SAPBEXaggItem 9 2 4" xfId="9331"/>
    <cellStyle name="SAPBEXaggItem 9 2 4 2" xfId="9332"/>
    <cellStyle name="SAPBEXaggItem 9 2 4 2 2" xfId="9333"/>
    <cellStyle name="SAPBEXaggItem 9 2 5" xfId="9334"/>
    <cellStyle name="SAPBEXaggItem 9 2 5 2" xfId="9335"/>
    <cellStyle name="SAPBEXaggItem 9 20" xfId="9336"/>
    <cellStyle name="SAPBEXaggItem 9 21" xfId="9337"/>
    <cellStyle name="SAPBEXaggItem 9 22" xfId="9338"/>
    <cellStyle name="SAPBEXaggItem 9 23" xfId="9339"/>
    <cellStyle name="SAPBEXaggItem 9 24" xfId="9340"/>
    <cellStyle name="SAPBEXaggItem 9 25" xfId="9341"/>
    <cellStyle name="SAPBEXaggItem 9 26" xfId="9342"/>
    <cellStyle name="SAPBEXaggItem 9 27" xfId="9343"/>
    <cellStyle name="SAPBEXaggItem 9 28" xfId="9344"/>
    <cellStyle name="SAPBEXaggItem 9 3" xfId="9345"/>
    <cellStyle name="SAPBEXaggItem 9 3 2" xfId="9346"/>
    <cellStyle name="SAPBEXaggItem 9 3 2 2" xfId="9347"/>
    <cellStyle name="SAPBEXaggItem 9 3 2 2 2" xfId="9348"/>
    <cellStyle name="SAPBEXaggItem 9 3 3" xfId="9349"/>
    <cellStyle name="SAPBEXaggItem 9 3 3 2" xfId="9350"/>
    <cellStyle name="SAPBEXaggItem 9 4" xfId="9351"/>
    <cellStyle name="SAPBEXaggItem 9 5" xfId="9352"/>
    <cellStyle name="SAPBEXaggItem 9 6" xfId="9353"/>
    <cellStyle name="SAPBEXaggItem 9 7" xfId="9354"/>
    <cellStyle name="SAPBEXaggItem 9 8" xfId="9355"/>
    <cellStyle name="SAPBEXaggItem 9 9" xfId="9356"/>
    <cellStyle name="SAPBEXaggItem_20120921_SF-grote-ronde-Liesbethdump2" xfId="359"/>
    <cellStyle name="SAPBEXaggItemX" xfId="67"/>
    <cellStyle name="SAPBEXaggItemX 10" xfId="9357"/>
    <cellStyle name="SAPBEXaggItemX 11" xfId="9358"/>
    <cellStyle name="SAPBEXaggItemX 12" xfId="9359"/>
    <cellStyle name="SAPBEXaggItemX 13" xfId="9360"/>
    <cellStyle name="SAPBEXaggItemX 14" xfId="9361"/>
    <cellStyle name="SAPBEXaggItemX 15" xfId="9362"/>
    <cellStyle name="SAPBEXaggItemX 16" xfId="9363"/>
    <cellStyle name="SAPBEXaggItemX 17" xfId="9364"/>
    <cellStyle name="SAPBEXaggItemX 18" xfId="9365"/>
    <cellStyle name="SAPBEXaggItemX 19" xfId="9366"/>
    <cellStyle name="SAPBEXaggItemX 2" xfId="459"/>
    <cellStyle name="SAPBEXaggItemX 2 10" xfId="9367"/>
    <cellStyle name="SAPBEXaggItemX 2 11" xfId="9368"/>
    <cellStyle name="SAPBEXaggItemX 2 12" xfId="9369"/>
    <cellStyle name="SAPBEXaggItemX 2 13" xfId="9370"/>
    <cellStyle name="SAPBEXaggItemX 2 14" xfId="9371"/>
    <cellStyle name="SAPBEXaggItemX 2 15" xfId="9372"/>
    <cellStyle name="SAPBEXaggItemX 2 16" xfId="9373"/>
    <cellStyle name="SAPBEXaggItemX 2 17" xfId="9374"/>
    <cellStyle name="SAPBEXaggItemX 2 18" xfId="9375"/>
    <cellStyle name="SAPBEXaggItemX 2 19" xfId="9376"/>
    <cellStyle name="SAPBEXaggItemX 2 2" xfId="681"/>
    <cellStyle name="SAPBEXaggItemX 2 2 10" xfId="9377"/>
    <cellStyle name="SAPBEXaggItemX 2 2 11" xfId="9378"/>
    <cellStyle name="SAPBEXaggItemX 2 2 12" xfId="9379"/>
    <cellStyle name="SAPBEXaggItemX 2 2 13" xfId="9380"/>
    <cellStyle name="SAPBEXaggItemX 2 2 14" xfId="9381"/>
    <cellStyle name="SAPBEXaggItemX 2 2 15" xfId="9382"/>
    <cellStyle name="SAPBEXaggItemX 2 2 16" xfId="9383"/>
    <cellStyle name="SAPBEXaggItemX 2 2 17" xfId="9384"/>
    <cellStyle name="SAPBEXaggItemX 2 2 18" xfId="9385"/>
    <cellStyle name="SAPBEXaggItemX 2 2 19" xfId="9386"/>
    <cellStyle name="SAPBEXaggItemX 2 2 2" xfId="9387"/>
    <cellStyle name="SAPBEXaggItemX 2 2 2 2" xfId="9388"/>
    <cellStyle name="SAPBEXaggItemX 2 2 2 2 2" xfId="9389"/>
    <cellStyle name="SAPBEXaggItemX 2 2 2 2 2 2" xfId="9390"/>
    <cellStyle name="SAPBEXaggItemX 2 2 2 2 2 2 2" xfId="9391"/>
    <cellStyle name="SAPBEXaggItemX 2 2 2 2 2 3" xfId="9392"/>
    <cellStyle name="SAPBEXaggItemX 2 2 2 2 3" xfId="9393"/>
    <cellStyle name="SAPBEXaggItemX 2 2 2 2 3 2" xfId="9394"/>
    <cellStyle name="SAPBEXaggItemX 2 2 2 2 3 2 2" xfId="9395"/>
    <cellStyle name="SAPBEXaggItemX 2 2 2 2 4" xfId="9396"/>
    <cellStyle name="SAPBEXaggItemX 2 2 2 2 4 2" xfId="9397"/>
    <cellStyle name="SAPBEXaggItemX 2 2 2 3" xfId="9398"/>
    <cellStyle name="SAPBEXaggItemX 2 2 2 3 2" xfId="9399"/>
    <cellStyle name="SAPBEXaggItemX 2 2 2 3 2 2" xfId="9400"/>
    <cellStyle name="SAPBEXaggItemX 2 2 2 3 3" xfId="9401"/>
    <cellStyle name="SAPBEXaggItemX 2 2 2 4" xfId="9402"/>
    <cellStyle name="SAPBEXaggItemX 2 2 2 4 2" xfId="9403"/>
    <cellStyle name="SAPBEXaggItemX 2 2 2 4 2 2" xfId="9404"/>
    <cellStyle name="SAPBEXaggItemX 2 2 2 5" xfId="9405"/>
    <cellStyle name="SAPBEXaggItemX 2 2 2 5 2" xfId="9406"/>
    <cellStyle name="SAPBEXaggItemX 2 2 20" xfId="9407"/>
    <cellStyle name="SAPBEXaggItemX 2 2 21" xfId="9408"/>
    <cellStyle name="SAPBEXaggItemX 2 2 22" xfId="9409"/>
    <cellStyle name="SAPBEXaggItemX 2 2 23" xfId="9410"/>
    <cellStyle name="SAPBEXaggItemX 2 2 24" xfId="9411"/>
    <cellStyle name="SAPBEXaggItemX 2 2 25" xfId="9412"/>
    <cellStyle name="SAPBEXaggItemX 2 2 26" xfId="9413"/>
    <cellStyle name="SAPBEXaggItemX 2 2 27" xfId="9414"/>
    <cellStyle name="SAPBEXaggItemX 2 2 3" xfId="9415"/>
    <cellStyle name="SAPBEXaggItemX 2 2 4" xfId="9416"/>
    <cellStyle name="SAPBEXaggItemX 2 2 5" xfId="9417"/>
    <cellStyle name="SAPBEXaggItemX 2 2 6" xfId="9418"/>
    <cellStyle name="SAPBEXaggItemX 2 2 7" xfId="9419"/>
    <cellStyle name="SAPBEXaggItemX 2 2 8" xfId="9420"/>
    <cellStyle name="SAPBEXaggItemX 2 2 9" xfId="9421"/>
    <cellStyle name="SAPBEXaggItemX 2 20" xfId="9422"/>
    <cellStyle name="SAPBEXaggItemX 2 21" xfId="9423"/>
    <cellStyle name="SAPBEXaggItemX 2 22" xfId="9424"/>
    <cellStyle name="SAPBEXaggItemX 2 23" xfId="9425"/>
    <cellStyle name="SAPBEXaggItemX 2 24" xfId="9426"/>
    <cellStyle name="SAPBEXaggItemX 2 25" xfId="9427"/>
    <cellStyle name="SAPBEXaggItemX 2 26" xfId="9428"/>
    <cellStyle name="SAPBEXaggItemX 2 27" xfId="9429"/>
    <cellStyle name="SAPBEXaggItemX 2 28" xfId="9430"/>
    <cellStyle name="SAPBEXaggItemX 2 29" xfId="9431"/>
    <cellStyle name="SAPBEXaggItemX 2 3" xfId="682"/>
    <cellStyle name="SAPBEXaggItemX 2 3 10" xfId="9432"/>
    <cellStyle name="SAPBEXaggItemX 2 3 11" xfId="9433"/>
    <cellStyle name="SAPBEXaggItemX 2 3 12" xfId="9434"/>
    <cellStyle name="SAPBEXaggItemX 2 3 13" xfId="9435"/>
    <cellStyle name="SAPBEXaggItemX 2 3 14" xfId="9436"/>
    <cellStyle name="SAPBEXaggItemX 2 3 15" xfId="9437"/>
    <cellStyle name="SAPBEXaggItemX 2 3 16" xfId="9438"/>
    <cellStyle name="SAPBEXaggItemX 2 3 17" xfId="9439"/>
    <cellStyle name="SAPBEXaggItemX 2 3 18" xfId="9440"/>
    <cellStyle name="SAPBEXaggItemX 2 3 19" xfId="9441"/>
    <cellStyle name="SAPBEXaggItemX 2 3 2" xfId="9442"/>
    <cellStyle name="SAPBEXaggItemX 2 3 2 2" xfId="9443"/>
    <cellStyle name="SAPBEXaggItemX 2 3 2 2 2" xfId="9444"/>
    <cellStyle name="SAPBEXaggItemX 2 3 2 2 2 2" xfId="9445"/>
    <cellStyle name="SAPBEXaggItemX 2 3 2 2 2 2 2" xfId="9446"/>
    <cellStyle name="SAPBEXaggItemX 2 3 2 2 2 3" xfId="9447"/>
    <cellStyle name="SAPBEXaggItemX 2 3 2 2 3" xfId="9448"/>
    <cellStyle name="SAPBEXaggItemX 2 3 2 2 3 2" xfId="9449"/>
    <cellStyle name="SAPBEXaggItemX 2 3 2 2 3 2 2" xfId="9450"/>
    <cellStyle name="SAPBEXaggItemX 2 3 2 2 4" xfId="9451"/>
    <cellStyle name="SAPBEXaggItemX 2 3 2 2 4 2" xfId="9452"/>
    <cellStyle name="SAPBEXaggItemX 2 3 2 3" xfId="9453"/>
    <cellStyle name="SAPBEXaggItemX 2 3 2 3 2" xfId="9454"/>
    <cellStyle name="SAPBEXaggItemX 2 3 2 3 2 2" xfId="9455"/>
    <cellStyle name="SAPBEXaggItemX 2 3 2 3 3" xfId="9456"/>
    <cellStyle name="SAPBEXaggItemX 2 3 2 4" xfId="9457"/>
    <cellStyle name="SAPBEXaggItemX 2 3 2 4 2" xfId="9458"/>
    <cellStyle name="SAPBEXaggItemX 2 3 2 4 2 2" xfId="9459"/>
    <cellStyle name="SAPBEXaggItemX 2 3 2 5" xfId="9460"/>
    <cellStyle name="SAPBEXaggItemX 2 3 2 5 2" xfId="9461"/>
    <cellStyle name="SAPBEXaggItemX 2 3 20" xfId="9462"/>
    <cellStyle name="SAPBEXaggItemX 2 3 21" xfId="9463"/>
    <cellStyle name="SAPBEXaggItemX 2 3 22" xfId="9464"/>
    <cellStyle name="SAPBEXaggItemX 2 3 23" xfId="9465"/>
    <cellStyle name="SAPBEXaggItemX 2 3 24" xfId="9466"/>
    <cellStyle name="SAPBEXaggItemX 2 3 25" xfId="9467"/>
    <cellStyle name="SAPBEXaggItemX 2 3 26" xfId="9468"/>
    <cellStyle name="SAPBEXaggItemX 2 3 27" xfId="9469"/>
    <cellStyle name="SAPBEXaggItemX 2 3 3" xfId="9470"/>
    <cellStyle name="SAPBEXaggItemX 2 3 4" xfId="9471"/>
    <cellStyle name="SAPBEXaggItemX 2 3 5" xfId="9472"/>
    <cellStyle name="SAPBEXaggItemX 2 3 6" xfId="9473"/>
    <cellStyle name="SAPBEXaggItemX 2 3 7" xfId="9474"/>
    <cellStyle name="SAPBEXaggItemX 2 3 8" xfId="9475"/>
    <cellStyle name="SAPBEXaggItemX 2 3 9" xfId="9476"/>
    <cellStyle name="SAPBEXaggItemX 2 30" xfId="9477"/>
    <cellStyle name="SAPBEXaggItemX 2 31" xfId="9478"/>
    <cellStyle name="SAPBEXaggItemX 2 32" xfId="9479"/>
    <cellStyle name="SAPBEXaggItemX 2 4" xfId="683"/>
    <cellStyle name="SAPBEXaggItemX 2 4 10" xfId="9480"/>
    <cellStyle name="SAPBEXaggItemX 2 4 11" xfId="9481"/>
    <cellStyle name="SAPBEXaggItemX 2 4 12" xfId="9482"/>
    <cellStyle name="SAPBEXaggItemX 2 4 13" xfId="9483"/>
    <cellStyle name="SAPBEXaggItemX 2 4 14" xfId="9484"/>
    <cellStyle name="SAPBEXaggItemX 2 4 15" xfId="9485"/>
    <cellStyle name="SAPBEXaggItemX 2 4 16" xfId="9486"/>
    <cellStyle name="SAPBEXaggItemX 2 4 17" xfId="9487"/>
    <cellStyle name="SAPBEXaggItemX 2 4 18" xfId="9488"/>
    <cellStyle name="SAPBEXaggItemX 2 4 19" xfId="9489"/>
    <cellStyle name="SAPBEXaggItemX 2 4 2" xfId="9490"/>
    <cellStyle name="SAPBEXaggItemX 2 4 2 2" xfId="9491"/>
    <cellStyle name="SAPBEXaggItemX 2 4 2 2 2" xfId="9492"/>
    <cellStyle name="SAPBEXaggItemX 2 4 2 2 2 2" xfId="9493"/>
    <cellStyle name="SAPBEXaggItemX 2 4 2 2 2 2 2" xfId="9494"/>
    <cellStyle name="SAPBEXaggItemX 2 4 2 2 2 3" xfId="9495"/>
    <cellStyle name="SAPBEXaggItemX 2 4 2 2 3" xfId="9496"/>
    <cellStyle name="SAPBEXaggItemX 2 4 2 2 3 2" xfId="9497"/>
    <cellStyle name="SAPBEXaggItemX 2 4 2 2 3 2 2" xfId="9498"/>
    <cellStyle name="SAPBEXaggItemX 2 4 2 2 4" xfId="9499"/>
    <cellStyle name="SAPBEXaggItemX 2 4 2 2 4 2" xfId="9500"/>
    <cellStyle name="SAPBEXaggItemX 2 4 2 3" xfId="9501"/>
    <cellStyle name="SAPBEXaggItemX 2 4 2 3 2" xfId="9502"/>
    <cellStyle name="SAPBEXaggItemX 2 4 2 3 2 2" xfId="9503"/>
    <cellStyle name="SAPBEXaggItemX 2 4 2 3 3" xfId="9504"/>
    <cellStyle name="SAPBEXaggItemX 2 4 2 4" xfId="9505"/>
    <cellStyle name="SAPBEXaggItemX 2 4 2 4 2" xfId="9506"/>
    <cellStyle name="SAPBEXaggItemX 2 4 2 4 2 2" xfId="9507"/>
    <cellStyle name="SAPBEXaggItemX 2 4 2 5" xfId="9508"/>
    <cellStyle name="SAPBEXaggItemX 2 4 2 5 2" xfId="9509"/>
    <cellStyle name="SAPBEXaggItemX 2 4 20" xfId="9510"/>
    <cellStyle name="SAPBEXaggItemX 2 4 21" xfId="9511"/>
    <cellStyle name="SAPBEXaggItemX 2 4 22" xfId="9512"/>
    <cellStyle name="SAPBEXaggItemX 2 4 23" xfId="9513"/>
    <cellStyle name="SAPBEXaggItemX 2 4 24" xfId="9514"/>
    <cellStyle name="SAPBEXaggItemX 2 4 25" xfId="9515"/>
    <cellStyle name="SAPBEXaggItemX 2 4 26" xfId="9516"/>
    <cellStyle name="SAPBEXaggItemX 2 4 27" xfId="9517"/>
    <cellStyle name="SAPBEXaggItemX 2 4 3" xfId="9518"/>
    <cellStyle name="SAPBEXaggItemX 2 4 4" xfId="9519"/>
    <cellStyle name="SAPBEXaggItemX 2 4 5" xfId="9520"/>
    <cellStyle name="SAPBEXaggItemX 2 4 6" xfId="9521"/>
    <cellStyle name="SAPBEXaggItemX 2 4 7" xfId="9522"/>
    <cellStyle name="SAPBEXaggItemX 2 4 8" xfId="9523"/>
    <cellStyle name="SAPBEXaggItemX 2 4 9" xfId="9524"/>
    <cellStyle name="SAPBEXaggItemX 2 5" xfId="684"/>
    <cellStyle name="SAPBEXaggItemX 2 5 10" xfId="9525"/>
    <cellStyle name="SAPBEXaggItemX 2 5 11" xfId="9526"/>
    <cellStyle name="SAPBEXaggItemX 2 5 12" xfId="9527"/>
    <cellStyle name="SAPBEXaggItemX 2 5 13" xfId="9528"/>
    <cellStyle name="SAPBEXaggItemX 2 5 14" xfId="9529"/>
    <cellStyle name="SAPBEXaggItemX 2 5 15" xfId="9530"/>
    <cellStyle name="SAPBEXaggItemX 2 5 16" xfId="9531"/>
    <cellStyle name="SAPBEXaggItemX 2 5 17" xfId="9532"/>
    <cellStyle name="SAPBEXaggItemX 2 5 18" xfId="9533"/>
    <cellStyle name="SAPBEXaggItemX 2 5 19" xfId="9534"/>
    <cellStyle name="SAPBEXaggItemX 2 5 2" xfId="9535"/>
    <cellStyle name="SAPBEXaggItemX 2 5 2 2" xfId="9536"/>
    <cellStyle name="SAPBEXaggItemX 2 5 2 2 2" xfId="9537"/>
    <cellStyle name="SAPBEXaggItemX 2 5 2 2 2 2" xfId="9538"/>
    <cellStyle name="SAPBEXaggItemX 2 5 2 2 2 2 2" xfId="9539"/>
    <cellStyle name="SAPBEXaggItemX 2 5 2 2 2 3" xfId="9540"/>
    <cellStyle name="SAPBEXaggItemX 2 5 2 2 3" xfId="9541"/>
    <cellStyle name="SAPBEXaggItemX 2 5 2 2 3 2" xfId="9542"/>
    <cellStyle name="SAPBEXaggItemX 2 5 2 2 3 2 2" xfId="9543"/>
    <cellStyle name="SAPBEXaggItemX 2 5 2 2 4" xfId="9544"/>
    <cellStyle name="SAPBEXaggItemX 2 5 2 2 4 2" xfId="9545"/>
    <cellStyle name="SAPBEXaggItemX 2 5 2 3" xfId="9546"/>
    <cellStyle name="SAPBEXaggItemX 2 5 2 3 2" xfId="9547"/>
    <cellStyle name="SAPBEXaggItemX 2 5 2 3 2 2" xfId="9548"/>
    <cellStyle name="SAPBEXaggItemX 2 5 2 3 3" xfId="9549"/>
    <cellStyle name="SAPBEXaggItemX 2 5 2 4" xfId="9550"/>
    <cellStyle name="SAPBEXaggItemX 2 5 2 4 2" xfId="9551"/>
    <cellStyle name="SAPBEXaggItemX 2 5 2 4 2 2" xfId="9552"/>
    <cellStyle name="SAPBEXaggItemX 2 5 2 5" xfId="9553"/>
    <cellStyle name="SAPBEXaggItemX 2 5 2 5 2" xfId="9554"/>
    <cellStyle name="SAPBEXaggItemX 2 5 20" xfId="9555"/>
    <cellStyle name="SAPBEXaggItemX 2 5 21" xfId="9556"/>
    <cellStyle name="SAPBEXaggItemX 2 5 22" xfId="9557"/>
    <cellStyle name="SAPBEXaggItemX 2 5 23" xfId="9558"/>
    <cellStyle name="SAPBEXaggItemX 2 5 24" xfId="9559"/>
    <cellStyle name="SAPBEXaggItemX 2 5 25" xfId="9560"/>
    <cellStyle name="SAPBEXaggItemX 2 5 26" xfId="9561"/>
    <cellStyle name="SAPBEXaggItemX 2 5 27" xfId="9562"/>
    <cellStyle name="SAPBEXaggItemX 2 5 3" xfId="9563"/>
    <cellStyle name="SAPBEXaggItemX 2 5 4" xfId="9564"/>
    <cellStyle name="SAPBEXaggItemX 2 5 5" xfId="9565"/>
    <cellStyle name="SAPBEXaggItemX 2 5 6" xfId="9566"/>
    <cellStyle name="SAPBEXaggItemX 2 5 7" xfId="9567"/>
    <cellStyle name="SAPBEXaggItemX 2 5 8" xfId="9568"/>
    <cellStyle name="SAPBEXaggItemX 2 5 9" xfId="9569"/>
    <cellStyle name="SAPBEXaggItemX 2 6" xfId="685"/>
    <cellStyle name="SAPBEXaggItemX 2 6 10" xfId="9570"/>
    <cellStyle name="SAPBEXaggItemX 2 6 11" xfId="9571"/>
    <cellStyle name="SAPBEXaggItemX 2 6 12" xfId="9572"/>
    <cellStyle name="SAPBEXaggItemX 2 6 13" xfId="9573"/>
    <cellStyle name="SAPBEXaggItemX 2 6 14" xfId="9574"/>
    <cellStyle name="SAPBEXaggItemX 2 6 15" xfId="9575"/>
    <cellStyle name="SAPBEXaggItemX 2 6 16" xfId="9576"/>
    <cellStyle name="SAPBEXaggItemX 2 6 17" xfId="9577"/>
    <cellStyle name="SAPBEXaggItemX 2 6 18" xfId="9578"/>
    <cellStyle name="SAPBEXaggItemX 2 6 19" xfId="9579"/>
    <cellStyle name="SAPBEXaggItemX 2 6 2" xfId="9580"/>
    <cellStyle name="SAPBEXaggItemX 2 6 2 2" xfId="9581"/>
    <cellStyle name="SAPBEXaggItemX 2 6 2 2 2" xfId="9582"/>
    <cellStyle name="SAPBEXaggItemX 2 6 2 2 2 2" xfId="9583"/>
    <cellStyle name="SAPBEXaggItemX 2 6 2 2 2 2 2" xfId="9584"/>
    <cellStyle name="SAPBEXaggItemX 2 6 2 2 2 3" xfId="9585"/>
    <cellStyle name="SAPBEXaggItemX 2 6 2 2 3" xfId="9586"/>
    <cellStyle name="SAPBEXaggItemX 2 6 2 2 3 2" xfId="9587"/>
    <cellStyle name="SAPBEXaggItemX 2 6 2 2 3 2 2" xfId="9588"/>
    <cellStyle name="SAPBEXaggItemX 2 6 2 2 4" xfId="9589"/>
    <cellStyle name="SAPBEXaggItemX 2 6 2 2 4 2" xfId="9590"/>
    <cellStyle name="SAPBEXaggItemX 2 6 2 3" xfId="9591"/>
    <cellStyle name="SAPBEXaggItemX 2 6 2 3 2" xfId="9592"/>
    <cellStyle name="SAPBEXaggItemX 2 6 2 3 2 2" xfId="9593"/>
    <cellStyle name="SAPBEXaggItemX 2 6 2 3 3" xfId="9594"/>
    <cellStyle name="SAPBEXaggItemX 2 6 2 4" xfId="9595"/>
    <cellStyle name="SAPBEXaggItemX 2 6 2 4 2" xfId="9596"/>
    <cellStyle name="SAPBEXaggItemX 2 6 2 4 2 2" xfId="9597"/>
    <cellStyle name="SAPBEXaggItemX 2 6 2 5" xfId="9598"/>
    <cellStyle name="SAPBEXaggItemX 2 6 2 5 2" xfId="9599"/>
    <cellStyle name="SAPBEXaggItemX 2 6 20" xfId="9600"/>
    <cellStyle name="SAPBEXaggItemX 2 6 21" xfId="9601"/>
    <cellStyle name="SAPBEXaggItemX 2 6 22" xfId="9602"/>
    <cellStyle name="SAPBEXaggItemX 2 6 23" xfId="9603"/>
    <cellStyle name="SAPBEXaggItemX 2 6 24" xfId="9604"/>
    <cellStyle name="SAPBEXaggItemX 2 6 25" xfId="9605"/>
    <cellStyle name="SAPBEXaggItemX 2 6 26" xfId="9606"/>
    <cellStyle name="SAPBEXaggItemX 2 6 27" xfId="9607"/>
    <cellStyle name="SAPBEXaggItemX 2 6 3" xfId="9608"/>
    <cellStyle name="SAPBEXaggItemX 2 6 4" xfId="9609"/>
    <cellStyle name="SAPBEXaggItemX 2 6 5" xfId="9610"/>
    <cellStyle name="SAPBEXaggItemX 2 6 6" xfId="9611"/>
    <cellStyle name="SAPBEXaggItemX 2 6 7" xfId="9612"/>
    <cellStyle name="SAPBEXaggItemX 2 6 8" xfId="9613"/>
    <cellStyle name="SAPBEXaggItemX 2 6 9" xfId="9614"/>
    <cellStyle name="SAPBEXaggItemX 2 7" xfId="9615"/>
    <cellStyle name="SAPBEXaggItemX 2 7 2" xfId="9616"/>
    <cellStyle name="SAPBEXaggItemX 2 7 2 2" xfId="9617"/>
    <cellStyle name="SAPBEXaggItemX 2 7 2 2 2" xfId="9618"/>
    <cellStyle name="SAPBEXaggItemX 2 7 2 2 2 2" xfId="9619"/>
    <cellStyle name="SAPBEXaggItemX 2 7 2 2 3" xfId="9620"/>
    <cellStyle name="SAPBEXaggItemX 2 7 2 3" xfId="9621"/>
    <cellStyle name="SAPBEXaggItemX 2 7 2 3 2" xfId="9622"/>
    <cellStyle name="SAPBEXaggItemX 2 7 2 3 2 2" xfId="9623"/>
    <cellStyle name="SAPBEXaggItemX 2 7 2 4" xfId="9624"/>
    <cellStyle name="SAPBEXaggItemX 2 7 2 4 2" xfId="9625"/>
    <cellStyle name="SAPBEXaggItemX 2 7 3" xfId="9626"/>
    <cellStyle name="SAPBEXaggItemX 2 7 3 2" xfId="9627"/>
    <cellStyle name="SAPBEXaggItemX 2 7 3 2 2" xfId="9628"/>
    <cellStyle name="SAPBEXaggItemX 2 7 3 3" xfId="9629"/>
    <cellStyle name="SAPBEXaggItemX 2 7 4" xfId="9630"/>
    <cellStyle name="SAPBEXaggItemX 2 7 4 2" xfId="9631"/>
    <cellStyle name="SAPBEXaggItemX 2 7 4 2 2" xfId="9632"/>
    <cellStyle name="SAPBEXaggItemX 2 7 5" xfId="9633"/>
    <cellStyle name="SAPBEXaggItemX 2 7 5 2" xfId="9634"/>
    <cellStyle name="SAPBEXaggItemX 2 8" xfId="9635"/>
    <cellStyle name="SAPBEXaggItemX 2 9" xfId="9636"/>
    <cellStyle name="SAPBEXaggItemX 20" xfId="9637"/>
    <cellStyle name="SAPBEXaggItemX 21" xfId="9638"/>
    <cellStyle name="SAPBEXaggItemX 22" xfId="9639"/>
    <cellStyle name="SAPBEXaggItemX 23" xfId="9640"/>
    <cellStyle name="SAPBEXaggItemX 24" xfId="9641"/>
    <cellStyle name="SAPBEXaggItemX 25" xfId="9642"/>
    <cellStyle name="SAPBEXaggItemX 26" xfId="9643"/>
    <cellStyle name="SAPBEXaggItemX 27" xfId="9644"/>
    <cellStyle name="SAPBEXaggItemX 28" xfId="9645"/>
    <cellStyle name="SAPBEXaggItemX 29" xfId="9646"/>
    <cellStyle name="SAPBEXaggItemX 3" xfId="686"/>
    <cellStyle name="SAPBEXaggItemX 3 10" xfId="9647"/>
    <cellStyle name="SAPBEXaggItemX 3 11" xfId="9648"/>
    <cellStyle name="SAPBEXaggItemX 3 12" xfId="9649"/>
    <cellStyle name="SAPBEXaggItemX 3 13" xfId="9650"/>
    <cellStyle name="SAPBEXaggItemX 3 14" xfId="9651"/>
    <cellStyle name="SAPBEXaggItemX 3 15" xfId="9652"/>
    <cellStyle name="SAPBEXaggItemX 3 16" xfId="9653"/>
    <cellStyle name="SAPBEXaggItemX 3 17" xfId="9654"/>
    <cellStyle name="SAPBEXaggItemX 3 18" xfId="9655"/>
    <cellStyle name="SAPBEXaggItemX 3 19" xfId="9656"/>
    <cellStyle name="SAPBEXaggItemX 3 2" xfId="9657"/>
    <cellStyle name="SAPBEXaggItemX 3 2 2" xfId="9658"/>
    <cellStyle name="SAPBEXaggItemX 3 2 2 2" xfId="9659"/>
    <cellStyle name="SAPBEXaggItemX 3 2 2 2 2" xfId="9660"/>
    <cellStyle name="SAPBEXaggItemX 3 2 2 2 2 2" xfId="9661"/>
    <cellStyle name="SAPBEXaggItemX 3 2 2 2 3" xfId="9662"/>
    <cellStyle name="SAPBEXaggItemX 3 2 2 3" xfId="9663"/>
    <cellStyle name="SAPBEXaggItemX 3 2 2 3 2" xfId="9664"/>
    <cellStyle name="SAPBEXaggItemX 3 2 2 3 2 2" xfId="9665"/>
    <cellStyle name="SAPBEXaggItemX 3 2 2 4" xfId="9666"/>
    <cellStyle name="SAPBEXaggItemX 3 2 2 4 2" xfId="9667"/>
    <cellStyle name="SAPBEXaggItemX 3 2 3" xfId="9668"/>
    <cellStyle name="SAPBEXaggItemX 3 2 3 2" xfId="9669"/>
    <cellStyle name="SAPBEXaggItemX 3 2 3 2 2" xfId="9670"/>
    <cellStyle name="SAPBEXaggItemX 3 2 3 3" xfId="9671"/>
    <cellStyle name="SAPBEXaggItemX 3 2 4" xfId="9672"/>
    <cellStyle name="SAPBEXaggItemX 3 2 4 2" xfId="9673"/>
    <cellStyle name="SAPBEXaggItemX 3 2 4 2 2" xfId="9674"/>
    <cellStyle name="SAPBEXaggItemX 3 2 5" xfId="9675"/>
    <cellStyle name="SAPBEXaggItemX 3 2 5 2" xfId="9676"/>
    <cellStyle name="SAPBEXaggItemX 3 20" xfId="9677"/>
    <cellStyle name="SAPBEXaggItemX 3 21" xfId="9678"/>
    <cellStyle name="SAPBEXaggItemX 3 22" xfId="9679"/>
    <cellStyle name="SAPBEXaggItemX 3 23" xfId="9680"/>
    <cellStyle name="SAPBEXaggItemX 3 24" xfId="9681"/>
    <cellStyle name="SAPBEXaggItemX 3 25" xfId="9682"/>
    <cellStyle name="SAPBEXaggItemX 3 26" xfId="9683"/>
    <cellStyle name="SAPBEXaggItemX 3 27" xfId="9684"/>
    <cellStyle name="SAPBEXaggItemX 3 3" xfId="9685"/>
    <cellStyle name="SAPBEXaggItemX 3 4" xfId="9686"/>
    <cellStyle name="SAPBEXaggItemX 3 5" xfId="9687"/>
    <cellStyle name="SAPBEXaggItemX 3 6" xfId="9688"/>
    <cellStyle name="SAPBEXaggItemX 3 7" xfId="9689"/>
    <cellStyle name="SAPBEXaggItemX 3 8" xfId="9690"/>
    <cellStyle name="SAPBEXaggItemX 3 9" xfId="9691"/>
    <cellStyle name="SAPBEXaggItemX 30" xfId="9692"/>
    <cellStyle name="SAPBEXaggItemX 31" xfId="9693"/>
    <cellStyle name="SAPBEXaggItemX 32" xfId="9694"/>
    <cellStyle name="SAPBEXaggItemX 33" xfId="9695"/>
    <cellStyle name="SAPBEXaggItemX 34" xfId="9696"/>
    <cellStyle name="SAPBEXaggItemX 4" xfId="687"/>
    <cellStyle name="SAPBEXaggItemX 4 10" xfId="9697"/>
    <cellStyle name="SAPBEXaggItemX 4 11" xfId="9698"/>
    <cellStyle name="SAPBEXaggItemX 4 12" xfId="9699"/>
    <cellStyle name="SAPBEXaggItemX 4 13" xfId="9700"/>
    <cellStyle name="SAPBEXaggItemX 4 14" xfId="9701"/>
    <cellStyle name="SAPBEXaggItemX 4 15" xfId="9702"/>
    <cellStyle name="SAPBEXaggItemX 4 16" xfId="9703"/>
    <cellStyle name="SAPBEXaggItemX 4 17" xfId="9704"/>
    <cellStyle name="SAPBEXaggItemX 4 18" xfId="9705"/>
    <cellStyle name="SAPBEXaggItemX 4 19" xfId="9706"/>
    <cellStyle name="SAPBEXaggItemX 4 2" xfId="9707"/>
    <cellStyle name="SAPBEXaggItemX 4 2 2" xfId="9708"/>
    <cellStyle name="SAPBEXaggItemX 4 2 2 2" xfId="9709"/>
    <cellStyle name="SAPBEXaggItemX 4 2 2 2 2" xfId="9710"/>
    <cellStyle name="SAPBEXaggItemX 4 2 2 2 2 2" xfId="9711"/>
    <cellStyle name="SAPBEXaggItemX 4 2 2 2 3" xfId="9712"/>
    <cellStyle name="SAPBEXaggItemX 4 2 2 3" xfId="9713"/>
    <cellStyle name="SAPBEXaggItemX 4 2 2 3 2" xfId="9714"/>
    <cellStyle name="SAPBEXaggItemX 4 2 2 3 2 2" xfId="9715"/>
    <cellStyle name="SAPBEXaggItemX 4 2 2 4" xfId="9716"/>
    <cellStyle name="SAPBEXaggItemX 4 2 2 4 2" xfId="9717"/>
    <cellStyle name="SAPBEXaggItemX 4 2 3" xfId="9718"/>
    <cellStyle name="SAPBEXaggItemX 4 2 3 2" xfId="9719"/>
    <cellStyle name="SAPBEXaggItemX 4 2 3 2 2" xfId="9720"/>
    <cellStyle name="SAPBEXaggItemX 4 2 3 3" xfId="9721"/>
    <cellStyle name="SAPBEXaggItemX 4 2 4" xfId="9722"/>
    <cellStyle name="SAPBEXaggItemX 4 2 4 2" xfId="9723"/>
    <cellStyle name="SAPBEXaggItemX 4 2 4 2 2" xfId="9724"/>
    <cellStyle name="SAPBEXaggItemX 4 2 5" xfId="9725"/>
    <cellStyle name="SAPBEXaggItemX 4 2 5 2" xfId="9726"/>
    <cellStyle name="SAPBEXaggItemX 4 20" xfId="9727"/>
    <cellStyle name="SAPBEXaggItemX 4 21" xfId="9728"/>
    <cellStyle name="SAPBEXaggItemX 4 22" xfId="9729"/>
    <cellStyle name="SAPBEXaggItemX 4 23" xfId="9730"/>
    <cellStyle name="SAPBEXaggItemX 4 24" xfId="9731"/>
    <cellStyle name="SAPBEXaggItemX 4 25" xfId="9732"/>
    <cellStyle name="SAPBEXaggItemX 4 26" xfId="9733"/>
    <cellStyle name="SAPBEXaggItemX 4 27" xfId="9734"/>
    <cellStyle name="SAPBEXaggItemX 4 3" xfId="9735"/>
    <cellStyle name="SAPBEXaggItemX 4 4" xfId="9736"/>
    <cellStyle name="SAPBEXaggItemX 4 5" xfId="9737"/>
    <cellStyle name="SAPBEXaggItemX 4 6" xfId="9738"/>
    <cellStyle name="SAPBEXaggItemX 4 7" xfId="9739"/>
    <cellStyle name="SAPBEXaggItemX 4 8" xfId="9740"/>
    <cellStyle name="SAPBEXaggItemX 4 9" xfId="9741"/>
    <cellStyle name="SAPBEXaggItemX 5" xfId="688"/>
    <cellStyle name="SAPBEXaggItemX 5 10" xfId="9742"/>
    <cellStyle name="SAPBEXaggItemX 5 11" xfId="9743"/>
    <cellStyle name="SAPBEXaggItemX 5 12" xfId="9744"/>
    <cellStyle name="SAPBEXaggItemX 5 13" xfId="9745"/>
    <cellStyle name="SAPBEXaggItemX 5 14" xfId="9746"/>
    <cellStyle name="SAPBEXaggItemX 5 15" xfId="9747"/>
    <cellStyle name="SAPBEXaggItemX 5 16" xfId="9748"/>
    <cellStyle name="SAPBEXaggItemX 5 17" xfId="9749"/>
    <cellStyle name="SAPBEXaggItemX 5 18" xfId="9750"/>
    <cellStyle name="SAPBEXaggItemX 5 19" xfId="9751"/>
    <cellStyle name="SAPBEXaggItemX 5 2" xfId="9752"/>
    <cellStyle name="SAPBEXaggItemX 5 2 2" xfId="9753"/>
    <cellStyle name="SAPBEXaggItemX 5 2 2 2" xfId="9754"/>
    <cellStyle name="SAPBEXaggItemX 5 2 2 2 2" xfId="9755"/>
    <cellStyle name="SAPBEXaggItemX 5 2 2 2 2 2" xfId="9756"/>
    <cellStyle name="SAPBEXaggItemX 5 2 2 2 3" xfId="9757"/>
    <cellStyle name="SAPBEXaggItemX 5 2 2 3" xfId="9758"/>
    <cellStyle name="SAPBEXaggItemX 5 2 2 3 2" xfId="9759"/>
    <cellStyle name="SAPBEXaggItemX 5 2 2 3 2 2" xfId="9760"/>
    <cellStyle name="SAPBEXaggItemX 5 2 2 4" xfId="9761"/>
    <cellStyle name="SAPBEXaggItemX 5 2 2 4 2" xfId="9762"/>
    <cellStyle name="SAPBEXaggItemX 5 2 3" xfId="9763"/>
    <cellStyle name="SAPBEXaggItemX 5 2 3 2" xfId="9764"/>
    <cellStyle name="SAPBEXaggItemX 5 2 3 2 2" xfId="9765"/>
    <cellStyle name="SAPBEXaggItemX 5 2 3 3" xfId="9766"/>
    <cellStyle name="SAPBEXaggItemX 5 2 4" xfId="9767"/>
    <cellStyle name="SAPBEXaggItemX 5 2 4 2" xfId="9768"/>
    <cellStyle name="SAPBEXaggItemX 5 2 4 2 2" xfId="9769"/>
    <cellStyle name="SAPBEXaggItemX 5 2 5" xfId="9770"/>
    <cellStyle name="SAPBEXaggItemX 5 2 5 2" xfId="9771"/>
    <cellStyle name="SAPBEXaggItemX 5 20" xfId="9772"/>
    <cellStyle name="SAPBEXaggItemX 5 21" xfId="9773"/>
    <cellStyle name="SAPBEXaggItemX 5 22" xfId="9774"/>
    <cellStyle name="SAPBEXaggItemX 5 23" xfId="9775"/>
    <cellStyle name="SAPBEXaggItemX 5 24" xfId="9776"/>
    <cellStyle name="SAPBEXaggItemX 5 25" xfId="9777"/>
    <cellStyle name="SAPBEXaggItemX 5 26" xfId="9778"/>
    <cellStyle name="SAPBEXaggItemX 5 27" xfId="9779"/>
    <cellStyle name="SAPBEXaggItemX 5 3" xfId="9780"/>
    <cellStyle name="SAPBEXaggItemX 5 4" xfId="9781"/>
    <cellStyle name="SAPBEXaggItemX 5 5" xfId="9782"/>
    <cellStyle name="SAPBEXaggItemX 5 6" xfId="9783"/>
    <cellStyle name="SAPBEXaggItemX 5 7" xfId="9784"/>
    <cellStyle name="SAPBEXaggItemX 5 8" xfId="9785"/>
    <cellStyle name="SAPBEXaggItemX 5 9" xfId="9786"/>
    <cellStyle name="SAPBEXaggItemX 6" xfId="689"/>
    <cellStyle name="SAPBEXaggItemX 6 10" xfId="9787"/>
    <cellStyle name="SAPBEXaggItemX 6 11" xfId="9788"/>
    <cellStyle name="SAPBEXaggItemX 6 12" xfId="9789"/>
    <cellStyle name="SAPBEXaggItemX 6 13" xfId="9790"/>
    <cellStyle name="SAPBEXaggItemX 6 14" xfId="9791"/>
    <cellStyle name="SAPBEXaggItemX 6 15" xfId="9792"/>
    <cellStyle name="SAPBEXaggItemX 6 16" xfId="9793"/>
    <cellStyle name="SAPBEXaggItemX 6 17" xfId="9794"/>
    <cellStyle name="SAPBEXaggItemX 6 18" xfId="9795"/>
    <cellStyle name="SAPBEXaggItemX 6 19" xfId="9796"/>
    <cellStyle name="SAPBEXaggItemX 6 2" xfId="9797"/>
    <cellStyle name="SAPBEXaggItemX 6 2 2" xfId="9798"/>
    <cellStyle name="SAPBEXaggItemX 6 2 2 2" xfId="9799"/>
    <cellStyle name="SAPBEXaggItemX 6 2 2 2 2" xfId="9800"/>
    <cellStyle name="SAPBEXaggItemX 6 2 2 2 2 2" xfId="9801"/>
    <cellStyle name="SAPBEXaggItemX 6 2 2 2 3" xfId="9802"/>
    <cellStyle name="SAPBEXaggItemX 6 2 2 3" xfId="9803"/>
    <cellStyle name="SAPBEXaggItemX 6 2 2 3 2" xfId="9804"/>
    <cellStyle name="SAPBEXaggItemX 6 2 2 3 2 2" xfId="9805"/>
    <cellStyle name="SAPBEXaggItemX 6 2 2 4" xfId="9806"/>
    <cellStyle name="SAPBEXaggItemX 6 2 2 4 2" xfId="9807"/>
    <cellStyle name="SAPBEXaggItemX 6 2 3" xfId="9808"/>
    <cellStyle name="SAPBEXaggItemX 6 2 3 2" xfId="9809"/>
    <cellStyle name="SAPBEXaggItemX 6 2 3 2 2" xfId="9810"/>
    <cellStyle name="SAPBEXaggItemX 6 2 3 3" xfId="9811"/>
    <cellStyle name="SAPBEXaggItemX 6 2 4" xfId="9812"/>
    <cellStyle name="SAPBEXaggItemX 6 2 4 2" xfId="9813"/>
    <cellStyle name="SAPBEXaggItemX 6 2 4 2 2" xfId="9814"/>
    <cellStyle name="SAPBEXaggItemX 6 2 5" xfId="9815"/>
    <cellStyle name="SAPBEXaggItemX 6 2 5 2" xfId="9816"/>
    <cellStyle name="SAPBEXaggItemX 6 20" xfId="9817"/>
    <cellStyle name="SAPBEXaggItemX 6 21" xfId="9818"/>
    <cellStyle name="SAPBEXaggItemX 6 22" xfId="9819"/>
    <cellStyle name="SAPBEXaggItemX 6 23" xfId="9820"/>
    <cellStyle name="SAPBEXaggItemX 6 24" xfId="9821"/>
    <cellStyle name="SAPBEXaggItemX 6 25" xfId="9822"/>
    <cellStyle name="SAPBEXaggItemX 6 26" xfId="9823"/>
    <cellStyle name="SAPBEXaggItemX 6 27" xfId="9824"/>
    <cellStyle name="SAPBEXaggItemX 6 3" xfId="9825"/>
    <cellStyle name="SAPBEXaggItemX 6 4" xfId="9826"/>
    <cellStyle name="SAPBEXaggItemX 6 5" xfId="9827"/>
    <cellStyle name="SAPBEXaggItemX 6 6" xfId="9828"/>
    <cellStyle name="SAPBEXaggItemX 6 7" xfId="9829"/>
    <cellStyle name="SAPBEXaggItemX 6 8" xfId="9830"/>
    <cellStyle name="SAPBEXaggItemX 6 9" xfId="9831"/>
    <cellStyle name="SAPBEXaggItemX 7" xfId="690"/>
    <cellStyle name="SAPBEXaggItemX 7 10" xfId="9832"/>
    <cellStyle name="SAPBEXaggItemX 7 11" xfId="9833"/>
    <cellStyle name="SAPBEXaggItemX 7 12" xfId="9834"/>
    <cellStyle name="SAPBEXaggItemX 7 13" xfId="9835"/>
    <cellStyle name="SAPBEXaggItemX 7 14" xfId="9836"/>
    <cellStyle name="SAPBEXaggItemX 7 15" xfId="9837"/>
    <cellStyle name="SAPBEXaggItemX 7 16" xfId="9838"/>
    <cellStyle name="SAPBEXaggItemX 7 17" xfId="9839"/>
    <cellStyle name="SAPBEXaggItemX 7 18" xfId="9840"/>
    <cellStyle name="SAPBEXaggItemX 7 19" xfId="9841"/>
    <cellStyle name="SAPBEXaggItemX 7 2" xfId="9842"/>
    <cellStyle name="SAPBEXaggItemX 7 2 2" xfId="9843"/>
    <cellStyle name="SAPBEXaggItemX 7 2 2 2" xfId="9844"/>
    <cellStyle name="SAPBEXaggItemX 7 2 2 2 2" xfId="9845"/>
    <cellStyle name="SAPBEXaggItemX 7 2 2 2 2 2" xfId="9846"/>
    <cellStyle name="SAPBEXaggItemX 7 2 2 2 3" xfId="9847"/>
    <cellStyle name="SAPBEXaggItemX 7 2 2 3" xfId="9848"/>
    <cellStyle name="SAPBEXaggItemX 7 2 2 3 2" xfId="9849"/>
    <cellStyle name="SAPBEXaggItemX 7 2 2 3 2 2" xfId="9850"/>
    <cellStyle name="SAPBEXaggItemX 7 2 2 4" xfId="9851"/>
    <cellStyle name="SAPBEXaggItemX 7 2 2 4 2" xfId="9852"/>
    <cellStyle name="SAPBEXaggItemX 7 2 3" xfId="9853"/>
    <cellStyle name="SAPBEXaggItemX 7 2 3 2" xfId="9854"/>
    <cellStyle name="SAPBEXaggItemX 7 2 3 2 2" xfId="9855"/>
    <cellStyle name="SAPBEXaggItemX 7 2 3 3" xfId="9856"/>
    <cellStyle name="SAPBEXaggItemX 7 2 4" xfId="9857"/>
    <cellStyle name="SAPBEXaggItemX 7 2 4 2" xfId="9858"/>
    <cellStyle name="SAPBEXaggItemX 7 2 4 2 2" xfId="9859"/>
    <cellStyle name="SAPBEXaggItemX 7 2 5" xfId="9860"/>
    <cellStyle name="SAPBEXaggItemX 7 2 5 2" xfId="9861"/>
    <cellStyle name="SAPBEXaggItemX 7 20" xfId="9862"/>
    <cellStyle name="SAPBEXaggItemX 7 21" xfId="9863"/>
    <cellStyle name="SAPBEXaggItemX 7 22" xfId="9864"/>
    <cellStyle name="SAPBEXaggItemX 7 23" xfId="9865"/>
    <cellStyle name="SAPBEXaggItemX 7 24" xfId="9866"/>
    <cellStyle name="SAPBEXaggItemX 7 25" xfId="9867"/>
    <cellStyle name="SAPBEXaggItemX 7 26" xfId="9868"/>
    <cellStyle name="SAPBEXaggItemX 7 27" xfId="9869"/>
    <cellStyle name="SAPBEXaggItemX 7 3" xfId="9870"/>
    <cellStyle name="SAPBEXaggItemX 7 4" xfId="9871"/>
    <cellStyle name="SAPBEXaggItemX 7 5" xfId="9872"/>
    <cellStyle name="SAPBEXaggItemX 7 6" xfId="9873"/>
    <cellStyle name="SAPBEXaggItemX 7 7" xfId="9874"/>
    <cellStyle name="SAPBEXaggItemX 7 8" xfId="9875"/>
    <cellStyle name="SAPBEXaggItemX 7 9" xfId="9876"/>
    <cellStyle name="SAPBEXaggItemX 8" xfId="680"/>
    <cellStyle name="SAPBEXaggItemX 8 10" xfId="9877"/>
    <cellStyle name="SAPBEXaggItemX 8 11" xfId="9878"/>
    <cellStyle name="SAPBEXaggItemX 8 12" xfId="9879"/>
    <cellStyle name="SAPBEXaggItemX 8 13" xfId="9880"/>
    <cellStyle name="SAPBEXaggItemX 8 14" xfId="9881"/>
    <cellStyle name="SAPBEXaggItemX 8 15" xfId="9882"/>
    <cellStyle name="SAPBEXaggItemX 8 16" xfId="9883"/>
    <cellStyle name="SAPBEXaggItemX 8 17" xfId="9884"/>
    <cellStyle name="SAPBEXaggItemX 8 18" xfId="9885"/>
    <cellStyle name="SAPBEXaggItemX 8 19" xfId="9886"/>
    <cellStyle name="SAPBEXaggItemX 8 2" xfId="9887"/>
    <cellStyle name="SAPBEXaggItemX 8 2 2" xfId="9888"/>
    <cellStyle name="SAPBEXaggItemX 8 2 2 2" xfId="9889"/>
    <cellStyle name="SAPBEXaggItemX 8 2 2 2 2" xfId="9890"/>
    <cellStyle name="SAPBEXaggItemX 8 2 2 2 2 2" xfId="9891"/>
    <cellStyle name="SAPBEXaggItemX 8 2 2 2 3" xfId="9892"/>
    <cellStyle name="SAPBEXaggItemX 8 2 2 3" xfId="9893"/>
    <cellStyle name="SAPBEXaggItemX 8 2 2 3 2" xfId="9894"/>
    <cellStyle name="SAPBEXaggItemX 8 2 2 3 2 2" xfId="9895"/>
    <cellStyle name="SAPBEXaggItemX 8 2 2 4" xfId="9896"/>
    <cellStyle name="SAPBEXaggItemX 8 2 2 4 2" xfId="9897"/>
    <cellStyle name="SAPBEXaggItemX 8 2 3" xfId="9898"/>
    <cellStyle name="SAPBEXaggItemX 8 2 3 2" xfId="9899"/>
    <cellStyle name="SAPBEXaggItemX 8 2 3 2 2" xfId="9900"/>
    <cellStyle name="SAPBEXaggItemX 8 2 3 3" xfId="9901"/>
    <cellStyle name="SAPBEXaggItemX 8 2 4" xfId="9902"/>
    <cellStyle name="SAPBEXaggItemX 8 2 4 2" xfId="9903"/>
    <cellStyle name="SAPBEXaggItemX 8 2 4 2 2" xfId="9904"/>
    <cellStyle name="SAPBEXaggItemX 8 2 5" xfId="9905"/>
    <cellStyle name="SAPBEXaggItemX 8 2 5 2" xfId="9906"/>
    <cellStyle name="SAPBEXaggItemX 8 20" xfId="9907"/>
    <cellStyle name="SAPBEXaggItemX 8 21" xfId="9908"/>
    <cellStyle name="SAPBEXaggItemX 8 22" xfId="9909"/>
    <cellStyle name="SAPBEXaggItemX 8 23" xfId="9910"/>
    <cellStyle name="SAPBEXaggItemX 8 24" xfId="9911"/>
    <cellStyle name="SAPBEXaggItemX 8 25" xfId="9912"/>
    <cellStyle name="SAPBEXaggItemX 8 26" xfId="9913"/>
    <cellStyle name="SAPBEXaggItemX 8 27" xfId="9914"/>
    <cellStyle name="SAPBEXaggItemX 8 3" xfId="9915"/>
    <cellStyle name="SAPBEXaggItemX 8 4" xfId="9916"/>
    <cellStyle name="SAPBEXaggItemX 8 5" xfId="9917"/>
    <cellStyle name="SAPBEXaggItemX 8 6" xfId="9918"/>
    <cellStyle name="SAPBEXaggItemX 8 7" xfId="9919"/>
    <cellStyle name="SAPBEXaggItemX 8 8" xfId="9920"/>
    <cellStyle name="SAPBEXaggItemX 8 9" xfId="9921"/>
    <cellStyle name="SAPBEXaggItemX 9" xfId="9922"/>
    <cellStyle name="SAPBEXaggItemX 9 2" xfId="9923"/>
    <cellStyle name="SAPBEXaggItemX 9 2 2" xfId="9924"/>
    <cellStyle name="SAPBEXaggItemX 9 2 2 2" xfId="9925"/>
    <cellStyle name="SAPBEXaggItemX 9 2 2 2 2" xfId="9926"/>
    <cellStyle name="SAPBEXaggItemX 9 2 2 3" xfId="9927"/>
    <cellStyle name="SAPBEXaggItemX 9 2 3" xfId="9928"/>
    <cellStyle name="SAPBEXaggItemX 9 2 3 2" xfId="9929"/>
    <cellStyle name="SAPBEXaggItemX 9 2 3 2 2" xfId="9930"/>
    <cellStyle name="SAPBEXaggItemX 9 2 4" xfId="9931"/>
    <cellStyle name="SAPBEXaggItemX 9 2 4 2" xfId="9932"/>
    <cellStyle name="SAPBEXaggItemX 9 3" xfId="9933"/>
    <cellStyle name="SAPBEXaggItemX 9 3 2" xfId="9934"/>
    <cellStyle name="SAPBEXaggItemX 9 3 2 2" xfId="9935"/>
    <cellStyle name="SAPBEXaggItemX 9 3 2 2 2" xfId="9936"/>
    <cellStyle name="SAPBEXaggItemX 9 3 2 3" xfId="9937"/>
    <cellStyle name="SAPBEXaggItemX 9 3 3" xfId="9938"/>
    <cellStyle name="SAPBEXaggItemX 9 3 3 2" xfId="9939"/>
    <cellStyle name="SAPBEXaggItemX 9 3 3 2 2" xfId="9940"/>
    <cellStyle name="SAPBEXaggItemX 9 3 4" xfId="9941"/>
    <cellStyle name="SAPBEXaggItemX 9 3 4 2" xfId="9942"/>
    <cellStyle name="SAPBEXaggItemX 9 4" xfId="9943"/>
    <cellStyle name="SAPBEXaggItemX 9 4 2" xfId="9944"/>
    <cellStyle name="SAPBEXaggItemX 9 4 2 2" xfId="9945"/>
    <cellStyle name="SAPBEXaggItemX 9 4 2 2 2" xfId="9946"/>
    <cellStyle name="SAPBEXaggItemX 9 4 3" xfId="9947"/>
    <cellStyle name="SAPBEXaggItemX 9 4 3 2" xfId="9948"/>
    <cellStyle name="SAPBEXaggItemX 9 5" xfId="9949"/>
    <cellStyle name="SAPBEXaggItemX 9 5 2" xfId="9950"/>
    <cellStyle name="SAPBEXaggItemX 9 5 2 2" xfId="9951"/>
    <cellStyle name="SAPBEXaggItemX 9 5 3" xfId="9952"/>
    <cellStyle name="SAPBEXaggItemX 9 6" xfId="9953"/>
    <cellStyle name="SAPBEXaggItemX 9 6 2" xfId="9954"/>
    <cellStyle name="SAPBEXaggItemX 9 6 2 2" xfId="9955"/>
    <cellStyle name="SAPBEXaggItemX 9 7" xfId="9956"/>
    <cellStyle name="SAPBEXaggItemX 9 7 2" xfId="9957"/>
    <cellStyle name="SAPBEXchaText" xfId="68"/>
    <cellStyle name="SAPBEXchaText 10" xfId="9958"/>
    <cellStyle name="SAPBEXchaText 10 2" xfId="9959"/>
    <cellStyle name="SAPBEXchaText 10 2 2" xfId="9960"/>
    <cellStyle name="SAPBEXchaText 10 2 2 2" xfId="9961"/>
    <cellStyle name="SAPBEXchaText 10 2 3" xfId="9962"/>
    <cellStyle name="SAPBEXchaText 10 3" xfId="9963"/>
    <cellStyle name="SAPBEXchaText 10 3 2" xfId="9964"/>
    <cellStyle name="SAPBEXchaText 10 3 2 2" xfId="9965"/>
    <cellStyle name="SAPBEXchaText 10 4" xfId="9966"/>
    <cellStyle name="SAPBEXchaText 10 4 2" xfId="9967"/>
    <cellStyle name="SAPBEXchaText 11" xfId="9968"/>
    <cellStyle name="SAPBEXchaText 12" xfId="9969"/>
    <cellStyle name="SAPBEXchaText 13" xfId="9970"/>
    <cellStyle name="SAPBEXchaText 14" xfId="9971"/>
    <cellStyle name="SAPBEXchaText 15" xfId="9972"/>
    <cellStyle name="SAPBEXchaText 16" xfId="9973"/>
    <cellStyle name="SAPBEXchaText 17" xfId="9974"/>
    <cellStyle name="SAPBEXchaText 18" xfId="9975"/>
    <cellStyle name="SAPBEXchaText 19" xfId="9976"/>
    <cellStyle name="SAPBEXchaText 2" xfId="360"/>
    <cellStyle name="SAPBEXchaText 2 10" xfId="9977"/>
    <cellStyle name="SAPBEXchaText 2 11" xfId="9978"/>
    <cellStyle name="SAPBEXchaText 2 12" xfId="9979"/>
    <cellStyle name="SAPBEXchaText 2 13" xfId="9980"/>
    <cellStyle name="SAPBEXchaText 2 14" xfId="9981"/>
    <cellStyle name="SAPBEXchaText 2 15" xfId="9982"/>
    <cellStyle name="SAPBEXchaText 2 16" xfId="9983"/>
    <cellStyle name="SAPBEXchaText 2 17" xfId="9984"/>
    <cellStyle name="SAPBEXchaText 2 18" xfId="9985"/>
    <cellStyle name="SAPBEXchaText 2 19" xfId="9986"/>
    <cellStyle name="SAPBEXchaText 2 2" xfId="460"/>
    <cellStyle name="SAPBEXchaText 2 2 10" xfId="9987"/>
    <cellStyle name="SAPBEXchaText 2 2 11" xfId="9988"/>
    <cellStyle name="SAPBEXchaText 2 2 12" xfId="9989"/>
    <cellStyle name="SAPBEXchaText 2 2 13" xfId="9990"/>
    <cellStyle name="SAPBEXchaText 2 2 14" xfId="9991"/>
    <cellStyle name="SAPBEXchaText 2 2 15" xfId="9992"/>
    <cellStyle name="SAPBEXchaText 2 2 16" xfId="9993"/>
    <cellStyle name="SAPBEXchaText 2 2 17" xfId="9994"/>
    <cellStyle name="SAPBEXchaText 2 2 18" xfId="9995"/>
    <cellStyle name="SAPBEXchaText 2 2 19" xfId="9996"/>
    <cellStyle name="SAPBEXchaText 2 2 2" xfId="692"/>
    <cellStyle name="SAPBEXchaText 2 2 2 10" xfId="9997"/>
    <cellStyle name="SAPBEXchaText 2 2 2 11" xfId="9998"/>
    <cellStyle name="SAPBEXchaText 2 2 2 12" xfId="9999"/>
    <cellStyle name="SAPBEXchaText 2 2 2 13" xfId="10000"/>
    <cellStyle name="SAPBEXchaText 2 2 2 14" xfId="10001"/>
    <cellStyle name="SAPBEXchaText 2 2 2 15" xfId="10002"/>
    <cellStyle name="SAPBEXchaText 2 2 2 16" xfId="10003"/>
    <cellStyle name="SAPBEXchaText 2 2 2 17" xfId="10004"/>
    <cellStyle name="SAPBEXchaText 2 2 2 18" xfId="10005"/>
    <cellStyle name="SAPBEXchaText 2 2 2 19" xfId="10006"/>
    <cellStyle name="SAPBEXchaText 2 2 2 2" xfId="10007"/>
    <cellStyle name="SAPBEXchaText 2 2 2 2 2" xfId="10008"/>
    <cellStyle name="SAPBEXchaText 2 2 2 2 2 2" xfId="10009"/>
    <cellStyle name="SAPBEXchaText 2 2 2 2 2 2 2" xfId="10010"/>
    <cellStyle name="SAPBEXchaText 2 2 2 2 2 2 2 2" xfId="10011"/>
    <cellStyle name="SAPBEXchaText 2 2 2 2 2 2 3" xfId="10012"/>
    <cellStyle name="SAPBEXchaText 2 2 2 2 2 3" xfId="10013"/>
    <cellStyle name="SAPBEXchaText 2 2 2 2 2 3 2" xfId="10014"/>
    <cellStyle name="SAPBEXchaText 2 2 2 2 2 3 2 2" xfId="10015"/>
    <cellStyle name="SAPBEXchaText 2 2 2 2 2 4" xfId="10016"/>
    <cellStyle name="SAPBEXchaText 2 2 2 2 2 4 2" xfId="10017"/>
    <cellStyle name="SAPBEXchaText 2 2 2 2 3" xfId="10018"/>
    <cellStyle name="SAPBEXchaText 2 2 2 2 3 2" xfId="10019"/>
    <cellStyle name="SAPBEXchaText 2 2 2 2 3 2 2" xfId="10020"/>
    <cellStyle name="SAPBEXchaText 2 2 2 2 3 3" xfId="10021"/>
    <cellStyle name="SAPBEXchaText 2 2 2 2 4" xfId="10022"/>
    <cellStyle name="SAPBEXchaText 2 2 2 2 4 2" xfId="10023"/>
    <cellStyle name="SAPBEXchaText 2 2 2 2 4 2 2" xfId="10024"/>
    <cellStyle name="SAPBEXchaText 2 2 2 2 5" xfId="10025"/>
    <cellStyle name="SAPBEXchaText 2 2 2 2 5 2" xfId="10026"/>
    <cellStyle name="SAPBEXchaText 2 2 2 20" xfId="10027"/>
    <cellStyle name="SAPBEXchaText 2 2 2 21" xfId="10028"/>
    <cellStyle name="SAPBEXchaText 2 2 2 22" xfId="10029"/>
    <cellStyle name="SAPBEXchaText 2 2 2 23" xfId="10030"/>
    <cellStyle name="SAPBEXchaText 2 2 2 24" xfId="10031"/>
    <cellStyle name="SAPBEXchaText 2 2 2 25" xfId="10032"/>
    <cellStyle name="SAPBEXchaText 2 2 2 26" xfId="10033"/>
    <cellStyle name="SAPBEXchaText 2 2 2 27" xfId="10034"/>
    <cellStyle name="SAPBEXchaText 2 2 2 3" xfId="10035"/>
    <cellStyle name="SAPBEXchaText 2 2 2 4" xfId="10036"/>
    <cellStyle name="SAPBEXchaText 2 2 2 5" xfId="10037"/>
    <cellStyle name="SAPBEXchaText 2 2 2 6" xfId="10038"/>
    <cellStyle name="SAPBEXchaText 2 2 2 7" xfId="10039"/>
    <cellStyle name="SAPBEXchaText 2 2 2 8" xfId="10040"/>
    <cellStyle name="SAPBEXchaText 2 2 2 9" xfId="10041"/>
    <cellStyle name="SAPBEXchaText 2 2 20" xfId="10042"/>
    <cellStyle name="SAPBEXchaText 2 2 21" xfId="10043"/>
    <cellStyle name="SAPBEXchaText 2 2 22" xfId="10044"/>
    <cellStyle name="SAPBEXchaText 2 2 23" xfId="10045"/>
    <cellStyle name="SAPBEXchaText 2 2 24" xfId="10046"/>
    <cellStyle name="SAPBEXchaText 2 2 25" xfId="10047"/>
    <cellStyle name="SAPBEXchaText 2 2 26" xfId="10048"/>
    <cellStyle name="SAPBEXchaText 2 2 27" xfId="10049"/>
    <cellStyle name="SAPBEXchaText 2 2 28" xfId="10050"/>
    <cellStyle name="SAPBEXchaText 2 2 29" xfId="10051"/>
    <cellStyle name="SAPBEXchaText 2 2 3" xfId="693"/>
    <cellStyle name="SAPBEXchaText 2 2 3 10" xfId="10052"/>
    <cellStyle name="SAPBEXchaText 2 2 3 11" xfId="10053"/>
    <cellStyle name="SAPBEXchaText 2 2 3 12" xfId="10054"/>
    <cellStyle name="SAPBEXchaText 2 2 3 13" xfId="10055"/>
    <cellStyle name="SAPBEXchaText 2 2 3 14" xfId="10056"/>
    <cellStyle name="SAPBEXchaText 2 2 3 15" xfId="10057"/>
    <cellStyle name="SAPBEXchaText 2 2 3 16" xfId="10058"/>
    <cellStyle name="SAPBEXchaText 2 2 3 17" xfId="10059"/>
    <cellStyle name="SAPBEXchaText 2 2 3 18" xfId="10060"/>
    <cellStyle name="SAPBEXchaText 2 2 3 19" xfId="10061"/>
    <cellStyle name="SAPBEXchaText 2 2 3 2" xfId="10062"/>
    <cellStyle name="SAPBEXchaText 2 2 3 2 2" xfId="10063"/>
    <cellStyle name="SAPBEXchaText 2 2 3 2 2 2" xfId="10064"/>
    <cellStyle name="SAPBEXchaText 2 2 3 2 2 2 2" xfId="10065"/>
    <cellStyle name="SAPBEXchaText 2 2 3 2 2 2 2 2" xfId="10066"/>
    <cellStyle name="SAPBEXchaText 2 2 3 2 2 2 3" xfId="10067"/>
    <cellStyle name="SAPBEXchaText 2 2 3 2 2 3" xfId="10068"/>
    <cellStyle name="SAPBEXchaText 2 2 3 2 2 3 2" xfId="10069"/>
    <cellStyle name="SAPBEXchaText 2 2 3 2 2 3 2 2" xfId="10070"/>
    <cellStyle name="SAPBEXchaText 2 2 3 2 2 4" xfId="10071"/>
    <cellStyle name="SAPBEXchaText 2 2 3 2 2 4 2" xfId="10072"/>
    <cellStyle name="SAPBEXchaText 2 2 3 2 3" xfId="10073"/>
    <cellStyle name="SAPBEXchaText 2 2 3 2 3 2" xfId="10074"/>
    <cellStyle name="SAPBEXchaText 2 2 3 2 3 2 2" xfId="10075"/>
    <cellStyle name="SAPBEXchaText 2 2 3 2 3 3" xfId="10076"/>
    <cellStyle name="SAPBEXchaText 2 2 3 2 4" xfId="10077"/>
    <cellStyle name="SAPBEXchaText 2 2 3 2 4 2" xfId="10078"/>
    <cellStyle name="SAPBEXchaText 2 2 3 2 4 2 2" xfId="10079"/>
    <cellStyle name="SAPBEXchaText 2 2 3 2 5" xfId="10080"/>
    <cellStyle name="SAPBEXchaText 2 2 3 2 5 2" xfId="10081"/>
    <cellStyle name="SAPBEXchaText 2 2 3 20" xfId="10082"/>
    <cellStyle name="SAPBEXchaText 2 2 3 21" xfId="10083"/>
    <cellStyle name="SAPBEXchaText 2 2 3 22" xfId="10084"/>
    <cellStyle name="SAPBEXchaText 2 2 3 23" xfId="10085"/>
    <cellStyle name="SAPBEXchaText 2 2 3 24" xfId="10086"/>
    <cellStyle name="SAPBEXchaText 2 2 3 25" xfId="10087"/>
    <cellStyle name="SAPBEXchaText 2 2 3 26" xfId="10088"/>
    <cellStyle name="SAPBEXchaText 2 2 3 27" xfId="10089"/>
    <cellStyle name="SAPBEXchaText 2 2 3 3" xfId="10090"/>
    <cellStyle name="SAPBEXchaText 2 2 3 4" xfId="10091"/>
    <cellStyle name="SAPBEXchaText 2 2 3 5" xfId="10092"/>
    <cellStyle name="SAPBEXchaText 2 2 3 6" xfId="10093"/>
    <cellStyle name="SAPBEXchaText 2 2 3 7" xfId="10094"/>
    <cellStyle name="SAPBEXchaText 2 2 3 8" xfId="10095"/>
    <cellStyle name="SAPBEXchaText 2 2 3 9" xfId="10096"/>
    <cellStyle name="SAPBEXchaText 2 2 30" xfId="10097"/>
    <cellStyle name="SAPBEXchaText 2 2 31" xfId="10098"/>
    <cellStyle name="SAPBEXchaText 2 2 32" xfId="10099"/>
    <cellStyle name="SAPBEXchaText 2 2 4" xfId="694"/>
    <cellStyle name="SAPBEXchaText 2 2 4 10" xfId="10100"/>
    <cellStyle name="SAPBEXchaText 2 2 4 11" xfId="10101"/>
    <cellStyle name="SAPBEXchaText 2 2 4 12" xfId="10102"/>
    <cellStyle name="SAPBEXchaText 2 2 4 13" xfId="10103"/>
    <cellStyle name="SAPBEXchaText 2 2 4 14" xfId="10104"/>
    <cellStyle name="SAPBEXchaText 2 2 4 15" xfId="10105"/>
    <cellStyle name="SAPBEXchaText 2 2 4 16" xfId="10106"/>
    <cellStyle name="SAPBEXchaText 2 2 4 17" xfId="10107"/>
    <cellStyle name="SAPBEXchaText 2 2 4 18" xfId="10108"/>
    <cellStyle name="SAPBEXchaText 2 2 4 19" xfId="10109"/>
    <cellStyle name="SAPBEXchaText 2 2 4 2" xfId="10110"/>
    <cellStyle name="SAPBEXchaText 2 2 4 2 2" xfId="10111"/>
    <cellStyle name="SAPBEXchaText 2 2 4 2 2 2" xfId="10112"/>
    <cellStyle name="SAPBEXchaText 2 2 4 2 2 2 2" xfId="10113"/>
    <cellStyle name="SAPBEXchaText 2 2 4 2 2 2 2 2" xfId="10114"/>
    <cellStyle name="SAPBEXchaText 2 2 4 2 2 2 3" xfId="10115"/>
    <cellStyle name="SAPBEXchaText 2 2 4 2 2 3" xfId="10116"/>
    <cellStyle name="SAPBEXchaText 2 2 4 2 2 3 2" xfId="10117"/>
    <cellStyle name="SAPBEXchaText 2 2 4 2 2 3 2 2" xfId="10118"/>
    <cellStyle name="SAPBEXchaText 2 2 4 2 2 4" xfId="10119"/>
    <cellStyle name="SAPBEXchaText 2 2 4 2 2 4 2" xfId="10120"/>
    <cellStyle name="SAPBEXchaText 2 2 4 2 3" xfId="10121"/>
    <cellStyle name="SAPBEXchaText 2 2 4 2 3 2" xfId="10122"/>
    <cellStyle name="SAPBEXchaText 2 2 4 2 3 2 2" xfId="10123"/>
    <cellStyle name="SAPBEXchaText 2 2 4 2 3 3" xfId="10124"/>
    <cellStyle name="SAPBEXchaText 2 2 4 2 4" xfId="10125"/>
    <cellStyle name="SAPBEXchaText 2 2 4 2 4 2" xfId="10126"/>
    <cellStyle name="SAPBEXchaText 2 2 4 2 4 2 2" xfId="10127"/>
    <cellStyle name="SAPBEXchaText 2 2 4 2 5" xfId="10128"/>
    <cellStyle name="SAPBEXchaText 2 2 4 2 5 2" xfId="10129"/>
    <cellStyle name="SAPBEXchaText 2 2 4 20" xfId="10130"/>
    <cellStyle name="SAPBEXchaText 2 2 4 21" xfId="10131"/>
    <cellStyle name="SAPBEXchaText 2 2 4 22" xfId="10132"/>
    <cellStyle name="SAPBEXchaText 2 2 4 23" xfId="10133"/>
    <cellStyle name="SAPBEXchaText 2 2 4 24" xfId="10134"/>
    <cellStyle name="SAPBEXchaText 2 2 4 25" xfId="10135"/>
    <cellStyle name="SAPBEXchaText 2 2 4 26" xfId="10136"/>
    <cellStyle name="SAPBEXchaText 2 2 4 27" xfId="10137"/>
    <cellStyle name="SAPBEXchaText 2 2 4 3" xfId="10138"/>
    <cellStyle name="SAPBEXchaText 2 2 4 4" xfId="10139"/>
    <cellStyle name="SAPBEXchaText 2 2 4 5" xfId="10140"/>
    <cellStyle name="SAPBEXchaText 2 2 4 6" xfId="10141"/>
    <cellStyle name="SAPBEXchaText 2 2 4 7" xfId="10142"/>
    <cellStyle name="SAPBEXchaText 2 2 4 8" xfId="10143"/>
    <cellStyle name="SAPBEXchaText 2 2 4 9" xfId="10144"/>
    <cellStyle name="SAPBEXchaText 2 2 5" xfId="695"/>
    <cellStyle name="SAPBEXchaText 2 2 5 10" xfId="10145"/>
    <cellStyle name="SAPBEXchaText 2 2 5 11" xfId="10146"/>
    <cellStyle name="SAPBEXchaText 2 2 5 12" xfId="10147"/>
    <cellStyle name="SAPBEXchaText 2 2 5 13" xfId="10148"/>
    <cellStyle name="SAPBEXchaText 2 2 5 14" xfId="10149"/>
    <cellStyle name="SAPBEXchaText 2 2 5 15" xfId="10150"/>
    <cellStyle name="SAPBEXchaText 2 2 5 16" xfId="10151"/>
    <cellStyle name="SAPBEXchaText 2 2 5 17" xfId="10152"/>
    <cellStyle name="SAPBEXchaText 2 2 5 18" xfId="10153"/>
    <cellStyle name="SAPBEXchaText 2 2 5 19" xfId="10154"/>
    <cellStyle name="SAPBEXchaText 2 2 5 2" xfId="10155"/>
    <cellStyle name="SAPBEXchaText 2 2 5 2 2" xfId="10156"/>
    <cellStyle name="SAPBEXchaText 2 2 5 2 2 2" xfId="10157"/>
    <cellStyle name="SAPBEXchaText 2 2 5 2 2 2 2" xfId="10158"/>
    <cellStyle name="SAPBEXchaText 2 2 5 2 2 2 2 2" xfId="10159"/>
    <cellStyle name="SAPBEXchaText 2 2 5 2 2 2 3" xfId="10160"/>
    <cellStyle name="SAPBEXchaText 2 2 5 2 2 3" xfId="10161"/>
    <cellStyle name="SAPBEXchaText 2 2 5 2 2 3 2" xfId="10162"/>
    <cellStyle name="SAPBEXchaText 2 2 5 2 2 3 2 2" xfId="10163"/>
    <cellStyle name="SAPBEXchaText 2 2 5 2 2 4" xfId="10164"/>
    <cellStyle name="SAPBEXchaText 2 2 5 2 2 4 2" xfId="10165"/>
    <cellStyle name="SAPBEXchaText 2 2 5 2 3" xfId="10166"/>
    <cellStyle name="SAPBEXchaText 2 2 5 2 3 2" xfId="10167"/>
    <cellStyle name="SAPBEXchaText 2 2 5 2 3 2 2" xfId="10168"/>
    <cellStyle name="SAPBEXchaText 2 2 5 2 3 3" xfId="10169"/>
    <cellStyle name="SAPBEXchaText 2 2 5 2 4" xfId="10170"/>
    <cellStyle name="SAPBEXchaText 2 2 5 2 4 2" xfId="10171"/>
    <cellStyle name="SAPBEXchaText 2 2 5 2 4 2 2" xfId="10172"/>
    <cellStyle name="SAPBEXchaText 2 2 5 2 5" xfId="10173"/>
    <cellStyle name="SAPBEXchaText 2 2 5 2 5 2" xfId="10174"/>
    <cellStyle name="SAPBEXchaText 2 2 5 20" xfId="10175"/>
    <cellStyle name="SAPBEXchaText 2 2 5 21" xfId="10176"/>
    <cellStyle name="SAPBEXchaText 2 2 5 22" xfId="10177"/>
    <cellStyle name="SAPBEXchaText 2 2 5 23" xfId="10178"/>
    <cellStyle name="SAPBEXchaText 2 2 5 24" xfId="10179"/>
    <cellStyle name="SAPBEXchaText 2 2 5 25" xfId="10180"/>
    <cellStyle name="SAPBEXchaText 2 2 5 26" xfId="10181"/>
    <cellStyle name="SAPBEXchaText 2 2 5 27" xfId="10182"/>
    <cellStyle name="SAPBEXchaText 2 2 5 3" xfId="10183"/>
    <cellStyle name="SAPBEXchaText 2 2 5 4" xfId="10184"/>
    <cellStyle name="SAPBEXchaText 2 2 5 5" xfId="10185"/>
    <cellStyle name="SAPBEXchaText 2 2 5 6" xfId="10186"/>
    <cellStyle name="SAPBEXchaText 2 2 5 7" xfId="10187"/>
    <cellStyle name="SAPBEXchaText 2 2 5 8" xfId="10188"/>
    <cellStyle name="SAPBEXchaText 2 2 5 9" xfId="10189"/>
    <cellStyle name="SAPBEXchaText 2 2 6" xfId="696"/>
    <cellStyle name="SAPBEXchaText 2 2 6 10" xfId="10190"/>
    <cellStyle name="SAPBEXchaText 2 2 6 11" xfId="10191"/>
    <cellStyle name="SAPBEXchaText 2 2 6 12" xfId="10192"/>
    <cellStyle name="SAPBEXchaText 2 2 6 13" xfId="10193"/>
    <cellStyle name="SAPBEXchaText 2 2 6 14" xfId="10194"/>
    <cellStyle name="SAPBEXchaText 2 2 6 15" xfId="10195"/>
    <cellStyle name="SAPBEXchaText 2 2 6 16" xfId="10196"/>
    <cellStyle name="SAPBEXchaText 2 2 6 17" xfId="10197"/>
    <cellStyle name="SAPBEXchaText 2 2 6 18" xfId="10198"/>
    <cellStyle name="SAPBEXchaText 2 2 6 19" xfId="10199"/>
    <cellStyle name="SAPBEXchaText 2 2 6 2" xfId="10200"/>
    <cellStyle name="SAPBEXchaText 2 2 6 2 2" xfId="10201"/>
    <cellStyle name="SAPBEXchaText 2 2 6 2 2 2" xfId="10202"/>
    <cellStyle name="SAPBEXchaText 2 2 6 2 2 2 2" xfId="10203"/>
    <cellStyle name="SAPBEXchaText 2 2 6 2 2 2 2 2" xfId="10204"/>
    <cellStyle name="SAPBEXchaText 2 2 6 2 2 2 3" xfId="10205"/>
    <cellStyle name="SAPBEXchaText 2 2 6 2 2 3" xfId="10206"/>
    <cellStyle name="SAPBEXchaText 2 2 6 2 2 3 2" xfId="10207"/>
    <cellStyle name="SAPBEXchaText 2 2 6 2 2 3 2 2" xfId="10208"/>
    <cellStyle name="SAPBEXchaText 2 2 6 2 2 4" xfId="10209"/>
    <cellStyle name="SAPBEXchaText 2 2 6 2 2 4 2" xfId="10210"/>
    <cellStyle name="SAPBEXchaText 2 2 6 2 3" xfId="10211"/>
    <cellStyle name="SAPBEXchaText 2 2 6 2 3 2" xfId="10212"/>
    <cellStyle name="SAPBEXchaText 2 2 6 2 3 2 2" xfId="10213"/>
    <cellStyle name="SAPBEXchaText 2 2 6 2 3 3" xfId="10214"/>
    <cellStyle name="SAPBEXchaText 2 2 6 2 4" xfId="10215"/>
    <cellStyle name="SAPBEXchaText 2 2 6 2 4 2" xfId="10216"/>
    <cellStyle name="SAPBEXchaText 2 2 6 2 4 2 2" xfId="10217"/>
    <cellStyle name="SAPBEXchaText 2 2 6 2 5" xfId="10218"/>
    <cellStyle name="SAPBEXchaText 2 2 6 2 5 2" xfId="10219"/>
    <cellStyle name="SAPBEXchaText 2 2 6 20" xfId="10220"/>
    <cellStyle name="SAPBEXchaText 2 2 6 21" xfId="10221"/>
    <cellStyle name="SAPBEXchaText 2 2 6 22" xfId="10222"/>
    <cellStyle name="SAPBEXchaText 2 2 6 23" xfId="10223"/>
    <cellStyle name="SAPBEXchaText 2 2 6 24" xfId="10224"/>
    <cellStyle name="SAPBEXchaText 2 2 6 25" xfId="10225"/>
    <cellStyle name="SAPBEXchaText 2 2 6 26" xfId="10226"/>
    <cellStyle name="SAPBEXchaText 2 2 6 27" xfId="10227"/>
    <cellStyle name="SAPBEXchaText 2 2 6 3" xfId="10228"/>
    <cellStyle name="SAPBEXchaText 2 2 6 4" xfId="10229"/>
    <cellStyle name="SAPBEXchaText 2 2 6 5" xfId="10230"/>
    <cellStyle name="SAPBEXchaText 2 2 6 6" xfId="10231"/>
    <cellStyle name="SAPBEXchaText 2 2 6 7" xfId="10232"/>
    <cellStyle name="SAPBEXchaText 2 2 6 8" xfId="10233"/>
    <cellStyle name="SAPBEXchaText 2 2 6 9" xfId="10234"/>
    <cellStyle name="SAPBEXchaText 2 2 7" xfId="10235"/>
    <cellStyle name="SAPBEXchaText 2 2 7 2" xfId="10236"/>
    <cellStyle name="SAPBEXchaText 2 2 7 2 2" xfId="10237"/>
    <cellStyle name="SAPBEXchaText 2 2 7 2 2 2" xfId="10238"/>
    <cellStyle name="SAPBEXchaText 2 2 7 2 2 2 2" xfId="10239"/>
    <cellStyle name="SAPBEXchaText 2 2 7 2 2 3" xfId="10240"/>
    <cellStyle name="SAPBEXchaText 2 2 7 2 3" xfId="10241"/>
    <cellStyle name="SAPBEXchaText 2 2 7 2 3 2" xfId="10242"/>
    <cellStyle name="SAPBEXchaText 2 2 7 2 3 2 2" xfId="10243"/>
    <cellStyle name="SAPBEXchaText 2 2 7 2 4" xfId="10244"/>
    <cellStyle name="SAPBEXchaText 2 2 7 2 4 2" xfId="10245"/>
    <cellStyle name="SAPBEXchaText 2 2 7 3" xfId="10246"/>
    <cellStyle name="SAPBEXchaText 2 2 7 3 2" xfId="10247"/>
    <cellStyle name="SAPBEXchaText 2 2 7 3 2 2" xfId="10248"/>
    <cellStyle name="SAPBEXchaText 2 2 7 3 3" xfId="10249"/>
    <cellStyle name="SAPBEXchaText 2 2 7 4" xfId="10250"/>
    <cellStyle name="SAPBEXchaText 2 2 7 4 2" xfId="10251"/>
    <cellStyle name="SAPBEXchaText 2 2 7 4 2 2" xfId="10252"/>
    <cellStyle name="SAPBEXchaText 2 2 7 5" xfId="10253"/>
    <cellStyle name="SAPBEXchaText 2 2 7 5 2" xfId="10254"/>
    <cellStyle name="SAPBEXchaText 2 2 8" xfId="10255"/>
    <cellStyle name="SAPBEXchaText 2 2 9" xfId="10256"/>
    <cellStyle name="SAPBEXchaText 2 20" xfId="10257"/>
    <cellStyle name="SAPBEXchaText 2 21" xfId="10258"/>
    <cellStyle name="SAPBEXchaText 2 22" xfId="10259"/>
    <cellStyle name="SAPBEXchaText 2 23" xfId="10260"/>
    <cellStyle name="SAPBEXchaText 2 24" xfId="10261"/>
    <cellStyle name="SAPBEXchaText 2 25" xfId="10262"/>
    <cellStyle name="SAPBEXchaText 2 26" xfId="10263"/>
    <cellStyle name="SAPBEXchaText 2 27" xfId="10264"/>
    <cellStyle name="SAPBEXchaText 2 28" xfId="10265"/>
    <cellStyle name="SAPBEXchaText 2 29" xfId="10266"/>
    <cellStyle name="SAPBEXchaText 2 3" xfId="697"/>
    <cellStyle name="SAPBEXchaText 2 3 10" xfId="10267"/>
    <cellStyle name="SAPBEXchaText 2 3 11" xfId="10268"/>
    <cellStyle name="SAPBEXchaText 2 3 12" xfId="10269"/>
    <cellStyle name="SAPBEXchaText 2 3 13" xfId="10270"/>
    <cellStyle name="SAPBEXchaText 2 3 14" xfId="10271"/>
    <cellStyle name="SAPBEXchaText 2 3 15" xfId="10272"/>
    <cellStyle name="SAPBEXchaText 2 3 16" xfId="10273"/>
    <cellStyle name="SAPBEXchaText 2 3 17" xfId="10274"/>
    <cellStyle name="SAPBEXchaText 2 3 18" xfId="10275"/>
    <cellStyle name="SAPBEXchaText 2 3 19" xfId="10276"/>
    <cellStyle name="SAPBEXchaText 2 3 2" xfId="10277"/>
    <cellStyle name="SAPBEXchaText 2 3 2 2" xfId="10278"/>
    <cellStyle name="SAPBEXchaText 2 3 2 2 2" xfId="10279"/>
    <cellStyle name="SAPBEXchaText 2 3 2 2 2 2" xfId="10280"/>
    <cellStyle name="SAPBEXchaText 2 3 2 2 2 2 2" xfId="10281"/>
    <cellStyle name="SAPBEXchaText 2 3 2 2 2 3" xfId="10282"/>
    <cellStyle name="SAPBEXchaText 2 3 2 2 3" xfId="10283"/>
    <cellStyle name="SAPBEXchaText 2 3 2 2 3 2" xfId="10284"/>
    <cellStyle name="SAPBEXchaText 2 3 2 2 3 2 2" xfId="10285"/>
    <cellStyle name="SAPBEXchaText 2 3 2 2 4" xfId="10286"/>
    <cellStyle name="SAPBEXchaText 2 3 2 2 4 2" xfId="10287"/>
    <cellStyle name="SAPBEXchaText 2 3 2 3" xfId="10288"/>
    <cellStyle name="SAPBEXchaText 2 3 2 3 2" xfId="10289"/>
    <cellStyle name="SAPBEXchaText 2 3 2 3 2 2" xfId="10290"/>
    <cellStyle name="SAPBEXchaText 2 3 2 3 3" xfId="10291"/>
    <cellStyle name="SAPBEXchaText 2 3 2 4" xfId="10292"/>
    <cellStyle name="SAPBEXchaText 2 3 2 4 2" xfId="10293"/>
    <cellStyle name="SAPBEXchaText 2 3 2 4 2 2" xfId="10294"/>
    <cellStyle name="SAPBEXchaText 2 3 2 5" xfId="10295"/>
    <cellStyle name="SAPBEXchaText 2 3 2 5 2" xfId="10296"/>
    <cellStyle name="SAPBEXchaText 2 3 20" xfId="10297"/>
    <cellStyle name="SAPBEXchaText 2 3 21" xfId="10298"/>
    <cellStyle name="SAPBEXchaText 2 3 22" xfId="10299"/>
    <cellStyle name="SAPBEXchaText 2 3 23" xfId="10300"/>
    <cellStyle name="SAPBEXchaText 2 3 24" xfId="10301"/>
    <cellStyle name="SAPBEXchaText 2 3 25" xfId="10302"/>
    <cellStyle name="SAPBEXchaText 2 3 26" xfId="10303"/>
    <cellStyle name="SAPBEXchaText 2 3 27" xfId="10304"/>
    <cellStyle name="SAPBEXchaText 2 3 3" xfId="10305"/>
    <cellStyle name="SAPBEXchaText 2 3 4" xfId="10306"/>
    <cellStyle name="SAPBEXchaText 2 3 5" xfId="10307"/>
    <cellStyle name="SAPBEXchaText 2 3 6" xfId="10308"/>
    <cellStyle name="SAPBEXchaText 2 3 7" xfId="10309"/>
    <cellStyle name="SAPBEXchaText 2 3 8" xfId="10310"/>
    <cellStyle name="SAPBEXchaText 2 3 9" xfId="10311"/>
    <cellStyle name="SAPBEXchaText 2 30" xfId="10312"/>
    <cellStyle name="SAPBEXchaText 2 31" xfId="10313"/>
    <cellStyle name="SAPBEXchaText 2 32" xfId="10314"/>
    <cellStyle name="SAPBEXchaText 2 4" xfId="698"/>
    <cellStyle name="SAPBEXchaText 2 4 10" xfId="10315"/>
    <cellStyle name="SAPBEXchaText 2 4 11" xfId="10316"/>
    <cellStyle name="SAPBEXchaText 2 4 12" xfId="10317"/>
    <cellStyle name="SAPBEXchaText 2 4 13" xfId="10318"/>
    <cellStyle name="SAPBEXchaText 2 4 14" xfId="10319"/>
    <cellStyle name="SAPBEXchaText 2 4 15" xfId="10320"/>
    <cellStyle name="SAPBEXchaText 2 4 16" xfId="10321"/>
    <cellStyle name="SAPBEXchaText 2 4 17" xfId="10322"/>
    <cellStyle name="SAPBEXchaText 2 4 18" xfId="10323"/>
    <cellStyle name="SAPBEXchaText 2 4 19" xfId="10324"/>
    <cellStyle name="SAPBEXchaText 2 4 2" xfId="10325"/>
    <cellStyle name="SAPBEXchaText 2 4 2 2" xfId="10326"/>
    <cellStyle name="SAPBEXchaText 2 4 2 2 2" xfId="10327"/>
    <cellStyle name="SAPBEXchaText 2 4 2 2 2 2" xfId="10328"/>
    <cellStyle name="SAPBEXchaText 2 4 2 2 2 2 2" xfId="10329"/>
    <cellStyle name="SAPBEXchaText 2 4 2 2 2 3" xfId="10330"/>
    <cellStyle name="SAPBEXchaText 2 4 2 2 3" xfId="10331"/>
    <cellStyle name="SAPBEXchaText 2 4 2 2 3 2" xfId="10332"/>
    <cellStyle name="SAPBEXchaText 2 4 2 2 3 2 2" xfId="10333"/>
    <cellStyle name="SAPBEXchaText 2 4 2 2 4" xfId="10334"/>
    <cellStyle name="SAPBEXchaText 2 4 2 2 4 2" xfId="10335"/>
    <cellStyle name="SAPBEXchaText 2 4 2 3" xfId="10336"/>
    <cellStyle name="SAPBEXchaText 2 4 2 3 2" xfId="10337"/>
    <cellStyle name="SAPBEXchaText 2 4 2 3 2 2" xfId="10338"/>
    <cellStyle name="SAPBEXchaText 2 4 2 3 3" xfId="10339"/>
    <cellStyle name="SAPBEXchaText 2 4 2 4" xfId="10340"/>
    <cellStyle name="SAPBEXchaText 2 4 2 4 2" xfId="10341"/>
    <cellStyle name="SAPBEXchaText 2 4 2 4 2 2" xfId="10342"/>
    <cellStyle name="SAPBEXchaText 2 4 2 5" xfId="10343"/>
    <cellStyle name="SAPBEXchaText 2 4 2 5 2" xfId="10344"/>
    <cellStyle name="SAPBEXchaText 2 4 20" xfId="10345"/>
    <cellStyle name="SAPBEXchaText 2 4 21" xfId="10346"/>
    <cellStyle name="SAPBEXchaText 2 4 22" xfId="10347"/>
    <cellStyle name="SAPBEXchaText 2 4 23" xfId="10348"/>
    <cellStyle name="SAPBEXchaText 2 4 24" xfId="10349"/>
    <cellStyle name="SAPBEXchaText 2 4 25" xfId="10350"/>
    <cellStyle name="SAPBEXchaText 2 4 26" xfId="10351"/>
    <cellStyle name="SAPBEXchaText 2 4 27" xfId="10352"/>
    <cellStyle name="SAPBEXchaText 2 4 3" xfId="10353"/>
    <cellStyle name="SAPBEXchaText 2 4 4" xfId="10354"/>
    <cellStyle name="SAPBEXchaText 2 4 5" xfId="10355"/>
    <cellStyle name="SAPBEXchaText 2 4 6" xfId="10356"/>
    <cellStyle name="SAPBEXchaText 2 4 7" xfId="10357"/>
    <cellStyle name="SAPBEXchaText 2 4 8" xfId="10358"/>
    <cellStyle name="SAPBEXchaText 2 4 9" xfId="10359"/>
    <cellStyle name="SAPBEXchaText 2 5" xfId="699"/>
    <cellStyle name="SAPBEXchaText 2 5 10" xfId="10360"/>
    <cellStyle name="SAPBEXchaText 2 5 11" xfId="10361"/>
    <cellStyle name="SAPBEXchaText 2 5 12" xfId="10362"/>
    <cellStyle name="SAPBEXchaText 2 5 13" xfId="10363"/>
    <cellStyle name="SAPBEXchaText 2 5 14" xfId="10364"/>
    <cellStyle name="SAPBEXchaText 2 5 15" xfId="10365"/>
    <cellStyle name="SAPBEXchaText 2 5 16" xfId="10366"/>
    <cellStyle name="SAPBEXchaText 2 5 17" xfId="10367"/>
    <cellStyle name="SAPBEXchaText 2 5 18" xfId="10368"/>
    <cellStyle name="SAPBEXchaText 2 5 19" xfId="10369"/>
    <cellStyle name="SAPBEXchaText 2 5 2" xfId="10370"/>
    <cellStyle name="SAPBEXchaText 2 5 2 2" xfId="10371"/>
    <cellStyle name="SAPBEXchaText 2 5 2 2 2" xfId="10372"/>
    <cellStyle name="SAPBEXchaText 2 5 2 2 2 2" xfId="10373"/>
    <cellStyle name="SAPBEXchaText 2 5 2 2 2 2 2" xfId="10374"/>
    <cellStyle name="SAPBEXchaText 2 5 2 2 2 3" xfId="10375"/>
    <cellStyle name="SAPBEXchaText 2 5 2 2 3" xfId="10376"/>
    <cellStyle name="SAPBEXchaText 2 5 2 2 3 2" xfId="10377"/>
    <cellStyle name="SAPBEXchaText 2 5 2 2 3 2 2" xfId="10378"/>
    <cellStyle name="SAPBEXchaText 2 5 2 2 4" xfId="10379"/>
    <cellStyle name="SAPBEXchaText 2 5 2 2 4 2" xfId="10380"/>
    <cellStyle name="SAPBEXchaText 2 5 2 3" xfId="10381"/>
    <cellStyle name="SAPBEXchaText 2 5 2 3 2" xfId="10382"/>
    <cellStyle name="SAPBEXchaText 2 5 2 3 2 2" xfId="10383"/>
    <cellStyle name="SAPBEXchaText 2 5 2 3 3" xfId="10384"/>
    <cellStyle name="SAPBEXchaText 2 5 2 4" xfId="10385"/>
    <cellStyle name="SAPBEXchaText 2 5 2 4 2" xfId="10386"/>
    <cellStyle name="SAPBEXchaText 2 5 2 4 2 2" xfId="10387"/>
    <cellStyle name="SAPBEXchaText 2 5 2 5" xfId="10388"/>
    <cellStyle name="SAPBEXchaText 2 5 2 5 2" xfId="10389"/>
    <cellStyle name="SAPBEXchaText 2 5 20" xfId="10390"/>
    <cellStyle name="SAPBEXchaText 2 5 21" xfId="10391"/>
    <cellStyle name="SAPBEXchaText 2 5 22" xfId="10392"/>
    <cellStyle name="SAPBEXchaText 2 5 23" xfId="10393"/>
    <cellStyle name="SAPBEXchaText 2 5 24" xfId="10394"/>
    <cellStyle name="SAPBEXchaText 2 5 25" xfId="10395"/>
    <cellStyle name="SAPBEXchaText 2 5 26" xfId="10396"/>
    <cellStyle name="SAPBEXchaText 2 5 27" xfId="10397"/>
    <cellStyle name="SAPBEXchaText 2 5 3" xfId="10398"/>
    <cellStyle name="SAPBEXchaText 2 5 4" xfId="10399"/>
    <cellStyle name="SAPBEXchaText 2 5 5" xfId="10400"/>
    <cellStyle name="SAPBEXchaText 2 5 6" xfId="10401"/>
    <cellStyle name="SAPBEXchaText 2 5 7" xfId="10402"/>
    <cellStyle name="SAPBEXchaText 2 5 8" xfId="10403"/>
    <cellStyle name="SAPBEXchaText 2 5 9" xfId="10404"/>
    <cellStyle name="SAPBEXchaText 2 6" xfId="700"/>
    <cellStyle name="SAPBEXchaText 2 6 10" xfId="10405"/>
    <cellStyle name="SAPBEXchaText 2 6 11" xfId="10406"/>
    <cellStyle name="SAPBEXchaText 2 6 12" xfId="10407"/>
    <cellStyle name="SAPBEXchaText 2 6 13" xfId="10408"/>
    <cellStyle name="SAPBEXchaText 2 6 14" xfId="10409"/>
    <cellStyle name="SAPBEXchaText 2 6 15" xfId="10410"/>
    <cellStyle name="SAPBEXchaText 2 6 16" xfId="10411"/>
    <cellStyle name="SAPBEXchaText 2 6 17" xfId="10412"/>
    <cellStyle name="SAPBEXchaText 2 6 18" xfId="10413"/>
    <cellStyle name="SAPBEXchaText 2 6 19" xfId="10414"/>
    <cellStyle name="SAPBEXchaText 2 6 2" xfId="10415"/>
    <cellStyle name="SAPBEXchaText 2 6 2 2" xfId="10416"/>
    <cellStyle name="SAPBEXchaText 2 6 2 2 2" xfId="10417"/>
    <cellStyle name="SAPBEXchaText 2 6 2 2 2 2" xfId="10418"/>
    <cellStyle name="SAPBEXchaText 2 6 2 2 2 2 2" xfId="10419"/>
    <cellStyle name="SAPBEXchaText 2 6 2 2 2 3" xfId="10420"/>
    <cellStyle name="SAPBEXchaText 2 6 2 2 3" xfId="10421"/>
    <cellStyle name="SAPBEXchaText 2 6 2 2 3 2" xfId="10422"/>
    <cellStyle name="SAPBEXchaText 2 6 2 2 3 2 2" xfId="10423"/>
    <cellStyle name="SAPBEXchaText 2 6 2 2 4" xfId="10424"/>
    <cellStyle name="SAPBEXchaText 2 6 2 2 4 2" xfId="10425"/>
    <cellStyle name="SAPBEXchaText 2 6 2 3" xfId="10426"/>
    <cellStyle name="SAPBEXchaText 2 6 2 3 2" xfId="10427"/>
    <cellStyle name="SAPBEXchaText 2 6 2 3 2 2" xfId="10428"/>
    <cellStyle name="SAPBEXchaText 2 6 2 3 3" xfId="10429"/>
    <cellStyle name="SAPBEXchaText 2 6 2 4" xfId="10430"/>
    <cellStyle name="SAPBEXchaText 2 6 2 4 2" xfId="10431"/>
    <cellStyle name="SAPBEXchaText 2 6 2 4 2 2" xfId="10432"/>
    <cellStyle name="SAPBEXchaText 2 6 2 5" xfId="10433"/>
    <cellStyle name="SAPBEXchaText 2 6 2 5 2" xfId="10434"/>
    <cellStyle name="SAPBEXchaText 2 6 20" xfId="10435"/>
    <cellStyle name="SAPBEXchaText 2 6 21" xfId="10436"/>
    <cellStyle name="SAPBEXchaText 2 6 22" xfId="10437"/>
    <cellStyle name="SAPBEXchaText 2 6 23" xfId="10438"/>
    <cellStyle name="SAPBEXchaText 2 6 24" xfId="10439"/>
    <cellStyle name="SAPBEXchaText 2 6 25" xfId="10440"/>
    <cellStyle name="SAPBEXchaText 2 6 26" xfId="10441"/>
    <cellStyle name="SAPBEXchaText 2 6 27" xfId="10442"/>
    <cellStyle name="SAPBEXchaText 2 6 3" xfId="10443"/>
    <cellStyle name="SAPBEXchaText 2 6 4" xfId="10444"/>
    <cellStyle name="SAPBEXchaText 2 6 5" xfId="10445"/>
    <cellStyle name="SAPBEXchaText 2 6 6" xfId="10446"/>
    <cellStyle name="SAPBEXchaText 2 6 7" xfId="10447"/>
    <cellStyle name="SAPBEXchaText 2 6 8" xfId="10448"/>
    <cellStyle name="SAPBEXchaText 2 6 9" xfId="10449"/>
    <cellStyle name="SAPBEXchaText 2 7" xfId="10450"/>
    <cellStyle name="SAPBEXchaText 2 7 2" xfId="10451"/>
    <cellStyle name="SAPBEXchaText 2 7 2 2" xfId="10452"/>
    <cellStyle name="SAPBEXchaText 2 7 2 2 2" xfId="10453"/>
    <cellStyle name="SAPBEXchaText 2 7 2 2 2 2" xfId="10454"/>
    <cellStyle name="SAPBEXchaText 2 7 2 2 3" xfId="10455"/>
    <cellStyle name="SAPBEXchaText 2 7 2 3" xfId="10456"/>
    <cellStyle name="SAPBEXchaText 2 7 2 3 2" xfId="10457"/>
    <cellStyle name="SAPBEXchaText 2 7 2 3 2 2" xfId="10458"/>
    <cellStyle name="SAPBEXchaText 2 7 2 4" xfId="10459"/>
    <cellStyle name="SAPBEXchaText 2 7 2 4 2" xfId="10460"/>
    <cellStyle name="SAPBEXchaText 2 7 3" xfId="10461"/>
    <cellStyle name="SAPBEXchaText 2 7 3 2" xfId="10462"/>
    <cellStyle name="SAPBEXchaText 2 7 3 2 2" xfId="10463"/>
    <cellStyle name="SAPBEXchaText 2 7 3 2 2 2" xfId="10464"/>
    <cellStyle name="SAPBEXchaText 2 7 3 2 3" xfId="10465"/>
    <cellStyle name="SAPBEXchaText 2 7 3 3" xfId="10466"/>
    <cellStyle name="SAPBEXchaText 2 7 3 3 2" xfId="10467"/>
    <cellStyle name="SAPBEXchaText 2 7 3 3 2 2" xfId="10468"/>
    <cellStyle name="SAPBEXchaText 2 7 3 4" xfId="10469"/>
    <cellStyle name="SAPBEXchaText 2 7 3 4 2" xfId="10470"/>
    <cellStyle name="SAPBEXchaText 2 7 4" xfId="10471"/>
    <cellStyle name="SAPBEXchaText 2 7 4 2" xfId="10472"/>
    <cellStyle name="SAPBEXchaText 2 7 4 2 2" xfId="10473"/>
    <cellStyle name="SAPBEXchaText 2 7 4 2 2 2" xfId="10474"/>
    <cellStyle name="SAPBEXchaText 2 7 4 3" xfId="10475"/>
    <cellStyle name="SAPBEXchaText 2 7 4 3 2" xfId="10476"/>
    <cellStyle name="SAPBEXchaText 2 7 5" xfId="10477"/>
    <cellStyle name="SAPBEXchaText 2 7 5 2" xfId="10478"/>
    <cellStyle name="SAPBEXchaText 2 7 5 2 2" xfId="10479"/>
    <cellStyle name="SAPBEXchaText 2 7 5 3" xfId="10480"/>
    <cellStyle name="SAPBEXchaText 2 7 6" xfId="10481"/>
    <cellStyle name="SAPBEXchaText 2 7 6 2" xfId="10482"/>
    <cellStyle name="SAPBEXchaText 2 7 6 2 2" xfId="10483"/>
    <cellStyle name="SAPBEXchaText 2 7 7" xfId="10484"/>
    <cellStyle name="SAPBEXchaText 2 7 7 2" xfId="10485"/>
    <cellStyle name="SAPBEXchaText 2 8" xfId="10486"/>
    <cellStyle name="SAPBEXchaText 2 9" xfId="10487"/>
    <cellStyle name="SAPBEXchaText 20" xfId="10488"/>
    <cellStyle name="SAPBEXchaText 21" xfId="10489"/>
    <cellStyle name="SAPBEXchaText 22" xfId="10490"/>
    <cellStyle name="SAPBEXchaText 23" xfId="10491"/>
    <cellStyle name="SAPBEXchaText 24" xfId="10492"/>
    <cellStyle name="SAPBEXchaText 25" xfId="10493"/>
    <cellStyle name="SAPBEXchaText 26" xfId="10494"/>
    <cellStyle name="SAPBEXchaText 27" xfId="10495"/>
    <cellStyle name="SAPBEXchaText 28" xfId="10496"/>
    <cellStyle name="SAPBEXchaText 29" xfId="10497"/>
    <cellStyle name="SAPBEXchaText 3" xfId="461"/>
    <cellStyle name="SAPBEXchaText 3 10" xfId="10498"/>
    <cellStyle name="SAPBEXchaText 3 11" xfId="10499"/>
    <cellStyle name="SAPBEXchaText 3 12" xfId="10500"/>
    <cellStyle name="SAPBEXchaText 3 13" xfId="10501"/>
    <cellStyle name="SAPBEXchaText 3 14" xfId="10502"/>
    <cellStyle name="SAPBEXchaText 3 15" xfId="10503"/>
    <cellStyle name="SAPBEXchaText 3 16" xfId="10504"/>
    <cellStyle name="SAPBEXchaText 3 17" xfId="10505"/>
    <cellStyle name="SAPBEXchaText 3 18" xfId="10506"/>
    <cellStyle name="SAPBEXchaText 3 19" xfId="10507"/>
    <cellStyle name="SAPBEXchaText 3 2" xfId="701"/>
    <cellStyle name="SAPBEXchaText 3 2 10" xfId="10508"/>
    <cellStyle name="SAPBEXchaText 3 2 11" xfId="10509"/>
    <cellStyle name="SAPBEXchaText 3 2 12" xfId="10510"/>
    <cellStyle name="SAPBEXchaText 3 2 13" xfId="10511"/>
    <cellStyle name="SAPBEXchaText 3 2 14" xfId="10512"/>
    <cellStyle name="SAPBEXchaText 3 2 15" xfId="10513"/>
    <cellStyle name="SAPBEXchaText 3 2 16" xfId="10514"/>
    <cellStyle name="SAPBEXchaText 3 2 17" xfId="10515"/>
    <cellStyle name="SAPBEXchaText 3 2 18" xfId="10516"/>
    <cellStyle name="SAPBEXchaText 3 2 19" xfId="10517"/>
    <cellStyle name="SAPBEXchaText 3 2 2" xfId="10518"/>
    <cellStyle name="SAPBEXchaText 3 2 2 2" xfId="10519"/>
    <cellStyle name="SAPBEXchaText 3 2 2 2 2" xfId="10520"/>
    <cellStyle name="SAPBEXchaText 3 2 2 2 2 2" xfId="10521"/>
    <cellStyle name="SAPBEXchaText 3 2 2 2 2 2 2" xfId="10522"/>
    <cellStyle name="SAPBEXchaText 3 2 2 2 2 3" xfId="10523"/>
    <cellStyle name="SAPBEXchaText 3 2 2 2 3" xfId="10524"/>
    <cellStyle name="SAPBEXchaText 3 2 2 2 3 2" xfId="10525"/>
    <cellStyle name="SAPBEXchaText 3 2 2 2 3 2 2" xfId="10526"/>
    <cellStyle name="SAPBEXchaText 3 2 2 2 4" xfId="10527"/>
    <cellStyle name="SAPBEXchaText 3 2 2 2 4 2" xfId="10528"/>
    <cellStyle name="SAPBEXchaText 3 2 2 3" xfId="10529"/>
    <cellStyle name="SAPBEXchaText 3 2 2 3 2" xfId="10530"/>
    <cellStyle name="SAPBEXchaText 3 2 2 3 2 2" xfId="10531"/>
    <cellStyle name="SAPBEXchaText 3 2 2 3 3" xfId="10532"/>
    <cellStyle name="SAPBEXchaText 3 2 2 4" xfId="10533"/>
    <cellStyle name="SAPBEXchaText 3 2 2 4 2" xfId="10534"/>
    <cellStyle name="SAPBEXchaText 3 2 2 4 2 2" xfId="10535"/>
    <cellStyle name="SAPBEXchaText 3 2 2 5" xfId="10536"/>
    <cellStyle name="SAPBEXchaText 3 2 2 5 2" xfId="10537"/>
    <cellStyle name="SAPBEXchaText 3 2 20" xfId="10538"/>
    <cellStyle name="SAPBEXchaText 3 2 21" xfId="10539"/>
    <cellStyle name="SAPBEXchaText 3 2 22" xfId="10540"/>
    <cellStyle name="SAPBEXchaText 3 2 23" xfId="10541"/>
    <cellStyle name="SAPBEXchaText 3 2 24" xfId="10542"/>
    <cellStyle name="SAPBEXchaText 3 2 25" xfId="10543"/>
    <cellStyle name="SAPBEXchaText 3 2 26" xfId="10544"/>
    <cellStyle name="SAPBEXchaText 3 2 27" xfId="10545"/>
    <cellStyle name="SAPBEXchaText 3 2 3" xfId="10546"/>
    <cellStyle name="SAPBEXchaText 3 2 4" xfId="10547"/>
    <cellStyle name="SAPBEXchaText 3 2 5" xfId="10548"/>
    <cellStyle name="SAPBEXchaText 3 2 6" xfId="10549"/>
    <cellStyle name="SAPBEXchaText 3 2 7" xfId="10550"/>
    <cellStyle name="SAPBEXchaText 3 2 8" xfId="10551"/>
    <cellStyle name="SAPBEXchaText 3 2 9" xfId="10552"/>
    <cellStyle name="SAPBEXchaText 3 20" xfId="10553"/>
    <cellStyle name="SAPBEXchaText 3 21" xfId="10554"/>
    <cellStyle name="SAPBEXchaText 3 22" xfId="10555"/>
    <cellStyle name="SAPBEXchaText 3 23" xfId="10556"/>
    <cellStyle name="SAPBEXchaText 3 24" xfId="10557"/>
    <cellStyle name="SAPBEXchaText 3 25" xfId="10558"/>
    <cellStyle name="SAPBEXchaText 3 26" xfId="10559"/>
    <cellStyle name="SAPBEXchaText 3 27" xfId="10560"/>
    <cellStyle name="SAPBEXchaText 3 28" xfId="10561"/>
    <cellStyle name="SAPBEXchaText 3 29" xfId="10562"/>
    <cellStyle name="SAPBEXchaText 3 3" xfId="702"/>
    <cellStyle name="SAPBEXchaText 3 3 10" xfId="10563"/>
    <cellStyle name="SAPBEXchaText 3 3 11" xfId="10564"/>
    <cellStyle name="SAPBEXchaText 3 3 12" xfId="10565"/>
    <cellStyle name="SAPBEXchaText 3 3 13" xfId="10566"/>
    <cellStyle name="SAPBEXchaText 3 3 14" xfId="10567"/>
    <cellStyle name="SAPBEXchaText 3 3 15" xfId="10568"/>
    <cellStyle name="SAPBEXchaText 3 3 16" xfId="10569"/>
    <cellStyle name="SAPBEXchaText 3 3 17" xfId="10570"/>
    <cellStyle name="SAPBEXchaText 3 3 18" xfId="10571"/>
    <cellStyle name="SAPBEXchaText 3 3 19" xfId="10572"/>
    <cellStyle name="SAPBEXchaText 3 3 2" xfId="10573"/>
    <cellStyle name="SAPBEXchaText 3 3 2 2" xfId="10574"/>
    <cellStyle name="SAPBEXchaText 3 3 2 2 2" xfId="10575"/>
    <cellStyle name="SAPBEXchaText 3 3 2 2 2 2" xfId="10576"/>
    <cellStyle name="SAPBEXchaText 3 3 2 2 2 2 2" xfId="10577"/>
    <cellStyle name="SAPBEXchaText 3 3 2 2 2 3" xfId="10578"/>
    <cellStyle name="SAPBEXchaText 3 3 2 2 3" xfId="10579"/>
    <cellStyle name="SAPBEXchaText 3 3 2 2 3 2" xfId="10580"/>
    <cellStyle name="SAPBEXchaText 3 3 2 2 3 2 2" xfId="10581"/>
    <cellStyle name="SAPBEXchaText 3 3 2 2 4" xfId="10582"/>
    <cellStyle name="SAPBEXchaText 3 3 2 2 4 2" xfId="10583"/>
    <cellStyle name="SAPBEXchaText 3 3 2 3" xfId="10584"/>
    <cellStyle name="SAPBEXchaText 3 3 2 3 2" xfId="10585"/>
    <cellStyle name="SAPBEXchaText 3 3 2 3 2 2" xfId="10586"/>
    <cellStyle name="SAPBEXchaText 3 3 2 3 3" xfId="10587"/>
    <cellStyle name="SAPBEXchaText 3 3 2 4" xfId="10588"/>
    <cellStyle name="SAPBEXchaText 3 3 2 4 2" xfId="10589"/>
    <cellStyle name="SAPBEXchaText 3 3 2 4 2 2" xfId="10590"/>
    <cellStyle name="SAPBEXchaText 3 3 2 5" xfId="10591"/>
    <cellStyle name="SAPBEXchaText 3 3 2 5 2" xfId="10592"/>
    <cellStyle name="SAPBEXchaText 3 3 20" xfId="10593"/>
    <cellStyle name="SAPBEXchaText 3 3 21" xfId="10594"/>
    <cellStyle name="SAPBEXchaText 3 3 22" xfId="10595"/>
    <cellStyle name="SAPBEXchaText 3 3 23" xfId="10596"/>
    <cellStyle name="SAPBEXchaText 3 3 24" xfId="10597"/>
    <cellStyle name="SAPBEXchaText 3 3 25" xfId="10598"/>
    <cellStyle name="SAPBEXchaText 3 3 26" xfId="10599"/>
    <cellStyle name="SAPBEXchaText 3 3 27" xfId="10600"/>
    <cellStyle name="SAPBEXchaText 3 3 3" xfId="10601"/>
    <cellStyle name="SAPBEXchaText 3 3 4" xfId="10602"/>
    <cellStyle name="SAPBEXchaText 3 3 5" xfId="10603"/>
    <cellStyle name="SAPBEXchaText 3 3 6" xfId="10604"/>
    <cellStyle name="SAPBEXchaText 3 3 7" xfId="10605"/>
    <cellStyle name="SAPBEXchaText 3 3 8" xfId="10606"/>
    <cellStyle name="SAPBEXchaText 3 3 9" xfId="10607"/>
    <cellStyle name="SAPBEXchaText 3 30" xfId="10608"/>
    <cellStyle name="SAPBEXchaText 3 31" xfId="10609"/>
    <cellStyle name="SAPBEXchaText 3 32" xfId="10610"/>
    <cellStyle name="SAPBEXchaText 3 4" xfId="703"/>
    <cellStyle name="SAPBEXchaText 3 4 10" xfId="10611"/>
    <cellStyle name="SAPBEXchaText 3 4 11" xfId="10612"/>
    <cellStyle name="SAPBEXchaText 3 4 12" xfId="10613"/>
    <cellStyle name="SAPBEXchaText 3 4 13" xfId="10614"/>
    <cellStyle name="SAPBEXchaText 3 4 14" xfId="10615"/>
    <cellStyle name="SAPBEXchaText 3 4 15" xfId="10616"/>
    <cellStyle name="SAPBEXchaText 3 4 16" xfId="10617"/>
    <cellStyle name="SAPBEXchaText 3 4 17" xfId="10618"/>
    <cellStyle name="SAPBEXchaText 3 4 18" xfId="10619"/>
    <cellStyle name="SAPBEXchaText 3 4 19" xfId="10620"/>
    <cellStyle name="SAPBEXchaText 3 4 2" xfId="10621"/>
    <cellStyle name="SAPBEXchaText 3 4 2 2" xfId="10622"/>
    <cellStyle name="SAPBEXchaText 3 4 2 2 2" xfId="10623"/>
    <cellStyle name="SAPBEXchaText 3 4 2 2 2 2" xfId="10624"/>
    <cellStyle name="SAPBEXchaText 3 4 2 2 2 2 2" xfId="10625"/>
    <cellStyle name="SAPBEXchaText 3 4 2 2 2 3" xfId="10626"/>
    <cellStyle name="SAPBEXchaText 3 4 2 2 3" xfId="10627"/>
    <cellStyle name="SAPBEXchaText 3 4 2 2 3 2" xfId="10628"/>
    <cellStyle name="SAPBEXchaText 3 4 2 2 3 2 2" xfId="10629"/>
    <cellStyle name="SAPBEXchaText 3 4 2 2 4" xfId="10630"/>
    <cellStyle name="SAPBEXchaText 3 4 2 2 4 2" xfId="10631"/>
    <cellStyle name="SAPBEXchaText 3 4 2 3" xfId="10632"/>
    <cellStyle name="SAPBEXchaText 3 4 2 3 2" xfId="10633"/>
    <cellStyle name="SAPBEXchaText 3 4 2 3 2 2" xfId="10634"/>
    <cellStyle name="SAPBEXchaText 3 4 2 3 3" xfId="10635"/>
    <cellStyle name="SAPBEXchaText 3 4 2 4" xfId="10636"/>
    <cellStyle name="SAPBEXchaText 3 4 2 4 2" xfId="10637"/>
    <cellStyle name="SAPBEXchaText 3 4 2 4 2 2" xfId="10638"/>
    <cellStyle name="SAPBEXchaText 3 4 2 5" xfId="10639"/>
    <cellStyle name="SAPBEXchaText 3 4 2 5 2" xfId="10640"/>
    <cellStyle name="SAPBEXchaText 3 4 20" xfId="10641"/>
    <cellStyle name="SAPBEXchaText 3 4 21" xfId="10642"/>
    <cellStyle name="SAPBEXchaText 3 4 22" xfId="10643"/>
    <cellStyle name="SAPBEXchaText 3 4 23" xfId="10644"/>
    <cellStyle name="SAPBEXchaText 3 4 24" xfId="10645"/>
    <cellStyle name="SAPBEXchaText 3 4 25" xfId="10646"/>
    <cellStyle name="SAPBEXchaText 3 4 26" xfId="10647"/>
    <cellStyle name="SAPBEXchaText 3 4 27" xfId="10648"/>
    <cellStyle name="SAPBEXchaText 3 4 3" xfId="10649"/>
    <cellStyle name="SAPBEXchaText 3 4 4" xfId="10650"/>
    <cellStyle name="SAPBEXchaText 3 4 5" xfId="10651"/>
    <cellStyle name="SAPBEXchaText 3 4 6" xfId="10652"/>
    <cellStyle name="SAPBEXchaText 3 4 7" xfId="10653"/>
    <cellStyle name="SAPBEXchaText 3 4 8" xfId="10654"/>
    <cellStyle name="SAPBEXchaText 3 4 9" xfId="10655"/>
    <cellStyle name="SAPBEXchaText 3 5" xfId="704"/>
    <cellStyle name="SAPBEXchaText 3 5 10" xfId="10656"/>
    <cellStyle name="SAPBEXchaText 3 5 11" xfId="10657"/>
    <cellStyle name="SAPBEXchaText 3 5 12" xfId="10658"/>
    <cellStyle name="SAPBEXchaText 3 5 13" xfId="10659"/>
    <cellStyle name="SAPBEXchaText 3 5 14" xfId="10660"/>
    <cellStyle name="SAPBEXchaText 3 5 15" xfId="10661"/>
    <cellStyle name="SAPBEXchaText 3 5 16" xfId="10662"/>
    <cellStyle name="SAPBEXchaText 3 5 17" xfId="10663"/>
    <cellStyle name="SAPBEXchaText 3 5 18" xfId="10664"/>
    <cellStyle name="SAPBEXchaText 3 5 19" xfId="10665"/>
    <cellStyle name="SAPBEXchaText 3 5 2" xfId="10666"/>
    <cellStyle name="SAPBEXchaText 3 5 2 2" xfId="10667"/>
    <cellStyle name="SAPBEXchaText 3 5 2 2 2" xfId="10668"/>
    <cellStyle name="SAPBEXchaText 3 5 2 2 2 2" xfId="10669"/>
    <cellStyle name="SAPBEXchaText 3 5 2 2 2 2 2" xfId="10670"/>
    <cellStyle name="SAPBEXchaText 3 5 2 2 2 3" xfId="10671"/>
    <cellStyle name="SAPBEXchaText 3 5 2 2 3" xfId="10672"/>
    <cellStyle name="SAPBEXchaText 3 5 2 2 3 2" xfId="10673"/>
    <cellStyle name="SAPBEXchaText 3 5 2 2 3 2 2" xfId="10674"/>
    <cellStyle name="SAPBEXchaText 3 5 2 2 4" xfId="10675"/>
    <cellStyle name="SAPBEXchaText 3 5 2 2 4 2" xfId="10676"/>
    <cellStyle name="SAPBEXchaText 3 5 2 3" xfId="10677"/>
    <cellStyle name="SAPBEXchaText 3 5 2 3 2" xfId="10678"/>
    <cellStyle name="SAPBEXchaText 3 5 2 3 2 2" xfId="10679"/>
    <cellStyle name="SAPBEXchaText 3 5 2 3 3" xfId="10680"/>
    <cellStyle name="SAPBEXchaText 3 5 2 4" xfId="10681"/>
    <cellStyle name="SAPBEXchaText 3 5 2 4 2" xfId="10682"/>
    <cellStyle name="SAPBEXchaText 3 5 2 4 2 2" xfId="10683"/>
    <cellStyle name="SAPBEXchaText 3 5 2 5" xfId="10684"/>
    <cellStyle name="SAPBEXchaText 3 5 2 5 2" xfId="10685"/>
    <cellStyle name="SAPBEXchaText 3 5 20" xfId="10686"/>
    <cellStyle name="SAPBEXchaText 3 5 21" xfId="10687"/>
    <cellStyle name="SAPBEXchaText 3 5 22" xfId="10688"/>
    <cellStyle name="SAPBEXchaText 3 5 23" xfId="10689"/>
    <cellStyle name="SAPBEXchaText 3 5 24" xfId="10690"/>
    <cellStyle name="SAPBEXchaText 3 5 25" xfId="10691"/>
    <cellStyle name="SAPBEXchaText 3 5 26" xfId="10692"/>
    <cellStyle name="SAPBEXchaText 3 5 27" xfId="10693"/>
    <cellStyle name="SAPBEXchaText 3 5 3" xfId="10694"/>
    <cellStyle name="SAPBEXchaText 3 5 4" xfId="10695"/>
    <cellStyle name="SAPBEXchaText 3 5 5" xfId="10696"/>
    <cellStyle name="SAPBEXchaText 3 5 6" xfId="10697"/>
    <cellStyle name="SAPBEXchaText 3 5 7" xfId="10698"/>
    <cellStyle name="SAPBEXchaText 3 5 8" xfId="10699"/>
    <cellStyle name="SAPBEXchaText 3 5 9" xfId="10700"/>
    <cellStyle name="SAPBEXchaText 3 6" xfId="705"/>
    <cellStyle name="SAPBEXchaText 3 6 10" xfId="10701"/>
    <cellStyle name="SAPBEXchaText 3 6 11" xfId="10702"/>
    <cellStyle name="SAPBEXchaText 3 6 12" xfId="10703"/>
    <cellStyle name="SAPBEXchaText 3 6 13" xfId="10704"/>
    <cellStyle name="SAPBEXchaText 3 6 14" xfId="10705"/>
    <cellStyle name="SAPBEXchaText 3 6 15" xfId="10706"/>
    <cellStyle name="SAPBEXchaText 3 6 16" xfId="10707"/>
    <cellStyle name="SAPBEXchaText 3 6 17" xfId="10708"/>
    <cellStyle name="SAPBEXchaText 3 6 18" xfId="10709"/>
    <cellStyle name="SAPBEXchaText 3 6 19" xfId="10710"/>
    <cellStyle name="SAPBEXchaText 3 6 2" xfId="10711"/>
    <cellStyle name="SAPBEXchaText 3 6 2 2" xfId="10712"/>
    <cellStyle name="SAPBEXchaText 3 6 2 2 2" xfId="10713"/>
    <cellStyle name="SAPBEXchaText 3 6 2 2 2 2" xfId="10714"/>
    <cellStyle name="SAPBEXchaText 3 6 2 2 2 2 2" xfId="10715"/>
    <cellStyle name="SAPBEXchaText 3 6 2 2 2 3" xfId="10716"/>
    <cellStyle name="SAPBEXchaText 3 6 2 2 3" xfId="10717"/>
    <cellStyle name="SAPBEXchaText 3 6 2 2 3 2" xfId="10718"/>
    <cellStyle name="SAPBEXchaText 3 6 2 2 3 2 2" xfId="10719"/>
    <cellStyle name="SAPBEXchaText 3 6 2 2 4" xfId="10720"/>
    <cellStyle name="SAPBEXchaText 3 6 2 2 4 2" xfId="10721"/>
    <cellStyle name="SAPBEXchaText 3 6 2 3" xfId="10722"/>
    <cellStyle name="SAPBEXchaText 3 6 2 3 2" xfId="10723"/>
    <cellStyle name="SAPBEXchaText 3 6 2 3 2 2" xfId="10724"/>
    <cellStyle name="SAPBEXchaText 3 6 2 3 3" xfId="10725"/>
    <cellStyle name="SAPBEXchaText 3 6 2 4" xfId="10726"/>
    <cellStyle name="SAPBEXchaText 3 6 2 4 2" xfId="10727"/>
    <cellStyle name="SAPBEXchaText 3 6 2 4 2 2" xfId="10728"/>
    <cellStyle name="SAPBEXchaText 3 6 2 5" xfId="10729"/>
    <cellStyle name="SAPBEXchaText 3 6 2 5 2" xfId="10730"/>
    <cellStyle name="SAPBEXchaText 3 6 20" xfId="10731"/>
    <cellStyle name="SAPBEXchaText 3 6 21" xfId="10732"/>
    <cellStyle name="SAPBEXchaText 3 6 22" xfId="10733"/>
    <cellStyle name="SAPBEXchaText 3 6 23" xfId="10734"/>
    <cellStyle name="SAPBEXchaText 3 6 24" xfId="10735"/>
    <cellStyle name="SAPBEXchaText 3 6 25" xfId="10736"/>
    <cellStyle name="SAPBEXchaText 3 6 26" xfId="10737"/>
    <cellStyle name="SAPBEXchaText 3 6 27" xfId="10738"/>
    <cellStyle name="SAPBEXchaText 3 6 3" xfId="10739"/>
    <cellStyle name="SAPBEXchaText 3 6 4" xfId="10740"/>
    <cellStyle name="SAPBEXchaText 3 6 5" xfId="10741"/>
    <cellStyle name="SAPBEXchaText 3 6 6" xfId="10742"/>
    <cellStyle name="SAPBEXchaText 3 6 7" xfId="10743"/>
    <cellStyle name="SAPBEXchaText 3 6 8" xfId="10744"/>
    <cellStyle name="SAPBEXchaText 3 6 9" xfId="10745"/>
    <cellStyle name="SAPBEXchaText 3 7" xfId="10746"/>
    <cellStyle name="SAPBEXchaText 3 7 2" xfId="10747"/>
    <cellStyle name="SAPBEXchaText 3 7 2 2" xfId="10748"/>
    <cellStyle name="SAPBEXchaText 3 7 2 2 2" xfId="10749"/>
    <cellStyle name="SAPBEXchaText 3 7 2 2 2 2" xfId="10750"/>
    <cellStyle name="SAPBEXchaText 3 7 2 2 3" xfId="10751"/>
    <cellStyle name="SAPBEXchaText 3 7 2 3" xfId="10752"/>
    <cellStyle name="SAPBEXchaText 3 7 2 3 2" xfId="10753"/>
    <cellStyle name="SAPBEXchaText 3 7 2 3 2 2" xfId="10754"/>
    <cellStyle name="SAPBEXchaText 3 7 2 4" xfId="10755"/>
    <cellStyle name="SAPBEXchaText 3 7 2 4 2" xfId="10756"/>
    <cellStyle name="SAPBEXchaText 3 7 3" xfId="10757"/>
    <cellStyle name="SAPBEXchaText 3 7 3 2" xfId="10758"/>
    <cellStyle name="SAPBEXchaText 3 7 3 2 2" xfId="10759"/>
    <cellStyle name="SAPBEXchaText 3 7 3 3" xfId="10760"/>
    <cellStyle name="SAPBEXchaText 3 7 4" xfId="10761"/>
    <cellStyle name="SAPBEXchaText 3 7 4 2" xfId="10762"/>
    <cellStyle name="SAPBEXchaText 3 7 4 2 2" xfId="10763"/>
    <cellStyle name="SAPBEXchaText 3 7 5" xfId="10764"/>
    <cellStyle name="SAPBEXchaText 3 7 5 2" xfId="10765"/>
    <cellStyle name="SAPBEXchaText 3 8" xfId="10766"/>
    <cellStyle name="SAPBEXchaText 3 9" xfId="10767"/>
    <cellStyle name="SAPBEXchaText 30" xfId="10768"/>
    <cellStyle name="SAPBEXchaText 31" xfId="10769"/>
    <cellStyle name="SAPBEXchaText 32" xfId="10770"/>
    <cellStyle name="SAPBEXchaText 33" xfId="10771"/>
    <cellStyle name="SAPBEXchaText 34" xfId="10772"/>
    <cellStyle name="SAPBEXchaText 35" xfId="10773"/>
    <cellStyle name="SAPBEXchaText 4" xfId="706"/>
    <cellStyle name="SAPBEXchaText 4 10" xfId="10774"/>
    <cellStyle name="SAPBEXchaText 4 11" xfId="10775"/>
    <cellStyle name="SAPBEXchaText 4 12" xfId="10776"/>
    <cellStyle name="SAPBEXchaText 4 13" xfId="10777"/>
    <cellStyle name="SAPBEXchaText 4 14" xfId="10778"/>
    <cellStyle name="SAPBEXchaText 4 15" xfId="10779"/>
    <cellStyle name="SAPBEXchaText 4 16" xfId="10780"/>
    <cellStyle name="SAPBEXchaText 4 17" xfId="10781"/>
    <cellStyle name="SAPBEXchaText 4 18" xfId="10782"/>
    <cellStyle name="SAPBEXchaText 4 19" xfId="10783"/>
    <cellStyle name="SAPBEXchaText 4 2" xfId="10784"/>
    <cellStyle name="SAPBEXchaText 4 2 2" xfId="10785"/>
    <cellStyle name="SAPBEXchaText 4 2 2 2" xfId="10786"/>
    <cellStyle name="SAPBEXchaText 4 2 2 2 2" xfId="10787"/>
    <cellStyle name="SAPBEXchaText 4 2 2 2 2 2" xfId="10788"/>
    <cellStyle name="SAPBEXchaText 4 2 2 2 3" xfId="10789"/>
    <cellStyle name="SAPBEXchaText 4 2 2 3" xfId="10790"/>
    <cellStyle name="SAPBEXchaText 4 2 2 3 2" xfId="10791"/>
    <cellStyle name="SAPBEXchaText 4 2 2 3 2 2" xfId="10792"/>
    <cellStyle name="SAPBEXchaText 4 2 2 4" xfId="10793"/>
    <cellStyle name="SAPBEXchaText 4 2 2 4 2" xfId="10794"/>
    <cellStyle name="SAPBEXchaText 4 2 3" xfId="10795"/>
    <cellStyle name="SAPBEXchaText 4 2 3 2" xfId="10796"/>
    <cellStyle name="SAPBEXchaText 4 2 3 2 2" xfId="10797"/>
    <cellStyle name="SAPBEXchaText 4 2 3 3" xfId="10798"/>
    <cellStyle name="SAPBEXchaText 4 2 4" xfId="10799"/>
    <cellStyle name="SAPBEXchaText 4 2 4 2" xfId="10800"/>
    <cellStyle name="SAPBEXchaText 4 2 4 2 2" xfId="10801"/>
    <cellStyle name="SAPBEXchaText 4 2 5" xfId="10802"/>
    <cellStyle name="SAPBEXchaText 4 2 5 2" xfId="10803"/>
    <cellStyle name="SAPBEXchaText 4 20" xfId="10804"/>
    <cellStyle name="SAPBEXchaText 4 21" xfId="10805"/>
    <cellStyle name="SAPBEXchaText 4 22" xfId="10806"/>
    <cellStyle name="SAPBEXchaText 4 23" xfId="10807"/>
    <cellStyle name="SAPBEXchaText 4 24" xfId="10808"/>
    <cellStyle name="SAPBEXchaText 4 25" xfId="10809"/>
    <cellStyle name="SAPBEXchaText 4 26" xfId="10810"/>
    <cellStyle name="SAPBEXchaText 4 27" xfId="10811"/>
    <cellStyle name="SAPBEXchaText 4 3" xfId="10812"/>
    <cellStyle name="SAPBEXchaText 4 4" xfId="10813"/>
    <cellStyle name="SAPBEXchaText 4 5" xfId="10814"/>
    <cellStyle name="SAPBEXchaText 4 6" xfId="10815"/>
    <cellStyle name="SAPBEXchaText 4 7" xfId="10816"/>
    <cellStyle name="SAPBEXchaText 4 8" xfId="10817"/>
    <cellStyle name="SAPBEXchaText 4 9" xfId="10818"/>
    <cellStyle name="SAPBEXchaText 5" xfId="707"/>
    <cellStyle name="SAPBEXchaText 5 10" xfId="10819"/>
    <cellStyle name="SAPBEXchaText 5 11" xfId="10820"/>
    <cellStyle name="SAPBEXchaText 5 12" xfId="10821"/>
    <cellStyle name="SAPBEXchaText 5 13" xfId="10822"/>
    <cellStyle name="SAPBEXchaText 5 14" xfId="10823"/>
    <cellStyle name="SAPBEXchaText 5 15" xfId="10824"/>
    <cellStyle name="SAPBEXchaText 5 16" xfId="10825"/>
    <cellStyle name="SAPBEXchaText 5 17" xfId="10826"/>
    <cellStyle name="SAPBEXchaText 5 18" xfId="10827"/>
    <cellStyle name="SAPBEXchaText 5 19" xfId="10828"/>
    <cellStyle name="SAPBEXchaText 5 2" xfId="10829"/>
    <cellStyle name="SAPBEXchaText 5 2 2" xfId="10830"/>
    <cellStyle name="SAPBEXchaText 5 2 2 2" xfId="10831"/>
    <cellStyle name="SAPBEXchaText 5 2 2 2 2" xfId="10832"/>
    <cellStyle name="SAPBEXchaText 5 2 2 2 2 2" xfId="10833"/>
    <cellStyle name="SAPBEXchaText 5 2 2 2 3" xfId="10834"/>
    <cellStyle name="SAPBEXchaText 5 2 2 3" xfId="10835"/>
    <cellStyle name="SAPBEXchaText 5 2 2 3 2" xfId="10836"/>
    <cellStyle name="SAPBEXchaText 5 2 2 3 2 2" xfId="10837"/>
    <cellStyle name="SAPBEXchaText 5 2 2 4" xfId="10838"/>
    <cellStyle name="SAPBEXchaText 5 2 2 4 2" xfId="10839"/>
    <cellStyle name="SAPBEXchaText 5 2 3" xfId="10840"/>
    <cellStyle name="SAPBEXchaText 5 2 3 2" xfId="10841"/>
    <cellStyle name="SAPBEXchaText 5 2 3 2 2" xfId="10842"/>
    <cellStyle name="SAPBEXchaText 5 2 3 3" xfId="10843"/>
    <cellStyle name="SAPBEXchaText 5 2 4" xfId="10844"/>
    <cellStyle name="SAPBEXchaText 5 2 4 2" xfId="10845"/>
    <cellStyle name="SAPBEXchaText 5 2 4 2 2" xfId="10846"/>
    <cellStyle name="SAPBEXchaText 5 2 5" xfId="10847"/>
    <cellStyle name="SAPBEXchaText 5 2 5 2" xfId="10848"/>
    <cellStyle name="SAPBEXchaText 5 20" xfId="10849"/>
    <cellStyle name="SAPBEXchaText 5 21" xfId="10850"/>
    <cellStyle name="SAPBEXchaText 5 22" xfId="10851"/>
    <cellStyle name="SAPBEXchaText 5 23" xfId="10852"/>
    <cellStyle name="SAPBEXchaText 5 24" xfId="10853"/>
    <cellStyle name="SAPBEXchaText 5 25" xfId="10854"/>
    <cellStyle name="SAPBEXchaText 5 26" xfId="10855"/>
    <cellStyle name="SAPBEXchaText 5 27" xfId="10856"/>
    <cellStyle name="SAPBEXchaText 5 3" xfId="10857"/>
    <cellStyle name="SAPBEXchaText 5 4" xfId="10858"/>
    <cellStyle name="SAPBEXchaText 5 5" xfId="10859"/>
    <cellStyle name="SAPBEXchaText 5 6" xfId="10860"/>
    <cellStyle name="SAPBEXchaText 5 7" xfId="10861"/>
    <cellStyle name="SAPBEXchaText 5 8" xfId="10862"/>
    <cellStyle name="SAPBEXchaText 5 9" xfId="10863"/>
    <cellStyle name="SAPBEXchaText 6" xfId="708"/>
    <cellStyle name="SAPBEXchaText 6 10" xfId="10864"/>
    <cellStyle name="SAPBEXchaText 6 11" xfId="10865"/>
    <cellStyle name="SAPBEXchaText 6 12" xfId="10866"/>
    <cellStyle name="SAPBEXchaText 6 13" xfId="10867"/>
    <cellStyle name="SAPBEXchaText 6 14" xfId="10868"/>
    <cellStyle name="SAPBEXchaText 6 15" xfId="10869"/>
    <cellStyle name="SAPBEXchaText 6 16" xfId="10870"/>
    <cellStyle name="SAPBEXchaText 6 17" xfId="10871"/>
    <cellStyle name="SAPBEXchaText 6 18" xfId="10872"/>
    <cellStyle name="SAPBEXchaText 6 19" xfId="10873"/>
    <cellStyle name="SAPBEXchaText 6 2" xfId="10874"/>
    <cellStyle name="SAPBEXchaText 6 2 2" xfId="10875"/>
    <cellStyle name="SAPBEXchaText 6 2 2 2" xfId="10876"/>
    <cellStyle name="SAPBEXchaText 6 2 2 2 2" xfId="10877"/>
    <cellStyle name="SAPBEXchaText 6 2 2 2 2 2" xfId="10878"/>
    <cellStyle name="SAPBEXchaText 6 2 2 2 3" xfId="10879"/>
    <cellStyle name="SAPBEXchaText 6 2 2 3" xfId="10880"/>
    <cellStyle name="SAPBEXchaText 6 2 2 3 2" xfId="10881"/>
    <cellStyle name="SAPBEXchaText 6 2 2 3 2 2" xfId="10882"/>
    <cellStyle name="SAPBEXchaText 6 2 2 4" xfId="10883"/>
    <cellStyle name="SAPBEXchaText 6 2 2 4 2" xfId="10884"/>
    <cellStyle name="SAPBEXchaText 6 2 3" xfId="10885"/>
    <cellStyle name="SAPBEXchaText 6 2 3 2" xfId="10886"/>
    <cellStyle name="SAPBEXchaText 6 2 3 2 2" xfId="10887"/>
    <cellStyle name="SAPBEXchaText 6 2 3 3" xfId="10888"/>
    <cellStyle name="SAPBEXchaText 6 2 4" xfId="10889"/>
    <cellStyle name="SAPBEXchaText 6 2 4 2" xfId="10890"/>
    <cellStyle name="SAPBEXchaText 6 2 4 2 2" xfId="10891"/>
    <cellStyle name="SAPBEXchaText 6 2 5" xfId="10892"/>
    <cellStyle name="SAPBEXchaText 6 2 5 2" xfId="10893"/>
    <cellStyle name="SAPBEXchaText 6 20" xfId="10894"/>
    <cellStyle name="SAPBEXchaText 6 21" xfId="10895"/>
    <cellStyle name="SAPBEXchaText 6 22" xfId="10896"/>
    <cellStyle name="SAPBEXchaText 6 23" xfId="10897"/>
    <cellStyle name="SAPBEXchaText 6 24" xfId="10898"/>
    <cellStyle name="SAPBEXchaText 6 25" xfId="10899"/>
    <cellStyle name="SAPBEXchaText 6 26" xfId="10900"/>
    <cellStyle name="SAPBEXchaText 6 27" xfId="10901"/>
    <cellStyle name="SAPBEXchaText 6 3" xfId="10902"/>
    <cellStyle name="SAPBEXchaText 6 4" xfId="10903"/>
    <cellStyle name="SAPBEXchaText 6 5" xfId="10904"/>
    <cellStyle name="SAPBEXchaText 6 6" xfId="10905"/>
    <cellStyle name="SAPBEXchaText 6 7" xfId="10906"/>
    <cellStyle name="SAPBEXchaText 6 8" xfId="10907"/>
    <cellStyle name="SAPBEXchaText 6 9" xfId="10908"/>
    <cellStyle name="SAPBEXchaText 7" xfId="709"/>
    <cellStyle name="SAPBEXchaText 7 10" xfId="10909"/>
    <cellStyle name="SAPBEXchaText 7 11" xfId="10910"/>
    <cellStyle name="SAPBEXchaText 7 12" xfId="10911"/>
    <cellStyle name="SAPBEXchaText 7 13" xfId="10912"/>
    <cellStyle name="SAPBEXchaText 7 14" xfId="10913"/>
    <cellStyle name="SAPBEXchaText 7 15" xfId="10914"/>
    <cellStyle name="SAPBEXchaText 7 16" xfId="10915"/>
    <cellStyle name="SAPBEXchaText 7 17" xfId="10916"/>
    <cellStyle name="SAPBEXchaText 7 18" xfId="10917"/>
    <cellStyle name="SAPBEXchaText 7 19" xfId="10918"/>
    <cellStyle name="SAPBEXchaText 7 2" xfId="10919"/>
    <cellStyle name="SAPBEXchaText 7 2 2" xfId="10920"/>
    <cellStyle name="SAPBEXchaText 7 2 2 2" xfId="10921"/>
    <cellStyle name="SAPBEXchaText 7 2 2 2 2" xfId="10922"/>
    <cellStyle name="SAPBEXchaText 7 2 2 2 2 2" xfId="10923"/>
    <cellStyle name="SAPBEXchaText 7 2 2 2 3" xfId="10924"/>
    <cellStyle name="SAPBEXchaText 7 2 2 3" xfId="10925"/>
    <cellStyle name="SAPBEXchaText 7 2 2 3 2" xfId="10926"/>
    <cellStyle name="SAPBEXchaText 7 2 2 3 2 2" xfId="10927"/>
    <cellStyle name="SAPBEXchaText 7 2 2 4" xfId="10928"/>
    <cellStyle name="SAPBEXchaText 7 2 2 4 2" xfId="10929"/>
    <cellStyle name="SAPBEXchaText 7 2 3" xfId="10930"/>
    <cellStyle name="SAPBEXchaText 7 2 3 2" xfId="10931"/>
    <cellStyle name="SAPBEXchaText 7 2 3 2 2" xfId="10932"/>
    <cellStyle name="SAPBEXchaText 7 2 3 3" xfId="10933"/>
    <cellStyle name="SAPBEXchaText 7 2 4" xfId="10934"/>
    <cellStyle name="SAPBEXchaText 7 2 4 2" xfId="10935"/>
    <cellStyle name="SAPBEXchaText 7 2 4 2 2" xfId="10936"/>
    <cellStyle name="SAPBEXchaText 7 2 5" xfId="10937"/>
    <cellStyle name="SAPBEXchaText 7 2 5 2" xfId="10938"/>
    <cellStyle name="SAPBEXchaText 7 20" xfId="10939"/>
    <cellStyle name="SAPBEXchaText 7 21" xfId="10940"/>
    <cellStyle name="SAPBEXchaText 7 22" xfId="10941"/>
    <cellStyle name="SAPBEXchaText 7 23" xfId="10942"/>
    <cellStyle name="SAPBEXchaText 7 24" xfId="10943"/>
    <cellStyle name="SAPBEXchaText 7 25" xfId="10944"/>
    <cellStyle name="SAPBEXchaText 7 26" xfId="10945"/>
    <cellStyle name="SAPBEXchaText 7 27" xfId="10946"/>
    <cellStyle name="SAPBEXchaText 7 3" xfId="10947"/>
    <cellStyle name="SAPBEXchaText 7 4" xfId="10948"/>
    <cellStyle name="SAPBEXchaText 7 5" xfId="10949"/>
    <cellStyle name="SAPBEXchaText 7 6" xfId="10950"/>
    <cellStyle name="SAPBEXchaText 7 7" xfId="10951"/>
    <cellStyle name="SAPBEXchaText 7 8" xfId="10952"/>
    <cellStyle name="SAPBEXchaText 7 9" xfId="10953"/>
    <cellStyle name="SAPBEXchaText 8" xfId="691"/>
    <cellStyle name="SAPBEXchaText 8 10" xfId="10954"/>
    <cellStyle name="SAPBEXchaText 8 11" xfId="10955"/>
    <cellStyle name="SAPBEXchaText 8 12" xfId="10956"/>
    <cellStyle name="SAPBEXchaText 8 13" xfId="10957"/>
    <cellStyle name="SAPBEXchaText 8 14" xfId="10958"/>
    <cellStyle name="SAPBEXchaText 8 15" xfId="10959"/>
    <cellStyle name="SAPBEXchaText 8 16" xfId="10960"/>
    <cellStyle name="SAPBEXchaText 8 17" xfId="10961"/>
    <cellStyle name="SAPBEXchaText 8 18" xfId="10962"/>
    <cellStyle name="SAPBEXchaText 8 19" xfId="10963"/>
    <cellStyle name="SAPBEXchaText 8 2" xfId="10964"/>
    <cellStyle name="SAPBEXchaText 8 2 2" xfId="10965"/>
    <cellStyle name="SAPBEXchaText 8 2 2 2" xfId="10966"/>
    <cellStyle name="SAPBEXchaText 8 2 2 2 2" xfId="10967"/>
    <cellStyle name="SAPBEXchaText 8 2 2 2 2 2" xfId="10968"/>
    <cellStyle name="SAPBEXchaText 8 2 2 2 3" xfId="10969"/>
    <cellStyle name="SAPBEXchaText 8 2 2 3" xfId="10970"/>
    <cellStyle name="SAPBEXchaText 8 2 2 3 2" xfId="10971"/>
    <cellStyle name="SAPBEXchaText 8 2 2 3 2 2" xfId="10972"/>
    <cellStyle name="SAPBEXchaText 8 2 2 4" xfId="10973"/>
    <cellStyle name="SAPBEXchaText 8 2 2 4 2" xfId="10974"/>
    <cellStyle name="SAPBEXchaText 8 2 3" xfId="10975"/>
    <cellStyle name="SAPBEXchaText 8 2 3 2" xfId="10976"/>
    <cellStyle name="SAPBEXchaText 8 2 3 2 2" xfId="10977"/>
    <cellStyle name="SAPBEXchaText 8 2 3 3" xfId="10978"/>
    <cellStyle name="SAPBEXchaText 8 2 4" xfId="10979"/>
    <cellStyle name="SAPBEXchaText 8 2 4 2" xfId="10980"/>
    <cellStyle name="SAPBEXchaText 8 2 4 2 2" xfId="10981"/>
    <cellStyle name="SAPBEXchaText 8 2 5" xfId="10982"/>
    <cellStyle name="SAPBEXchaText 8 2 5 2" xfId="10983"/>
    <cellStyle name="SAPBEXchaText 8 20" xfId="10984"/>
    <cellStyle name="SAPBEXchaText 8 21" xfId="10985"/>
    <cellStyle name="SAPBEXchaText 8 22" xfId="10986"/>
    <cellStyle name="SAPBEXchaText 8 23" xfId="10987"/>
    <cellStyle name="SAPBEXchaText 8 24" xfId="10988"/>
    <cellStyle name="SAPBEXchaText 8 25" xfId="10989"/>
    <cellStyle name="SAPBEXchaText 8 26" xfId="10990"/>
    <cellStyle name="SAPBEXchaText 8 27" xfId="10991"/>
    <cellStyle name="SAPBEXchaText 8 3" xfId="10992"/>
    <cellStyle name="SAPBEXchaText 8 4" xfId="10993"/>
    <cellStyle name="SAPBEXchaText 8 5" xfId="10994"/>
    <cellStyle name="SAPBEXchaText 8 6" xfId="10995"/>
    <cellStyle name="SAPBEXchaText 8 7" xfId="10996"/>
    <cellStyle name="SAPBEXchaText 8 8" xfId="10997"/>
    <cellStyle name="SAPBEXchaText 8 9" xfId="10998"/>
    <cellStyle name="SAPBEXchaText 9" xfId="1315"/>
    <cellStyle name="SAPBEXchaText 9 10" xfId="10999"/>
    <cellStyle name="SAPBEXchaText 9 11" xfId="11000"/>
    <cellStyle name="SAPBEXchaText 9 12" xfId="11001"/>
    <cellStyle name="SAPBEXchaText 9 13" xfId="11002"/>
    <cellStyle name="SAPBEXchaText 9 14" xfId="11003"/>
    <cellStyle name="SAPBEXchaText 9 15" xfId="11004"/>
    <cellStyle name="SAPBEXchaText 9 16" xfId="11005"/>
    <cellStyle name="SAPBEXchaText 9 17" xfId="11006"/>
    <cellStyle name="SAPBEXchaText 9 18" xfId="11007"/>
    <cellStyle name="SAPBEXchaText 9 19" xfId="11008"/>
    <cellStyle name="SAPBEXchaText 9 2" xfId="11009"/>
    <cellStyle name="SAPBEXchaText 9 2 2" xfId="11010"/>
    <cellStyle name="SAPBEXchaText 9 2 2 2" xfId="11011"/>
    <cellStyle name="SAPBEXchaText 9 2 2 2 2" xfId="11012"/>
    <cellStyle name="SAPBEXchaText 9 2 2 3" xfId="11013"/>
    <cellStyle name="SAPBEXchaText 9 2 3" xfId="11014"/>
    <cellStyle name="SAPBEXchaText 9 2 3 2" xfId="11015"/>
    <cellStyle name="SAPBEXchaText 9 2 3 2 2" xfId="11016"/>
    <cellStyle name="SAPBEXchaText 9 2 4" xfId="11017"/>
    <cellStyle name="SAPBEXchaText 9 2 4 2" xfId="11018"/>
    <cellStyle name="SAPBEXchaText 9 20" xfId="11019"/>
    <cellStyle name="SAPBEXchaText 9 21" xfId="11020"/>
    <cellStyle name="SAPBEXchaText 9 22" xfId="11021"/>
    <cellStyle name="SAPBEXchaText 9 23" xfId="11022"/>
    <cellStyle name="SAPBEXchaText 9 24" xfId="11023"/>
    <cellStyle name="SAPBEXchaText 9 25" xfId="11024"/>
    <cellStyle name="SAPBEXchaText 9 26" xfId="11025"/>
    <cellStyle name="SAPBEXchaText 9 27" xfId="11026"/>
    <cellStyle name="SAPBEXchaText 9 3" xfId="11027"/>
    <cellStyle name="SAPBEXchaText 9 4" xfId="11028"/>
    <cellStyle name="SAPBEXchaText 9 5" xfId="11029"/>
    <cellStyle name="SAPBEXchaText 9 6" xfId="11030"/>
    <cellStyle name="SAPBEXchaText 9 7" xfId="11031"/>
    <cellStyle name="SAPBEXchaText 9 8" xfId="11032"/>
    <cellStyle name="SAPBEXchaText 9 9" xfId="11033"/>
    <cellStyle name="SAPBEXchaText_20120921_SF-grote-ronde-Liesbethdump2" xfId="361"/>
    <cellStyle name="SAPBEXexcBad7" xfId="69"/>
    <cellStyle name="SAPBEXexcBad7 10" xfId="11034"/>
    <cellStyle name="SAPBEXexcBad7 10 2" xfId="11035"/>
    <cellStyle name="SAPBEXexcBad7 10 2 2" xfId="11036"/>
    <cellStyle name="SAPBEXexcBad7 10 2 2 2" xfId="11037"/>
    <cellStyle name="SAPBEXexcBad7 10 2 3" xfId="11038"/>
    <cellStyle name="SAPBEXexcBad7 10 3" xfId="11039"/>
    <cellStyle name="SAPBEXexcBad7 10 3 2" xfId="11040"/>
    <cellStyle name="SAPBEXexcBad7 10 3 2 2" xfId="11041"/>
    <cellStyle name="SAPBEXexcBad7 10 4" xfId="11042"/>
    <cellStyle name="SAPBEXexcBad7 10 4 2" xfId="11043"/>
    <cellStyle name="SAPBEXexcBad7 11" xfId="11044"/>
    <cellStyle name="SAPBEXexcBad7 12" xfId="11045"/>
    <cellStyle name="SAPBEXexcBad7 13" xfId="11046"/>
    <cellStyle name="SAPBEXexcBad7 14" xfId="11047"/>
    <cellStyle name="SAPBEXexcBad7 15" xfId="11048"/>
    <cellStyle name="SAPBEXexcBad7 16" xfId="11049"/>
    <cellStyle name="SAPBEXexcBad7 17" xfId="11050"/>
    <cellStyle name="SAPBEXexcBad7 18" xfId="11051"/>
    <cellStyle name="SAPBEXexcBad7 19" xfId="11052"/>
    <cellStyle name="SAPBEXexcBad7 2" xfId="362"/>
    <cellStyle name="SAPBEXexcBad7 2 10" xfId="11053"/>
    <cellStyle name="SAPBEXexcBad7 2 11" xfId="11054"/>
    <cellStyle name="SAPBEXexcBad7 2 12" xfId="11055"/>
    <cellStyle name="SAPBEXexcBad7 2 13" xfId="11056"/>
    <cellStyle name="SAPBEXexcBad7 2 14" xfId="11057"/>
    <cellStyle name="SAPBEXexcBad7 2 15" xfId="11058"/>
    <cellStyle name="SAPBEXexcBad7 2 16" xfId="11059"/>
    <cellStyle name="SAPBEXexcBad7 2 17" xfId="11060"/>
    <cellStyle name="SAPBEXexcBad7 2 18" xfId="11061"/>
    <cellStyle name="SAPBEXexcBad7 2 19" xfId="11062"/>
    <cellStyle name="SAPBEXexcBad7 2 2" xfId="462"/>
    <cellStyle name="SAPBEXexcBad7 2 2 10" xfId="11063"/>
    <cellStyle name="SAPBEXexcBad7 2 2 11" xfId="11064"/>
    <cellStyle name="SAPBEXexcBad7 2 2 12" xfId="11065"/>
    <cellStyle name="SAPBEXexcBad7 2 2 13" xfId="11066"/>
    <cellStyle name="SAPBEXexcBad7 2 2 14" xfId="11067"/>
    <cellStyle name="SAPBEXexcBad7 2 2 15" xfId="11068"/>
    <cellStyle name="SAPBEXexcBad7 2 2 16" xfId="11069"/>
    <cellStyle name="SAPBEXexcBad7 2 2 17" xfId="11070"/>
    <cellStyle name="SAPBEXexcBad7 2 2 18" xfId="11071"/>
    <cellStyle name="SAPBEXexcBad7 2 2 19" xfId="11072"/>
    <cellStyle name="SAPBEXexcBad7 2 2 2" xfId="711"/>
    <cellStyle name="SAPBEXexcBad7 2 2 2 10" xfId="11073"/>
    <cellStyle name="SAPBEXexcBad7 2 2 2 11" xfId="11074"/>
    <cellStyle name="SAPBEXexcBad7 2 2 2 12" xfId="11075"/>
    <cellStyle name="SAPBEXexcBad7 2 2 2 13" xfId="11076"/>
    <cellStyle name="SAPBEXexcBad7 2 2 2 14" xfId="11077"/>
    <cellStyle name="SAPBEXexcBad7 2 2 2 15" xfId="11078"/>
    <cellStyle name="SAPBEXexcBad7 2 2 2 16" xfId="11079"/>
    <cellStyle name="SAPBEXexcBad7 2 2 2 17" xfId="11080"/>
    <cellStyle name="SAPBEXexcBad7 2 2 2 18" xfId="11081"/>
    <cellStyle name="SAPBEXexcBad7 2 2 2 19" xfId="11082"/>
    <cellStyle name="SAPBEXexcBad7 2 2 2 2" xfId="11083"/>
    <cellStyle name="SAPBEXexcBad7 2 2 2 2 2" xfId="11084"/>
    <cellStyle name="SAPBEXexcBad7 2 2 2 2 2 2" xfId="11085"/>
    <cellStyle name="SAPBEXexcBad7 2 2 2 2 2 2 2" xfId="11086"/>
    <cellStyle name="SAPBEXexcBad7 2 2 2 2 2 2 2 2" xfId="11087"/>
    <cellStyle name="SAPBEXexcBad7 2 2 2 2 2 2 3" xfId="11088"/>
    <cellStyle name="SAPBEXexcBad7 2 2 2 2 2 3" xfId="11089"/>
    <cellStyle name="SAPBEXexcBad7 2 2 2 2 2 3 2" xfId="11090"/>
    <cellStyle name="SAPBEXexcBad7 2 2 2 2 2 3 2 2" xfId="11091"/>
    <cellStyle name="SAPBEXexcBad7 2 2 2 2 2 4" xfId="11092"/>
    <cellStyle name="SAPBEXexcBad7 2 2 2 2 2 4 2" xfId="11093"/>
    <cellStyle name="SAPBEXexcBad7 2 2 2 2 3" xfId="11094"/>
    <cellStyle name="SAPBEXexcBad7 2 2 2 2 3 2" xfId="11095"/>
    <cellStyle name="SAPBEXexcBad7 2 2 2 2 3 2 2" xfId="11096"/>
    <cellStyle name="SAPBEXexcBad7 2 2 2 2 3 3" xfId="11097"/>
    <cellStyle name="SAPBEXexcBad7 2 2 2 2 4" xfId="11098"/>
    <cellStyle name="SAPBEXexcBad7 2 2 2 2 4 2" xfId="11099"/>
    <cellStyle name="SAPBEXexcBad7 2 2 2 2 4 2 2" xfId="11100"/>
    <cellStyle name="SAPBEXexcBad7 2 2 2 2 5" xfId="11101"/>
    <cellStyle name="SAPBEXexcBad7 2 2 2 2 5 2" xfId="11102"/>
    <cellStyle name="SAPBEXexcBad7 2 2 2 20" xfId="11103"/>
    <cellStyle name="SAPBEXexcBad7 2 2 2 21" xfId="11104"/>
    <cellStyle name="SAPBEXexcBad7 2 2 2 22" xfId="11105"/>
    <cellStyle name="SAPBEXexcBad7 2 2 2 23" xfId="11106"/>
    <cellStyle name="SAPBEXexcBad7 2 2 2 24" xfId="11107"/>
    <cellStyle name="SAPBEXexcBad7 2 2 2 25" xfId="11108"/>
    <cellStyle name="SAPBEXexcBad7 2 2 2 26" xfId="11109"/>
    <cellStyle name="SAPBEXexcBad7 2 2 2 27" xfId="11110"/>
    <cellStyle name="SAPBEXexcBad7 2 2 2 3" xfId="11111"/>
    <cellStyle name="SAPBEXexcBad7 2 2 2 4" xfId="11112"/>
    <cellStyle name="SAPBEXexcBad7 2 2 2 5" xfId="11113"/>
    <cellStyle name="SAPBEXexcBad7 2 2 2 6" xfId="11114"/>
    <cellStyle name="SAPBEXexcBad7 2 2 2 7" xfId="11115"/>
    <cellStyle name="SAPBEXexcBad7 2 2 2 8" xfId="11116"/>
    <cellStyle name="SAPBEXexcBad7 2 2 2 9" xfId="11117"/>
    <cellStyle name="SAPBEXexcBad7 2 2 20" xfId="11118"/>
    <cellStyle name="SAPBEXexcBad7 2 2 21" xfId="11119"/>
    <cellStyle name="SAPBEXexcBad7 2 2 22" xfId="11120"/>
    <cellStyle name="SAPBEXexcBad7 2 2 23" xfId="11121"/>
    <cellStyle name="SAPBEXexcBad7 2 2 24" xfId="11122"/>
    <cellStyle name="SAPBEXexcBad7 2 2 25" xfId="11123"/>
    <cellStyle name="SAPBEXexcBad7 2 2 26" xfId="11124"/>
    <cellStyle name="SAPBEXexcBad7 2 2 27" xfId="11125"/>
    <cellStyle name="SAPBEXexcBad7 2 2 28" xfId="11126"/>
    <cellStyle name="SAPBEXexcBad7 2 2 29" xfId="11127"/>
    <cellStyle name="SAPBEXexcBad7 2 2 3" xfId="712"/>
    <cellStyle name="SAPBEXexcBad7 2 2 3 10" xfId="11128"/>
    <cellStyle name="SAPBEXexcBad7 2 2 3 11" xfId="11129"/>
    <cellStyle name="SAPBEXexcBad7 2 2 3 12" xfId="11130"/>
    <cellStyle name="SAPBEXexcBad7 2 2 3 13" xfId="11131"/>
    <cellStyle name="SAPBEXexcBad7 2 2 3 14" xfId="11132"/>
    <cellStyle name="SAPBEXexcBad7 2 2 3 15" xfId="11133"/>
    <cellStyle name="SAPBEXexcBad7 2 2 3 16" xfId="11134"/>
    <cellStyle name="SAPBEXexcBad7 2 2 3 17" xfId="11135"/>
    <cellStyle name="SAPBEXexcBad7 2 2 3 18" xfId="11136"/>
    <cellStyle name="SAPBEXexcBad7 2 2 3 19" xfId="11137"/>
    <cellStyle name="SAPBEXexcBad7 2 2 3 2" xfId="11138"/>
    <cellStyle name="SAPBEXexcBad7 2 2 3 2 2" xfId="11139"/>
    <cellStyle name="SAPBEXexcBad7 2 2 3 2 2 2" xfId="11140"/>
    <cellStyle name="SAPBEXexcBad7 2 2 3 2 2 2 2" xfId="11141"/>
    <cellStyle name="SAPBEXexcBad7 2 2 3 2 2 2 2 2" xfId="11142"/>
    <cellStyle name="SAPBEXexcBad7 2 2 3 2 2 2 3" xfId="11143"/>
    <cellStyle name="SAPBEXexcBad7 2 2 3 2 2 3" xfId="11144"/>
    <cellStyle name="SAPBEXexcBad7 2 2 3 2 2 3 2" xfId="11145"/>
    <cellStyle name="SAPBEXexcBad7 2 2 3 2 2 3 2 2" xfId="11146"/>
    <cellStyle name="SAPBEXexcBad7 2 2 3 2 2 4" xfId="11147"/>
    <cellStyle name="SAPBEXexcBad7 2 2 3 2 2 4 2" xfId="11148"/>
    <cellStyle name="SAPBEXexcBad7 2 2 3 2 3" xfId="11149"/>
    <cellStyle name="SAPBEXexcBad7 2 2 3 2 3 2" xfId="11150"/>
    <cellStyle name="SAPBEXexcBad7 2 2 3 2 3 2 2" xfId="11151"/>
    <cellStyle name="SAPBEXexcBad7 2 2 3 2 3 3" xfId="11152"/>
    <cellStyle name="SAPBEXexcBad7 2 2 3 2 4" xfId="11153"/>
    <cellStyle name="SAPBEXexcBad7 2 2 3 2 4 2" xfId="11154"/>
    <cellStyle name="SAPBEXexcBad7 2 2 3 2 4 2 2" xfId="11155"/>
    <cellStyle name="SAPBEXexcBad7 2 2 3 2 5" xfId="11156"/>
    <cellStyle name="SAPBEXexcBad7 2 2 3 2 5 2" xfId="11157"/>
    <cellStyle name="SAPBEXexcBad7 2 2 3 20" xfId="11158"/>
    <cellStyle name="SAPBEXexcBad7 2 2 3 21" xfId="11159"/>
    <cellStyle name="SAPBEXexcBad7 2 2 3 22" xfId="11160"/>
    <cellStyle name="SAPBEXexcBad7 2 2 3 23" xfId="11161"/>
    <cellStyle name="SAPBEXexcBad7 2 2 3 24" xfId="11162"/>
    <cellStyle name="SAPBEXexcBad7 2 2 3 25" xfId="11163"/>
    <cellStyle name="SAPBEXexcBad7 2 2 3 26" xfId="11164"/>
    <cellStyle name="SAPBEXexcBad7 2 2 3 27" xfId="11165"/>
    <cellStyle name="SAPBEXexcBad7 2 2 3 3" xfId="11166"/>
    <cellStyle name="SAPBEXexcBad7 2 2 3 4" xfId="11167"/>
    <cellStyle name="SAPBEXexcBad7 2 2 3 5" xfId="11168"/>
    <cellStyle name="SAPBEXexcBad7 2 2 3 6" xfId="11169"/>
    <cellStyle name="SAPBEXexcBad7 2 2 3 7" xfId="11170"/>
    <cellStyle name="SAPBEXexcBad7 2 2 3 8" xfId="11171"/>
    <cellStyle name="SAPBEXexcBad7 2 2 3 9" xfId="11172"/>
    <cellStyle name="SAPBEXexcBad7 2 2 30" xfId="11173"/>
    <cellStyle name="SAPBEXexcBad7 2 2 31" xfId="11174"/>
    <cellStyle name="SAPBEXexcBad7 2 2 32" xfId="11175"/>
    <cellStyle name="SAPBEXexcBad7 2 2 4" xfId="713"/>
    <cellStyle name="SAPBEXexcBad7 2 2 4 10" xfId="11176"/>
    <cellStyle name="SAPBEXexcBad7 2 2 4 11" xfId="11177"/>
    <cellStyle name="SAPBEXexcBad7 2 2 4 12" xfId="11178"/>
    <cellStyle name="SAPBEXexcBad7 2 2 4 13" xfId="11179"/>
    <cellStyle name="SAPBEXexcBad7 2 2 4 14" xfId="11180"/>
    <cellStyle name="SAPBEXexcBad7 2 2 4 15" xfId="11181"/>
    <cellStyle name="SAPBEXexcBad7 2 2 4 16" xfId="11182"/>
    <cellStyle name="SAPBEXexcBad7 2 2 4 17" xfId="11183"/>
    <cellStyle name="SAPBEXexcBad7 2 2 4 18" xfId="11184"/>
    <cellStyle name="SAPBEXexcBad7 2 2 4 19" xfId="11185"/>
    <cellStyle name="SAPBEXexcBad7 2 2 4 2" xfId="11186"/>
    <cellStyle name="SAPBEXexcBad7 2 2 4 2 2" xfId="11187"/>
    <cellStyle name="SAPBEXexcBad7 2 2 4 2 2 2" xfId="11188"/>
    <cellStyle name="SAPBEXexcBad7 2 2 4 2 2 2 2" xfId="11189"/>
    <cellStyle name="SAPBEXexcBad7 2 2 4 2 2 2 2 2" xfId="11190"/>
    <cellStyle name="SAPBEXexcBad7 2 2 4 2 2 2 3" xfId="11191"/>
    <cellStyle name="SAPBEXexcBad7 2 2 4 2 2 3" xfId="11192"/>
    <cellStyle name="SAPBEXexcBad7 2 2 4 2 2 3 2" xfId="11193"/>
    <cellStyle name="SAPBEXexcBad7 2 2 4 2 2 3 2 2" xfId="11194"/>
    <cellStyle name="SAPBEXexcBad7 2 2 4 2 2 4" xfId="11195"/>
    <cellStyle name="SAPBEXexcBad7 2 2 4 2 2 4 2" xfId="11196"/>
    <cellStyle name="SAPBEXexcBad7 2 2 4 2 3" xfId="11197"/>
    <cellStyle name="SAPBEXexcBad7 2 2 4 2 3 2" xfId="11198"/>
    <cellStyle name="SAPBEXexcBad7 2 2 4 2 3 2 2" xfId="11199"/>
    <cellStyle name="SAPBEXexcBad7 2 2 4 2 3 3" xfId="11200"/>
    <cellStyle name="SAPBEXexcBad7 2 2 4 2 4" xfId="11201"/>
    <cellStyle name="SAPBEXexcBad7 2 2 4 2 4 2" xfId="11202"/>
    <cellStyle name="SAPBEXexcBad7 2 2 4 2 4 2 2" xfId="11203"/>
    <cellStyle name="SAPBEXexcBad7 2 2 4 2 5" xfId="11204"/>
    <cellStyle name="SAPBEXexcBad7 2 2 4 2 5 2" xfId="11205"/>
    <cellStyle name="SAPBEXexcBad7 2 2 4 20" xfId="11206"/>
    <cellStyle name="SAPBEXexcBad7 2 2 4 21" xfId="11207"/>
    <cellStyle name="SAPBEXexcBad7 2 2 4 22" xfId="11208"/>
    <cellStyle name="SAPBEXexcBad7 2 2 4 23" xfId="11209"/>
    <cellStyle name="SAPBEXexcBad7 2 2 4 24" xfId="11210"/>
    <cellStyle name="SAPBEXexcBad7 2 2 4 25" xfId="11211"/>
    <cellStyle name="SAPBEXexcBad7 2 2 4 26" xfId="11212"/>
    <cellStyle name="SAPBEXexcBad7 2 2 4 27" xfId="11213"/>
    <cellStyle name="SAPBEXexcBad7 2 2 4 3" xfId="11214"/>
    <cellStyle name="SAPBEXexcBad7 2 2 4 4" xfId="11215"/>
    <cellStyle name="SAPBEXexcBad7 2 2 4 5" xfId="11216"/>
    <cellStyle name="SAPBEXexcBad7 2 2 4 6" xfId="11217"/>
    <cellStyle name="SAPBEXexcBad7 2 2 4 7" xfId="11218"/>
    <cellStyle name="SAPBEXexcBad7 2 2 4 8" xfId="11219"/>
    <cellStyle name="SAPBEXexcBad7 2 2 4 9" xfId="11220"/>
    <cellStyle name="SAPBEXexcBad7 2 2 5" xfId="714"/>
    <cellStyle name="SAPBEXexcBad7 2 2 5 10" xfId="11221"/>
    <cellStyle name="SAPBEXexcBad7 2 2 5 11" xfId="11222"/>
    <cellStyle name="SAPBEXexcBad7 2 2 5 12" xfId="11223"/>
    <cellStyle name="SAPBEXexcBad7 2 2 5 13" xfId="11224"/>
    <cellStyle name="SAPBEXexcBad7 2 2 5 14" xfId="11225"/>
    <cellStyle name="SAPBEXexcBad7 2 2 5 15" xfId="11226"/>
    <cellStyle name="SAPBEXexcBad7 2 2 5 16" xfId="11227"/>
    <cellStyle name="SAPBEXexcBad7 2 2 5 17" xfId="11228"/>
    <cellStyle name="SAPBEXexcBad7 2 2 5 18" xfId="11229"/>
    <cellStyle name="SAPBEXexcBad7 2 2 5 19" xfId="11230"/>
    <cellStyle name="SAPBEXexcBad7 2 2 5 2" xfId="11231"/>
    <cellStyle name="SAPBEXexcBad7 2 2 5 2 2" xfId="11232"/>
    <cellStyle name="SAPBEXexcBad7 2 2 5 2 2 2" xfId="11233"/>
    <cellStyle name="SAPBEXexcBad7 2 2 5 2 2 2 2" xfId="11234"/>
    <cellStyle name="SAPBEXexcBad7 2 2 5 2 2 2 2 2" xfId="11235"/>
    <cellStyle name="SAPBEXexcBad7 2 2 5 2 2 2 3" xfId="11236"/>
    <cellStyle name="SAPBEXexcBad7 2 2 5 2 2 3" xfId="11237"/>
    <cellStyle name="SAPBEXexcBad7 2 2 5 2 2 3 2" xfId="11238"/>
    <cellStyle name="SAPBEXexcBad7 2 2 5 2 2 3 2 2" xfId="11239"/>
    <cellStyle name="SAPBEXexcBad7 2 2 5 2 2 4" xfId="11240"/>
    <cellStyle name="SAPBEXexcBad7 2 2 5 2 2 4 2" xfId="11241"/>
    <cellStyle name="SAPBEXexcBad7 2 2 5 2 3" xfId="11242"/>
    <cellStyle name="SAPBEXexcBad7 2 2 5 2 3 2" xfId="11243"/>
    <cellStyle name="SAPBEXexcBad7 2 2 5 2 3 2 2" xfId="11244"/>
    <cellStyle name="SAPBEXexcBad7 2 2 5 2 3 3" xfId="11245"/>
    <cellStyle name="SAPBEXexcBad7 2 2 5 2 4" xfId="11246"/>
    <cellStyle name="SAPBEXexcBad7 2 2 5 2 4 2" xfId="11247"/>
    <cellStyle name="SAPBEXexcBad7 2 2 5 2 4 2 2" xfId="11248"/>
    <cellStyle name="SAPBEXexcBad7 2 2 5 2 5" xfId="11249"/>
    <cellStyle name="SAPBEXexcBad7 2 2 5 2 5 2" xfId="11250"/>
    <cellStyle name="SAPBEXexcBad7 2 2 5 20" xfId="11251"/>
    <cellStyle name="SAPBEXexcBad7 2 2 5 21" xfId="11252"/>
    <cellStyle name="SAPBEXexcBad7 2 2 5 22" xfId="11253"/>
    <cellStyle name="SAPBEXexcBad7 2 2 5 23" xfId="11254"/>
    <cellStyle name="SAPBEXexcBad7 2 2 5 24" xfId="11255"/>
    <cellStyle name="SAPBEXexcBad7 2 2 5 25" xfId="11256"/>
    <cellStyle name="SAPBEXexcBad7 2 2 5 26" xfId="11257"/>
    <cellStyle name="SAPBEXexcBad7 2 2 5 27" xfId="11258"/>
    <cellStyle name="SAPBEXexcBad7 2 2 5 3" xfId="11259"/>
    <cellStyle name="SAPBEXexcBad7 2 2 5 4" xfId="11260"/>
    <cellStyle name="SAPBEXexcBad7 2 2 5 5" xfId="11261"/>
    <cellStyle name="SAPBEXexcBad7 2 2 5 6" xfId="11262"/>
    <cellStyle name="SAPBEXexcBad7 2 2 5 7" xfId="11263"/>
    <cellStyle name="SAPBEXexcBad7 2 2 5 8" xfId="11264"/>
    <cellStyle name="SAPBEXexcBad7 2 2 5 9" xfId="11265"/>
    <cellStyle name="SAPBEXexcBad7 2 2 6" xfId="715"/>
    <cellStyle name="SAPBEXexcBad7 2 2 6 10" xfId="11266"/>
    <cellStyle name="SAPBEXexcBad7 2 2 6 11" xfId="11267"/>
    <cellStyle name="SAPBEXexcBad7 2 2 6 12" xfId="11268"/>
    <cellStyle name="SAPBEXexcBad7 2 2 6 13" xfId="11269"/>
    <cellStyle name="SAPBEXexcBad7 2 2 6 14" xfId="11270"/>
    <cellStyle name="SAPBEXexcBad7 2 2 6 15" xfId="11271"/>
    <cellStyle name="SAPBEXexcBad7 2 2 6 16" xfId="11272"/>
    <cellStyle name="SAPBEXexcBad7 2 2 6 17" xfId="11273"/>
    <cellStyle name="SAPBEXexcBad7 2 2 6 18" xfId="11274"/>
    <cellStyle name="SAPBEXexcBad7 2 2 6 19" xfId="11275"/>
    <cellStyle name="SAPBEXexcBad7 2 2 6 2" xfId="11276"/>
    <cellStyle name="SAPBEXexcBad7 2 2 6 2 2" xfId="11277"/>
    <cellStyle name="SAPBEXexcBad7 2 2 6 2 2 2" xfId="11278"/>
    <cellStyle name="SAPBEXexcBad7 2 2 6 2 2 2 2" xfId="11279"/>
    <cellStyle name="SAPBEXexcBad7 2 2 6 2 2 2 2 2" xfId="11280"/>
    <cellStyle name="SAPBEXexcBad7 2 2 6 2 2 2 3" xfId="11281"/>
    <cellStyle name="SAPBEXexcBad7 2 2 6 2 2 3" xfId="11282"/>
    <cellStyle name="SAPBEXexcBad7 2 2 6 2 2 3 2" xfId="11283"/>
    <cellStyle name="SAPBEXexcBad7 2 2 6 2 2 3 2 2" xfId="11284"/>
    <cellStyle name="SAPBEXexcBad7 2 2 6 2 2 4" xfId="11285"/>
    <cellStyle name="SAPBEXexcBad7 2 2 6 2 2 4 2" xfId="11286"/>
    <cellStyle name="SAPBEXexcBad7 2 2 6 2 3" xfId="11287"/>
    <cellStyle name="SAPBEXexcBad7 2 2 6 2 3 2" xfId="11288"/>
    <cellStyle name="SAPBEXexcBad7 2 2 6 2 3 2 2" xfId="11289"/>
    <cellStyle name="SAPBEXexcBad7 2 2 6 2 3 3" xfId="11290"/>
    <cellStyle name="SAPBEXexcBad7 2 2 6 2 4" xfId="11291"/>
    <cellStyle name="SAPBEXexcBad7 2 2 6 2 4 2" xfId="11292"/>
    <cellStyle name="SAPBEXexcBad7 2 2 6 2 4 2 2" xfId="11293"/>
    <cellStyle name="SAPBEXexcBad7 2 2 6 2 5" xfId="11294"/>
    <cellStyle name="SAPBEXexcBad7 2 2 6 2 5 2" xfId="11295"/>
    <cellStyle name="SAPBEXexcBad7 2 2 6 20" xfId="11296"/>
    <cellStyle name="SAPBEXexcBad7 2 2 6 21" xfId="11297"/>
    <cellStyle name="SAPBEXexcBad7 2 2 6 22" xfId="11298"/>
    <cellStyle name="SAPBEXexcBad7 2 2 6 23" xfId="11299"/>
    <cellStyle name="SAPBEXexcBad7 2 2 6 24" xfId="11300"/>
    <cellStyle name="SAPBEXexcBad7 2 2 6 25" xfId="11301"/>
    <cellStyle name="SAPBEXexcBad7 2 2 6 26" xfId="11302"/>
    <cellStyle name="SAPBEXexcBad7 2 2 6 27" xfId="11303"/>
    <cellStyle name="SAPBEXexcBad7 2 2 6 3" xfId="11304"/>
    <cellStyle name="SAPBEXexcBad7 2 2 6 4" xfId="11305"/>
    <cellStyle name="SAPBEXexcBad7 2 2 6 5" xfId="11306"/>
    <cellStyle name="SAPBEXexcBad7 2 2 6 6" xfId="11307"/>
    <cellStyle name="SAPBEXexcBad7 2 2 6 7" xfId="11308"/>
    <cellStyle name="SAPBEXexcBad7 2 2 6 8" xfId="11309"/>
    <cellStyle name="SAPBEXexcBad7 2 2 6 9" xfId="11310"/>
    <cellStyle name="SAPBEXexcBad7 2 2 7" xfId="11311"/>
    <cellStyle name="SAPBEXexcBad7 2 2 7 2" xfId="11312"/>
    <cellStyle name="SAPBEXexcBad7 2 2 7 2 2" xfId="11313"/>
    <cellStyle name="SAPBEXexcBad7 2 2 7 2 2 2" xfId="11314"/>
    <cellStyle name="SAPBEXexcBad7 2 2 7 2 2 2 2" xfId="11315"/>
    <cellStyle name="SAPBEXexcBad7 2 2 7 2 2 3" xfId="11316"/>
    <cellStyle name="SAPBEXexcBad7 2 2 7 2 3" xfId="11317"/>
    <cellStyle name="SAPBEXexcBad7 2 2 7 2 3 2" xfId="11318"/>
    <cellStyle name="SAPBEXexcBad7 2 2 7 2 3 2 2" xfId="11319"/>
    <cellStyle name="SAPBEXexcBad7 2 2 7 2 4" xfId="11320"/>
    <cellStyle name="SAPBEXexcBad7 2 2 7 2 4 2" xfId="11321"/>
    <cellStyle name="SAPBEXexcBad7 2 2 7 3" xfId="11322"/>
    <cellStyle name="SAPBEXexcBad7 2 2 7 3 2" xfId="11323"/>
    <cellStyle name="SAPBEXexcBad7 2 2 7 3 2 2" xfId="11324"/>
    <cellStyle name="SAPBEXexcBad7 2 2 7 3 3" xfId="11325"/>
    <cellStyle name="SAPBEXexcBad7 2 2 7 4" xfId="11326"/>
    <cellStyle name="SAPBEXexcBad7 2 2 7 4 2" xfId="11327"/>
    <cellStyle name="SAPBEXexcBad7 2 2 7 4 2 2" xfId="11328"/>
    <cellStyle name="SAPBEXexcBad7 2 2 7 5" xfId="11329"/>
    <cellStyle name="SAPBEXexcBad7 2 2 7 5 2" xfId="11330"/>
    <cellStyle name="SAPBEXexcBad7 2 2 8" xfId="11331"/>
    <cellStyle name="SAPBEXexcBad7 2 2 9" xfId="11332"/>
    <cellStyle name="SAPBEXexcBad7 2 20" xfId="11333"/>
    <cellStyle name="SAPBEXexcBad7 2 21" xfId="11334"/>
    <cellStyle name="SAPBEXexcBad7 2 22" xfId="11335"/>
    <cellStyle name="SAPBEXexcBad7 2 23" xfId="11336"/>
    <cellStyle name="SAPBEXexcBad7 2 24" xfId="11337"/>
    <cellStyle name="SAPBEXexcBad7 2 25" xfId="11338"/>
    <cellStyle name="SAPBEXexcBad7 2 26" xfId="11339"/>
    <cellStyle name="SAPBEXexcBad7 2 27" xfId="11340"/>
    <cellStyle name="SAPBEXexcBad7 2 28" xfId="11341"/>
    <cellStyle name="SAPBEXexcBad7 2 29" xfId="11342"/>
    <cellStyle name="SAPBEXexcBad7 2 3" xfId="716"/>
    <cellStyle name="SAPBEXexcBad7 2 3 10" xfId="11343"/>
    <cellStyle name="SAPBEXexcBad7 2 3 11" xfId="11344"/>
    <cellStyle name="SAPBEXexcBad7 2 3 12" xfId="11345"/>
    <cellStyle name="SAPBEXexcBad7 2 3 13" xfId="11346"/>
    <cellStyle name="SAPBEXexcBad7 2 3 14" xfId="11347"/>
    <cellStyle name="SAPBEXexcBad7 2 3 15" xfId="11348"/>
    <cellStyle name="SAPBEXexcBad7 2 3 16" xfId="11349"/>
    <cellStyle name="SAPBEXexcBad7 2 3 17" xfId="11350"/>
    <cellStyle name="SAPBEXexcBad7 2 3 18" xfId="11351"/>
    <cellStyle name="SAPBEXexcBad7 2 3 19" xfId="11352"/>
    <cellStyle name="SAPBEXexcBad7 2 3 2" xfId="11353"/>
    <cellStyle name="SAPBEXexcBad7 2 3 2 2" xfId="11354"/>
    <cellStyle name="SAPBEXexcBad7 2 3 2 2 2" xfId="11355"/>
    <cellStyle name="SAPBEXexcBad7 2 3 2 2 2 2" xfId="11356"/>
    <cellStyle name="SAPBEXexcBad7 2 3 2 2 2 2 2" xfId="11357"/>
    <cellStyle name="SAPBEXexcBad7 2 3 2 2 2 3" xfId="11358"/>
    <cellStyle name="SAPBEXexcBad7 2 3 2 2 3" xfId="11359"/>
    <cellStyle name="SAPBEXexcBad7 2 3 2 2 3 2" xfId="11360"/>
    <cellStyle name="SAPBEXexcBad7 2 3 2 2 3 2 2" xfId="11361"/>
    <cellStyle name="SAPBEXexcBad7 2 3 2 2 4" xfId="11362"/>
    <cellStyle name="SAPBEXexcBad7 2 3 2 2 4 2" xfId="11363"/>
    <cellStyle name="SAPBEXexcBad7 2 3 2 3" xfId="11364"/>
    <cellStyle name="SAPBEXexcBad7 2 3 2 3 2" xfId="11365"/>
    <cellStyle name="SAPBEXexcBad7 2 3 2 3 2 2" xfId="11366"/>
    <cellStyle name="SAPBEXexcBad7 2 3 2 3 3" xfId="11367"/>
    <cellStyle name="SAPBEXexcBad7 2 3 2 4" xfId="11368"/>
    <cellStyle name="SAPBEXexcBad7 2 3 2 4 2" xfId="11369"/>
    <cellStyle name="SAPBEXexcBad7 2 3 2 4 2 2" xfId="11370"/>
    <cellStyle name="SAPBEXexcBad7 2 3 2 5" xfId="11371"/>
    <cellStyle name="SAPBEXexcBad7 2 3 2 5 2" xfId="11372"/>
    <cellStyle name="SAPBEXexcBad7 2 3 20" xfId="11373"/>
    <cellStyle name="SAPBEXexcBad7 2 3 21" xfId="11374"/>
    <cellStyle name="SAPBEXexcBad7 2 3 22" xfId="11375"/>
    <cellStyle name="SAPBEXexcBad7 2 3 23" xfId="11376"/>
    <cellStyle name="SAPBEXexcBad7 2 3 24" xfId="11377"/>
    <cellStyle name="SAPBEXexcBad7 2 3 25" xfId="11378"/>
    <cellStyle name="SAPBEXexcBad7 2 3 26" xfId="11379"/>
    <cellStyle name="SAPBEXexcBad7 2 3 27" xfId="11380"/>
    <cellStyle name="SAPBEXexcBad7 2 3 3" xfId="11381"/>
    <cellStyle name="SAPBEXexcBad7 2 3 4" xfId="11382"/>
    <cellStyle name="SAPBEXexcBad7 2 3 5" xfId="11383"/>
    <cellStyle name="SAPBEXexcBad7 2 3 6" xfId="11384"/>
    <cellStyle name="SAPBEXexcBad7 2 3 7" xfId="11385"/>
    <cellStyle name="SAPBEXexcBad7 2 3 8" xfId="11386"/>
    <cellStyle name="SAPBEXexcBad7 2 3 9" xfId="11387"/>
    <cellStyle name="SAPBEXexcBad7 2 30" xfId="11388"/>
    <cellStyle name="SAPBEXexcBad7 2 31" xfId="11389"/>
    <cellStyle name="SAPBEXexcBad7 2 32" xfId="11390"/>
    <cellStyle name="SAPBEXexcBad7 2 4" xfId="717"/>
    <cellStyle name="SAPBEXexcBad7 2 4 10" xfId="11391"/>
    <cellStyle name="SAPBEXexcBad7 2 4 11" xfId="11392"/>
    <cellStyle name="SAPBEXexcBad7 2 4 12" xfId="11393"/>
    <cellStyle name="SAPBEXexcBad7 2 4 13" xfId="11394"/>
    <cellStyle name="SAPBEXexcBad7 2 4 14" xfId="11395"/>
    <cellStyle name="SAPBEXexcBad7 2 4 15" xfId="11396"/>
    <cellStyle name="SAPBEXexcBad7 2 4 16" xfId="11397"/>
    <cellStyle name="SAPBEXexcBad7 2 4 17" xfId="11398"/>
    <cellStyle name="SAPBEXexcBad7 2 4 18" xfId="11399"/>
    <cellStyle name="SAPBEXexcBad7 2 4 19" xfId="11400"/>
    <cellStyle name="SAPBEXexcBad7 2 4 2" xfId="11401"/>
    <cellStyle name="SAPBEXexcBad7 2 4 2 2" xfId="11402"/>
    <cellStyle name="SAPBEXexcBad7 2 4 2 2 2" xfId="11403"/>
    <cellStyle name="SAPBEXexcBad7 2 4 2 2 2 2" xfId="11404"/>
    <cellStyle name="SAPBEXexcBad7 2 4 2 2 2 2 2" xfId="11405"/>
    <cellStyle name="SAPBEXexcBad7 2 4 2 2 2 3" xfId="11406"/>
    <cellStyle name="SAPBEXexcBad7 2 4 2 2 3" xfId="11407"/>
    <cellStyle name="SAPBEXexcBad7 2 4 2 2 3 2" xfId="11408"/>
    <cellStyle name="SAPBEXexcBad7 2 4 2 2 3 2 2" xfId="11409"/>
    <cellStyle name="SAPBEXexcBad7 2 4 2 2 4" xfId="11410"/>
    <cellStyle name="SAPBEXexcBad7 2 4 2 2 4 2" xfId="11411"/>
    <cellStyle name="SAPBEXexcBad7 2 4 2 3" xfId="11412"/>
    <cellStyle name="SAPBEXexcBad7 2 4 2 3 2" xfId="11413"/>
    <cellStyle name="SAPBEXexcBad7 2 4 2 3 2 2" xfId="11414"/>
    <cellStyle name="SAPBEXexcBad7 2 4 2 3 3" xfId="11415"/>
    <cellStyle name="SAPBEXexcBad7 2 4 2 4" xfId="11416"/>
    <cellStyle name="SAPBEXexcBad7 2 4 2 4 2" xfId="11417"/>
    <cellStyle name="SAPBEXexcBad7 2 4 2 4 2 2" xfId="11418"/>
    <cellStyle name="SAPBEXexcBad7 2 4 2 5" xfId="11419"/>
    <cellStyle name="SAPBEXexcBad7 2 4 2 5 2" xfId="11420"/>
    <cellStyle name="SAPBEXexcBad7 2 4 20" xfId="11421"/>
    <cellStyle name="SAPBEXexcBad7 2 4 21" xfId="11422"/>
    <cellStyle name="SAPBEXexcBad7 2 4 22" xfId="11423"/>
    <cellStyle name="SAPBEXexcBad7 2 4 23" xfId="11424"/>
    <cellStyle name="SAPBEXexcBad7 2 4 24" xfId="11425"/>
    <cellStyle name="SAPBEXexcBad7 2 4 25" xfId="11426"/>
    <cellStyle name="SAPBEXexcBad7 2 4 26" xfId="11427"/>
    <cellStyle name="SAPBEXexcBad7 2 4 27" xfId="11428"/>
    <cellStyle name="SAPBEXexcBad7 2 4 3" xfId="11429"/>
    <cellStyle name="SAPBEXexcBad7 2 4 4" xfId="11430"/>
    <cellStyle name="SAPBEXexcBad7 2 4 5" xfId="11431"/>
    <cellStyle name="SAPBEXexcBad7 2 4 6" xfId="11432"/>
    <cellStyle name="SAPBEXexcBad7 2 4 7" xfId="11433"/>
    <cellStyle name="SAPBEXexcBad7 2 4 8" xfId="11434"/>
    <cellStyle name="SAPBEXexcBad7 2 4 9" xfId="11435"/>
    <cellStyle name="SAPBEXexcBad7 2 5" xfId="718"/>
    <cellStyle name="SAPBEXexcBad7 2 5 10" xfId="11436"/>
    <cellStyle name="SAPBEXexcBad7 2 5 11" xfId="11437"/>
    <cellStyle name="SAPBEXexcBad7 2 5 12" xfId="11438"/>
    <cellStyle name="SAPBEXexcBad7 2 5 13" xfId="11439"/>
    <cellStyle name="SAPBEXexcBad7 2 5 14" xfId="11440"/>
    <cellStyle name="SAPBEXexcBad7 2 5 15" xfId="11441"/>
    <cellStyle name="SAPBEXexcBad7 2 5 16" xfId="11442"/>
    <cellStyle name="SAPBEXexcBad7 2 5 17" xfId="11443"/>
    <cellStyle name="SAPBEXexcBad7 2 5 18" xfId="11444"/>
    <cellStyle name="SAPBEXexcBad7 2 5 19" xfId="11445"/>
    <cellStyle name="SAPBEXexcBad7 2 5 2" xfId="11446"/>
    <cellStyle name="SAPBEXexcBad7 2 5 2 2" xfId="11447"/>
    <cellStyle name="SAPBEXexcBad7 2 5 2 2 2" xfId="11448"/>
    <cellStyle name="SAPBEXexcBad7 2 5 2 2 2 2" xfId="11449"/>
    <cellStyle name="SAPBEXexcBad7 2 5 2 2 2 2 2" xfId="11450"/>
    <cellStyle name="SAPBEXexcBad7 2 5 2 2 2 3" xfId="11451"/>
    <cellStyle name="SAPBEXexcBad7 2 5 2 2 3" xfId="11452"/>
    <cellStyle name="SAPBEXexcBad7 2 5 2 2 3 2" xfId="11453"/>
    <cellStyle name="SAPBEXexcBad7 2 5 2 2 3 2 2" xfId="11454"/>
    <cellStyle name="SAPBEXexcBad7 2 5 2 2 4" xfId="11455"/>
    <cellStyle name="SAPBEXexcBad7 2 5 2 2 4 2" xfId="11456"/>
    <cellStyle name="SAPBEXexcBad7 2 5 2 3" xfId="11457"/>
    <cellStyle name="SAPBEXexcBad7 2 5 2 3 2" xfId="11458"/>
    <cellStyle name="SAPBEXexcBad7 2 5 2 3 2 2" xfId="11459"/>
    <cellStyle name="SAPBEXexcBad7 2 5 2 3 3" xfId="11460"/>
    <cellStyle name="SAPBEXexcBad7 2 5 2 4" xfId="11461"/>
    <cellStyle name="SAPBEXexcBad7 2 5 2 4 2" xfId="11462"/>
    <cellStyle name="SAPBEXexcBad7 2 5 2 4 2 2" xfId="11463"/>
    <cellStyle name="SAPBEXexcBad7 2 5 2 5" xfId="11464"/>
    <cellStyle name="SAPBEXexcBad7 2 5 2 5 2" xfId="11465"/>
    <cellStyle name="SAPBEXexcBad7 2 5 20" xfId="11466"/>
    <cellStyle name="SAPBEXexcBad7 2 5 21" xfId="11467"/>
    <cellStyle name="SAPBEXexcBad7 2 5 22" xfId="11468"/>
    <cellStyle name="SAPBEXexcBad7 2 5 23" xfId="11469"/>
    <cellStyle name="SAPBEXexcBad7 2 5 24" xfId="11470"/>
    <cellStyle name="SAPBEXexcBad7 2 5 25" xfId="11471"/>
    <cellStyle name="SAPBEXexcBad7 2 5 26" xfId="11472"/>
    <cellStyle name="SAPBEXexcBad7 2 5 27" xfId="11473"/>
    <cellStyle name="SAPBEXexcBad7 2 5 3" xfId="11474"/>
    <cellStyle name="SAPBEXexcBad7 2 5 4" xfId="11475"/>
    <cellStyle name="SAPBEXexcBad7 2 5 5" xfId="11476"/>
    <cellStyle name="SAPBEXexcBad7 2 5 6" xfId="11477"/>
    <cellStyle name="SAPBEXexcBad7 2 5 7" xfId="11478"/>
    <cellStyle name="SAPBEXexcBad7 2 5 8" xfId="11479"/>
    <cellStyle name="SAPBEXexcBad7 2 5 9" xfId="11480"/>
    <cellStyle name="SAPBEXexcBad7 2 6" xfId="719"/>
    <cellStyle name="SAPBEXexcBad7 2 6 10" xfId="11481"/>
    <cellStyle name="SAPBEXexcBad7 2 6 11" xfId="11482"/>
    <cellStyle name="SAPBEXexcBad7 2 6 12" xfId="11483"/>
    <cellStyle name="SAPBEXexcBad7 2 6 13" xfId="11484"/>
    <cellStyle name="SAPBEXexcBad7 2 6 14" xfId="11485"/>
    <cellStyle name="SAPBEXexcBad7 2 6 15" xfId="11486"/>
    <cellStyle name="SAPBEXexcBad7 2 6 16" xfId="11487"/>
    <cellStyle name="SAPBEXexcBad7 2 6 17" xfId="11488"/>
    <cellStyle name="SAPBEXexcBad7 2 6 18" xfId="11489"/>
    <cellStyle name="SAPBEXexcBad7 2 6 19" xfId="11490"/>
    <cellStyle name="SAPBEXexcBad7 2 6 2" xfId="11491"/>
    <cellStyle name="SAPBEXexcBad7 2 6 2 2" xfId="11492"/>
    <cellStyle name="SAPBEXexcBad7 2 6 2 2 2" xfId="11493"/>
    <cellStyle name="SAPBEXexcBad7 2 6 2 2 2 2" xfId="11494"/>
    <cellStyle name="SAPBEXexcBad7 2 6 2 2 2 2 2" xfId="11495"/>
    <cellStyle name="SAPBEXexcBad7 2 6 2 2 2 3" xfId="11496"/>
    <cellStyle name="SAPBEXexcBad7 2 6 2 2 3" xfId="11497"/>
    <cellStyle name="SAPBEXexcBad7 2 6 2 2 3 2" xfId="11498"/>
    <cellStyle name="SAPBEXexcBad7 2 6 2 2 3 2 2" xfId="11499"/>
    <cellStyle name="SAPBEXexcBad7 2 6 2 2 4" xfId="11500"/>
    <cellStyle name="SAPBEXexcBad7 2 6 2 2 4 2" xfId="11501"/>
    <cellStyle name="SAPBEXexcBad7 2 6 2 3" xfId="11502"/>
    <cellStyle name="SAPBEXexcBad7 2 6 2 3 2" xfId="11503"/>
    <cellStyle name="SAPBEXexcBad7 2 6 2 3 2 2" xfId="11504"/>
    <cellStyle name="SAPBEXexcBad7 2 6 2 3 3" xfId="11505"/>
    <cellStyle name="SAPBEXexcBad7 2 6 2 4" xfId="11506"/>
    <cellStyle name="SAPBEXexcBad7 2 6 2 4 2" xfId="11507"/>
    <cellStyle name="SAPBEXexcBad7 2 6 2 4 2 2" xfId="11508"/>
    <cellStyle name="SAPBEXexcBad7 2 6 2 5" xfId="11509"/>
    <cellStyle name="SAPBEXexcBad7 2 6 2 5 2" xfId="11510"/>
    <cellStyle name="SAPBEXexcBad7 2 6 20" xfId="11511"/>
    <cellStyle name="SAPBEXexcBad7 2 6 21" xfId="11512"/>
    <cellStyle name="SAPBEXexcBad7 2 6 22" xfId="11513"/>
    <cellStyle name="SAPBEXexcBad7 2 6 23" xfId="11514"/>
    <cellStyle name="SAPBEXexcBad7 2 6 24" xfId="11515"/>
    <cellStyle name="SAPBEXexcBad7 2 6 25" xfId="11516"/>
    <cellStyle name="SAPBEXexcBad7 2 6 26" xfId="11517"/>
    <cellStyle name="SAPBEXexcBad7 2 6 27" xfId="11518"/>
    <cellStyle name="SAPBEXexcBad7 2 6 3" xfId="11519"/>
    <cellStyle name="SAPBEXexcBad7 2 6 4" xfId="11520"/>
    <cellStyle name="SAPBEXexcBad7 2 6 5" xfId="11521"/>
    <cellStyle name="SAPBEXexcBad7 2 6 6" xfId="11522"/>
    <cellStyle name="SAPBEXexcBad7 2 6 7" xfId="11523"/>
    <cellStyle name="SAPBEXexcBad7 2 6 8" xfId="11524"/>
    <cellStyle name="SAPBEXexcBad7 2 6 9" xfId="11525"/>
    <cellStyle name="SAPBEXexcBad7 2 7" xfId="11526"/>
    <cellStyle name="SAPBEXexcBad7 2 7 2" xfId="11527"/>
    <cellStyle name="SAPBEXexcBad7 2 7 2 2" xfId="11528"/>
    <cellStyle name="SAPBEXexcBad7 2 7 2 2 2" xfId="11529"/>
    <cellStyle name="SAPBEXexcBad7 2 7 2 2 2 2" xfId="11530"/>
    <cellStyle name="SAPBEXexcBad7 2 7 2 2 3" xfId="11531"/>
    <cellStyle name="SAPBEXexcBad7 2 7 2 3" xfId="11532"/>
    <cellStyle name="SAPBEXexcBad7 2 7 2 3 2" xfId="11533"/>
    <cellStyle name="SAPBEXexcBad7 2 7 2 3 2 2" xfId="11534"/>
    <cellStyle name="SAPBEXexcBad7 2 7 2 4" xfId="11535"/>
    <cellStyle name="SAPBEXexcBad7 2 7 2 4 2" xfId="11536"/>
    <cellStyle name="SAPBEXexcBad7 2 7 3" xfId="11537"/>
    <cellStyle name="SAPBEXexcBad7 2 7 3 2" xfId="11538"/>
    <cellStyle name="SAPBEXexcBad7 2 7 3 2 2" xfId="11539"/>
    <cellStyle name="SAPBEXexcBad7 2 7 3 3" xfId="11540"/>
    <cellStyle name="SAPBEXexcBad7 2 7 4" xfId="11541"/>
    <cellStyle name="SAPBEXexcBad7 2 7 4 2" xfId="11542"/>
    <cellStyle name="SAPBEXexcBad7 2 7 4 2 2" xfId="11543"/>
    <cellStyle name="SAPBEXexcBad7 2 7 5" xfId="11544"/>
    <cellStyle name="SAPBEXexcBad7 2 7 5 2" xfId="11545"/>
    <cellStyle name="SAPBEXexcBad7 2 8" xfId="11546"/>
    <cellStyle name="SAPBEXexcBad7 2 9" xfId="11547"/>
    <cellStyle name="SAPBEXexcBad7 20" xfId="11548"/>
    <cellStyle name="SAPBEXexcBad7 21" xfId="11549"/>
    <cellStyle name="SAPBEXexcBad7 22" xfId="11550"/>
    <cellStyle name="SAPBEXexcBad7 23" xfId="11551"/>
    <cellStyle name="SAPBEXexcBad7 24" xfId="11552"/>
    <cellStyle name="SAPBEXexcBad7 25" xfId="11553"/>
    <cellStyle name="SAPBEXexcBad7 26" xfId="11554"/>
    <cellStyle name="SAPBEXexcBad7 27" xfId="11555"/>
    <cellStyle name="SAPBEXexcBad7 28" xfId="11556"/>
    <cellStyle name="SAPBEXexcBad7 29" xfId="11557"/>
    <cellStyle name="SAPBEXexcBad7 3" xfId="463"/>
    <cellStyle name="SAPBEXexcBad7 3 10" xfId="11558"/>
    <cellStyle name="SAPBEXexcBad7 3 11" xfId="11559"/>
    <cellStyle name="SAPBEXexcBad7 3 12" xfId="11560"/>
    <cellStyle name="SAPBEXexcBad7 3 13" xfId="11561"/>
    <cellStyle name="SAPBEXexcBad7 3 14" xfId="11562"/>
    <cellStyle name="SAPBEXexcBad7 3 15" xfId="11563"/>
    <cellStyle name="SAPBEXexcBad7 3 16" xfId="11564"/>
    <cellStyle name="SAPBEXexcBad7 3 17" xfId="11565"/>
    <cellStyle name="SAPBEXexcBad7 3 18" xfId="11566"/>
    <cellStyle name="SAPBEXexcBad7 3 19" xfId="11567"/>
    <cellStyle name="SAPBEXexcBad7 3 2" xfId="720"/>
    <cellStyle name="SAPBEXexcBad7 3 2 10" xfId="11568"/>
    <cellStyle name="SAPBEXexcBad7 3 2 11" xfId="11569"/>
    <cellStyle name="SAPBEXexcBad7 3 2 12" xfId="11570"/>
    <cellStyle name="SAPBEXexcBad7 3 2 13" xfId="11571"/>
    <cellStyle name="SAPBEXexcBad7 3 2 14" xfId="11572"/>
    <cellStyle name="SAPBEXexcBad7 3 2 15" xfId="11573"/>
    <cellStyle name="SAPBEXexcBad7 3 2 16" xfId="11574"/>
    <cellStyle name="SAPBEXexcBad7 3 2 17" xfId="11575"/>
    <cellStyle name="SAPBEXexcBad7 3 2 18" xfId="11576"/>
    <cellStyle name="SAPBEXexcBad7 3 2 19" xfId="11577"/>
    <cellStyle name="SAPBEXexcBad7 3 2 2" xfId="11578"/>
    <cellStyle name="SAPBEXexcBad7 3 2 2 2" xfId="11579"/>
    <cellStyle name="SAPBEXexcBad7 3 2 2 2 2" xfId="11580"/>
    <cellStyle name="SAPBEXexcBad7 3 2 2 2 2 2" xfId="11581"/>
    <cellStyle name="SAPBEXexcBad7 3 2 2 2 2 2 2" xfId="11582"/>
    <cellStyle name="SAPBEXexcBad7 3 2 2 2 2 3" xfId="11583"/>
    <cellStyle name="SAPBEXexcBad7 3 2 2 2 3" xfId="11584"/>
    <cellStyle name="SAPBEXexcBad7 3 2 2 2 3 2" xfId="11585"/>
    <cellStyle name="SAPBEXexcBad7 3 2 2 2 3 2 2" xfId="11586"/>
    <cellStyle name="SAPBEXexcBad7 3 2 2 2 4" xfId="11587"/>
    <cellStyle name="SAPBEXexcBad7 3 2 2 2 4 2" xfId="11588"/>
    <cellStyle name="SAPBEXexcBad7 3 2 2 3" xfId="11589"/>
    <cellStyle name="SAPBEXexcBad7 3 2 2 3 2" xfId="11590"/>
    <cellStyle name="SAPBEXexcBad7 3 2 2 3 2 2" xfId="11591"/>
    <cellStyle name="SAPBEXexcBad7 3 2 2 3 3" xfId="11592"/>
    <cellStyle name="SAPBEXexcBad7 3 2 2 4" xfId="11593"/>
    <cellStyle name="SAPBEXexcBad7 3 2 2 4 2" xfId="11594"/>
    <cellStyle name="SAPBEXexcBad7 3 2 2 4 2 2" xfId="11595"/>
    <cellStyle name="SAPBEXexcBad7 3 2 2 5" xfId="11596"/>
    <cellStyle name="SAPBEXexcBad7 3 2 2 5 2" xfId="11597"/>
    <cellStyle name="SAPBEXexcBad7 3 2 20" xfId="11598"/>
    <cellStyle name="SAPBEXexcBad7 3 2 21" xfId="11599"/>
    <cellStyle name="SAPBEXexcBad7 3 2 22" xfId="11600"/>
    <cellStyle name="SAPBEXexcBad7 3 2 23" xfId="11601"/>
    <cellStyle name="SAPBEXexcBad7 3 2 24" xfId="11602"/>
    <cellStyle name="SAPBEXexcBad7 3 2 25" xfId="11603"/>
    <cellStyle name="SAPBEXexcBad7 3 2 26" xfId="11604"/>
    <cellStyle name="SAPBEXexcBad7 3 2 27" xfId="11605"/>
    <cellStyle name="SAPBEXexcBad7 3 2 3" xfId="11606"/>
    <cellStyle name="SAPBEXexcBad7 3 2 4" xfId="11607"/>
    <cellStyle name="SAPBEXexcBad7 3 2 5" xfId="11608"/>
    <cellStyle name="SAPBEXexcBad7 3 2 6" xfId="11609"/>
    <cellStyle name="SAPBEXexcBad7 3 2 7" xfId="11610"/>
    <cellStyle name="SAPBEXexcBad7 3 2 8" xfId="11611"/>
    <cellStyle name="SAPBEXexcBad7 3 2 9" xfId="11612"/>
    <cellStyle name="SAPBEXexcBad7 3 20" xfId="11613"/>
    <cellStyle name="SAPBEXexcBad7 3 21" xfId="11614"/>
    <cellStyle name="SAPBEXexcBad7 3 22" xfId="11615"/>
    <cellStyle name="SAPBEXexcBad7 3 23" xfId="11616"/>
    <cellStyle name="SAPBEXexcBad7 3 24" xfId="11617"/>
    <cellStyle name="SAPBEXexcBad7 3 25" xfId="11618"/>
    <cellStyle name="SAPBEXexcBad7 3 26" xfId="11619"/>
    <cellStyle name="SAPBEXexcBad7 3 27" xfId="11620"/>
    <cellStyle name="SAPBEXexcBad7 3 28" xfId="11621"/>
    <cellStyle name="SAPBEXexcBad7 3 29" xfId="11622"/>
    <cellStyle name="SAPBEXexcBad7 3 3" xfId="721"/>
    <cellStyle name="SAPBEXexcBad7 3 3 10" xfId="11623"/>
    <cellStyle name="SAPBEXexcBad7 3 3 11" xfId="11624"/>
    <cellStyle name="SAPBEXexcBad7 3 3 12" xfId="11625"/>
    <cellStyle name="SAPBEXexcBad7 3 3 13" xfId="11626"/>
    <cellStyle name="SAPBEXexcBad7 3 3 14" xfId="11627"/>
    <cellStyle name="SAPBEXexcBad7 3 3 15" xfId="11628"/>
    <cellStyle name="SAPBEXexcBad7 3 3 16" xfId="11629"/>
    <cellStyle name="SAPBEXexcBad7 3 3 17" xfId="11630"/>
    <cellStyle name="SAPBEXexcBad7 3 3 18" xfId="11631"/>
    <cellStyle name="SAPBEXexcBad7 3 3 19" xfId="11632"/>
    <cellStyle name="SAPBEXexcBad7 3 3 2" xfId="11633"/>
    <cellStyle name="SAPBEXexcBad7 3 3 2 2" xfId="11634"/>
    <cellStyle name="SAPBEXexcBad7 3 3 2 2 2" xfId="11635"/>
    <cellStyle name="SAPBEXexcBad7 3 3 2 2 2 2" xfId="11636"/>
    <cellStyle name="SAPBEXexcBad7 3 3 2 2 2 2 2" xfId="11637"/>
    <cellStyle name="SAPBEXexcBad7 3 3 2 2 2 3" xfId="11638"/>
    <cellStyle name="SAPBEXexcBad7 3 3 2 2 3" xfId="11639"/>
    <cellStyle name="SAPBEXexcBad7 3 3 2 2 3 2" xfId="11640"/>
    <cellStyle name="SAPBEXexcBad7 3 3 2 2 3 2 2" xfId="11641"/>
    <cellStyle name="SAPBEXexcBad7 3 3 2 2 4" xfId="11642"/>
    <cellStyle name="SAPBEXexcBad7 3 3 2 2 4 2" xfId="11643"/>
    <cellStyle name="SAPBEXexcBad7 3 3 2 3" xfId="11644"/>
    <cellStyle name="SAPBEXexcBad7 3 3 2 3 2" xfId="11645"/>
    <cellStyle name="SAPBEXexcBad7 3 3 2 3 2 2" xfId="11646"/>
    <cellStyle name="SAPBEXexcBad7 3 3 2 3 3" xfId="11647"/>
    <cellStyle name="SAPBEXexcBad7 3 3 2 4" xfId="11648"/>
    <cellStyle name="SAPBEXexcBad7 3 3 2 4 2" xfId="11649"/>
    <cellStyle name="SAPBEXexcBad7 3 3 2 4 2 2" xfId="11650"/>
    <cellStyle name="SAPBEXexcBad7 3 3 2 5" xfId="11651"/>
    <cellStyle name="SAPBEXexcBad7 3 3 2 5 2" xfId="11652"/>
    <cellStyle name="SAPBEXexcBad7 3 3 20" xfId="11653"/>
    <cellStyle name="SAPBEXexcBad7 3 3 21" xfId="11654"/>
    <cellStyle name="SAPBEXexcBad7 3 3 22" xfId="11655"/>
    <cellStyle name="SAPBEXexcBad7 3 3 23" xfId="11656"/>
    <cellStyle name="SAPBEXexcBad7 3 3 24" xfId="11657"/>
    <cellStyle name="SAPBEXexcBad7 3 3 25" xfId="11658"/>
    <cellStyle name="SAPBEXexcBad7 3 3 26" xfId="11659"/>
    <cellStyle name="SAPBEXexcBad7 3 3 27" xfId="11660"/>
    <cellStyle name="SAPBEXexcBad7 3 3 3" xfId="11661"/>
    <cellStyle name="SAPBEXexcBad7 3 3 4" xfId="11662"/>
    <cellStyle name="SAPBEXexcBad7 3 3 5" xfId="11663"/>
    <cellStyle name="SAPBEXexcBad7 3 3 6" xfId="11664"/>
    <cellStyle name="SAPBEXexcBad7 3 3 7" xfId="11665"/>
    <cellStyle name="SAPBEXexcBad7 3 3 8" xfId="11666"/>
    <cellStyle name="SAPBEXexcBad7 3 3 9" xfId="11667"/>
    <cellStyle name="SAPBEXexcBad7 3 30" xfId="11668"/>
    <cellStyle name="SAPBEXexcBad7 3 31" xfId="11669"/>
    <cellStyle name="SAPBEXexcBad7 3 32" xfId="11670"/>
    <cellStyle name="SAPBEXexcBad7 3 4" xfId="722"/>
    <cellStyle name="SAPBEXexcBad7 3 4 10" xfId="11671"/>
    <cellStyle name="SAPBEXexcBad7 3 4 11" xfId="11672"/>
    <cellStyle name="SAPBEXexcBad7 3 4 12" xfId="11673"/>
    <cellStyle name="SAPBEXexcBad7 3 4 13" xfId="11674"/>
    <cellStyle name="SAPBEXexcBad7 3 4 14" xfId="11675"/>
    <cellStyle name="SAPBEXexcBad7 3 4 15" xfId="11676"/>
    <cellStyle name="SAPBEXexcBad7 3 4 16" xfId="11677"/>
    <cellStyle name="SAPBEXexcBad7 3 4 17" xfId="11678"/>
    <cellStyle name="SAPBEXexcBad7 3 4 18" xfId="11679"/>
    <cellStyle name="SAPBEXexcBad7 3 4 19" xfId="11680"/>
    <cellStyle name="SAPBEXexcBad7 3 4 2" xfId="11681"/>
    <cellStyle name="SAPBEXexcBad7 3 4 2 2" xfId="11682"/>
    <cellStyle name="SAPBEXexcBad7 3 4 2 2 2" xfId="11683"/>
    <cellStyle name="SAPBEXexcBad7 3 4 2 2 2 2" xfId="11684"/>
    <cellStyle name="SAPBEXexcBad7 3 4 2 2 2 2 2" xfId="11685"/>
    <cellStyle name="SAPBEXexcBad7 3 4 2 2 2 3" xfId="11686"/>
    <cellStyle name="SAPBEXexcBad7 3 4 2 2 3" xfId="11687"/>
    <cellStyle name="SAPBEXexcBad7 3 4 2 2 3 2" xfId="11688"/>
    <cellStyle name="SAPBEXexcBad7 3 4 2 2 3 2 2" xfId="11689"/>
    <cellStyle name="SAPBEXexcBad7 3 4 2 2 4" xfId="11690"/>
    <cellStyle name="SAPBEXexcBad7 3 4 2 2 4 2" xfId="11691"/>
    <cellStyle name="SAPBEXexcBad7 3 4 2 3" xfId="11692"/>
    <cellStyle name="SAPBEXexcBad7 3 4 2 3 2" xfId="11693"/>
    <cellStyle name="SAPBEXexcBad7 3 4 2 3 2 2" xfId="11694"/>
    <cellStyle name="SAPBEXexcBad7 3 4 2 3 3" xfId="11695"/>
    <cellStyle name="SAPBEXexcBad7 3 4 2 4" xfId="11696"/>
    <cellStyle name="SAPBEXexcBad7 3 4 2 4 2" xfId="11697"/>
    <cellStyle name="SAPBEXexcBad7 3 4 2 4 2 2" xfId="11698"/>
    <cellStyle name="SAPBEXexcBad7 3 4 2 5" xfId="11699"/>
    <cellStyle name="SAPBEXexcBad7 3 4 2 5 2" xfId="11700"/>
    <cellStyle name="SAPBEXexcBad7 3 4 20" xfId="11701"/>
    <cellStyle name="SAPBEXexcBad7 3 4 21" xfId="11702"/>
    <cellStyle name="SAPBEXexcBad7 3 4 22" xfId="11703"/>
    <cellStyle name="SAPBEXexcBad7 3 4 23" xfId="11704"/>
    <cellStyle name="SAPBEXexcBad7 3 4 24" xfId="11705"/>
    <cellStyle name="SAPBEXexcBad7 3 4 25" xfId="11706"/>
    <cellStyle name="SAPBEXexcBad7 3 4 26" xfId="11707"/>
    <cellStyle name="SAPBEXexcBad7 3 4 27" xfId="11708"/>
    <cellStyle name="SAPBEXexcBad7 3 4 3" xfId="11709"/>
    <cellStyle name="SAPBEXexcBad7 3 4 4" xfId="11710"/>
    <cellStyle name="SAPBEXexcBad7 3 4 5" xfId="11711"/>
    <cellStyle name="SAPBEXexcBad7 3 4 6" xfId="11712"/>
    <cellStyle name="SAPBEXexcBad7 3 4 7" xfId="11713"/>
    <cellStyle name="SAPBEXexcBad7 3 4 8" xfId="11714"/>
    <cellStyle name="SAPBEXexcBad7 3 4 9" xfId="11715"/>
    <cellStyle name="SAPBEXexcBad7 3 5" xfId="723"/>
    <cellStyle name="SAPBEXexcBad7 3 5 10" xfId="11716"/>
    <cellStyle name="SAPBEXexcBad7 3 5 11" xfId="11717"/>
    <cellStyle name="SAPBEXexcBad7 3 5 12" xfId="11718"/>
    <cellStyle name="SAPBEXexcBad7 3 5 13" xfId="11719"/>
    <cellStyle name="SAPBEXexcBad7 3 5 14" xfId="11720"/>
    <cellStyle name="SAPBEXexcBad7 3 5 15" xfId="11721"/>
    <cellStyle name="SAPBEXexcBad7 3 5 16" xfId="11722"/>
    <cellStyle name="SAPBEXexcBad7 3 5 17" xfId="11723"/>
    <cellStyle name="SAPBEXexcBad7 3 5 18" xfId="11724"/>
    <cellStyle name="SAPBEXexcBad7 3 5 19" xfId="11725"/>
    <cellStyle name="SAPBEXexcBad7 3 5 2" xfId="11726"/>
    <cellStyle name="SAPBEXexcBad7 3 5 2 2" xfId="11727"/>
    <cellStyle name="SAPBEXexcBad7 3 5 2 2 2" xfId="11728"/>
    <cellStyle name="SAPBEXexcBad7 3 5 2 2 2 2" xfId="11729"/>
    <cellStyle name="SAPBEXexcBad7 3 5 2 2 2 2 2" xfId="11730"/>
    <cellStyle name="SAPBEXexcBad7 3 5 2 2 2 3" xfId="11731"/>
    <cellStyle name="SAPBEXexcBad7 3 5 2 2 3" xfId="11732"/>
    <cellStyle name="SAPBEXexcBad7 3 5 2 2 3 2" xfId="11733"/>
    <cellStyle name="SAPBEXexcBad7 3 5 2 2 3 2 2" xfId="11734"/>
    <cellStyle name="SAPBEXexcBad7 3 5 2 2 4" xfId="11735"/>
    <cellStyle name="SAPBEXexcBad7 3 5 2 2 4 2" xfId="11736"/>
    <cellStyle name="SAPBEXexcBad7 3 5 2 3" xfId="11737"/>
    <cellStyle name="SAPBEXexcBad7 3 5 2 3 2" xfId="11738"/>
    <cellStyle name="SAPBEXexcBad7 3 5 2 3 2 2" xfId="11739"/>
    <cellStyle name="SAPBEXexcBad7 3 5 2 3 3" xfId="11740"/>
    <cellStyle name="SAPBEXexcBad7 3 5 2 4" xfId="11741"/>
    <cellStyle name="SAPBEXexcBad7 3 5 2 4 2" xfId="11742"/>
    <cellStyle name="SAPBEXexcBad7 3 5 2 4 2 2" xfId="11743"/>
    <cellStyle name="SAPBEXexcBad7 3 5 2 5" xfId="11744"/>
    <cellStyle name="SAPBEXexcBad7 3 5 2 5 2" xfId="11745"/>
    <cellStyle name="SAPBEXexcBad7 3 5 20" xfId="11746"/>
    <cellStyle name="SAPBEXexcBad7 3 5 21" xfId="11747"/>
    <cellStyle name="SAPBEXexcBad7 3 5 22" xfId="11748"/>
    <cellStyle name="SAPBEXexcBad7 3 5 23" xfId="11749"/>
    <cellStyle name="SAPBEXexcBad7 3 5 24" xfId="11750"/>
    <cellStyle name="SAPBEXexcBad7 3 5 25" xfId="11751"/>
    <cellStyle name="SAPBEXexcBad7 3 5 26" xfId="11752"/>
    <cellStyle name="SAPBEXexcBad7 3 5 27" xfId="11753"/>
    <cellStyle name="SAPBEXexcBad7 3 5 3" xfId="11754"/>
    <cellStyle name="SAPBEXexcBad7 3 5 4" xfId="11755"/>
    <cellStyle name="SAPBEXexcBad7 3 5 5" xfId="11756"/>
    <cellStyle name="SAPBEXexcBad7 3 5 6" xfId="11757"/>
    <cellStyle name="SAPBEXexcBad7 3 5 7" xfId="11758"/>
    <cellStyle name="SAPBEXexcBad7 3 5 8" xfId="11759"/>
    <cellStyle name="SAPBEXexcBad7 3 5 9" xfId="11760"/>
    <cellStyle name="SAPBEXexcBad7 3 6" xfId="724"/>
    <cellStyle name="SAPBEXexcBad7 3 6 10" xfId="11761"/>
    <cellStyle name="SAPBEXexcBad7 3 6 11" xfId="11762"/>
    <cellStyle name="SAPBEXexcBad7 3 6 12" xfId="11763"/>
    <cellStyle name="SAPBEXexcBad7 3 6 13" xfId="11764"/>
    <cellStyle name="SAPBEXexcBad7 3 6 14" xfId="11765"/>
    <cellStyle name="SAPBEXexcBad7 3 6 15" xfId="11766"/>
    <cellStyle name="SAPBEXexcBad7 3 6 16" xfId="11767"/>
    <cellStyle name="SAPBEXexcBad7 3 6 17" xfId="11768"/>
    <cellStyle name="SAPBEXexcBad7 3 6 18" xfId="11769"/>
    <cellStyle name="SAPBEXexcBad7 3 6 19" xfId="11770"/>
    <cellStyle name="SAPBEXexcBad7 3 6 2" xfId="11771"/>
    <cellStyle name="SAPBEXexcBad7 3 6 2 2" xfId="11772"/>
    <cellStyle name="SAPBEXexcBad7 3 6 2 2 2" xfId="11773"/>
    <cellStyle name="SAPBEXexcBad7 3 6 2 2 2 2" xfId="11774"/>
    <cellStyle name="SAPBEXexcBad7 3 6 2 2 2 2 2" xfId="11775"/>
    <cellStyle name="SAPBEXexcBad7 3 6 2 2 2 3" xfId="11776"/>
    <cellStyle name="SAPBEXexcBad7 3 6 2 2 3" xfId="11777"/>
    <cellStyle name="SAPBEXexcBad7 3 6 2 2 3 2" xfId="11778"/>
    <cellStyle name="SAPBEXexcBad7 3 6 2 2 3 2 2" xfId="11779"/>
    <cellStyle name="SAPBEXexcBad7 3 6 2 2 4" xfId="11780"/>
    <cellStyle name="SAPBEXexcBad7 3 6 2 2 4 2" xfId="11781"/>
    <cellStyle name="SAPBEXexcBad7 3 6 2 3" xfId="11782"/>
    <cellStyle name="SAPBEXexcBad7 3 6 2 3 2" xfId="11783"/>
    <cellStyle name="SAPBEXexcBad7 3 6 2 3 2 2" xfId="11784"/>
    <cellStyle name="SAPBEXexcBad7 3 6 2 3 3" xfId="11785"/>
    <cellStyle name="SAPBEXexcBad7 3 6 2 4" xfId="11786"/>
    <cellStyle name="SAPBEXexcBad7 3 6 2 4 2" xfId="11787"/>
    <cellStyle name="SAPBEXexcBad7 3 6 2 4 2 2" xfId="11788"/>
    <cellStyle name="SAPBEXexcBad7 3 6 2 5" xfId="11789"/>
    <cellStyle name="SAPBEXexcBad7 3 6 2 5 2" xfId="11790"/>
    <cellStyle name="SAPBEXexcBad7 3 6 20" xfId="11791"/>
    <cellStyle name="SAPBEXexcBad7 3 6 21" xfId="11792"/>
    <cellStyle name="SAPBEXexcBad7 3 6 22" xfId="11793"/>
    <cellStyle name="SAPBEXexcBad7 3 6 23" xfId="11794"/>
    <cellStyle name="SAPBEXexcBad7 3 6 24" xfId="11795"/>
    <cellStyle name="SAPBEXexcBad7 3 6 25" xfId="11796"/>
    <cellStyle name="SAPBEXexcBad7 3 6 26" xfId="11797"/>
    <cellStyle name="SAPBEXexcBad7 3 6 27" xfId="11798"/>
    <cellStyle name="SAPBEXexcBad7 3 6 3" xfId="11799"/>
    <cellStyle name="SAPBEXexcBad7 3 6 4" xfId="11800"/>
    <cellStyle name="SAPBEXexcBad7 3 6 5" xfId="11801"/>
    <cellStyle name="SAPBEXexcBad7 3 6 6" xfId="11802"/>
    <cellStyle name="SAPBEXexcBad7 3 6 7" xfId="11803"/>
    <cellStyle name="SAPBEXexcBad7 3 6 8" xfId="11804"/>
    <cellStyle name="SAPBEXexcBad7 3 6 9" xfId="11805"/>
    <cellStyle name="SAPBEXexcBad7 3 7" xfId="11806"/>
    <cellStyle name="SAPBEXexcBad7 3 7 2" xfId="11807"/>
    <cellStyle name="SAPBEXexcBad7 3 7 2 2" xfId="11808"/>
    <cellStyle name="SAPBEXexcBad7 3 7 2 2 2" xfId="11809"/>
    <cellStyle name="SAPBEXexcBad7 3 7 2 2 2 2" xfId="11810"/>
    <cellStyle name="SAPBEXexcBad7 3 7 2 2 3" xfId="11811"/>
    <cellStyle name="SAPBEXexcBad7 3 7 2 3" xfId="11812"/>
    <cellStyle name="SAPBEXexcBad7 3 7 2 3 2" xfId="11813"/>
    <cellStyle name="SAPBEXexcBad7 3 7 2 3 2 2" xfId="11814"/>
    <cellStyle name="SAPBEXexcBad7 3 7 2 4" xfId="11815"/>
    <cellStyle name="SAPBEXexcBad7 3 7 2 4 2" xfId="11816"/>
    <cellStyle name="SAPBEXexcBad7 3 7 3" xfId="11817"/>
    <cellStyle name="SAPBEXexcBad7 3 7 3 2" xfId="11818"/>
    <cellStyle name="SAPBEXexcBad7 3 7 3 2 2" xfId="11819"/>
    <cellStyle name="SAPBEXexcBad7 3 7 3 3" xfId="11820"/>
    <cellStyle name="SAPBEXexcBad7 3 7 4" xfId="11821"/>
    <cellStyle name="SAPBEXexcBad7 3 7 4 2" xfId="11822"/>
    <cellStyle name="SAPBEXexcBad7 3 7 4 2 2" xfId="11823"/>
    <cellStyle name="SAPBEXexcBad7 3 7 5" xfId="11824"/>
    <cellStyle name="SAPBEXexcBad7 3 7 5 2" xfId="11825"/>
    <cellStyle name="SAPBEXexcBad7 3 8" xfId="11826"/>
    <cellStyle name="SAPBEXexcBad7 3 9" xfId="11827"/>
    <cellStyle name="SAPBEXexcBad7 30" xfId="11828"/>
    <cellStyle name="SAPBEXexcBad7 31" xfId="11829"/>
    <cellStyle name="SAPBEXexcBad7 32" xfId="11830"/>
    <cellStyle name="SAPBEXexcBad7 33" xfId="11831"/>
    <cellStyle name="SAPBEXexcBad7 34" xfId="11832"/>
    <cellStyle name="SAPBEXexcBad7 35" xfId="11833"/>
    <cellStyle name="SAPBEXexcBad7 4" xfId="725"/>
    <cellStyle name="SAPBEXexcBad7 4 10" xfId="11834"/>
    <cellStyle name="SAPBEXexcBad7 4 11" xfId="11835"/>
    <cellStyle name="SAPBEXexcBad7 4 12" xfId="11836"/>
    <cellStyle name="SAPBEXexcBad7 4 13" xfId="11837"/>
    <cellStyle name="SAPBEXexcBad7 4 14" xfId="11838"/>
    <cellStyle name="SAPBEXexcBad7 4 15" xfId="11839"/>
    <cellStyle name="SAPBEXexcBad7 4 16" xfId="11840"/>
    <cellStyle name="SAPBEXexcBad7 4 17" xfId="11841"/>
    <cellStyle name="SAPBEXexcBad7 4 18" xfId="11842"/>
    <cellStyle name="SAPBEXexcBad7 4 19" xfId="11843"/>
    <cellStyle name="SAPBEXexcBad7 4 2" xfId="11844"/>
    <cellStyle name="SAPBEXexcBad7 4 2 2" xfId="11845"/>
    <cellStyle name="SAPBEXexcBad7 4 2 2 2" xfId="11846"/>
    <cellStyle name="SAPBEXexcBad7 4 2 2 2 2" xfId="11847"/>
    <cellStyle name="SAPBEXexcBad7 4 2 2 2 2 2" xfId="11848"/>
    <cellStyle name="SAPBEXexcBad7 4 2 2 2 3" xfId="11849"/>
    <cellStyle name="SAPBEXexcBad7 4 2 2 3" xfId="11850"/>
    <cellStyle name="SAPBEXexcBad7 4 2 2 3 2" xfId="11851"/>
    <cellStyle name="SAPBEXexcBad7 4 2 2 3 2 2" xfId="11852"/>
    <cellStyle name="SAPBEXexcBad7 4 2 2 4" xfId="11853"/>
    <cellStyle name="SAPBEXexcBad7 4 2 2 4 2" xfId="11854"/>
    <cellStyle name="SAPBEXexcBad7 4 2 3" xfId="11855"/>
    <cellStyle name="SAPBEXexcBad7 4 2 3 2" xfId="11856"/>
    <cellStyle name="SAPBEXexcBad7 4 2 3 2 2" xfId="11857"/>
    <cellStyle name="SAPBEXexcBad7 4 2 3 3" xfId="11858"/>
    <cellStyle name="SAPBEXexcBad7 4 2 4" xfId="11859"/>
    <cellStyle name="SAPBEXexcBad7 4 2 4 2" xfId="11860"/>
    <cellStyle name="SAPBEXexcBad7 4 2 4 2 2" xfId="11861"/>
    <cellStyle name="SAPBEXexcBad7 4 2 5" xfId="11862"/>
    <cellStyle name="SAPBEXexcBad7 4 2 5 2" xfId="11863"/>
    <cellStyle name="SAPBEXexcBad7 4 20" xfId="11864"/>
    <cellStyle name="SAPBEXexcBad7 4 21" xfId="11865"/>
    <cellStyle name="SAPBEXexcBad7 4 22" xfId="11866"/>
    <cellStyle name="SAPBEXexcBad7 4 23" xfId="11867"/>
    <cellStyle name="SAPBEXexcBad7 4 24" xfId="11868"/>
    <cellStyle name="SAPBEXexcBad7 4 25" xfId="11869"/>
    <cellStyle name="SAPBEXexcBad7 4 26" xfId="11870"/>
    <cellStyle name="SAPBEXexcBad7 4 27" xfId="11871"/>
    <cellStyle name="SAPBEXexcBad7 4 3" xfId="11872"/>
    <cellStyle name="SAPBEXexcBad7 4 4" xfId="11873"/>
    <cellStyle name="SAPBEXexcBad7 4 5" xfId="11874"/>
    <cellStyle name="SAPBEXexcBad7 4 6" xfId="11875"/>
    <cellStyle name="SAPBEXexcBad7 4 7" xfId="11876"/>
    <cellStyle name="SAPBEXexcBad7 4 8" xfId="11877"/>
    <cellStyle name="SAPBEXexcBad7 4 9" xfId="11878"/>
    <cellStyle name="SAPBEXexcBad7 5" xfId="726"/>
    <cellStyle name="SAPBEXexcBad7 5 10" xfId="11879"/>
    <cellStyle name="SAPBEXexcBad7 5 11" xfId="11880"/>
    <cellStyle name="SAPBEXexcBad7 5 12" xfId="11881"/>
    <cellStyle name="SAPBEXexcBad7 5 13" xfId="11882"/>
    <cellStyle name="SAPBEXexcBad7 5 14" xfId="11883"/>
    <cellStyle name="SAPBEXexcBad7 5 15" xfId="11884"/>
    <cellStyle name="SAPBEXexcBad7 5 16" xfId="11885"/>
    <cellStyle name="SAPBEXexcBad7 5 17" xfId="11886"/>
    <cellStyle name="SAPBEXexcBad7 5 18" xfId="11887"/>
    <cellStyle name="SAPBEXexcBad7 5 19" xfId="11888"/>
    <cellStyle name="SAPBEXexcBad7 5 2" xfId="11889"/>
    <cellStyle name="SAPBEXexcBad7 5 2 2" xfId="11890"/>
    <cellStyle name="SAPBEXexcBad7 5 2 2 2" xfId="11891"/>
    <cellStyle name="SAPBEXexcBad7 5 2 2 2 2" xfId="11892"/>
    <cellStyle name="SAPBEXexcBad7 5 2 2 2 2 2" xfId="11893"/>
    <cellStyle name="SAPBEXexcBad7 5 2 2 2 3" xfId="11894"/>
    <cellStyle name="SAPBEXexcBad7 5 2 2 3" xfId="11895"/>
    <cellStyle name="SAPBEXexcBad7 5 2 2 3 2" xfId="11896"/>
    <cellStyle name="SAPBEXexcBad7 5 2 2 3 2 2" xfId="11897"/>
    <cellStyle name="SAPBEXexcBad7 5 2 2 4" xfId="11898"/>
    <cellStyle name="SAPBEXexcBad7 5 2 2 4 2" xfId="11899"/>
    <cellStyle name="SAPBEXexcBad7 5 2 3" xfId="11900"/>
    <cellStyle name="SAPBEXexcBad7 5 2 3 2" xfId="11901"/>
    <cellStyle name="SAPBEXexcBad7 5 2 3 2 2" xfId="11902"/>
    <cellStyle name="SAPBEXexcBad7 5 2 3 3" xfId="11903"/>
    <cellStyle name="SAPBEXexcBad7 5 2 4" xfId="11904"/>
    <cellStyle name="SAPBEXexcBad7 5 2 4 2" xfId="11905"/>
    <cellStyle name="SAPBEXexcBad7 5 2 4 2 2" xfId="11906"/>
    <cellStyle name="SAPBEXexcBad7 5 2 5" xfId="11907"/>
    <cellStyle name="SAPBEXexcBad7 5 2 5 2" xfId="11908"/>
    <cellStyle name="SAPBEXexcBad7 5 20" xfId="11909"/>
    <cellStyle name="SAPBEXexcBad7 5 21" xfId="11910"/>
    <cellStyle name="SAPBEXexcBad7 5 22" xfId="11911"/>
    <cellStyle name="SAPBEXexcBad7 5 23" xfId="11912"/>
    <cellStyle name="SAPBEXexcBad7 5 24" xfId="11913"/>
    <cellStyle name="SAPBEXexcBad7 5 25" xfId="11914"/>
    <cellStyle name="SAPBEXexcBad7 5 26" xfId="11915"/>
    <cellStyle name="SAPBEXexcBad7 5 27" xfId="11916"/>
    <cellStyle name="SAPBEXexcBad7 5 3" xfId="11917"/>
    <cellStyle name="SAPBEXexcBad7 5 4" xfId="11918"/>
    <cellStyle name="SAPBEXexcBad7 5 5" xfId="11919"/>
    <cellStyle name="SAPBEXexcBad7 5 6" xfId="11920"/>
    <cellStyle name="SAPBEXexcBad7 5 7" xfId="11921"/>
    <cellStyle name="SAPBEXexcBad7 5 8" xfId="11922"/>
    <cellStyle name="SAPBEXexcBad7 5 9" xfId="11923"/>
    <cellStyle name="SAPBEXexcBad7 6" xfId="727"/>
    <cellStyle name="SAPBEXexcBad7 6 10" xfId="11924"/>
    <cellStyle name="SAPBEXexcBad7 6 11" xfId="11925"/>
    <cellStyle name="SAPBEXexcBad7 6 12" xfId="11926"/>
    <cellStyle name="SAPBEXexcBad7 6 13" xfId="11927"/>
    <cellStyle name="SAPBEXexcBad7 6 14" xfId="11928"/>
    <cellStyle name="SAPBEXexcBad7 6 15" xfId="11929"/>
    <cellStyle name="SAPBEXexcBad7 6 16" xfId="11930"/>
    <cellStyle name="SAPBEXexcBad7 6 17" xfId="11931"/>
    <cellStyle name="SAPBEXexcBad7 6 18" xfId="11932"/>
    <cellStyle name="SAPBEXexcBad7 6 19" xfId="11933"/>
    <cellStyle name="SAPBEXexcBad7 6 2" xfId="11934"/>
    <cellStyle name="SAPBEXexcBad7 6 2 2" xfId="11935"/>
    <cellStyle name="SAPBEXexcBad7 6 2 2 2" xfId="11936"/>
    <cellStyle name="SAPBEXexcBad7 6 2 2 2 2" xfId="11937"/>
    <cellStyle name="SAPBEXexcBad7 6 2 2 2 2 2" xfId="11938"/>
    <cellStyle name="SAPBEXexcBad7 6 2 2 2 3" xfId="11939"/>
    <cellStyle name="SAPBEXexcBad7 6 2 2 3" xfId="11940"/>
    <cellStyle name="SAPBEXexcBad7 6 2 2 3 2" xfId="11941"/>
    <cellStyle name="SAPBEXexcBad7 6 2 2 3 2 2" xfId="11942"/>
    <cellStyle name="SAPBEXexcBad7 6 2 2 4" xfId="11943"/>
    <cellStyle name="SAPBEXexcBad7 6 2 2 4 2" xfId="11944"/>
    <cellStyle name="SAPBEXexcBad7 6 2 3" xfId="11945"/>
    <cellStyle name="SAPBEXexcBad7 6 2 3 2" xfId="11946"/>
    <cellStyle name="SAPBEXexcBad7 6 2 3 2 2" xfId="11947"/>
    <cellStyle name="SAPBEXexcBad7 6 2 3 3" xfId="11948"/>
    <cellStyle name="SAPBEXexcBad7 6 2 4" xfId="11949"/>
    <cellStyle name="SAPBEXexcBad7 6 2 4 2" xfId="11950"/>
    <cellStyle name="SAPBEXexcBad7 6 2 4 2 2" xfId="11951"/>
    <cellStyle name="SAPBEXexcBad7 6 2 5" xfId="11952"/>
    <cellStyle name="SAPBEXexcBad7 6 2 5 2" xfId="11953"/>
    <cellStyle name="SAPBEXexcBad7 6 20" xfId="11954"/>
    <cellStyle name="SAPBEXexcBad7 6 21" xfId="11955"/>
    <cellStyle name="SAPBEXexcBad7 6 22" xfId="11956"/>
    <cellStyle name="SAPBEXexcBad7 6 23" xfId="11957"/>
    <cellStyle name="SAPBEXexcBad7 6 24" xfId="11958"/>
    <cellStyle name="SAPBEXexcBad7 6 25" xfId="11959"/>
    <cellStyle name="SAPBEXexcBad7 6 26" xfId="11960"/>
    <cellStyle name="SAPBEXexcBad7 6 27" xfId="11961"/>
    <cellStyle name="SAPBEXexcBad7 6 3" xfId="11962"/>
    <cellStyle name="SAPBEXexcBad7 6 4" xfId="11963"/>
    <cellStyle name="SAPBEXexcBad7 6 5" xfId="11964"/>
    <cellStyle name="SAPBEXexcBad7 6 6" xfId="11965"/>
    <cellStyle name="SAPBEXexcBad7 6 7" xfId="11966"/>
    <cellStyle name="SAPBEXexcBad7 6 8" xfId="11967"/>
    <cellStyle name="SAPBEXexcBad7 6 9" xfId="11968"/>
    <cellStyle name="SAPBEXexcBad7 7" xfId="728"/>
    <cellStyle name="SAPBEXexcBad7 7 10" xfId="11969"/>
    <cellStyle name="SAPBEXexcBad7 7 11" xfId="11970"/>
    <cellStyle name="SAPBEXexcBad7 7 12" xfId="11971"/>
    <cellStyle name="SAPBEXexcBad7 7 13" xfId="11972"/>
    <cellStyle name="SAPBEXexcBad7 7 14" xfId="11973"/>
    <cellStyle name="SAPBEXexcBad7 7 15" xfId="11974"/>
    <cellStyle name="SAPBEXexcBad7 7 16" xfId="11975"/>
    <cellStyle name="SAPBEXexcBad7 7 17" xfId="11976"/>
    <cellStyle name="SAPBEXexcBad7 7 18" xfId="11977"/>
    <cellStyle name="SAPBEXexcBad7 7 19" xfId="11978"/>
    <cellStyle name="SAPBEXexcBad7 7 2" xfId="11979"/>
    <cellStyle name="SAPBEXexcBad7 7 2 2" xfId="11980"/>
    <cellStyle name="SAPBEXexcBad7 7 2 2 2" xfId="11981"/>
    <cellStyle name="SAPBEXexcBad7 7 2 2 2 2" xfId="11982"/>
    <cellStyle name="SAPBEXexcBad7 7 2 2 2 2 2" xfId="11983"/>
    <cellStyle name="SAPBEXexcBad7 7 2 2 2 3" xfId="11984"/>
    <cellStyle name="SAPBEXexcBad7 7 2 2 3" xfId="11985"/>
    <cellStyle name="SAPBEXexcBad7 7 2 2 3 2" xfId="11986"/>
    <cellStyle name="SAPBEXexcBad7 7 2 2 3 2 2" xfId="11987"/>
    <cellStyle name="SAPBEXexcBad7 7 2 2 4" xfId="11988"/>
    <cellStyle name="SAPBEXexcBad7 7 2 2 4 2" xfId="11989"/>
    <cellStyle name="SAPBEXexcBad7 7 2 3" xfId="11990"/>
    <cellStyle name="SAPBEXexcBad7 7 2 3 2" xfId="11991"/>
    <cellStyle name="SAPBEXexcBad7 7 2 3 2 2" xfId="11992"/>
    <cellStyle name="SAPBEXexcBad7 7 2 3 3" xfId="11993"/>
    <cellStyle name="SAPBEXexcBad7 7 2 4" xfId="11994"/>
    <cellStyle name="SAPBEXexcBad7 7 2 4 2" xfId="11995"/>
    <cellStyle name="SAPBEXexcBad7 7 2 4 2 2" xfId="11996"/>
    <cellStyle name="SAPBEXexcBad7 7 2 5" xfId="11997"/>
    <cellStyle name="SAPBEXexcBad7 7 2 5 2" xfId="11998"/>
    <cellStyle name="SAPBEXexcBad7 7 20" xfId="11999"/>
    <cellStyle name="SAPBEXexcBad7 7 21" xfId="12000"/>
    <cellStyle name="SAPBEXexcBad7 7 22" xfId="12001"/>
    <cellStyle name="SAPBEXexcBad7 7 23" xfId="12002"/>
    <cellStyle name="SAPBEXexcBad7 7 24" xfId="12003"/>
    <cellStyle name="SAPBEXexcBad7 7 25" xfId="12004"/>
    <cellStyle name="SAPBEXexcBad7 7 26" xfId="12005"/>
    <cellStyle name="SAPBEXexcBad7 7 27" xfId="12006"/>
    <cellStyle name="SAPBEXexcBad7 7 3" xfId="12007"/>
    <cellStyle name="SAPBEXexcBad7 7 4" xfId="12008"/>
    <cellStyle name="SAPBEXexcBad7 7 5" xfId="12009"/>
    <cellStyle name="SAPBEXexcBad7 7 6" xfId="12010"/>
    <cellStyle name="SAPBEXexcBad7 7 7" xfId="12011"/>
    <cellStyle name="SAPBEXexcBad7 7 8" xfId="12012"/>
    <cellStyle name="SAPBEXexcBad7 7 9" xfId="12013"/>
    <cellStyle name="SAPBEXexcBad7 8" xfId="710"/>
    <cellStyle name="SAPBEXexcBad7 8 10" xfId="12014"/>
    <cellStyle name="SAPBEXexcBad7 8 11" xfId="12015"/>
    <cellStyle name="SAPBEXexcBad7 8 12" xfId="12016"/>
    <cellStyle name="SAPBEXexcBad7 8 13" xfId="12017"/>
    <cellStyle name="SAPBEXexcBad7 8 14" xfId="12018"/>
    <cellStyle name="SAPBEXexcBad7 8 15" xfId="12019"/>
    <cellStyle name="SAPBEXexcBad7 8 16" xfId="12020"/>
    <cellStyle name="SAPBEXexcBad7 8 17" xfId="12021"/>
    <cellStyle name="SAPBEXexcBad7 8 18" xfId="12022"/>
    <cellStyle name="SAPBEXexcBad7 8 19" xfId="12023"/>
    <cellStyle name="SAPBEXexcBad7 8 2" xfId="12024"/>
    <cellStyle name="SAPBEXexcBad7 8 2 2" xfId="12025"/>
    <cellStyle name="SAPBEXexcBad7 8 2 2 2" xfId="12026"/>
    <cellStyle name="SAPBEXexcBad7 8 2 2 2 2" xfId="12027"/>
    <cellStyle name="SAPBEXexcBad7 8 2 2 2 2 2" xfId="12028"/>
    <cellStyle name="SAPBEXexcBad7 8 2 2 2 3" xfId="12029"/>
    <cellStyle name="SAPBEXexcBad7 8 2 2 3" xfId="12030"/>
    <cellStyle name="SAPBEXexcBad7 8 2 2 3 2" xfId="12031"/>
    <cellStyle name="SAPBEXexcBad7 8 2 2 3 2 2" xfId="12032"/>
    <cellStyle name="SAPBEXexcBad7 8 2 2 4" xfId="12033"/>
    <cellStyle name="SAPBEXexcBad7 8 2 2 4 2" xfId="12034"/>
    <cellStyle name="SAPBEXexcBad7 8 2 3" xfId="12035"/>
    <cellStyle name="SAPBEXexcBad7 8 2 3 2" xfId="12036"/>
    <cellStyle name="SAPBEXexcBad7 8 2 3 2 2" xfId="12037"/>
    <cellStyle name="SAPBEXexcBad7 8 2 3 3" xfId="12038"/>
    <cellStyle name="SAPBEXexcBad7 8 2 4" xfId="12039"/>
    <cellStyle name="SAPBEXexcBad7 8 2 4 2" xfId="12040"/>
    <cellStyle name="SAPBEXexcBad7 8 2 4 2 2" xfId="12041"/>
    <cellStyle name="SAPBEXexcBad7 8 2 5" xfId="12042"/>
    <cellStyle name="SAPBEXexcBad7 8 2 5 2" xfId="12043"/>
    <cellStyle name="SAPBEXexcBad7 8 20" xfId="12044"/>
    <cellStyle name="SAPBEXexcBad7 8 21" xfId="12045"/>
    <cellStyle name="SAPBEXexcBad7 8 22" xfId="12046"/>
    <cellStyle name="SAPBEXexcBad7 8 23" xfId="12047"/>
    <cellStyle name="SAPBEXexcBad7 8 24" xfId="12048"/>
    <cellStyle name="SAPBEXexcBad7 8 25" xfId="12049"/>
    <cellStyle name="SAPBEXexcBad7 8 26" xfId="12050"/>
    <cellStyle name="SAPBEXexcBad7 8 27" xfId="12051"/>
    <cellStyle name="SAPBEXexcBad7 8 3" xfId="12052"/>
    <cellStyle name="SAPBEXexcBad7 8 4" xfId="12053"/>
    <cellStyle name="SAPBEXexcBad7 8 5" xfId="12054"/>
    <cellStyle name="SAPBEXexcBad7 8 6" xfId="12055"/>
    <cellStyle name="SAPBEXexcBad7 8 7" xfId="12056"/>
    <cellStyle name="SAPBEXexcBad7 8 8" xfId="12057"/>
    <cellStyle name="SAPBEXexcBad7 8 9" xfId="12058"/>
    <cellStyle name="SAPBEXexcBad7 9" xfId="1316"/>
    <cellStyle name="SAPBEXexcBad7 9 10" xfId="12059"/>
    <cellStyle name="SAPBEXexcBad7 9 11" xfId="12060"/>
    <cellStyle name="SAPBEXexcBad7 9 12" xfId="12061"/>
    <cellStyle name="SAPBEXexcBad7 9 13" xfId="12062"/>
    <cellStyle name="SAPBEXexcBad7 9 14" xfId="12063"/>
    <cellStyle name="SAPBEXexcBad7 9 15" xfId="12064"/>
    <cellStyle name="SAPBEXexcBad7 9 16" xfId="12065"/>
    <cellStyle name="SAPBEXexcBad7 9 17" xfId="12066"/>
    <cellStyle name="SAPBEXexcBad7 9 18" xfId="12067"/>
    <cellStyle name="SAPBEXexcBad7 9 19" xfId="12068"/>
    <cellStyle name="SAPBEXexcBad7 9 2" xfId="12069"/>
    <cellStyle name="SAPBEXexcBad7 9 2 2" xfId="12070"/>
    <cellStyle name="SAPBEXexcBad7 9 2 2 2" xfId="12071"/>
    <cellStyle name="SAPBEXexcBad7 9 2 2 2 2" xfId="12072"/>
    <cellStyle name="SAPBEXexcBad7 9 2 2 3" xfId="12073"/>
    <cellStyle name="SAPBEXexcBad7 9 2 3" xfId="12074"/>
    <cellStyle name="SAPBEXexcBad7 9 2 3 2" xfId="12075"/>
    <cellStyle name="SAPBEXexcBad7 9 2 3 2 2" xfId="12076"/>
    <cellStyle name="SAPBEXexcBad7 9 2 4" xfId="12077"/>
    <cellStyle name="SAPBEXexcBad7 9 2 4 2" xfId="12078"/>
    <cellStyle name="SAPBEXexcBad7 9 20" xfId="12079"/>
    <cellStyle name="SAPBEXexcBad7 9 21" xfId="12080"/>
    <cellStyle name="SAPBEXexcBad7 9 22" xfId="12081"/>
    <cellStyle name="SAPBEXexcBad7 9 23" xfId="12082"/>
    <cellStyle name="SAPBEXexcBad7 9 24" xfId="12083"/>
    <cellStyle name="SAPBEXexcBad7 9 25" xfId="12084"/>
    <cellStyle name="SAPBEXexcBad7 9 26" xfId="12085"/>
    <cellStyle name="SAPBEXexcBad7 9 27" xfId="12086"/>
    <cellStyle name="SAPBEXexcBad7 9 3" xfId="12087"/>
    <cellStyle name="SAPBEXexcBad7 9 4" xfId="12088"/>
    <cellStyle name="SAPBEXexcBad7 9 5" xfId="12089"/>
    <cellStyle name="SAPBEXexcBad7 9 6" xfId="12090"/>
    <cellStyle name="SAPBEXexcBad7 9 7" xfId="12091"/>
    <cellStyle name="SAPBEXexcBad7 9 8" xfId="12092"/>
    <cellStyle name="SAPBEXexcBad7 9 9" xfId="12093"/>
    <cellStyle name="SAPBEXexcBad7_20120921_SF-grote-ronde-Liesbethdump2" xfId="363"/>
    <cellStyle name="SAPBEXexcBad8" xfId="70"/>
    <cellStyle name="SAPBEXexcBad8 10" xfId="12094"/>
    <cellStyle name="SAPBEXexcBad8 10 2" xfId="12095"/>
    <cellStyle name="SAPBEXexcBad8 10 2 2" xfId="12096"/>
    <cellStyle name="SAPBEXexcBad8 10 2 2 2" xfId="12097"/>
    <cellStyle name="SAPBEXexcBad8 10 2 3" xfId="12098"/>
    <cellStyle name="SAPBEXexcBad8 10 3" xfId="12099"/>
    <cellStyle name="SAPBEXexcBad8 10 3 2" xfId="12100"/>
    <cellStyle name="SAPBEXexcBad8 10 3 2 2" xfId="12101"/>
    <cellStyle name="SAPBEXexcBad8 10 4" xfId="12102"/>
    <cellStyle name="SAPBEXexcBad8 10 4 2" xfId="12103"/>
    <cellStyle name="SAPBEXexcBad8 11" xfId="12104"/>
    <cellStyle name="SAPBEXexcBad8 12" xfId="12105"/>
    <cellStyle name="SAPBEXexcBad8 13" xfId="12106"/>
    <cellStyle name="SAPBEXexcBad8 14" xfId="12107"/>
    <cellStyle name="SAPBEXexcBad8 15" xfId="12108"/>
    <cellStyle name="SAPBEXexcBad8 16" xfId="12109"/>
    <cellStyle name="SAPBEXexcBad8 17" xfId="12110"/>
    <cellStyle name="SAPBEXexcBad8 18" xfId="12111"/>
    <cellStyle name="SAPBEXexcBad8 19" xfId="12112"/>
    <cellStyle name="SAPBEXexcBad8 2" xfId="364"/>
    <cellStyle name="SAPBEXexcBad8 2 10" xfId="12113"/>
    <cellStyle name="SAPBEXexcBad8 2 11" xfId="12114"/>
    <cellStyle name="SAPBEXexcBad8 2 12" xfId="12115"/>
    <cellStyle name="SAPBEXexcBad8 2 13" xfId="12116"/>
    <cellStyle name="SAPBEXexcBad8 2 14" xfId="12117"/>
    <cellStyle name="SAPBEXexcBad8 2 15" xfId="12118"/>
    <cellStyle name="SAPBEXexcBad8 2 16" xfId="12119"/>
    <cellStyle name="SAPBEXexcBad8 2 17" xfId="12120"/>
    <cellStyle name="SAPBEXexcBad8 2 18" xfId="12121"/>
    <cellStyle name="SAPBEXexcBad8 2 19" xfId="12122"/>
    <cellStyle name="SAPBEXexcBad8 2 2" xfId="464"/>
    <cellStyle name="SAPBEXexcBad8 2 2 10" xfId="12123"/>
    <cellStyle name="SAPBEXexcBad8 2 2 11" xfId="12124"/>
    <cellStyle name="SAPBEXexcBad8 2 2 12" xfId="12125"/>
    <cellStyle name="SAPBEXexcBad8 2 2 13" xfId="12126"/>
    <cellStyle name="SAPBEXexcBad8 2 2 14" xfId="12127"/>
    <cellStyle name="SAPBEXexcBad8 2 2 15" xfId="12128"/>
    <cellStyle name="SAPBEXexcBad8 2 2 16" xfId="12129"/>
    <cellStyle name="SAPBEXexcBad8 2 2 17" xfId="12130"/>
    <cellStyle name="SAPBEXexcBad8 2 2 18" xfId="12131"/>
    <cellStyle name="SAPBEXexcBad8 2 2 19" xfId="12132"/>
    <cellStyle name="SAPBEXexcBad8 2 2 2" xfId="730"/>
    <cellStyle name="SAPBEXexcBad8 2 2 2 10" xfId="12133"/>
    <cellStyle name="SAPBEXexcBad8 2 2 2 11" xfId="12134"/>
    <cellStyle name="SAPBEXexcBad8 2 2 2 12" xfId="12135"/>
    <cellStyle name="SAPBEXexcBad8 2 2 2 13" xfId="12136"/>
    <cellStyle name="SAPBEXexcBad8 2 2 2 14" xfId="12137"/>
    <cellStyle name="SAPBEXexcBad8 2 2 2 15" xfId="12138"/>
    <cellStyle name="SAPBEXexcBad8 2 2 2 16" xfId="12139"/>
    <cellStyle name="SAPBEXexcBad8 2 2 2 17" xfId="12140"/>
    <cellStyle name="SAPBEXexcBad8 2 2 2 18" xfId="12141"/>
    <cellStyle name="SAPBEXexcBad8 2 2 2 19" xfId="12142"/>
    <cellStyle name="SAPBEXexcBad8 2 2 2 2" xfId="12143"/>
    <cellStyle name="SAPBEXexcBad8 2 2 2 2 2" xfId="12144"/>
    <cellStyle name="SAPBEXexcBad8 2 2 2 2 2 2" xfId="12145"/>
    <cellStyle name="SAPBEXexcBad8 2 2 2 2 2 2 2" xfId="12146"/>
    <cellStyle name="SAPBEXexcBad8 2 2 2 2 2 2 2 2" xfId="12147"/>
    <cellStyle name="SAPBEXexcBad8 2 2 2 2 2 2 3" xfId="12148"/>
    <cellStyle name="SAPBEXexcBad8 2 2 2 2 2 3" xfId="12149"/>
    <cellStyle name="SAPBEXexcBad8 2 2 2 2 2 3 2" xfId="12150"/>
    <cellStyle name="SAPBEXexcBad8 2 2 2 2 2 3 2 2" xfId="12151"/>
    <cellStyle name="SAPBEXexcBad8 2 2 2 2 2 4" xfId="12152"/>
    <cellStyle name="SAPBEXexcBad8 2 2 2 2 2 4 2" xfId="12153"/>
    <cellStyle name="SAPBEXexcBad8 2 2 2 2 3" xfId="12154"/>
    <cellStyle name="SAPBEXexcBad8 2 2 2 2 3 2" xfId="12155"/>
    <cellStyle name="SAPBEXexcBad8 2 2 2 2 3 2 2" xfId="12156"/>
    <cellStyle name="SAPBEXexcBad8 2 2 2 2 3 3" xfId="12157"/>
    <cellStyle name="SAPBEXexcBad8 2 2 2 2 4" xfId="12158"/>
    <cellStyle name="SAPBEXexcBad8 2 2 2 2 4 2" xfId="12159"/>
    <cellStyle name="SAPBEXexcBad8 2 2 2 2 4 2 2" xfId="12160"/>
    <cellStyle name="SAPBEXexcBad8 2 2 2 2 5" xfId="12161"/>
    <cellStyle name="SAPBEXexcBad8 2 2 2 2 5 2" xfId="12162"/>
    <cellStyle name="SAPBEXexcBad8 2 2 2 20" xfId="12163"/>
    <cellStyle name="SAPBEXexcBad8 2 2 2 21" xfId="12164"/>
    <cellStyle name="SAPBEXexcBad8 2 2 2 22" xfId="12165"/>
    <cellStyle name="SAPBEXexcBad8 2 2 2 23" xfId="12166"/>
    <cellStyle name="SAPBEXexcBad8 2 2 2 24" xfId="12167"/>
    <cellStyle name="SAPBEXexcBad8 2 2 2 25" xfId="12168"/>
    <cellStyle name="SAPBEXexcBad8 2 2 2 26" xfId="12169"/>
    <cellStyle name="SAPBEXexcBad8 2 2 2 27" xfId="12170"/>
    <cellStyle name="SAPBEXexcBad8 2 2 2 3" xfId="12171"/>
    <cellStyle name="SAPBEXexcBad8 2 2 2 4" xfId="12172"/>
    <cellStyle name="SAPBEXexcBad8 2 2 2 5" xfId="12173"/>
    <cellStyle name="SAPBEXexcBad8 2 2 2 6" xfId="12174"/>
    <cellStyle name="SAPBEXexcBad8 2 2 2 7" xfId="12175"/>
    <cellStyle name="SAPBEXexcBad8 2 2 2 8" xfId="12176"/>
    <cellStyle name="SAPBEXexcBad8 2 2 2 9" xfId="12177"/>
    <cellStyle name="SAPBEXexcBad8 2 2 20" xfId="12178"/>
    <cellStyle name="SAPBEXexcBad8 2 2 21" xfId="12179"/>
    <cellStyle name="SAPBEXexcBad8 2 2 22" xfId="12180"/>
    <cellStyle name="SAPBEXexcBad8 2 2 23" xfId="12181"/>
    <cellStyle name="SAPBEXexcBad8 2 2 24" xfId="12182"/>
    <cellStyle name="SAPBEXexcBad8 2 2 25" xfId="12183"/>
    <cellStyle name="SAPBEXexcBad8 2 2 26" xfId="12184"/>
    <cellStyle name="SAPBEXexcBad8 2 2 27" xfId="12185"/>
    <cellStyle name="SAPBEXexcBad8 2 2 28" xfId="12186"/>
    <cellStyle name="SAPBEXexcBad8 2 2 29" xfId="12187"/>
    <cellStyle name="SAPBEXexcBad8 2 2 3" xfId="731"/>
    <cellStyle name="SAPBEXexcBad8 2 2 3 10" xfId="12188"/>
    <cellStyle name="SAPBEXexcBad8 2 2 3 11" xfId="12189"/>
    <cellStyle name="SAPBEXexcBad8 2 2 3 12" xfId="12190"/>
    <cellStyle name="SAPBEXexcBad8 2 2 3 13" xfId="12191"/>
    <cellStyle name="SAPBEXexcBad8 2 2 3 14" xfId="12192"/>
    <cellStyle name="SAPBEXexcBad8 2 2 3 15" xfId="12193"/>
    <cellStyle name="SAPBEXexcBad8 2 2 3 16" xfId="12194"/>
    <cellStyle name="SAPBEXexcBad8 2 2 3 17" xfId="12195"/>
    <cellStyle name="SAPBEXexcBad8 2 2 3 18" xfId="12196"/>
    <cellStyle name="SAPBEXexcBad8 2 2 3 19" xfId="12197"/>
    <cellStyle name="SAPBEXexcBad8 2 2 3 2" xfId="12198"/>
    <cellStyle name="SAPBEXexcBad8 2 2 3 2 2" xfId="12199"/>
    <cellStyle name="SAPBEXexcBad8 2 2 3 2 2 2" xfId="12200"/>
    <cellStyle name="SAPBEXexcBad8 2 2 3 2 2 2 2" xfId="12201"/>
    <cellStyle name="SAPBEXexcBad8 2 2 3 2 2 2 2 2" xfId="12202"/>
    <cellStyle name="SAPBEXexcBad8 2 2 3 2 2 2 3" xfId="12203"/>
    <cellStyle name="SAPBEXexcBad8 2 2 3 2 2 3" xfId="12204"/>
    <cellStyle name="SAPBEXexcBad8 2 2 3 2 2 3 2" xfId="12205"/>
    <cellStyle name="SAPBEXexcBad8 2 2 3 2 2 3 2 2" xfId="12206"/>
    <cellStyle name="SAPBEXexcBad8 2 2 3 2 2 4" xfId="12207"/>
    <cellStyle name="SAPBEXexcBad8 2 2 3 2 2 4 2" xfId="12208"/>
    <cellStyle name="SAPBEXexcBad8 2 2 3 2 3" xfId="12209"/>
    <cellStyle name="SAPBEXexcBad8 2 2 3 2 3 2" xfId="12210"/>
    <cellStyle name="SAPBEXexcBad8 2 2 3 2 3 2 2" xfId="12211"/>
    <cellStyle name="SAPBEXexcBad8 2 2 3 2 3 3" xfId="12212"/>
    <cellStyle name="SAPBEXexcBad8 2 2 3 2 4" xfId="12213"/>
    <cellStyle name="SAPBEXexcBad8 2 2 3 2 4 2" xfId="12214"/>
    <cellStyle name="SAPBEXexcBad8 2 2 3 2 4 2 2" xfId="12215"/>
    <cellStyle name="SAPBEXexcBad8 2 2 3 2 5" xfId="12216"/>
    <cellStyle name="SAPBEXexcBad8 2 2 3 2 5 2" xfId="12217"/>
    <cellStyle name="SAPBEXexcBad8 2 2 3 20" xfId="12218"/>
    <cellStyle name="SAPBEXexcBad8 2 2 3 21" xfId="12219"/>
    <cellStyle name="SAPBEXexcBad8 2 2 3 22" xfId="12220"/>
    <cellStyle name="SAPBEXexcBad8 2 2 3 23" xfId="12221"/>
    <cellStyle name="SAPBEXexcBad8 2 2 3 24" xfId="12222"/>
    <cellStyle name="SAPBEXexcBad8 2 2 3 25" xfId="12223"/>
    <cellStyle name="SAPBEXexcBad8 2 2 3 26" xfId="12224"/>
    <cellStyle name="SAPBEXexcBad8 2 2 3 27" xfId="12225"/>
    <cellStyle name="SAPBEXexcBad8 2 2 3 3" xfId="12226"/>
    <cellStyle name="SAPBEXexcBad8 2 2 3 4" xfId="12227"/>
    <cellStyle name="SAPBEXexcBad8 2 2 3 5" xfId="12228"/>
    <cellStyle name="SAPBEXexcBad8 2 2 3 6" xfId="12229"/>
    <cellStyle name="SAPBEXexcBad8 2 2 3 7" xfId="12230"/>
    <cellStyle name="SAPBEXexcBad8 2 2 3 8" xfId="12231"/>
    <cellStyle name="SAPBEXexcBad8 2 2 3 9" xfId="12232"/>
    <cellStyle name="SAPBEXexcBad8 2 2 30" xfId="12233"/>
    <cellStyle name="SAPBEXexcBad8 2 2 31" xfId="12234"/>
    <cellStyle name="SAPBEXexcBad8 2 2 32" xfId="12235"/>
    <cellStyle name="SAPBEXexcBad8 2 2 4" xfId="732"/>
    <cellStyle name="SAPBEXexcBad8 2 2 4 10" xfId="12236"/>
    <cellStyle name="SAPBEXexcBad8 2 2 4 11" xfId="12237"/>
    <cellStyle name="SAPBEXexcBad8 2 2 4 12" xfId="12238"/>
    <cellStyle name="SAPBEXexcBad8 2 2 4 13" xfId="12239"/>
    <cellStyle name="SAPBEXexcBad8 2 2 4 14" xfId="12240"/>
    <cellStyle name="SAPBEXexcBad8 2 2 4 15" xfId="12241"/>
    <cellStyle name="SAPBEXexcBad8 2 2 4 16" xfId="12242"/>
    <cellStyle name="SAPBEXexcBad8 2 2 4 17" xfId="12243"/>
    <cellStyle name="SAPBEXexcBad8 2 2 4 18" xfId="12244"/>
    <cellStyle name="SAPBEXexcBad8 2 2 4 19" xfId="12245"/>
    <cellStyle name="SAPBEXexcBad8 2 2 4 2" xfId="12246"/>
    <cellStyle name="SAPBEXexcBad8 2 2 4 2 2" xfId="12247"/>
    <cellStyle name="SAPBEXexcBad8 2 2 4 2 2 2" xfId="12248"/>
    <cellStyle name="SAPBEXexcBad8 2 2 4 2 2 2 2" xfId="12249"/>
    <cellStyle name="SAPBEXexcBad8 2 2 4 2 2 2 2 2" xfId="12250"/>
    <cellStyle name="SAPBEXexcBad8 2 2 4 2 2 2 3" xfId="12251"/>
    <cellStyle name="SAPBEXexcBad8 2 2 4 2 2 3" xfId="12252"/>
    <cellStyle name="SAPBEXexcBad8 2 2 4 2 2 3 2" xfId="12253"/>
    <cellStyle name="SAPBEXexcBad8 2 2 4 2 2 3 2 2" xfId="12254"/>
    <cellStyle name="SAPBEXexcBad8 2 2 4 2 2 4" xfId="12255"/>
    <cellStyle name="SAPBEXexcBad8 2 2 4 2 2 4 2" xfId="12256"/>
    <cellStyle name="SAPBEXexcBad8 2 2 4 2 3" xfId="12257"/>
    <cellStyle name="SAPBEXexcBad8 2 2 4 2 3 2" xfId="12258"/>
    <cellStyle name="SAPBEXexcBad8 2 2 4 2 3 2 2" xfId="12259"/>
    <cellStyle name="SAPBEXexcBad8 2 2 4 2 3 3" xfId="12260"/>
    <cellStyle name="SAPBEXexcBad8 2 2 4 2 4" xfId="12261"/>
    <cellStyle name="SAPBEXexcBad8 2 2 4 2 4 2" xfId="12262"/>
    <cellStyle name="SAPBEXexcBad8 2 2 4 2 4 2 2" xfId="12263"/>
    <cellStyle name="SAPBEXexcBad8 2 2 4 2 5" xfId="12264"/>
    <cellStyle name="SAPBEXexcBad8 2 2 4 2 5 2" xfId="12265"/>
    <cellStyle name="SAPBEXexcBad8 2 2 4 20" xfId="12266"/>
    <cellStyle name="SAPBEXexcBad8 2 2 4 21" xfId="12267"/>
    <cellStyle name="SAPBEXexcBad8 2 2 4 22" xfId="12268"/>
    <cellStyle name="SAPBEXexcBad8 2 2 4 23" xfId="12269"/>
    <cellStyle name="SAPBEXexcBad8 2 2 4 24" xfId="12270"/>
    <cellStyle name="SAPBEXexcBad8 2 2 4 25" xfId="12271"/>
    <cellStyle name="SAPBEXexcBad8 2 2 4 26" xfId="12272"/>
    <cellStyle name="SAPBEXexcBad8 2 2 4 27" xfId="12273"/>
    <cellStyle name="SAPBEXexcBad8 2 2 4 3" xfId="12274"/>
    <cellStyle name="SAPBEXexcBad8 2 2 4 4" xfId="12275"/>
    <cellStyle name="SAPBEXexcBad8 2 2 4 5" xfId="12276"/>
    <cellStyle name="SAPBEXexcBad8 2 2 4 6" xfId="12277"/>
    <cellStyle name="SAPBEXexcBad8 2 2 4 7" xfId="12278"/>
    <cellStyle name="SAPBEXexcBad8 2 2 4 8" xfId="12279"/>
    <cellStyle name="SAPBEXexcBad8 2 2 4 9" xfId="12280"/>
    <cellStyle name="SAPBEXexcBad8 2 2 5" xfId="733"/>
    <cellStyle name="SAPBEXexcBad8 2 2 5 10" xfId="12281"/>
    <cellStyle name="SAPBEXexcBad8 2 2 5 11" xfId="12282"/>
    <cellStyle name="SAPBEXexcBad8 2 2 5 12" xfId="12283"/>
    <cellStyle name="SAPBEXexcBad8 2 2 5 13" xfId="12284"/>
    <cellStyle name="SAPBEXexcBad8 2 2 5 14" xfId="12285"/>
    <cellStyle name="SAPBEXexcBad8 2 2 5 15" xfId="12286"/>
    <cellStyle name="SAPBEXexcBad8 2 2 5 16" xfId="12287"/>
    <cellStyle name="SAPBEXexcBad8 2 2 5 17" xfId="12288"/>
    <cellStyle name="SAPBEXexcBad8 2 2 5 18" xfId="12289"/>
    <cellStyle name="SAPBEXexcBad8 2 2 5 19" xfId="12290"/>
    <cellStyle name="SAPBEXexcBad8 2 2 5 2" xfId="12291"/>
    <cellStyle name="SAPBEXexcBad8 2 2 5 2 2" xfId="12292"/>
    <cellStyle name="SAPBEXexcBad8 2 2 5 2 2 2" xfId="12293"/>
    <cellStyle name="SAPBEXexcBad8 2 2 5 2 2 2 2" xfId="12294"/>
    <cellStyle name="SAPBEXexcBad8 2 2 5 2 2 2 2 2" xfId="12295"/>
    <cellStyle name="SAPBEXexcBad8 2 2 5 2 2 2 3" xfId="12296"/>
    <cellStyle name="SAPBEXexcBad8 2 2 5 2 2 3" xfId="12297"/>
    <cellStyle name="SAPBEXexcBad8 2 2 5 2 2 3 2" xfId="12298"/>
    <cellStyle name="SAPBEXexcBad8 2 2 5 2 2 3 2 2" xfId="12299"/>
    <cellStyle name="SAPBEXexcBad8 2 2 5 2 2 4" xfId="12300"/>
    <cellStyle name="SAPBEXexcBad8 2 2 5 2 2 4 2" xfId="12301"/>
    <cellStyle name="SAPBEXexcBad8 2 2 5 2 3" xfId="12302"/>
    <cellStyle name="SAPBEXexcBad8 2 2 5 2 3 2" xfId="12303"/>
    <cellStyle name="SAPBEXexcBad8 2 2 5 2 3 2 2" xfId="12304"/>
    <cellStyle name="SAPBEXexcBad8 2 2 5 2 3 3" xfId="12305"/>
    <cellStyle name="SAPBEXexcBad8 2 2 5 2 4" xfId="12306"/>
    <cellStyle name="SAPBEXexcBad8 2 2 5 2 4 2" xfId="12307"/>
    <cellStyle name="SAPBEXexcBad8 2 2 5 2 4 2 2" xfId="12308"/>
    <cellStyle name="SAPBEXexcBad8 2 2 5 2 5" xfId="12309"/>
    <cellStyle name="SAPBEXexcBad8 2 2 5 2 5 2" xfId="12310"/>
    <cellStyle name="SAPBEXexcBad8 2 2 5 20" xfId="12311"/>
    <cellStyle name="SAPBEXexcBad8 2 2 5 21" xfId="12312"/>
    <cellStyle name="SAPBEXexcBad8 2 2 5 22" xfId="12313"/>
    <cellStyle name="SAPBEXexcBad8 2 2 5 23" xfId="12314"/>
    <cellStyle name="SAPBEXexcBad8 2 2 5 24" xfId="12315"/>
    <cellStyle name="SAPBEXexcBad8 2 2 5 25" xfId="12316"/>
    <cellStyle name="SAPBEXexcBad8 2 2 5 26" xfId="12317"/>
    <cellStyle name="SAPBEXexcBad8 2 2 5 27" xfId="12318"/>
    <cellStyle name="SAPBEXexcBad8 2 2 5 3" xfId="12319"/>
    <cellStyle name="SAPBEXexcBad8 2 2 5 4" xfId="12320"/>
    <cellStyle name="SAPBEXexcBad8 2 2 5 5" xfId="12321"/>
    <cellStyle name="SAPBEXexcBad8 2 2 5 6" xfId="12322"/>
    <cellStyle name="SAPBEXexcBad8 2 2 5 7" xfId="12323"/>
    <cellStyle name="SAPBEXexcBad8 2 2 5 8" xfId="12324"/>
    <cellStyle name="SAPBEXexcBad8 2 2 5 9" xfId="12325"/>
    <cellStyle name="SAPBEXexcBad8 2 2 6" xfId="734"/>
    <cellStyle name="SAPBEXexcBad8 2 2 6 10" xfId="12326"/>
    <cellStyle name="SAPBEXexcBad8 2 2 6 11" xfId="12327"/>
    <cellStyle name="SAPBEXexcBad8 2 2 6 12" xfId="12328"/>
    <cellStyle name="SAPBEXexcBad8 2 2 6 13" xfId="12329"/>
    <cellStyle name="SAPBEXexcBad8 2 2 6 14" xfId="12330"/>
    <cellStyle name="SAPBEXexcBad8 2 2 6 15" xfId="12331"/>
    <cellStyle name="SAPBEXexcBad8 2 2 6 16" xfId="12332"/>
    <cellStyle name="SAPBEXexcBad8 2 2 6 17" xfId="12333"/>
    <cellStyle name="SAPBEXexcBad8 2 2 6 18" xfId="12334"/>
    <cellStyle name="SAPBEXexcBad8 2 2 6 19" xfId="12335"/>
    <cellStyle name="SAPBEXexcBad8 2 2 6 2" xfId="12336"/>
    <cellStyle name="SAPBEXexcBad8 2 2 6 2 2" xfId="12337"/>
    <cellStyle name="SAPBEXexcBad8 2 2 6 2 2 2" xfId="12338"/>
    <cellStyle name="SAPBEXexcBad8 2 2 6 2 2 2 2" xfId="12339"/>
    <cellStyle name="SAPBEXexcBad8 2 2 6 2 2 2 2 2" xfId="12340"/>
    <cellStyle name="SAPBEXexcBad8 2 2 6 2 2 2 3" xfId="12341"/>
    <cellStyle name="SAPBEXexcBad8 2 2 6 2 2 3" xfId="12342"/>
    <cellStyle name="SAPBEXexcBad8 2 2 6 2 2 3 2" xfId="12343"/>
    <cellStyle name="SAPBEXexcBad8 2 2 6 2 2 3 2 2" xfId="12344"/>
    <cellStyle name="SAPBEXexcBad8 2 2 6 2 2 4" xfId="12345"/>
    <cellStyle name="SAPBEXexcBad8 2 2 6 2 2 4 2" xfId="12346"/>
    <cellStyle name="SAPBEXexcBad8 2 2 6 2 3" xfId="12347"/>
    <cellStyle name="SAPBEXexcBad8 2 2 6 2 3 2" xfId="12348"/>
    <cellStyle name="SAPBEXexcBad8 2 2 6 2 3 2 2" xfId="12349"/>
    <cellStyle name="SAPBEXexcBad8 2 2 6 2 3 3" xfId="12350"/>
    <cellStyle name="SAPBEXexcBad8 2 2 6 2 4" xfId="12351"/>
    <cellStyle name="SAPBEXexcBad8 2 2 6 2 4 2" xfId="12352"/>
    <cellStyle name="SAPBEXexcBad8 2 2 6 2 4 2 2" xfId="12353"/>
    <cellStyle name="SAPBEXexcBad8 2 2 6 2 5" xfId="12354"/>
    <cellStyle name="SAPBEXexcBad8 2 2 6 2 5 2" xfId="12355"/>
    <cellStyle name="SAPBEXexcBad8 2 2 6 20" xfId="12356"/>
    <cellStyle name="SAPBEXexcBad8 2 2 6 21" xfId="12357"/>
    <cellStyle name="SAPBEXexcBad8 2 2 6 22" xfId="12358"/>
    <cellStyle name="SAPBEXexcBad8 2 2 6 23" xfId="12359"/>
    <cellStyle name="SAPBEXexcBad8 2 2 6 24" xfId="12360"/>
    <cellStyle name="SAPBEXexcBad8 2 2 6 25" xfId="12361"/>
    <cellStyle name="SAPBEXexcBad8 2 2 6 26" xfId="12362"/>
    <cellStyle name="SAPBEXexcBad8 2 2 6 27" xfId="12363"/>
    <cellStyle name="SAPBEXexcBad8 2 2 6 3" xfId="12364"/>
    <cellStyle name="SAPBEXexcBad8 2 2 6 4" xfId="12365"/>
    <cellStyle name="SAPBEXexcBad8 2 2 6 5" xfId="12366"/>
    <cellStyle name="SAPBEXexcBad8 2 2 6 6" xfId="12367"/>
    <cellStyle name="SAPBEXexcBad8 2 2 6 7" xfId="12368"/>
    <cellStyle name="SAPBEXexcBad8 2 2 6 8" xfId="12369"/>
    <cellStyle name="SAPBEXexcBad8 2 2 6 9" xfId="12370"/>
    <cellStyle name="SAPBEXexcBad8 2 2 7" xfId="12371"/>
    <cellStyle name="SAPBEXexcBad8 2 2 7 2" xfId="12372"/>
    <cellStyle name="SAPBEXexcBad8 2 2 7 2 2" xfId="12373"/>
    <cellStyle name="SAPBEXexcBad8 2 2 7 2 2 2" xfId="12374"/>
    <cellStyle name="SAPBEXexcBad8 2 2 7 2 2 2 2" xfId="12375"/>
    <cellStyle name="SAPBEXexcBad8 2 2 7 2 2 3" xfId="12376"/>
    <cellStyle name="SAPBEXexcBad8 2 2 7 2 3" xfId="12377"/>
    <cellStyle name="SAPBEXexcBad8 2 2 7 2 3 2" xfId="12378"/>
    <cellStyle name="SAPBEXexcBad8 2 2 7 2 3 2 2" xfId="12379"/>
    <cellStyle name="SAPBEXexcBad8 2 2 7 2 4" xfId="12380"/>
    <cellStyle name="SAPBEXexcBad8 2 2 7 2 4 2" xfId="12381"/>
    <cellStyle name="SAPBEXexcBad8 2 2 7 3" xfId="12382"/>
    <cellStyle name="SAPBEXexcBad8 2 2 7 3 2" xfId="12383"/>
    <cellStyle name="SAPBEXexcBad8 2 2 7 3 2 2" xfId="12384"/>
    <cellStyle name="SAPBEXexcBad8 2 2 7 3 3" xfId="12385"/>
    <cellStyle name="SAPBEXexcBad8 2 2 7 4" xfId="12386"/>
    <cellStyle name="SAPBEXexcBad8 2 2 7 4 2" xfId="12387"/>
    <cellStyle name="SAPBEXexcBad8 2 2 7 4 2 2" xfId="12388"/>
    <cellStyle name="SAPBEXexcBad8 2 2 7 5" xfId="12389"/>
    <cellStyle name="SAPBEXexcBad8 2 2 7 5 2" xfId="12390"/>
    <cellStyle name="SAPBEXexcBad8 2 2 8" xfId="12391"/>
    <cellStyle name="SAPBEXexcBad8 2 2 9" xfId="12392"/>
    <cellStyle name="SAPBEXexcBad8 2 20" xfId="12393"/>
    <cellStyle name="SAPBEXexcBad8 2 21" xfId="12394"/>
    <cellStyle name="SAPBEXexcBad8 2 22" xfId="12395"/>
    <cellStyle name="SAPBEXexcBad8 2 23" xfId="12396"/>
    <cellStyle name="SAPBEXexcBad8 2 24" xfId="12397"/>
    <cellStyle name="SAPBEXexcBad8 2 25" xfId="12398"/>
    <cellStyle name="SAPBEXexcBad8 2 26" xfId="12399"/>
    <cellStyle name="SAPBEXexcBad8 2 27" xfId="12400"/>
    <cellStyle name="SAPBEXexcBad8 2 28" xfId="12401"/>
    <cellStyle name="SAPBEXexcBad8 2 29" xfId="12402"/>
    <cellStyle name="SAPBEXexcBad8 2 3" xfId="735"/>
    <cellStyle name="SAPBEXexcBad8 2 3 10" xfId="12403"/>
    <cellStyle name="SAPBEXexcBad8 2 3 11" xfId="12404"/>
    <cellStyle name="SAPBEXexcBad8 2 3 12" xfId="12405"/>
    <cellStyle name="SAPBEXexcBad8 2 3 13" xfId="12406"/>
    <cellStyle name="SAPBEXexcBad8 2 3 14" xfId="12407"/>
    <cellStyle name="SAPBEXexcBad8 2 3 15" xfId="12408"/>
    <cellStyle name="SAPBEXexcBad8 2 3 16" xfId="12409"/>
    <cellStyle name="SAPBEXexcBad8 2 3 17" xfId="12410"/>
    <cellStyle name="SAPBEXexcBad8 2 3 18" xfId="12411"/>
    <cellStyle name="SAPBEXexcBad8 2 3 19" xfId="12412"/>
    <cellStyle name="SAPBEXexcBad8 2 3 2" xfId="12413"/>
    <cellStyle name="SAPBEXexcBad8 2 3 2 2" xfId="12414"/>
    <cellStyle name="SAPBEXexcBad8 2 3 2 2 2" xfId="12415"/>
    <cellStyle name="SAPBEXexcBad8 2 3 2 2 2 2" xfId="12416"/>
    <cellStyle name="SAPBEXexcBad8 2 3 2 2 2 2 2" xfId="12417"/>
    <cellStyle name="SAPBEXexcBad8 2 3 2 2 2 3" xfId="12418"/>
    <cellStyle name="SAPBEXexcBad8 2 3 2 2 3" xfId="12419"/>
    <cellStyle name="SAPBEXexcBad8 2 3 2 2 3 2" xfId="12420"/>
    <cellStyle name="SAPBEXexcBad8 2 3 2 2 3 2 2" xfId="12421"/>
    <cellStyle name="SAPBEXexcBad8 2 3 2 2 4" xfId="12422"/>
    <cellStyle name="SAPBEXexcBad8 2 3 2 2 4 2" xfId="12423"/>
    <cellStyle name="SAPBEXexcBad8 2 3 2 3" xfId="12424"/>
    <cellStyle name="SAPBEXexcBad8 2 3 2 3 2" xfId="12425"/>
    <cellStyle name="SAPBEXexcBad8 2 3 2 3 2 2" xfId="12426"/>
    <cellStyle name="SAPBEXexcBad8 2 3 2 3 3" xfId="12427"/>
    <cellStyle name="SAPBEXexcBad8 2 3 2 4" xfId="12428"/>
    <cellStyle name="SAPBEXexcBad8 2 3 2 4 2" xfId="12429"/>
    <cellStyle name="SAPBEXexcBad8 2 3 2 4 2 2" xfId="12430"/>
    <cellStyle name="SAPBEXexcBad8 2 3 2 5" xfId="12431"/>
    <cellStyle name="SAPBEXexcBad8 2 3 2 5 2" xfId="12432"/>
    <cellStyle name="SAPBEXexcBad8 2 3 20" xfId="12433"/>
    <cellStyle name="SAPBEXexcBad8 2 3 21" xfId="12434"/>
    <cellStyle name="SAPBEXexcBad8 2 3 22" xfId="12435"/>
    <cellStyle name="SAPBEXexcBad8 2 3 23" xfId="12436"/>
    <cellStyle name="SAPBEXexcBad8 2 3 24" xfId="12437"/>
    <cellStyle name="SAPBEXexcBad8 2 3 25" xfId="12438"/>
    <cellStyle name="SAPBEXexcBad8 2 3 26" xfId="12439"/>
    <cellStyle name="SAPBEXexcBad8 2 3 27" xfId="12440"/>
    <cellStyle name="SAPBEXexcBad8 2 3 3" xfId="12441"/>
    <cellStyle name="SAPBEXexcBad8 2 3 4" xfId="12442"/>
    <cellStyle name="SAPBEXexcBad8 2 3 5" xfId="12443"/>
    <cellStyle name="SAPBEXexcBad8 2 3 6" xfId="12444"/>
    <cellStyle name="SAPBEXexcBad8 2 3 7" xfId="12445"/>
    <cellStyle name="SAPBEXexcBad8 2 3 8" xfId="12446"/>
    <cellStyle name="SAPBEXexcBad8 2 3 9" xfId="12447"/>
    <cellStyle name="SAPBEXexcBad8 2 30" xfId="12448"/>
    <cellStyle name="SAPBEXexcBad8 2 31" xfId="12449"/>
    <cellStyle name="SAPBEXexcBad8 2 32" xfId="12450"/>
    <cellStyle name="SAPBEXexcBad8 2 4" xfId="736"/>
    <cellStyle name="SAPBEXexcBad8 2 4 10" xfId="12451"/>
    <cellStyle name="SAPBEXexcBad8 2 4 11" xfId="12452"/>
    <cellStyle name="SAPBEXexcBad8 2 4 12" xfId="12453"/>
    <cellStyle name="SAPBEXexcBad8 2 4 13" xfId="12454"/>
    <cellStyle name="SAPBEXexcBad8 2 4 14" xfId="12455"/>
    <cellStyle name="SAPBEXexcBad8 2 4 15" xfId="12456"/>
    <cellStyle name="SAPBEXexcBad8 2 4 16" xfId="12457"/>
    <cellStyle name="SAPBEXexcBad8 2 4 17" xfId="12458"/>
    <cellStyle name="SAPBEXexcBad8 2 4 18" xfId="12459"/>
    <cellStyle name="SAPBEXexcBad8 2 4 19" xfId="12460"/>
    <cellStyle name="SAPBEXexcBad8 2 4 2" xfId="12461"/>
    <cellStyle name="SAPBEXexcBad8 2 4 2 2" xfId="12462"/>
    <cellStyle name="SAPBEXexcBad8 2 4 2 2 2" xfId="12463"/>
    <cellStyle name="SAPBEXexcBad8 2 4 2 2 2 2" xfId="12464"/>
    <cellStyle name="SAPBEXexcBad8 2 4 2 2 2 2 2" xfId="12465"/>
    <cellStyle name="SAPBEXexcBad8 2 4 2 2 2 3" xfId="12466"/>
    <cellStyle name="SAPBEXexcBad8 2 4 2 2 3" xfId="12467"/>
    <cellStyle name="SAPBEXexcBad8 2 4 2 2 3 2" xfId="12468"/>
    <cellStyle name="SAPBEXexcBad8 2 4 2 2 3 2 2" xfId="12469"/>
    <cellStyle name="SAPBEXexcBad8 2 4 2 2 4" xfId="12470"/>
    <cellStyle name="SAPBEXexcBad8 2 4 2 2 4 2" xfId="12471"/>
    <cellStyle name="SAPBEXexcBad8 2 4 2 3" xfId="12472"/>
    <cellStyle name="SAPBEXexcBad8 2 4 2 3 2" xfId="12473"/>
    <cellStyle name="SAPBEXexcBad8 2 4 2 3 2 2" xfId="12474"/>
    <cellStyle name="SAPBEXexcBad8 2 4 2 3 3" xfId="12475"/>
    <cellStyle name="SAPBEXexcBad8 2 4 2 4" xfId="12476"/>
    <cellStyle name="SAPBEXexcBad8 2 4 2 4 2" xfId="12477"/>
    <cellStyle name="SAPBEXexcBad8 2 4 2 4 2 2" xfId="12478"/>
    <cellStyle name="SAPBEXexcBad8 2 4 2 5" xfId="12479"/>
    <cellStyle name="SAPBEXexcBad8 2 4 2 5 2" xfId="12480"/>
    <cellStyle name="SAPBEXexcBad8 2 4 20" xfId="12481"/>
    <cellStyle name="SAPBEXexcBad8 2 4 21" xfId="12482"/>
    <cellStyle name="SAPBEXexcBad8 2 4 22" xfId="12483"/>
    <cellStyle name="SAPBEXexcBad8 2 4 23" xfId="12484"/>
    <cellStyle name="SAPBEXexcBad8 2 4 24" xfId="12485"/>
    <cellStyle name="SAPBEXexcBad8 2 4 25" xfId="12486"/>
    <cellStyle name="SAPBEXexcBad8 2 4 26" xfId="12487"/>
    <cellStyle name="SAPBEXexcBad8 2 4 27" xfId="12488"/>
    <cellStyle name="SAPBEXexcBad8 2 4 3" xfId="12489"/>
    <cellStyle name="SAPBEXexcBad8 2 4 4" xfId="12490"/>
    <cellStyle name="SAPBEXexcBad8 2 4 5" xfId="12491"/>
    <cellStyle name="SAPBEXexcBad8 2 4 6" xfId="12492"/>
    <cellStyle name="SAPBEXexcBad8 2 4 7" xfId="12493"/>
    <cellStyle name="SAPBEXexcBad8 2 4 8" xfId="12494"/>
    <cellStyle name="SAPBEXexcBad8 2 4 9" xfId="12495"/>
    <cellStyle name="SAPBEXexcBad8 2 5" xfId="737"/>
    <cellStyle name="SAPBEXexcBad8 2 5 10" xfId="12496"/>
    <cellStyle name="SAPBEXexcBad8 2 5 11" xfId="12497"/>
    <cellStyle name="SAPBEXexcBad8 2 5 12" xfId="12498"/>
    <cellStyle name="SAPBEXexcBad8 2 5 13" xfId="12499"/>
    <cellStyle name="SAPBEXexcBad8 2 5 14" xfId="12500"/>
    <cellStyle name="SAPBEXexcBad8 2 5 15" xfId="12501"/>
    <cellStyle name="SAPBEXexcBad8 2 5 16" xfId="12502"/>
    <cellStyle name="SAPBEXexcBad8 2 5 17" xfId="12503"/>
    <cellStyle name="SAPBEXexcBad8 2 5 18" xfId="12504"/>
    <cellStyle name="SAPBEXexcBad8 2 5 19" xfId="12505"/>
    <cellStyle name="SAPBEXexcBad8 2 5 2" xfId="12506"/>
    <cellStyle name="SAPBEXexcBad8 2 5 2 2" xfId="12507"/>
    <cellStyle name="SAPBEXexcBad8 2 5 2 2 2" xfId="12508"/>
    <cellStyle name="SAPBEXexcBad8 2 5 2 2 2 2" xfId="12509"/>
    <cellStyle name="SAPBEXexcBad8 2 5 2 2 2 2 2" xfId="12510"/>
    <cellStyle name="SAPBEXexcBad8 2 5 2 2 2 3" xfId="12511"/>
    <cellStyle name="SAPBEXexcBad8 2 5 2 2 3" xfId="12512"/>
    <cellStyle name="SAPBEXexcBad8 2 5 2 2 3 2" xfId="12513"/>
    <cellStyle name="SAPBEXexcBad8 2 5 2 2 3 2 2" xfId="12514"/>
    <cellStyle name="SAPBEXexcBad8 2 5 2 2 4" xfId="12515"/>
    <cellStyle name="SAPBEXexcBad8 2 5 2 2 4 2" xfId="12516"/>
    <cellStyle name="SAPBEXexcBad8 2 5 2 3" xfId="12517"/>
    <cellStyle name="SAPBEXexcBad8 2 5 2 3 2" xfId="12518"/>
    <cellStyle name="SAPBEXexcBad8 2 5 2 3 2 2" xfId="12519"/>
    <cellStyle name="SAPBEXexcBad8 2 5 2 3 3" xfId="12520"/>
    <cellStyle name="SAPBEXexcBad8 2 5 2 4" xfId="12521"/>
    <cellStyle name="SAPBEXexcBad8 2 5 2 4 2" xfId="12522"/>
    <cellStyle name="SAPBEXexcBad8 2 5 2 4 2 2" xfId="12523"/>
    <cellStyle name="SAPBEXexcBad8 2 5 2 5" xfId="12524"/>
    <cellStyle name="SAPBEXexcBad8 2 5 2 5 2" xfId="12525"/>
    <cellStyle name="SAPBEXexcBad8 2 5 20" xfId="12526"/>
    <cellStyle name="SAPBEXexcBad8 2 5 21" xfId="12527"/>
    <cellStyle name="SAPBEXexcBad8 2 5 22" xfId="12528"/>
    <cellStyle name="SAPBEXexcBad8 2 5 23" xfId="12529"/>
    <cellStyle name="SAPBEXexcBad8 2 5 24" xfId="12530"/>
    <cellStyle name="SAPBEXexcBad8 2 5 25" xfId="12531"/>
    <cellStyle name="SAPBEXexcBad8 2 5 26" xfId="12532"/>
    <cellStyle name="SAPBEXexcBad8 2 5 27" xfId="12533"/>
    <cellStyle name="SAPBEXexcBad8 2 5 3" xfId="12534"/>
    <cellStyle name="SAPBEXexcBad8 2 5 4" xfId="12535"/>
    <cellStyle name="SAPBEXexcBad8 2 5 5" xfId="12536"/>
    <cellStyle name="SAPBEXexcBad8 2 5 6" xfId="12537"/>
    <cellStyle name="SAPBEXexcBad8 2 5 7" xfId="12538"/>
    <cellStyle name="SAPBEXexcBad8 2 5 8" xfId="12539"/>
    <cellStyle name="SAPBEXexcBad8 2 5 9" xfId="12540"/>
    <cellStyle name="SAPBEXexcBad8 2 6" xfId="738"/>
    <cellStyle name="SAPBEXexcBad8 2 6 10" xfId="12541"/>
    <cellStyle name="SAPBEXexcBad8 2 6 11" xfId="12542"/>
    <cellStyle name="SAPBEXexcBad8 2 6 12" xfId="12543"/>
    <cellStyle name="SAPBEXexcBad8 2 6 13" xfId="12544"/>
    <cellStyle name="SAPBEXexcBad8 2 6 14" xfId="12545"/>
    <cellStyle name="SAPBEXexcBad8 2 6 15" xfId="12546"/>
    <cellStyle name="SAPBEXexcBad8 2 6 16" xfId="12547"/>
    <cellStyle name="SAPBEXexcBad8 2 6 17" xfId="12548"/>
    <cellStyle name="SAPBEXexcBad8 2 6 18" xfId="12549"/>
    <cellStyle name="SAPBEXexcBad8 2 6 19" xfId="12550"/>
    <cellStyle name="SAPBEXexcBad8 2 6 2" xfId="12551"/>
    <cellStyle name="SAPBEXexcBad8 2 6 2 2" xfId="12552"/>
    <cellStyle name="SAPBEXexcBad8 2 6 2 2 2" xfId="12553"/>
    <cellStyle name="SAPBEXexcBad8 2 6 2 2 2 2" xfId="12554"/>
    <cellStyle name="SAPBEXexcBad8 2 6 2 2 2 2 2" xfId="12555"/>
    <cellStyle name="SAPBEXexcBad8 2 6 2 2 2 3" xfId="12556"/>
    <cellStyle name="SAPBEXexcBad8 2 6 2 2 3" xfId="12557"/>
    <cellStyle name="SAPBEXexcBad8 2 6 2 2 3 2" xfId="12558"/>
    <cellStyle name="SAPBEXexcBad8 2 6 2 2 3 2 2" xfId="12559"/>
    <cellStyle name="SAPBEXexcBad8 2 6 2 2 4" xfId="12560"/>
    <cellStyle name="SAPBEXexcBad8 2 6 2 2 4 2" xfId="12561"/>
    <cellStyle name="SAPBEXexcBad8 2 6 2 3" xfId="12562"/>
    <cellStyle name="SAPBEXexcBad8 2 6 2 3 2" xfId="12563"/>
    <cellStyle name="SAPBEXexcBad8 2 6 2 3 2 2" xfId="12564"/>
    <cellStyle name="SAPBEXexcBad8 2 6 2 3 3" xfId="12565"/>
    <cellStyle name="SAPBEXexcBad8 2 6 2 4" xfId="12566"/>
    <cellStyle name="SAPBEXexcBad8 2 6 2 4 2" xfId="12567"/>
    <cellStyle name="SAPBEXexcBad8 2 6 2 4 2 2" xfId="12568"/>
    <cellStyle name="SAPBEXexcBad8 2 6 2 5" xfId="12569"/>
    <cellStyle name="SAPBEXexcBad8 2 6 2 5 2" xfId="12570"/>
    <cellStyle name="SAPBEXexcBad8 2 6 20" xfId="12571"/>
    <cellStyle name="SAPBEXexcBad8 2 6 21" xfId="12572"/>
    <cellStyle name="SAPBEXexcBad8 2 6 22" xfId="12573"/>
    <cellStyle name="SAPBEXexcBad8 2 6 23" xfId="12574"/>
    <cellStyle name="SAPBEXexcBad8 2 6 24" xfId="12575"/>
    <cellStyle name="SAPBEXexcBad8 2 6 25" xfId="12576"/>
    <cellStyle name="SAPBEXexcBad8 2 6 26" xfId="12577"/>
    <cellStyle name="SAPBEXexcBad8 2 6 27" xfId="12578"/>
    <cellStyle name="SAPBEXexcBad8 2 6 3" xfId="12579"/>
    <cellStyle name="SAPBEXexcBad8 2 6 4" xfId="12580"/>
    <cellStyle name="SAPBEXexcBad8 2 6 5" xfId="12581"/>
    <cellStyle name="SAPBEXexcBad8 2 6 6" xfId="12582"/>
    <cellStyle name="SAPBEXexcBad8 2 6 7" xfId="12583"/>
    <cellStyle name="SAPBEXexcBad8 2 6 8" xfId="12584"/>
    <cellStyle name="SAPBEXexcBad8 2 6 9" xfId="12585"/>
    <cellStyle name="SAPBEXexcBad8 2 7" xfId="12586"/>
    <cellStyle name="SAPBEXexcBad8 2 7 2" xfId="12587"/>
    <cellStyle name="SAPBEXexcBad8 2 7 2 2" xfId="12588"/>
    <cellStyle name="SAPBEXexcBad8 2 7 2 2 2" xfId="12589"/>
    <cellStyle name="SAPBEXexcBad8 2 7 2 2 2 2" xfId="12590"/>
    <cellStyle name="SAPBEXexcBad8 2 7 2 2 3" xfId="12591"/>
    <cellStyle name="SAPBEXexcBad8 2 7 2 3" xfId="12592"/>
    <cellStyle name="SAPBEXexcBad8 2 7 2 3 2" xfId="12593"/>
    <cellStyle name="SAPBEXexcBad8 2 7 2 3 2 2" xfId="12594"/>
    <cellStyle name="SAPBEXexcBad8 2 7 2 4" xfId="12595"/>
    <cellStyle name="SAPBEXexcBad8 2 7 2 4 2" xfId="12596"/>
    <cellStyle name="SAPBEXexcBad8 2 7 3" xfId="12597"/>
    <cellStyle name="SAPBEXexcBad8 2 7 3 2" xfId="12598"/>
    <cellStyle name="SAPBEXexcBad8 2 7 3 2 2" xfId="12599"/>
    <cellStyle name="SAPBEXexcBad8 2 7 3 3" xfId="12600"/>
    <cellStyle name="SAPBEXexcBad8 2 7 4" xfId="12601"/>
    <cellStyle name="SAPBEXexcBad8 2 7 4 2" xfId="12602"/>
    <cellStyle name="SAPBEXexcBad8 2 7 4 2 2" xfId="12603"/>
    <cellStyle name="SAPBEXexcBad8 2 7 5" xfId="12604"/>
    <cellStyle name="SAPBEXexcBad8 2 7 5 2" xfId="12605"/>
    <cellStyle name="SAPBEXexcBad8 2 8" xfId="12606"/>
    <cellStyle name="SAPBEXexcBad8 2 9" xfId="12607"/>
    <cellStyle name="SAPBEXexcBad8 20" xfId="12608"/>
    <cellStyle name="SAPBEXexcBad8 21" xfId="12609"/>
    <cellStyle name="SAPBEXexcBad8 22" xfId="12610"/>
    <cellStyle name="SAPBEXexcBad8 23" xfId="12611"/>
    <cellStyle name="SAPBEXexcBad8 24" xfId="12612"/>
    <cellStyle name="SAPBEXexcBad8 25" xfId="12613"/>
    <cellStyle name="SAPBEXexcBad8 26" xfId="12614"/>
    <cellStyle name="SAPBEXexcBad8 27" xfId="12615"/>
    <cellStyle name="SAPBEXexcBad8 28" xfId="12616"/>
    <cellStyle name="SAPBEXexcBad8 29" xfId="12617"/>
    <cellStyle name="SAPBEXexcBad8 3" xfId="465"/>
    <cellStyle name="SAPBEXexcBad8 3 10" xfId="12618"/>
    <cellStyle name="SAPBEXexcBad8 3 11" xfId="12619"/>
    <cellStyle name="SAPBEXexcBad8 3 12" xfId="12620"/>
    <cellStyle name="SAPBEXexcBad8 3 13" xfId="12621"/>
    <cellStyle name="SAPBEXexcBad8 3 14" xfId="12622"/>
    <cellStyle name="SAPBEXexcBad8 3 15" xfId="12623"/>
    <cellStyle name="SAPBEXexcBad8 3 16" xfId="12624"/>
    <cellStyle name="SAPBEXexcBad8 3 17" xfId="12625"/>
    <cellStyle name="SAPBEXexcBad8 3 18" xfId="12626"/>
    <cellStyle name="SAPBEXexcBad8 3 19" xfId="12627"/>
    <cellStyle name="SAPBEXexcBad8 3 2" xfId="739"/>
    <cellStyle name="SAPBEXexcBad8 3 2 10" xfId="12628"/>
    <cellStyle name="SAPBEXexcBad8 3 2 11" xfId="12629"/>
    <cellStyle name="SAPBEXexcBad8 3 2 12" xfId="12630"/>
    <cellStyle name="SAPBEXexcBad8 3 2 13" xfId="12631"/>
    <cellStyle name="SAPBEXexcBad8 3 2 14" xfId="12632"/>
    <cellStyle name="SAPBEXexcBad8 3 2 15" xfId="12633"/>
    <cellStyle name="SAPBEXexcBad8 3 2 16" xfId="12634"/>
    <cellStyle name="SAPBEXexcBad8 3 2 17" xfId="12635"/>
    <cellStyle name="SAPBEXexcBad8 3 2 18" xfId="12636"/>
    <cellStyle name="SAPBEXexcBad8 3 2 19" xfId="12637"/>
    <cellStyle name="SAPBEXexcBad8 3 2 2" xfId="12638"/>
    <cellStyle name="SAPBEXexcBad8 3 2 2 2" xfId="12639"/>
    <cellStyle name="SAPBEXexcBad8 3 2 2 2 2" xfId="12640"/>
    <cellStyle name="SAPBEXexcBad8 3 2 2 2 2 2" xfId="12641"/>
    <cellStyle name="SAPBEXexcBad8 3 2 2 2 2 2 2" xfId="12642"/>
    <cellStyle name="SAPBEXexcBad8 3 2 2 2 2 3" xfId="12643"/>
    <cellStyle name="SAPBEXexcBad8 3 2 2 2 3" xfId="12644"/>
    <cellStyle name="SAPBEXexcBad8 3 2 2 2 3 2" xfId="12645"/>
    <cellStyle name="SAPBEXexcBad8 3 2 2 2 3 2 2" xfId="12646"/>
    <cellStyle name="SAPBEXexcBad8 3 2 2 2 4" xfId="12647"/>
    <cellStyle name="SAPBEXexcBad8 3 2 2 2 4 2" xfId="12648"/>
    <cellStyle name="SAPBEXexcBad8 3 2 2 3" xfId="12649"/>
    <cellStyle name="SAPBEXexcBad8 3 2 2 3 2" xfId="12650"/>
    <cellStyle name="SAPBEXexcBad8 3 2 2 3 2 2" xfId="12651"/>
    <cellStyle name="SAPBEXexcBad8 3 2 2 3 3" xfId="12652"/>
    <cellStyle name="SAPBEXexcBad8 3 2 2 4" xfId="12653"/>
    <cellStyle name="SAPBEXexcBad8 3 2 2 4 2" xfId="12654"/>
    <cellStyle name="SAPBEXexcBad8 3 2 2 4 2 2" xfId="12655"/>
    <cellStyle name="SAPBEXexcBad8 3 2 2 5" xfId="12656"/>
    <cellStyle name="SAPBEXexcBad8 3 2 2 5 2" xfId="12657"/>
    <cellStyle name="SAPBEXexcBad8 3 2 20" xfId="12658"/>
    <cellStyle name="SAPBEXexcBad8 3 2 21" xfId="12659"/>
    <cellStyle name="SAPBEXexcBad8 3 2 22" xfId="12660"/>
    <cellStyle name="SAPBEXexcBad8 3 2 23" xfId="12661"/>
    <cellStyle name="SAPBEXexcBad8 3 2 24" xfId="12662"/>
    <cellStyle name="SAPBEXexcBad8 3 2 25" xfId="12663"/>
    <cellStyle name="SAPBEXexcBad8 3 2 26" xfId="12664"/>
    <cellStyle name="SAPBEXexcBad8 3 2 27" xfId="12665"/>
    <cellStyle name="SAPBEXexcBad8 3 2 3" xfId="12666"/>
    <cellStyle name="SAPBEXexcBad8 3 2 4" xfId="12667"/>
    <cellStyle name="SAPBEXexcBad8 3 2 5" xfId="12668"/>
    <cellStyle name="SAPBEXexcBad8 3 2 6" xfId="12669"/>
    <cellStyle name="SAPBEXexcBad8 3 2 7" xfId="12670"/>
    <cellStyle name="SAPBEXexcBad8 3 2 8" xfId="12671"/>
    <cellStyle name="SAPBEXexcBad8 3 2 9" xfId="12672"/>
    <cellStyle name="SAPBEXexcBad8 3 20" xfId="12673"/>
    <cellStyle name="SAPBEXexcBad8 3 21" xfId="12674"/>
    <cellStyle name="SAPBEXexcBad8 3 22" xfId="12675"/>
    <cellStyle name="SAPBEXexcBad8 3 23" xfId="12676"/>
    <cellStyle name="SAPBEXexcBad8 3 24" xfId="12677"/>
    <cellStyle name="SAPBEXexcBad8 3 25" xfId="12678"/>
    <cellStyle name="SAPBEXexcBad8 3 26" xfId="12679"/>
    <cellStyle name="SAPBEXexcBad8 3 27" xfId="12680"/>
    <cellStyle name="SAPBEXexcBad8 3 28" xfId="12681"/>
    <cellStyle name="SAPBEXexcBad8 3 29" xfId="12682"/>
    <cellStyle name="SAPBEXexcBad8 3 3" xfId="740"/>
    <cellStyle name="SAPBEXexcBad8 3 3 10" xfId="12683"/>
    <cellStyle name="SAPBEXexcBad8 3 3 11" xfId="12684"/>
    <cellStyle name="SAPBEXexcBad8 3 3 12" xfId="12685"/>
    <cellStyle name="SAPBEXexcBad8 3 3 13" xfId="12686"/>
    <cellStyle name="SAPBEXexcBad8 3 3 14" xfId="12687"/>
    <cellStyle name="SAPBEXexcBad8 3 3 15" xfId="12688"/>
    <cellStyle name="SAPBEXexcBad8 3 3 16" xfId="12689"/>
    <cellStyle name="SAPBEXexcBad8 3 3 17" xfId="12690"/>
    <cellStyle name="SAPBEXexcBad8 3 3 18" xfId="12691"/>
    <cellStyle name="SAPBEXexcBad8 3 3 19" xfId="12692"/>
    <cellStyle name="SAPBEXexcBad8 3 3 2" xfId="12693"/>
    <cellStyle name="SAPBEXexcBad8 3 3 2 2" xfId="12694"/>
    <cellStyle name="SAPBEXexcBad8 3 3 2 2 2" xfId="12695"/>
    <cellStyle name="SAPBEXexcBad8 3 3 2 2 2 2" xfId="12696"/>
    <cellStyle name="SAPBEXexcBad8 3 3 2 2 2 2 2" xfId="12697"/>
    <cellStyle name="SAPBEXexcBad8 3 3 2 2 2 3" xfId="12698"/>
    <cellStyle name="SAPBEXexcBad8 3 3 2 2 3" xfId="12699"/>
    <cellStyle name="SAPBEXexcBad8 3 3 2 2 3 2" xfId="12700"/>
    <cellStyle name="SAPBEXexcBad8 3 3 2 2 3 2 2" xfId="12701"/>
    <cellStyle name="SAPBEXexcBad8 3 3 2 2 4" xfId="12702"/>
    <cellStyle name="SAPBEXexcBad8 3 3 2 2 4 2" xfId="12703"/>
    <cellStyle name="SAPBEXexcBad8 3 3 2 3" xfId="12704"/>
    <cellStyle name="SAPBEXexcBad8 3 3 2 3 2" xfId="12705"/>
    <cellStyle name="SAPBEXexcBad8 3 3 2 3 2 2" xfId="12706"/>
    <cellStyle name="SAPBEXexcBad8 3 3 2 3 3" xfId="12707"/>
    <cellStyle name="SAPBEXexcBad8 3 3 2 4" xfId="12708"/>
    <cellStyle name="SAPBEXexcBad8 3 3 2 4 2" xfId="12709"/>
    <cellStyle name="SAPBEXexcBad8 3 3 2 4 2 2" xfId="12710"/>
    <cellStyle name="SAPBEXexcBad8 3 3 2 5" xfId="12711"/>
    <cellStyle name="SAPBEXexcBad8 3 3 2 5 2" xfId="12712"/>
    <cellStyle name="SAPBEXexcBad8 3 3 20" xfId="12713"/>
    <cellStyle name="SAPBEXexcBad8 3 3 21" xfId="12714"/>
    <cellStyle name="SAPBEXexcBad8 3 3 22" xfId="12715"/>
    <cellStyle name="SAPBEXexcBad8 3 3 23" xfId="12716"/>
    <cellStyle name="SAPBEXexcBad8 3 3 24" xfId="12717"/>
    <cellStyle name="SAPBEXexcBad8 3 3 25" xfId="12718"/>
    <cellStyle name="SAPBEXexcBad8 3 3 26" xfId="12719"/>
    <cellStyle name="SAPBEXexcBad8 3 3 27" xfId="12720"/>
    <cellStyle name="SAPBEXexcBad8 3 3 3" xfId="12721"/>
    <cellStyle name="SAPBEXexcBad8 3 3 4" xfId="12722"/>
    <cellStyle name="SAPBEXexcBad8 3 3 5" xfId="12723"/>
    <cellStyle name="SAPBEXexcBad8 3 3 6" xfId="12724"/>
    <cellStyle name="SAPBEXexcBad8 3 3 7" xfId="12725"/>
    <cellStyle name="SAPBEXexcBad8 3 3 8" xfId="12726"/>
    <cellStyle name="SAPBEXexcBad8 3 3 9" xfId="12727"/>
    <cellStyle name="SAPBEXexcBad8 3 30" xfId="12728"/>
    <cellStyle name="SAPBEXexcBad8 3 31" xfId="12729"/>
    <cellStyle name="SAPBEXexcBad8 3 32" xfId="12730"/>
    <cellStyle name="SAPBEXexcBad8 3 4" xfId="741"/>
    <cellStyle name="SAPBEXexcBad8 3 4 10" xfId="12731"/>
    <cellStyle name="SAPBEXexcBad8 3 4 11" xfId="12732"/>
    <cellStyle name="SAPBEXexcBad8 3 4 12" xfId="12733"/>
    <cellStyle name="SAPBEXexcBad8 3 4 13" xfId="12734"/>
    <cellStyle name="SAPBEXexcBad8 3 4 14" xfId="12735"/>
    <cellStyle name="SAPBEXexcBad8 3 4 15" xfId="12736"/>
    <cellStyle name="SAPBEXexcBad8 3 4 16" xfId="12737"/>
    <cellStyle name="SAPBEXexcBad8 3 4 17" xfId="12738"/>
    <cellStyle name="SAPBEXexcBad8 3 4 18" xfId="12739"/>
    <cellStyle name="SAPBEXexcBad8 3 4 19" xfId="12740"/>
    <cellStyle name="SAPBEXexcBad8 3 4 2" xfId="12741"/>
    <cellStyle name="SAPBEXexcBad8 3 4 2 2" xfId="12742"/>
    <cellStyle name="SAPBEXexcBad8 3 4 2 2 2" xfId="12743"/>
    <cellStyle name="SAPBEXexcBad8 3 4 2 2 2 2" xfId="12744"/>
    <cellStyle name="SAPBEXexcBad8 3 4 2 2 2 2 2" xfId="12745"/>
    <cellStyle name="SAPBEXexcBad8 3 4 2 2 2 3" xfId="12746"/>
    <cellStyle name="SAPBEXexcBad8 3 4 2 2 3" xfId="12747"/>
    <cellStyle name="SAPBEXexcBad8 3 4 2 2 3 2" xfId="12748"/>
    <cellStyle name="SAPBEXexcBad8 3 4 2 2 3 2 2" xfId="12749"/>
    <cellStyle name="SAPBEXexcBad8 3 4 2 2 4" xfId="12750"/>
    <cellStyle name="SAPBEXexcBad8 3 4 2 2 4 2" xfId="12751"/>
    <cellStyle name="SAPBEXexcBad8 3 4 2 3" xfId="12752"/>
    <cellStyle name="SAPBEXexcBad8 3 4 2 3 2" xfId="12753"/>
    <cellStyle name="SAPBEXexcBad8 3 4 2 3 2 2" xfId="12754"/>
    <cellStyle name="SAPBEXexcBad8 3 4 2 3 3" xfId="12755"/>
    <cellStyle name="SAPBEXexcBad8 3 4 2 4" xfId="12756"/>
    <cellStyle name="SAPBEXexcBad8 3 4 2 4 2" xfId="12757"/>
    <cellStyle name="SAPBEXexcBad8 3 4 2 4 2 2" xfId="12758"/>
    <cellStyle name="SAPBEXexcBad8 3 4 2 5" xfId="12759"/>
    <cellStyle name="SAPBEXexcBad8 3 4 2 5 2" xfId="12760"/>
    <cellStyle name="SAPBEXexcBad8 3 4 20" xfId="12761"/>
    <cellStyle name="SAPBEXexcBad8 3 4 21" xfId="12762"/>
    <cellStyle name="SAPBEXexcBad8 3 4 22" xfId="12763"/>
    <cellStyle name="SAPBEXexcBad8 3 4 23" xfId="12764"/>
    <cellStyle name="SAPBEXexcBad8 3 4 24" xfId="12765"/>
    <cellStyle name="SAPBEXexcBad8 3 4 25" xfId="12766"/>
    <cellStyle name="SAPBEXexcBad8 3 4 26" xfId="12767"/>
    <cellStyle name="SAPBEXexcBad8 3 4 27" xfId="12768"/>
    <cellStyle name="SAPBEXexcBad8 3 4 3" xfId="12769"/>
    <cellStyle name="SAPBEXexcBad8 3 4 4" xfId="12770"/>
    <cellStyle name="SAPBEXexcBad8 3 4 5" xfId="12771"/>
    <cellStyle name="SAPBEXexcBad8 3 4 6" xfId="12772"/>
    <cellStyle name="SAPBEXexcBad8 3 4 7" xfId="12773"/>
    <cellStyle name="SAPBEXexcBad8 3 4 8" xfId="12774"/>
    <cellStyle name="SAPBEXexcBad8 3 4 9" xfId="12775"/>
    <cellStyle name="SAPBEXexcBad8 3 5" xfId="742"/>
    <cellStyle name="SAPBEXexcBad8 3 5 10" xfId="12776"/>
    <cellStyle name="SAPBEXexcBad8 3 5 11" xfId="12777"/>
    <cellStyle name="SAPBEXexcBad8 3 5 12" xfId="12778"/>
    <cellStyle name="SAPBEXexcBad8 3 5 13" xfId="12779"/>
    <cellStyle name="SAPBEXexcBad8 3 5 14" xfId="12780"/>
    <cellStyle name="SAPBEXexcBad8 3 5 15" xfId="12781"/>
    <cellStyle name="SAPBEXexcBad8 3 5 16" xfId="12782"/>
    <cellStyle name="SAPBEXexcBad8 3 5 17" xfId="12783"/>
    <cellStyle name="SAPBEXexcBad8 3 5 18" xfId="12784"/>
    <cellStyle name="SAPBEXexcBad8 3 5 19" xfId="12785"/>
    <cellStyle name="SAPBEXexcBad8 3 5 2" xfId="12786"/>
    <cellStyle name="SAPBEXexcBad8 3 5 2 2" xfId="12787"/>
    <cellStyle name="SAPBEXexcBad8 3 5 2 2 2" xfId="12788"/>
    <cellStyle name="SAPBEXexcBad8 3 5 2 2 2 2" xfId="12789"/>
    <cellStyle name="SAPBEXexcBad8 3 5 2 2 2 2 2" xfId="12790"/>
    <cellStyle name="SAPBEXexcBad8 3 5 2 2 2 3" xfId="12791"/>
    <cellStyle name="SAPBEXexcBad8 3 5 2 2 3" xfId="12792"/>
    <cellStyle name="SAPBEXexcBad8 3 5 2 2 3 2" xfId="12793"/>
    <cellStyle name="SAPBEXexcBad8 3 5 2 2 3 2 2" xfId="12794"/>
    <cellStyle name="SAPBEXexcBad8 3 5 2 2 4" xfId="12795"/>
    <cellStyle name="SAPBEXexcBad8 3 5 2 2 4 2" xfId="12796"/>
    <cellStyle name="SAPBEXexcBad8 3 5 2 3" xfId="12797"/>
    <cellStyle name="SAPBEXexcBad8 3 5 2 3 2" xfId="12798"/>
    <cellStyle name="SAPBEXexcBad8 3 5 2 3 2 2" xfId="12799"/>
    <cellStyle name="SAPBEXexcBad8 3 5 2 3 3" xfId="12800"/>
    <cellStyle name="SAPBEXexcBad8 3 5 2 4" xfId="12801"/>
    <cellStyle name="SAPBEXexcBad8 3 5 2 4 2" xfId="12802"/>
    <cellStyle name="SAPBEXexcBad8 3 5 2 4 2 2" xfId="12803"/>
    <cellStyle name="SAPBEXexcBad8 3 5 2 5" xfId="12804"/>
    <cellStyle name="SAPBEXexcBad8 3 5 2 5 2" xfId="12805"/>
    <cellStyle name="SAPBEXexcBad8 3 5 20" xfId="12806"/>
    <cellStyle name="SAPBEXexcBad8 3 5 21" xfId="12807"/>
    <cellStyle name="SAPBEXexcBad8 3 5 22" xfId="12808"/>
    <cellStyle name="SAPBEXexcBad8 3 5 23" xfId="12809"/>
    <cellStyle name="SAPBEXexcBad8 3 5 24" xfId="12810"/>
    <cellStyle name="SAPBEXexcBad8 3 5 25" xfId="12811"/>
    <cellStyle name="SAPBEXexcBad8 3 5 26" xfId="12812"/>
    <cellStyle name="SAPBEXexcBad8 3 5 27" xfId="12813"/>
    <cellStyle name="SAPBEXexcBad8 3 5 3" xfId="12814"/>
    <cellStyle name="SAPBEXexcBad8 3 5 4" xfId="12815"/>
    <cellStyle name="SAPBEXexcBad8 3 5 5" xfId="12816"/>
    <cellStyle name="SAPBEXexcBad8 3 5 6" xfId="12817"/>
    <cellStyle name="SAPBEXexcBad8 3 5 7" xfId="12818"/>
    <cellStyle name="SAPBEXexcBad8 3 5 8" xfId="12819"/>
    <cellStyle name="SAPBEXexcBad8 3 5 9" xfId="12820"/>
    <cellStyle name="SAPBEXexcBad8 3 6" xfId="743"/>
    <cellStyle name="SAPBEXexcBad8 3 6 10" xfId="12821"/>
    <cellStyle name="SAPBEXexcBad8 3 6 11" xfId="12822"/>
    <cellStyle name="SAPBEXexcBad8 3 6 12" xfId="12823"/>
    <cellStyle name="SAPBEXexcBad8 3 6 13" xfId="12824"/>
    <cellStyle name="SAPBEXexcBad8 3 6 14" xfId="12825"/>
    <cellStyle name="SAPBEXexcBad8 3 6 15" xfId="12826"/>
    <cellStyle name="SAPBEXexcBad8 3 6 16" xfId="12827"/>
    <cellStyle name="SAPBEXexcBad8 3 6 17" xfId="12828"/>
    <cellStyle name="SAPBEXexcBad8 3 6 18" xfId="12829"/>
    <cellStyle name="SAPBEXexcBad8 3 6 19" xfId="12830"/>
    <cellStyle name="SAPBEXexcBad8 3 6 2" xfId="12831"/>
    <cellStyle name="SAPBEXexcBad8 3 6 2 2" xfId="12832"/>
    <cellStyle name="SAPBEXexcBad8 3 6 2 2 2" xfId="12833"/>
    <cellStyle name="SAPBEXexcBad8 3 6 2 2 2 2" xfId="12834"/>
    <cellStyle name="SAPBEXexcBad8 3 6 2 2 2 2 2" xfId="12835"/>
    <cellStyle name="SAPBEXexcBad8 3 6 2 2 2 3" xfId="12836"/>
    <cellStyle name="SAPBEXexcBad8 3 6 2 2 3" xfId="12837"/>
    <cellStyle name="SAPBEXexcBad8 3 6 2 2 3 2" xfId="12838"/>
    <cellStyle name="SAPBEXexcBad8 3 6 2 2 3 2 2" xfId="12839"/>
    <cellStyle name="SAPBEXexcBad8 3 6 2 2 4" xfId="12840"/>
    <cellStyle name="SAPBEXexcBad8 3 6 2 2 4 2" xfId="12841"/>
    <cellStyle name="SAPBEXexcBad8 3 6 2 3" xfId="12842"/>
    <cellStyle name="SAPBEXexcBad8 3 6 2 3 2" xfId="12843"/>
    <cellStyle name="SAPBEXexcBad8 3 6 2 3 2 2" xfId="12844"/>
    <cellStyle name="SAPBEXexcBad8 3 6 2 3 3" xfId="12845"/>
    <cellStyle name="SAPBEXexcBad8 3 6 2 4" xfId="12846"/>
    <cellStyle name="SAPBEXexcBad8 3 6 2 4 2" xfId="12847"/>
    <cellStyle name="SAPBEXexcBad8 3 6 2 4 2 2" xfId="12848"/>
    <cellStyle name="SAPBEXexcBad8 3 6 2 5" xfId="12849"/>
    <cellStyle name="SAPBEXexcBad8 3 6 2 5 2" xfId="12850"/>
    <cellStyle name="SAPBEXexcBad8 3 6 20" xfId="12851"/>
    <cellStyle name="SAPBEXexcBad8 3 6 21" xfId="12852"/>
    <cellStyle name="SAPBEXexcBad8 3 6 22" xfId="12853"/>
    <cellStyle name="SAPBEXexcBad8 3 6 23" xfId="12854"/>
    <cellStyle name="SAPBEXexcBad8 3 6 24" xfId="12855"/>
    <cellStyle name="SAPBEXexcBad8 3 6 25" xfId="12856"/>
    <cellStyle name="SAPBEXexcBad8 3 6 26" xfId="12857"/>
    <cellStyle name="SAPBEXexcBad8 3 6 27" xfId="12858"/>
    <cellStyle name="SAPBEXexcBad8 3 6 3" xfId="12859"/>
    <cellStyle name="SAPBEXexcBad8 3 6 4" xfId="12860"/>
    <cellStyle name="SAPBEXexcBad8 3 6 5" xfId="12861"/>
    <cellStyle name="SAPBEXexcBad8 3 6 6" xfId="12862"/>
    <cellStyle name="SAPBEXexcBad8 3 6 7" xfId="12863"/>
    <cellStyle name="SAPBEXexcBad8 3 6 8" xfId="12864"/>
    <cellStyle name="SAPBEXexcBad8 3 6 9" xfId="12865"/>
    <cellStyle name="SAPBEXexcBad8 3 7" xfId="12866"/>
    <cellStyle name="SAPBEXexcBad8 3 7 2" xfId="12867"/>
    <cellStyle name="SAPBEXexcBad8 3 7 2 2" xfId="12868"/>
    <cellStyle name="SAPBEXexcBad8 3 7 2 2 2" xfId="12869"/>
    <cellStyle name="SAPBEXexcBad8 3 7 2 2 2 2" xfId="12870"/>
    <cellStyle name="SAPBEXexcBad8 3 7 2 2 3" xfId="12871"/>
    <cellStyle name="SAPBEXexcBad8 3 7 2 3" xfId="12872"/>
    <cellStyle name="SAPBEXexcBad8 3 7 2 3 2" xfId="12873"/>
    <cellStyle name="SAPBEXexcBad8 3 7 2 3 2 2" xfId="12874"/>
    <cellStyle name="SAPBEXexcBad8 3 7 2 4" xfId="12875"/>
    <cellStyle name="SAPBEXexcBad8 3 7 2 4 2" xfId="12876"/>
    <cellStyle name="SAPBEXexcBad8 3 7 3" xfId="12877"/>
    <cellStyle name="SAPBEXexcBad8 3 7 3 2" xfId="12878"/>
    <cellStyle name="SAPBEXexcBad8 3 7 3 2 2" xfId="12879"/>
    <cellStyle name="SAPBEXexcBad8 3 7 3 3" xfId="12880"/>
    <cellStyle name="SAPBEXexcBad8 3 7 4" xfId="12881"/>
    <cellStyle name="SAPBEXexcBad8 3 7 4 2" xfId="12882"/>
    <cellStyle name="SAPBEXexcBad8 3 7 4 2 2" xfId="12883"/>
    <cellStyle name="SAPBEXexcBad8 3 7 5" xfId="12884"/>
    <cellStyle name="SAPBEXexcBad8 3 7 5 2" xfId="12885"/>
    <cellStyle name="SAPBEXexcBad8 3 8" xfId="12886"/>
    <cellStyle name="SAPBEXexcBad8 3 9" xfId="12887"/>
    <cellStyle name="SAPBEXexcBad8 30" xfId="12888"/>
    <cellStyle name="SAPBEXexcBad8 31" xfId="12889"/>
    <cellStyle name="SAPBEXexcBad8 32" xfId="12890"/>
    <cellStyle name="SAPBEXexcBad8 33" xfId="12891"/>
    <cellStyle name="SAPBEXexcBad8 34" xfId="12892"/>
    <cellStyle name="SAPBEXexcBad8 35" xfId="12893"/>
    <cellStyle name="SAPBEXexcBad8 4" xfId="744"/>
    <cellStyle name="SAPBEXexcBad8 4 10" xfId="12894"/>
    <cellStyle name="SAPBEXexcBad8 4 11" xfId="12895"/>
    <cellStyle name="SAPBEXexcBad8 4 12" xfId="12896"/>
    <cellStyle name="SAPBEXexcBad8 4 13" xfId="12897"/>
    <cellStyle name="SAPBEXexcBad8 4 14" xfId="12898"/>
    <cellStyle name="SAPBEXexcBad8 4 15" xfId="12899"/>
    <cellStyle name="SAPBEXexcBad8 4 16" xfId="12900"/>
    <cellStyle name="SAPBEXexcBad8 4 17" xfId="12901"/>
    <cellStyle name="SAPBEXexcBad8 4 18" xfId="12902"/>
    <cellStyle name="SAPBEXexcBad8 4 19" xfId="12903"/>
    <cellStyle name="SAPBEXexcBad8 4 2" xfId="12904"/>
    <cellStyle name="SAPBEXexcBad8 4 2 2" xfId="12905"/>
    <cellStyle name="SAPBEXexcBad8 4 2 2 2" xfId="12906"/>
    <cellStyle name="SAPBEXexcBad8 4 2 2 2 2" xfId="12907"/>
    <cellStyle name="SAPBEXexcBad8 4 2 2 2 2 2" xfId="12908"/>
    <cellStyle name="SAPBEXexcBad8 4 2 2 2 3" xfId="12909"/>
    <cellStyle name="SAPBEXexcBad8 4 2 2 3" xfId="12910"/>
    <cellStyle name="SAPBEXexcBad8 4 2 2 3 2" xfId="12911"/>
    <cellStyle name="SAPBEXexcBad8 4 2 2 3 2 2" xfId="12912"/>
    <cellStyle name="SAPBEXexcBad8 4 2 2 4" xfId="12913"/>
    <cellStyle name="SAPBEXexcBad8 4 2 2 4 2" xfId="12914"/>
    <cellStyle name="SAPBEXexcBad8 4 2 3" xfId="12915"/>
    <cellStyle name="SAPBEXexcBad8 4 2 3 2" xfId="12916"/>
    <cellStyle name="SAPBEXexcBad8 4 2 3 2 2" xfId="12917"/>
    <cellStyle name="SAPBEXexcBad8 4 2 3 3" xfId="12918"/>
    <cellStyle name="SAPBEXexcBad8 4 2 4" xfId="12919"/>
    <cellStyle name="SAPBEXexcBad8 4 2 4 2" xfId="12920"/>
    <cellStyle name="SAPBEXexcBad8 4 2 4 2 2" xfId="12921"/>
    <cellStyle name="SAPBEXexcBad8 4 2 5" xfId="12922"/>
    <cellStyle name="SAPBEXexcBad8 4 2 5 2" xfId="12923"/>
    <cellStyle name="SAPBEXexcBad8 4 20" xfId="12924"/>
    <cellStyle name="SAPBEXexcBad8 4 21" xfId="12925"/>
    <cellStyle name="SAPBEXexcBad8 4 22" xfId="12926"/>
    <cellStyle name="SAPBEXexcBad8 4 23" xfId="12927"/>
    <cellStyle name="SAPBEXexcBad8 4 24" xfId="12928"/>
    <cellStyle name="SAPBEXexcBad8 4 25" xfId="12929"/>
    <cellStyle name="SAPBEXexcBad8 4 26" xfId="12930"/>
    <cellStyle name="SAPBEXexcBad8 4 27" xfId="12931"/>
    <cellStyle name="SAPBEXexcBad8 4 3" xfId="12932"/>
    <cellStyle name="SAPBEXexcBad8 4 4" xfId="12933"/>
    <cellStyle name="SAPBEXexcBad8 4 5" xfId="12934"/>
    <cellStyle name="SAPBEXexcBad8 4 6" xfId="12935"/>
    <cellStyle name="SAPBEXexcBad8 4 7" xfId="12936"/>
    <cellStyle name="SAPBEXexcBad8 4 8" xfId="12937"/>
    <cellStyle name="SAPBEXexcBad8 4 9" xfId="12938"/>
    <cellStyle name="SAPBEXexcBad8 5" xfId="745"/>
    <cellStyle name="SAPBEXexcBad8 5 10" xfId="12939"/>
    <cellStyle name="SAPBEXexcBad8 5 11" xfId="12940"/>
    <cellStyle name="SAPBEXexcBad8 5 12" xfId="12941"/>
    <cellStyle name="SAPBEXexcBad8 5 13" xfId="12942"/>
    <cellStyle name="SAPBEXexcBad8 5 14" xfId="12943"/>
    <cellStyle name="SAPBEXexcBad8 5 15" xfId="12944"/>
    <cellStyle name="SAPBEXexcBad8 5 16" xfId="12945"/>
    <cellStyle name="SAPBEXexcBad8 5 17" xfId="12946"/>
    <cellStyle name="SAPBEXexcBad8 5 18" xfId="12947"/>
    <cellStyle name="SAPBEXexcBad8 5 19" xfId="12948"/>
    <cellStyle name="SAPBEXexcBad8 5 2" xfId="12949"/>
    <cellStyle name="SAPBEXexcBad8 5 2 2" xfId="12950"/>
    <cellStyle name="SAPBEXexcBad8 5 2 2 2" xfId="12951"/>
    <cellStyle name="SAPBEXexcBad8 5 2 2 2 2" xfId="12952"/>
    <cellStyle name="SAPBEXexcBad8 5 2 2 2 2 2" xfId="12953"/>
    <cellStyle name="SAPBEXexcBad8 5 2 2 2 3" xfId="12954"/>
    <cellStyle name="SAPBEXexcBad8 5 2 2 3" xfId="12955"/>
    <cellStyle name="SAPBEXexcBad8 5 2 2 3 2" xfId="12956"/>
    <cellStyle name="SAPBEXexcBad8 5 2 2 3 2 2" xfId="12957"/>
    <cellStyle name="SAPBEXexcBad8 5 2 2 4" xfId="12958"/>
    <cellStyle name="SAPBEXexcBad8 5 2 2 4 2" xfId="12959"/>
    <cellStyle name="SAPBEXexcBad8 5 2 3" xfId="12960"/>
    <cellStyle name="SAPBEXexcBad8 5 2 3 2" xfId="12961"/>
    <cellStyle name="SAPBEXexcBad8 5 2 3 2 2" xfId="12962"/>
    <cellStyle name="SAPBEXexcBad8 5 2 3 3" xfId="12963"/>
    <cellStyle name="SAPBEXexcBad8 5 2 4" xfId="12964"/>
    <cellStyle name="SAPBEXexcBad8 5 2 4 2" xfId="12965"/>
    <cellStyle name="SAPBEXexcBad8 5 2 4 2 2" xfId="12966"/>
    <cellStyle name="SAPBEXexcBad8 5 2 5" xfId="12967"/>
    <cellStyle name="SAPBEXexcBad8 5 2 5 2" xfId="12968"/>
    <cellStyle name="SAPBEXexcBad8 5 20" xfId="12969"/>
    <cellStyle name="SAPBEXexcBad8 5 21" xfId="12970"/>
    <cellStyle name="SAPBEXexcBad8 5 22" xfId="12971"/>
    <cellStyle name="SAPBEXexcBad8 5 23" xfId="12972"/>
    <cellStyle name="SAPBEXexcBad8 5 24" xfId="12973"/>
    <cellStyle name="SAPBEXexcBad8 5 25" xfId="12974"/>
    <cellStyle name="SAPBEXexcBad8 5 26" xfId="12975"/>
    <cellStyle name="SAPBEXexcBad8 5 27" xfId="12976"/>
    <cellStyle name="SAPBEXexcBad8 5 3" xfId="12977"/>
    <cellStyle name="SAPBEXexcBad8 5 4" xfId="12978"/>
    <cellStyle name="SAPBEXexcBad8 5 5" xfId="12979"/>
    <cellStyle name="SAPBEXexcBad8 5 6" xfId="12980"/>
    <cellStyle name="SAPBEXexcBad8 5 7" xfId="12981"/>
    <cellStyle name="SAPBEXexcBad8 5 8" xfId="12982"/>
    <cellStyle name="SAPBEXexcBad8 5 9" xfId="12983"/>
    <cellStyle name="SAPBEXexcBad8 6" xfId="746"/>
    <cellStyle name="SAPBEXexcBad8 6 10" xfId="12984"/>
    <cellStyle name="SAPBEXexcBad8 6 11" xfId="12985"/>
    <cellStyle name="SAPBEXexcBad8 6 12" xfId="12986"/>
    <cellStyle name="SAPBEXexcBad8 6 13" xfId="12987"/>
    <cellStyle name="SAPBEXexcBad8 6 14" xfId="12988"/>
    <cellStyle name="SAPBEXexcBad8 6 15" xfId="12989"/>
    <cellStyle name="SAPBEXexcBad8 6 16" xfId="12990"/>
    <cellStyle name="SAPBEXexcBad8 6 17" xfId="12991"/>
    <cellStyle name="SAPBEXexcBad8 6 18" xfId="12992"/>
    <cellStyle name="SAPBEXexcBad8 6 19" xfId="12993"/>
    <cellStyle name="SAPBEXexcBad8 6 2" xfId="12994"/>
    <cellStyle name="SAPBEXexcBad8 6 2 2" xfId="12995"/>
    <cellStyle name="SAPBEXexcBad8 6 2 2 2" xfId="12996"/>
    <cellStyle name="SAPBEXexcBad8 6 2 2 2 2" xfId="12997"/>
    <cellStyle name="SAPBEXexcBad8 6 2 2 2 2 2" xfId="12998"/>
    <cellStyle name="SAPBEXexcBad8 6 2 2 2 3" xfId="12999"/>
    <cellStyle name="SAPBEXexcBad8 6 2 2 3" xfId="13000"/>
    <cellStyle name="SAPBEXexcBad8 6 2 2 3 2" xfId="13001"/>
    <cellStyle name="SAPBEXexcBad8 6 2 2 3 2 2" xfId="13002"/>
    <cellStyle name="SAPBEXexcBad8 6 2 2 4" xfId="13003"/>
    <cellStyle name="SAPBEXexcBad8 6 2 2 4 2" xfId="13004"/>
    <cellStyle name="SAPBEXexcBad8 6 2 3" xfId="13005"/>
    <cellStyle name="SAPBEXexcBad8 6 2 3 2" xfId="13006"/>
    <cellStyle name="SAPBEXexcBad8 6 2 3 2 2" xfId="13007"/>
    <cellStyle name="SAPBEXexcBad8 6 2 3 3" xfId="13008"/>
    <cellStyle name="SAPBEXexcBad8 6 2 4" xfId="13009"/>
    <cellStyle name="SAPBEXexcBad8 6 2 4 2" xfId="13010"/>
    <cellStyle name="SAPBEXexcBad8 6 2 4 2 2" xfId="13011"/>
    <cellStyle name="SAPBEXexcBad8 6 2 5" xfId="13012"/>
    <cellStyle name="SAPBEXexcBad8 6 2 5 2" xfId="13013"/>
    <cellStyle name="SAPBEXexcBad8 6 20" xfId="13014"/>
    <cellStyle name="SAPBEXexcBad8 6 21" xfId="13015"/>
    <cellStyle name="SAPBEXexcBad8 6 22" xfId="13016"/>
    <cellStyle name="SAPBEXexcBad8 6 23" xfId="13017"/>
    <cellStyle name="SAPBEXexcBad8 6 24" xfId="13018"/>
    <cellStyle name="SAPBEXexcBad8 6 25" xfId="13019"/>
    <cellStyle name="SAPBEXexcBad8 6 26" xfId="13020"/>
    <cellStyle name="SAPBEXexcBad8 6 27" xfId="13021"/>
    <cellStyle name="SAPBEXexcBad8 6 3" xfId="13022"/>
    <cellStyle name="SAPBEXexcBad8 6 4" xfId="13023"/>
    <cellStyle name="SAPBEXexcBad8 6 5" xfId="13024"/>
    <cellStyle name="SAPBEXexcBad8 6 6" xfId="13025"/>
    <cellStyle name="SAPBEXexcBad8 6 7" xfId="13026"/>
    <cellStyle name="SAPBEXexcBad8 6 8" xfId="13027"/>
    <cellStyle name="SAPBEXexcBad8 6 9" xfId="13028"/>
    <cellStyle name="SAPBEXexcBad8 7" xfId="747"/>
    <cellStyle name="SAPBEXexcBad8 7 10" xfId="13029"/>
    <cellStyle name="SAPBEXexcBad8 7 11" xfId="13030"/>
    <cellStyle name="SAPBEXexcBad8 7 12" xfId="13031"/>
    <cellStyle name="SAPBEXexcBad8 7 13" xfId="13032"/>
    <cellStyle name="SAPBEXexcBad8 7 14" xfId="13033"/>
    <cellStyle name="SAPBEXexcBad8 7 15" xfId="13034"/>
    <cellStyle name="SAPBEXexcBad8 7 16" xfId="13035"/>
    <cellStyle name="SAPBEXexcBad8 7 17" xfId="13036"/>
    <cellStyle name="SAPBEXexcBad8 7 18" xfId="13037"/>
    <cellStyle name="SAPBEXexcBad8 7 19" xfId="13038"/>
    <cellStyle name="SAPBEXexcBad8 7 2" xfId="13039"/>
    <cellStyle name="SAPBEXexcBad8 7 2 2" xfId="13040"/>
    <cellStyle name="SAPBEXexcBad8 7 2 2 2" xfId="13041"/>
    <cellStyle name="SAPBEXexcBad8 7 2 2 2 2" xfId="13042"/>
    <cellStyle name="SAPBEXexcBad8 7 2 2 2 2 2" xfId="13043"/>
    <cellStyle name="SAPBEXexcBad8 7 2 2 2 3" xfId="13044"/>
    <cellStyle name="SAPBEXexcBad8 7 2 2 3" xfId="13045"/>
    <cellStyle name="SAPBEXexcBad8 7 2 2 3 2" xfId="13046"/>
    <cellStyle name="SAPBEXexcBad8 7 2 2 3 2 2" xfId="13047"/>
    <cellStyle name="SAPBEXexcBad8 7 2 2 4" xfId="13048"/>
    <cellStyle name="SAPBEXexcBad8 7 2 2 4 2" xfId="13049"/>
    <cellStyle name="SAPBEXexcBad8 7 2 3" xfId="13050"/>
    <cellStyle name="SAPBEXexcBad8 7 2 3 2" xfId="13051"/>
    <cellStyle name="SAPBEXexcBad8 7 2 3 2 2" xfId="13052"/>
    <cellStyle name="SAPBEXexcBad8 7 2 3 3" xfId="13053"/>
    <cellStyle name="SAPBEXexcBad8 7 2 4" xfId="13054"/>
    <cellStyle name="SAPBEXexcBad8 7 2 4 2" xfId="13055"/>
    <cellStyle name="SAPBEXexcBad8 7 2 4 2 2" xfId="13056"/>
    <cellStyle name="SAPBEXexcBad8 7 2 5" xfId="13057"/>
    <cellStyle name="SAPBEXexcBad8 7 2 5 2" xfId="13058"/>
    <cellStyle name="SAPBEXexcBad8 7 20" xfId="13059"/>
    <cellStyle name="SAPBEXexcBad8 7 21" xfId="13060"/>
    <cellStyle name="SAPBEXexcBad8 7 22" xfId="13061"/>
    <cellStyle name="SAPBEXexcBad8 7 23" xfId="13062"/>
    <cellStyle name="SAPBEXexcBad8 7 24" xfId="13063"/>
    <cellStyle name="SAPBEXexcBad8 7 25" xfId="13064"/>
    <cellStyle name="SAPBEXexcBad8 7 26" xfId="13065"/>
    <cellStyle name="SAPBEXexcBad8 7 27" xfId="13066"/>
    <cellStyle name="SAPBEXexcBad8 7 3" xfId="13067"/>
    <cellStyle name="SAPBEXexcBad8 7 4" xfId="13068"/>
    <cellStyle name="SAPBEXexcBad8 7 5" xfId="13069"/>
    <cellStyle name="SAPBEXexcBad8 7 6" xfId="13070"/>
    <cellStyle name="SAPBEXexcBad8 7 7" xfId="13071"/>
    <cellStyle name="SAPBEXexcBad8 7 8" xfId="13072"/>
    <cellStyle name="SAPBEXexcBad8 7 9" xfId="13073"/>
    <cellStyle name="SAPBEXexcBad8 8" xfId="729"/>
    <cellStyle name="SAPBEXexcBad8 8 10" xfId="13074"/>
    <cellStyle name="SAPBEXexcBad8 8 11" xfId="13075"/>
    <cellStyle name="SAPBEXexcBad8 8 12" xfId="13076"/>
    <cellStyle name="SAPBEXexcBad8 8 13" xfId="13077"/>
    <cellStyle name="SAPBEXexcBad8 8 14" xfId="13078"/>
    <cellStyle name="SAPBEXexcBad8 8 15" xfId="13079"/>
    <cellStyle name="SAPBEXexcBad8 8 16" xfId="13080"/>
    <cellStyle name="SAPBEXexcBad8 8 17" xfId="13081"/>
    <cellStyle name="SAPBEXexcBad8 8 18" xfId="13082"/>
    <cellStyle name="SAPBEXexcBad8 8 19" xfId="13083"/>
    <cellStyle name="SAPBEXexcBad8 8 2" xfId="13084"/>
    <cellStyle name="SAPBEXexcBad8 8 2 2" xfId="13085"/>
    <cellStyle name="SAPBEXexcBad8 8 2 2 2" xfId="13086"/>
    <cellStyle name="SAPBEXexcBad8 8 2 2 2 2" xfId="13087"/>
    <cellStyle name="SAPBEXexcBad8 8 2 2 2 2 2" xfId="13088"/>
    <cellStyle name="SAPBEXexcBad8 8 2 2 2 3" xfId="13089"/>
    <cellStyle name="SAPBEXexcBad8 8 2 2 3" xfId="13090"/>
    <cellStyle name="SAPBEXexcBad8 8 2 2 3 2" xfId="13091"/>
    <cellStyle name="SAPBEXexcBad8 8 2 2 3 2 2" xfId="13092"/>
    <cellStyle name="SAPBEXexcBad8 8 2 2 4" xfId="13093"/>
    <cellStyle name="SAPBEXexcBad8 8 2 2 4 2" xfId="13094"/>
    <cellStyle name="SAPBEXexcBad8 8 2 3" xfId="13095"/>
    <cellStyle name="SAPBEXexcBad8 8 2 3 2" xfId="13096"/>
    <cellStyle name="SAPBEXexcBad8 8 2 3 2 2" xfId="13097"/>
    <cellStyle name="SAPBEXexcBad8 8 2 3 3" xfId="13098"/>
    <cellStyle name="SAPBEXexcBad8 8 2 4" xfId="13099"/>
    <cellStyle name="SAPBEXexcBad8 8 2 4 2" xfId="13100"/>
    <cellStyle name="SAPBEXexcBad8 8 2 4 2 2" xfId="13101"/>
    <cellStyle name="SAPBEXexcBad8 8 2 5" xfId="13102"/>
    <cellStyle name="SAPBEXexcBad8 8 2 5 2" xfId="13103"/>
    <cellStyle name="SAPBEXexcBad8 8 20" xfId="13104"/>
    <cellStyle name="SAPBEXexcBad8 8 21" xfId="13105"/>
    <cellStyle name="SAPBEXexcBad8 8 22" xfId="13106"/>
    <cellStyle name="SAPBEXexcBad8 8 23" xfId="13107"/>
    <cellStyle name="SAPBEXexcBad8 8 24" xfId="13108"/>
    <cellStyle name="SAPBEXexcBad8 8 25" xfId="13109"/>
    <cellStyle name="SAPBEXexcBad8 8 26" xfId="13110"/>
    <cellStyle name="SAPBEXexcBad8 8 27" xfId="13111"/>
    <cellStyle name="SAPBEXexcBad8 8 3" xfId="13112"/>
    <cellStyle name="SAPBEXexcBad8 8 4" xfId="13113"/>
    <cellStyle name="SAPBEXexcBad8 8 5" xfId="13114"/>
    <cellStyle name="SAPBEXexcBad8 8 6" xfId="13115"/>
    <cellStyle name="SAPBEXexcBad8 8 7" xfId="13116"/>
    <cellStyle name="SAPBEXexcBad8 8 8" xfId="13117"/>
    <cellStyle name="SAPBEXexcBad8 8 9" xfId="13118"/>
    <cellStyle name="SAPBEXexcBad8 9" xfId="1317"/>
    <cellStyle name="SAPBEXexcBad8 9 10" xfId="13119"/>
    <cellStyle name="SAPBEXexcBad8 9 11" xfId="13120"/>
    <cellStyle name="SAPBEXexcBad8 9 12" xfId="13121"/>
    <cellStyle name="SAPBEXexcBad8 9 13" xfId="13122"/>
    <cellStyle name="SAPBEXexcBad8 9 14" xfId="13123"/>
    <cellStyle name="SAPBEXexcBad8 9 15" xfId="13124"/>
    <cellStyle name="SAPBEXexcBad8 9 16" xfId="13125"/>
    <cellStyle name="SAPBEXexcBad8 9 17" xfId="13126"/>
    <cellStyle name="SAPBEXexcBad8 9 18" xfId="13127"/>
    <cellStyle name="SAPBEXexcBad8 9 19" xfId="13128"/>
    <cellStyle name="SAPBEXexcBad8 9 2" xfId="13129"/>
    <cellStyle name="SAPBEXexcBad8 9 2 2" xfId="13130"/>
    <cellStyle name="SAPBEXexcBad8 9 2 2 2" xfId="13131"/>
    <cellStyle name="SAPBEXexcBad8 9 2 2 2 2" xfId="13132"/>
    <cellStyle name="SAPBEXexcBad8 9 2 2 3" xfId="13133"/>
    <cellStyle name="SAPBEXexcBad8 9 2 3" xfId="13134"/>
    <cellStyle name="SAPBEXexcBad8 9 2 3 2" xfId="13135"/>
    <cellStyle name="SAPBEXexcBad8 9 2 3 2 2" xfId="13136"/>
    <cellStyle name="SAPBEXexcBad8 9 2 4" xfId="13137"/>
    <cellStyle name="SAPBEXexcBad8 9 2 4 2" xfId="13138"/>
    <cellStyle name="SAPBEXexcBad8 9 20" xfId="13139"/>
    <cellStyle name="SAPBEXexcBad8 9 21" xfId="13140"/>
    <cellStyle name="SAPBEXexcBad8 9 22" xfId="13141"/>
    <cellStyle name="SAPBEXexcBad8 9 23" xfId="13142"/>
    <cellStyle name="SAPBEXexcBad8 9 24" xfId="13143"/>
    <cellStyle name="SAPBEXexcBad8 9 25" xfId="13144"/>
    <cellStyle name="SAPBEXexcBad8 9 26" xfId="13145"/>
    <cellStyle name="SAPBEXexcBad8 9 27" xfId="13146"/>
    <cellStyle name="SAPBEXexcBad8 9 3" xfId="13147"/>
    <cellStyle name="SAPBEXexcBad8 9 4" xfId="13148"/>
    <cellStyle name="SAPBEXexcBad8 9 5" xfId="13149"/>
    <cellStyle name="SAPBEXexcBad8 9 6" xfId="13150"/>
    <cellStyle name="SAPBEXexcBad8 9 7" xfId="13151"/>
    <cellStyle name="SAPBEXexcBad8 9 8" xfId="13152"/>
    <cellStyle name="SAPBEXexcBad8 9 9" xfId="13153"/>
    <cellStyle name="SAPBEXexcBad8_20120921_SF-grote-ronde-Liesbethdump2" xfId="365"/>
    <cellStyle name="SAPBEXexcBad9" xfId="71"/>
    <cellStyle name="SAPBEXexcBad9 10" xfId="13154"/>
    <cellStyle name="SAPBEXexcBad9 10 2" xfId="13155"/>
    <cellStyle name="SAPBEXexcBad9 10 2 2" xfId="13156"/>
    <cellStyle name="SAPBEXexcBad9 10 2 2 2" xfId="13157"/>
    <cellStyle name="SAPBEXexcBad9 10 2 3" xfId="13158"/>
    <cellStyle name="SAPBEXexcBad9 10 3" xfId="13159"/>
    <cellStyle name="SAPBEXexcBad9 10 3 2" xfId="13160"/>
    <cellStyle name="SAPBEXexcBad9 10 3 2 2" xfId="13161"/>
    <cellStyle name="SAPBEXexcBad9 10 4" xfId="13162"/>
    <cellStyle name="SAPBEXexcBad9 10 4 2" xfId="13163"/>
    <cellStyle name="SAPBEXexcBad9 11" xfId="13164"/>
    <cellStyle name="SAPBEXexcBad9 12" xfId="13165"/>
    <cellStyle name="SAPBEXexcBad9 13" xfId="13166"/>
    <cellStyle name="SAPBEXexcBad9 14" xfId="13167"/>
    <cellStyle name="SAPBEXexcBad9 15" xfId="13168"/>
    <cellStyle name="SAPBEXexcBad9 16" xfId="13169"/>
    <cellStyle name="SAPBEXexcBad9 17" xfId="13170"/>
    <cellStyle name="SAPBEXexcBad9 18" xfId="13171"/>
    <cellStyle name="SAPBEXexcBad9 19" xfId="13172"/>
    <cellStyle name="SAPBEXexcBad9 2" xfId="366"/>
    <cellStyle name="SAPBEXexcBad9 2 10" xfId="13173"/>
    <cellStyle name="SAPBEXexcBad9 2 11" xfId="13174"/>
    <cellStyle name="SAPBEXexcBad9 2 12" xfId="13175"/>
    <cellStyle name="SAPBEXexcBad9 2 13" xfId="13176"/>
    <cellStyle name="SAPBEXexcBad9 2 14" xfId="13177"/>
    <cellStyle name="SAPBEXexcBad9 2 15" xfId="13178"/>
    <cellStyle name="SAPBEXexcBad9 2 16" xfId="13179"/>
    <cellStyle name="SAPBEXexcBad9 2 17" xfId="13180"/>
    <cellStyle name="SAPBEXexcBad9 2 18" xfId="13181"/>
    <cellStyle name="SAPBEXexcBad9 2 19" xfId="13182"/>
    <cellStyle name="SAPBEXexcBad9 2 2" xfId="466"/>
    <cellStyle name="SAPBEXexcBad9 2 2 10" xfId="13183"/>
    <cellStyle name="SAPBEXexcBad9 2 2 11" xfId="13184"/>
    <cellStyle name="SAPBEXexcBad9 2 2 12" xfId="13185"/>
    <cellStyle name="SAPBEXexcBad9 2 2 13" xfId="13186"/>
    <cellStyle name="SAPBEXexcBad9 2 2 14" xfId="13187"/>
    <cellStyle name="SAPBEXexcBad9 2 2 15" xfId="13188"/>
    <cellStyle name="SAPBEXexcBad9 2 2 16" xfId="13189"/>
    <cellStyle name="SAPBEXexcBad9 2 2 17" xfId="13190"/>
    <cellStyle name="SAPBEXexcBad9 2 2 18" xfId="13191"/>
    <cellStyle name="SAPBEXexcBad9 2 2 19" xfId="13192"/>
    <cellStyle name="SAPBEXexcBad9 2 2 2" xfId="749"/>
    <cellStyle name="SAPBEXexcBad9 2 2 2 10" xfId="13193"/>
    <cellStyle name="SAPBEXexcBad9 2 2 2 11" xfId="13194"/>
    <cellStyle name="SAPBEXexcBad9 2 2 2 12" xfId="13195"/>
    <cellStyle name="SAPBEXexcBad9 2 2 2 13" xfId="13196"/>
    <cellStyle name="SAPBEXexcBad9 2 2 2 14" xfId="13197"/>
    <cellStyle name="SAPBEXexcBad9 2 2 2 15" xfId="13198"/>
    <cellStyle name="SAPBEXexcBad9 2 2 2 16" xfId="13199"/>
    <cellStyle name="SAPBEXexcBad9 2 2 2 17" xfId="13200"/>
    <cellStyle name="SAPBEXexcBad9 2 2 2 18" xfId="13201"/>
    <cellStyle name="SAPBEXexcBad9 2 2 2 19" xfId="13202"/>
    <cellStyle name="SAPBEXexcBad9 2 2 2 2" xfId="13203"/>
    <cellStyle name="SAPBEXexcBad9 2 2 2 2 2" xfId="13204"/>
    <cellStyle name="SAPBEXexcBad9 2 2 2 2 2 2" xfId="13205"/>
    <cellStyle name="SAPBEXexcBad9 2 2 2 2 2 2 2" xfId="13206"/>
    <cellStyle name="SAPBEXexcBad9 2 2 2 2 2 2 2 2" xfId="13207"/>
    <cellStyle name="SAPBEXexcBad9 2 2 2 2 2 2 3" xfId="13208"/>
    <cellStyle name="SAPBEXexcBad9 2 2 2 2 2 3" xfId="13209"/>
    <cellStyle name="SAPBEXexcBad9 2 2 2 2 2 3 2" xfId="13210"/>
    <cellStyle name="SAPBEXexcBad9 2 2 2 2 2 3 2 2" xfId="13211"/>
    <cellStyle name="SAPBEXexcBad9 2 2 2 2 2 4" xfId="13212"/>
    <cellStyle name="SAPBEXexcBad9 2 2 2 2 2 4 2" xfId="13213"/>
    <cellStyle name="SAPBEXexcBad9 2 2 2 2 3" xfId="13214"/>
    <cellStyle name="SAPBEXexcBad9 2 2 2 2 3 2" xfId="13215"/>
    <cellStyle name="SAPBEXexcBad9 2 2 2 2 3 2 2" xfId="13216"/>
    <cellStyle name="SAPBEXexcBad9 2 2 2 2 3 3" xfId="13217"/>
    <cellStyle name="SAPBEXexcBad9 2 2 2 2 4" xfId="13218"/>
    <cellStyle name="SAPBEXexcBad9 2 2 2 2 4 2" xfId="13219"/>
    <cellStyle name="SAPBEXexcBad9 2 2 2 2 4 2 2" xfId="13220"/>
    <cellStyle name="SAPBEXexcBad9 2 2 2 2 5" xfId="13221"/>
    <cellStyle name="SAPBEXexcBad9 2 2 2 2 5 2" xfId="13222"/>
    <cellStyle name="SAPBEXexcBad9 2 2 2 20" xfId="13223"/>
    <cellStyle name="SAPBEXexcBad9 2 2 2 21" xfId="13224"/>
    <cellStyle name="SAPBEXexcBad9 2 2 2 22" xfId="13225"/>
    <cellStyle name="SAPBEXexcBad9 2 2 2 23" xfId="13226"/>
    <cellStyle name="SAPBEXexcBad9 2 2 2 24" xfId="13227"/>
    <cellStyle name="SAPBEXexcBad9 2 2 2 25" xfId="13228"/>
    <cellStyle name="SAPBEXexcBad9 2 2 2 26" xfId="13229"/>
    <cellStyle name="SAPBEXexcBad9 2 2 2 27" xfId="13230"/>
    <cellStyle name="SAPBEXexcBad9 2 2 2 3" xfId="13231"/>
    <cellStyle name="SAPBEXexcBad9 2 2 2 4" xfId="13232"/>
    <cellStyle name="SAPBEXexcBad9 2 2 2 5" xfId="13233"/>
    <cellStyle name="SAPBEXexcBad9 2 2 2 6" xfId="13234"/>
    <cellStyle name="SAPBEXexcBad9 2 2 2 7" xfId="13235"/>
    <cellStyle name="SAPBEXexcBad9 2 2 2 8" xfId="13236"/>
    <cellStyle name="SAPBEXexcBad9 2 2 2 9" xfId="13237"/>
    <cellStyle name="SAPBEXexcBad9 2 2 20" xfId="13238"/>
    <cellStyle name="SAPBEXexcBad9 2 2 21" xfId="13239"/>
    <cellStyle name="SAPBEXexcBad9 2 2 22" xfId="13240"/>
    <cellStyle name="SAPBEXexcBad9 2 2 23" xfId="13241"/>
    <cellStyle name="SAPBEXexcBad9 2 2 24" xfId="13242"/>
    <cellStyle name="SAPBEXexcBad9 2 2 25" xfId="13243"/>
    <cellStyle name="SAPBEXexcBad9 2 2 26" xfId="13244"/>
    <cellStyle name="SAPBEXexcBad9 2 2 27" xfId="13245"/>
    <cellStyle name="SAPBEXexcBad9 2 2 28" xfId="13246"/>
    <cellStyle name="SAPBEXexcBad9 2 2 29" xfId="13247"/>
    <cellStyle name="SAPBEXexcBad9 2 2 3" xfId="750"/>
    <cellStyle name="SAPBEXexcBad9 2 2 3 10" xfId="13248"/>
    <cellStyle name="SAPBEXexcBad9 2 2 3 11" xfId="13249"/>
    <cellStyle name="SAPBEXexcBad9 2 2 3 12" xfId="13250"/>
    <cellStyle name="SAPBEXexcBad9 2 2 3 13" xfId="13251"/>
    <cellStyle name="SAPBEXexcBad9 2 2 3 14" xfId="13252"/>
    <cellStyle name="SAPBEXexcBad9 2 2 3 15" xfId="13253"/>
    <cellStyle name="SAPBEXexcBad9 2 2 3 16" xfId="13254"/>
    <cellStyle name="SAPBEXexcBad9 2 2 3 17" xfId="13255"/>
    <cellStyle name="SAPBEXexcBad9 2 2 3 18" xfId="13256"/>
    <cellStyle name="SAPBEXexcBad9 2 2 3 19" xfId="13257"/>
    <cellStyle name="SAPBEXexcBad9 2 2 3 2" xfId="13258"/>
    <cellStyle name="SAPBEXexcBad9 2 2 3 2 2" xfId="13259"/>
    <cellStyle name="SAPBEXexcBad9 2 2 3 2 2 2" xfId="13260"/>
    <cellStyle name="SAPBEXexcBad9 2 2 3 2 2 2 2" xfId="13261"/>
    <cellStyle name="SAPBEXexcBad9 2 2 3 2 2 2 2 2" xfId="13262"/>
    <cellStyle name="SAPBEXexcBad9 2 2 3 2 2 2 3" xfId="13263"/>
    <cellStyle name="SAPBEXexcBad9 2 2 3 2 2 3" xfId="13264"/>
    <cellStyle name="SAPBEXexcBad9 2 2 3 2 2 3 2" xfId="13265"/>
    <cellStyle name="SAPBEXexcBad9 2 2 3 2 2 3 2 2" xfId="13266"/>
    <cellStyle name="SAPBEXexcBad9 2 2 3 2 2 4" xfId="13267"/>
    <cellStyle name="SAPBEXexcBad9 2 2 3 2 2 4 2" xfId="13268"/>
    <cellStyle name="SAPBEXexcBad9 2 2 3 2 3" xfId="13269"/>
    <cellStyle name="SAPBEXexcBad9 2 2 3 2 3 2" xfId="13270"/>
    <cellStyle name="SAPBEXexcBad9 2 2 3 2 3 2 2" xfId="13271"/>
    <cellStyle name="SAPBEXexcBad9 2 2 3 2 3 3" xfId="13272"/>
    <cellStyle name="SAPBEXexcBad9 2 2 3 2 4" xfId="13273"/>
    <cellStyle name="SAPBEXexcBad9 2 2 3 2 4 2" xfId="13274"/>
    <cellStyle name="SAPBEXexcBad9 2 2 3 2 4 2 2" xfId="13275"/>
    <cellStyle name="SAPBEXexcBad9 2 2 3 2 5" xfId="13276"/>
    <cellStyle name="SAPBEXexcBad9 2 2 3 2 5 2" xfId="13277"/>
    <cellStyle name="SAPBEXexcBad9 2 2 3 20" xfId="13278"/>
    <cellStyle name="SAPBEXexcBad9 2 2 3 21" xfId="13279"/>
    <cellStyle name="SAPBEXexcBad9 2 2 3 22" xfId="13280"/>
    <cellStyle name="SAPBEXexcBad9 2 2 3 23" xfId="13281"/>
    <cellStyle name="SAPBEXexcBad9 2 2 3 24" xfId="13282"/>
    <cellStyle name="SAPBEXexcBad9 2 2 3 25" xfId="13283"/>
    <cellStyle name="SAPBEXexcBad9 2 2 3 26" xfId="13284"/>
    <cellStyle name="SAPBEXexcBad9 2 2 3 27" xfId="13285"/>
    <cellStyle name="SAPBEXexcBad9 2 2 3 3" xfId="13286"/>
    <cellStyle name="SAPBEXexcBad9 2 2 3 4" xfId="13287"/>
    <cellStyle name="SAPBEXexcBad9 2 2 3 5" xfId="13288"/>
    <cellStyle name="SAPBEXexcBad9 2 2 3 6" xfId="13289"/>
    <cellStyle name="SAPBEXexcBad9 2 2 3 7" xfId="13290"/>
    <cellStyle name="SAPBEXexcBad9 2 2 3 8" xfId="13291"/>
    <cellStyle name="SAPBEXexcBad9 2 2 3 9" xfId="13292"/>
    <cellStyle name="SAPBEXexcBad9 2 2 30" xfId="13293"/>
    <cellStyle name="SAPBEXexcBad9 2 2 31" xfId="13294"/>
    <cellStyle name="SAPBEXexcBad9 2 2 32" xfId="13295"/>
    <cellStyle name="SAPBEXexcBad9 2 2 4" xfId="751"/>
    <cellStyle name="SAPBEXexcBad9 2 2 4 10" xfId="13296"/>
    <cellStyle name="SAPBEXexcBad9 2 2 4 11" xfId="13297"/>
    <cellStyle name="SAPBEXexcBad9 2 2 4 12" xfId="13298"/>
    <cellStyle name="SAPBEXexcBad9 2 2 4 13" xfId="13299"/>
    <cellStyle name="SAPBEXexcBad9 2 2 4 14" xfId="13300"/>
    <cellStyle name="SAPBEXexcBad9 2 2 4 15" xfId="13301"/>
    <cellStyle name="SAPBEXexcBad9 2 2 4 16" xfId="13302"/>
    <cellStyle name="SAPBEXexcBad9 2 2 4 17" xfId="13303"/>
    <cellStyle name="SAPBEXexcBad9 2 2 4 18" xfId="13304"/>
    <cellStyle name="SAPBEXexcBad9 2 2 4 19" xfId="13305"/>
    <cellStyle name="SAPBEXexcBad9 2 2 4 2" xfId="13306"/>
    <cellStyle name="SAPBEXexcBad9 2 2 4 2 2" xfId="13307"/>
    <cellStyle name="SAPBEXexcBad9 2 2 4 2 2 2" xfId="13308"/>
    <cellStyle name="SAPBEXexcBad9 2 2 4 2 2 2 2" xfId="13309"/>
    <cellStyle name="SAPBEXexcBad9 2 2 4 2 2 2 2 2" xfId="13310"/>
    <cellStyle name="SAPBEXexcBad9 2 2 4 2 2 2 3" xfId="13311"/>
    <cellStyle name="SAPBEXexcBad9 2 2 4 2 2 3" xfId="13312"/>
    <cellStyle name="SAPBEXexcBad9 2 2 4 2 2 3 2" xfId="13313"/>
    <cellStyle name="SAPBEXexcBad9 2 2 4 2 2 3 2 2" xfId="13314"/>
    <cellStyle name="SAPBEXexcBad9 2 2 4 2 2 4" xfId="13315"/>
    <cellStyle name="SAPBEXexcBad9 2 2 4 2 2 4 2" xfId="13316"/>
    <cellStyle name="SAPBEXexcBad9 2 2 4 2 3" xfId="13317"/>
    <cellStyle name="SAPBEXexcBad9 2 2 4 2 3 2" xfId="13318"/>
    <cellStyle name="SAPBEXexcBad9 2 2 4 2 3 2 2" xfId="13319"/>
    <cellStyle name="SAPBEXexcBad9 2 2 4 2 3 3" xfId="13320"/>
    <cellStyle name="SAPBEXexcBad9 2 2 4 2 4" xfId="13321"/>
    <cellStyle name="SAPBEXexcBad9 2 2 4 2 4 2" xfId="13322"/>
    <cellStyle name="SAPBEXexcBad9 2 2 4 2 4 2 2" xfId="13323"/>
    <cellStyle name="SAPBEXexcBad9 2 2 4 2 5" xfId="13324"/>
    <cellStyle name="SAPBEXexcBad9 2 2 4 2 5 2" xfId="13325"/>
    <cellStyle name="SAPBEXexcBad9 2 2 4 20" xfId="13326"/>
    <cellStyle name="SAPBEXexcBad9 2 2 4 21" xfId="13327"/>
    <cellStyle name="SAPBEXexcBad9 2 2 4 22" xfId="13328"/>
    <cellStyle name="SAPBEXexcBad9 2 2 4 23" xfId="13329"/>
    <cellStyle name="SAPBEXexcBad9 2 2 4 24" xfId="13330"/>
    <cellStyle name="SAPBEXexcBad9 2 2 4 25" xfId="13331"/>
    <cellStyle name="SAPBEXexcBad9 2 2 4 26" xfId="13332"/>
    <cellStyle name="SAPBEXexcBad9 2 2 4 27" xfId="13333"/>
    <cellStyle name="SAPBEXexcBad9 2 2 4 3" xfId="13334"/>
    <cellStyle name="SAPBEXexcBad9 2 2 4 4" xfId="13335"/>
    <cellStyle name="SAPBEXexcBad9 2 2 4 5" xfId="13336"/>
    <cellStyle name="SAPBEXexcBad9 2 2 4 6" xfId="13337"/>
    <cellStyle name="SAPBEXexcBad9 2 2 4 7" xfId="13338"/>
    <cellStyle name="SAPBEXexcBad9 2 2 4 8" xfId="13339"/>
    <cellStyle name="SAPBEXexcBad9 2 2 4 9" xfId="13340"/>
    <cellStyle name="SAPBEXexcBad9 2 2 5" xfId="752"/>
    <cellStyle name="SAPBEXexcBad9 2 2 5 10" xfId="13341"/>
    <cellStyle name="SAPBEXexcBad9 2 2 5 11" xfId="13342"/>
    <cellStyle name="SAPBEXexcBad9 2 2 5 12" xfId="13343"/>
    <cellStyle name="SAPBEXexcBad9 2 2 5 13" xfId="13344"/>
    <cellStyle name="SAPBEXexcBad9 2 2 5 14" xfId="13345"/>
    <cellStyle name="SAPBEXexcBad9 2 2 5 15" xfId="13346"/>
    <cellStyle name="SAPBEXexcBad9 2 2 5 16" xfId="13347"/>
    <cellStyle name="SAPBEXexcBad9 2 2 5 17" xfId="13348"/>
    <cellStyle name="SAPBEXexcBad9 2 2 5 18" xfId="13349"/>
    <cellStyle name="SAPBEXexcBad9 2 2 5 19" xfId="13350"/>
    <cellStyle name="SAPBEXexcBad9 2 2 5 2" xfId="13351"/>
    <cellStyle name="SAPBEXexcBad9 2 2 5 2 2" xfId="13352"/>
    <cellStyle name="SAPBEXexcBad9 2 2 5 2 2 2" xfId="13353"/>
    <cellStyle name="SAPBEXexcBad9 2 2 5 2 2 2 2" xfId="13354"/>
    <cellStyle name="SAPBEXexcBad9 2 2 5 2 2 2 2 2" xfId="13355"/>
    <cellStyle name="SAPBEXexcBad9 2 2 5 2 2 2 3" xfId="13356"/>
    <cellStyle name="SAPBEXexcBad9 2 2 5 2 2 3" xfId="13357"/>
    <cellStyle name="SAPBEXexcBad9 2 2 5 2 2 3 2" xfId="13358"/>
    <cellStyle name="SAPBEXexcBad9 2 2 5 2 2 3 2 2" xfId="13359"/>
    <cellStyle name="SAPBEXexcBad9 2 2 5 2 2 4" xfId="13360"/>
    <cellStyle name="SAPBEXexcBad9 2 2 5 2 2 4 2" xfId="13361"/>
    <cellStyle name="SAPBEXexcBad9 2 2 5 2 3" xfId="13362"/>
    <cellStyle name="SAPBEXexcBad9 2 2 5 2 3 2" xfId="13363"/>
    <cellStyle name="SAPBEXexcBad9 2 2 5 2 3 2 2" xfId="13364"/>
    <cellStyle name="SAPBEXexcBad9 2 2 5 2 3 3" xfId="13365"/>
    <cellStyle name="SAPBEXexcBad9 2 2 5 2 4" xfId="13366"/>
    <cellStyle name="SAPBEXexcBad9 2 2 5 2 4 2" xfId="13367"/>
    <cellStyle name="SAPBEXexcBad9 2 2 5 2 4 2 2" xfId="13368"/>
    <cellStyle name="SAPBEXexcBad9 2 2 5 2 5" xfId="13369"/>
    <cellStyle name="SAPBEXexcBad9 2 2 5 2 5 2" xfId="13370"/>
    <cellStyle name="SAPBEXexcBad9 2 2 5 20" xfId="13371"/>
    <cellStyle name="SAPBEXexcBad9 2 2 5 21" xfId="13372"/>
    <cellStyle name="SAPBEXexcBad9 2 2 5 22" xfId="13373"/>
    <cellStyle name="SAPBEXexcBad9 2 2 5 23" xfId="13374"/>
    <cellStyle name="SAPBEXexcBad9 2 2 5 24" xfId="13375"/>
    <cellStyle name="SAPBEXexcBad9 2 2 5 25" xfId="13376"/>
    <cellStyle name="SAPBEXexcBad9 2 2 5 26" xfId="13377"/>
    <cellStyle name="SAPBEXexcBad9 2 2 5 27" xfId="13378"/>
    <cellStyle name="SAPBEXexcBad9 2 2 5 3" xfId="13379"/>
    <cellStyle name="SAPBEXexcBad9 2 2 5 4" xfId="13380"/>
    <cellStyle name="SAPBEXexcBad9 2 2 5 5" xfId="13381"/>
    <cellStyle name="SAPBEXexcBad9 2 2 5 6" xfId="13382"/>
    <cellStyle name="SAPBEXexcBad9 2 2 5 7" xfId="13383"/>
    <cellStyle name="SAPBEXexcBad9 2 2 5 8" xfId="13384"/>
    <cellStyle name="SAPBEXexcBad9 2 2 5 9" xfId="13385"/>
    <cellStyle name="SAPBEXexcBad9 2 2 6" xfId="753"/>
    <cellStyle name="SAPBEXexcBad9 2 2 6 10" xfId="13386"/>
    <cellStyle name="SAPBEXexcBad9 2 2 6 11" xfId="13387"/>
    <cellStyle name="SAPBEXexcBad9 2 2 6 12" xfId="13388"/>
    <cellStyle name="SAPBEXexcBad9 2 2 6 13" xfId="13389"/>
    <cellStyle name="SAPBEXexcBad9 2 2 6 14" xfId="13390"/>
    <cellStyle name="SAPBEXexcBad9 2 2 6 15" xfId="13391"/>
    <cellStyle name="SAPBEXexcBad9 2 2 6 16" xfId="13392"/>
    <cellStyle name="SAPBEXexcBad9 2 2 6 17" xfId="13393"/>
    <cellStyle name="SAPBEXexcBad9 2 2 6 18" xfId="13394"/>
    <cellStyle name="SAPBEXexcBad9 2 2 6 19" xfId="13395"/>
    <cellStyle name="SAPBEXexcBad9 2 2 6 2" xfId="13396"/>
    <cellStyle name="SAPBEXexcBad9 2 2 6 2 2" xfId="13397"/>
    <cellStyle name="SAPBEXexcBad9 2 2 6 2 2 2" xfId="13398"/>
    <cellStyle name="SAPBEXexcBad9 2 2 6 2 2 2 2" xfId="13399"/>
    <cellStyle name="SAPBEXexcBad9 2 2 6 2 2 2 2 2" xfId="13400"/>
    <cellStyle name="SAPBEXexcBad9 2 2 6 2 2 2 3" xfId="13401"/>
    <cellStyle name="SAPBEXexcBad9 2 2 6 2 2 3" xfId="13402"/>
    <cellStyle name="SAPBEXexcBad9 2 2 6 2 2 3 2" xfId="13403"/>
    <cellStyle name="SAPBEXexcBad9 2 2 6 2 2 3 2 2" xfId="13404"/>
    <cellStyle name="SAPBEXexcBad9 2 2 6 2 2 4" xfId="13405"/>
    <cellStyle name="SAPBEXexcBad9 2 2 6 2 2 4 2" xfId="13406"/>
    <cellStyle name="SAPBEXexcBad9 2 2 6 2 3" xfId="13407"/>
    <cellStyle name="SAPBEXexcBad9 2 2 6 2 3 2" xfId="13408"/>
    <cellStyle name="SAPBEXexcBad9 2 2 6 2 3 2 2" xfId="13409"/>
    <cellStyle name="SAPBEXexcBad9 2 2 6 2 3 3" xfId="13410"/>
    <cellStyle name="SAPBEXexcBad9 2 2 6 2 4" xfId="13411"/>
    <cellStyle name="SAPBEXexcBad9 2 2 6 2 4 2" xfId="13412"/>
    <cellStyle name="SAPBEXexcBad9 2 2 6 2 4 2 2" xfId="13413"/>
    <cellStyle name="SAPBEXexcBad9 2 2 6 2 5" xfId="13414"/>
    <cellStyle name="SAPBEXexcBad9 2 2 6 2 5 2" xfId="13415"/>
    <cellStyle name="SAPBEXexcBad9 2 2 6 20" xfId="13416"/>
    <cellStyle name="SAPBEXexcBad9 2 2 6 21" xfId="13417"/>
    <cellStyle name="SAPBEXexcBad9 2 2 6 22" xfId="13418"/>
    <cellStyle name="SAPBEXexcBad9 2 2 6 23" xfId="13419"/>
    <cellStyle name="SAPBEXexcBad9 2 2 6 24" xfId="13420"/>
    <cellStyle name="SAPBEXexcBad9 2 2 6 25" xfId="13421"/>
    <cellStyle name="SAPBEXexcBad9 2 2 6 26" xfId="13422"/>
    <cellStyle name="SAPBEXexcBad9 2 2 6 27" xfId="13423"/>
    <cellStyle name="SAPBEXexcBad9 2 2 6 3" xfId="13424"/>
    <cellStyle name="SAPBEXexcBad9 2 2 6 4" xfId="13425"/>
    <cellStyle name="SAPBEXexcBad9 2 2 6 5" xfId="13426"/>
    <cellStyle name="SAPBEXexcBad9 2 2 6 6" xfId="13427"/>
    <cellStyle name="SAPBEXexcBad9 2 2 6 7" xfId="13428"/>
    <cellStyle name="SAPBEXexcBad9 2 2 6 8" xfId="13429"/>
    <cellStyle name="SAPBEXexcBad9 2 2 6 9" xfId="13430"/>
    <cellStyle name="SAPBEXexcBad9 2 2 7" xfId="13431"/>
    <cellStyle name="SAPBEXexcBad9 2 2 7 2" xfId="13432"/>
    <cellStyle name="SAPBEXexcBad9 2 2 7 2 2" xfId="13433"/>
    <cellStyle name="SAPBEXexcBad9 2 2 7 2 2 2" xfId="13434"/>
    <cellStyle name="SAPBEXexcBad9 2 2 7 2 2 2 2" xfId="13435"/>
    <cellStyle name="SAPBEXexcBad9 2 2 7 2 2 3" xfId="13436"/>
    <cellStyle name="SAPBEXexcBad9 2 2 7 2 3" xfId="13437"/>
    <cellStyle name="SAPBEXexcBad9 2 2 7 2 3 2" xfId="13438"/>
    <cellStyle name="SAPBEXexcBad9 2 2 7 2 3 2 2" xfId="13439"/>
    <cellStyle name="SAPBEXexcBad9 2 2 7 2 4" xfId="13440"/>
    <cellStyle name="SAPBEXexcBad9 2 2 7 2 4 2" xfId="13441"/>
    <cellStyle name="SAPBEXexcBad9 2 2 7 3" xfId="13442"/>
    <cellStyle name="SAPBEXexcBad9 2 2 7 3 2" xfId="13443"/>
    <cellStyle name="SAPBEXexcBad9 2 2 7 3 2 2" xfId="13444"/>
    <cellStyle name="SAPBEXexcBad9 2 2 7 3 3" xfId="13445"/>
    <cellStyle name="SAPBEXexcBad9 2 2 7 4" xfId="13446"/>
    <cellStyle name="SAPBEXexcBad9 2 2 7 4 2" xfId="13447"/>
    <cellStyle name="SAPBEXexcBad9 2 2 7 4 2 2" xfId="13448"/>
    <cellStyle name="SAPBEXexcBad9 2 2 7 5" xfId="13449"/>
    <cellStyle name="SAPBEXexcBad9 2 2 7 5 2" xfId="13450"/>
    <cellStyle name="SAPBEXexcBad9 2 2 8" xfId="13451"/>
    <cellStyle name="SAPBEXexcBad9 2 2 9" xfId="13452"/>
    <cellStyle name="SAPBEXexcBad9 2 20" xfId="13453"/>
    <cellStyle name="SAPBEXexcBad9 2 21" xfId="13454"/>
    <cellStyle name="SAPBEXexcBad9 2 22" xfId="13455"/>
    <cellStyle name="SAPBEXexcBad9 2 23" xfId="13456"/>
    <cellStyle name="SAPBEXexcBad9 2 24" xfId="13457"/>
    <cellStyle name="SAPBEXexcBad9 2 25" xfId="13458"/>
    <cellStyle name="SAPBEXexcBad9 2 26" xfId="13459"/>
    <cellStyle name="SAPBEXexcBad9 2 27" xfId="13460"/>
    <cellStyle name="SAPBEXexcBad9 2 28" xfId="13461"/>
    <cellStyle name="SAPBEXexcBad9 2 29" xfId="13462"/>
    <cellStyle name="SAPBEXexcBad9 2 3" xfId="754"/>
    <cellStyle name="SAPBEXexcBad9 2 3 10" xfId="13463"/>
    <cellStyle name="SAPBEXexcBad9 2 3 11" xfId="13464"/>
    <cellStyle name="SAPBEXexcBad9 2 3 12" xfId="13465"/>
    <cellStyle name="SAPBEXexcBad9 2 3 13" xfId="13466"/>
    <cellStyle name="SAPBEXexcBad9 2 3 14" xfId="13467"/>
    <cellStyle name="SAPBEXexcBad9 2 3 15" xfId="13468"/>
    <cellStyle name="SAPBEXexcBad9 2 3 16" xfId="13469"/>
    <cellStyle name="SAPBEXexcBad9 2 3 17" xfId="13470"/>
    <cellStyle name="SAPBEXexcBad9 2 3 18" xfId="13471"/>
    <cellStyle name="SAPBEXexcBad9 2 3 19" xfId="13472"/>
    <cellStyle name="SAPBEXexcBad9 2 3 2" xfId="13473"/>
    <cellStyle name="SAPBEXexcBad9 2 3 2 2" xfId="13474"/>
    <cellStyle name="SAPBEXexcBad9 2 3 2 2 2" xfId="13475"/>
    <cellStyle name="SAPBEXexcBad9 2 3 2 2 2 2" xfId="13476"/>
    <cellStyle name="SAPBEXexcBad9 2 3 2 2 2 2 2" xfId="13477"/>
    <cellStyle name="SAPBEXexcBad9 2 3 2 2 2 3" xfId="13478"/>
    <cellStyle name="SAPBEXexcBad9 2 3 2 2 3" xfId="13479"/>
    <cellStyle name="SAPBEXexcBad9 2 3 2 2 3 2" xfId="13480"/>
    <cellStyle name="SAPBEXexcBad9 2 3 2 2 3 2 2" xfId="13481"/>
    <cellStyle name="SAPBEXexcBad9 2 3 2 2 4" xfId="13482"/>
    <cellStyle name="SAPBEXexcBad9 2 3 2 2 4 2" xfId="13483"/>
    <cellStyle name="SAPBEXexcBad9 2 3 2 3" xfId="13484"/>
    <cellStyle name="SAPBEXexcBad9 2 3 2 3 2" xfId="13485"/>
    <cellStyle name="SAPBEXexcBad9 2 3 2 3 2 2" xfId="13486"/>
    <cellStyle name="SAPBEXexcBad9 2 3 2 3 3" xfId="13487"/>
    <cellStyle name="SAPBEXexcBad9 2 3 2 4" xfId="13488"/>
    <cellStyle name="SAPBEXexcBad9 2 3 2 4 2" xfId="13489"/>
    <cellStyle name="SAPBEXexcBad9 2 3 2 4 2 2" xfId="13490"/>
    <cellStyle name="SAPBEXexcBad9 2 3 2 5" xfId="13491"/>
    <cellStyle name="SAPBEXexcBad9 2 3 2 5 2" xfId="13492"/>
    <cellStyle name="SAPBEXexcBad9 2 3 20" xfId="13493"/>
    <cellStyle name="SAPBEXexcBad9 2 3 21" xfId="13494"/>
    <cellStyle name="SAPBEXexcBad9 2 3 22" xfId="13495"/>
    <cellStyle name="SAPBEXexcBad9 2 3 23" xfId="13496"/>
    <cellStyle name="SAPBEXexcBad9 2 3 24" xfId="13497"/>
    <cellStyle name="SAPBEXexcBad9 2 3 25" xfId="13498"/>
    <cellStyle name="SAPBEXexcBad9 2 3 26" xfId="13499"/>
    <cellStyle name="SAPBEXexcBad9 2 3 27" xfId="13500"/>
    <cellStyle name="SAPBEXexcBad9 2 3 3" xfId="13501"/>
    <cellStyle name="SAPBEXexcBad9 2 3 4" xfId="13502"/>
    <cellStyle name="SAPBEXexcBad9 2 3 5" xfId="13503"/>
    <cellStyle name="SAPBEXexcBad9 2 3 6" xfId="13504"/>
    <cellStyle name="SAPBEXexcBad9 2 3 7" xfId="13505"/>
    <cellStyle name="SAPBEXexcBad9 2 3 8" xfId="13506"/>
    <cellStyle name="SAPBEXexcBad9 2 3 9" xfId="13507"/>
    <cellStyle name="SAPBEXexcBad9 2 30" xfId="13508"/>
    <cellStyle name="SAPBEXexcBad9 2 31" xfId="13509"/>
    <cellStyle name="SAPBEXexcBad9 2 32" xfId="13510"/>
    <cellStyle name="SAPBEXexcBad9 2 4" xfId="755"/>
    <cellStyle name="SAPBEXexcBad9 2 4 10" xfId="13511"/>
    <cellStyle name="SAPBEXexcBad9 2 4 11" xfId="13512"/>
    <cellStyle name="SAPBEXexcBad9 2 4 12" xfId="13513"/>
    <cellStyle name="SAPBEXexcBad9 2 4 13" xfId="13514"/>
    <cellStyle name="SAPBEXexcBad9 2 4 14" xfId="13515"/>
    <cellStyle name="SAPBEXexcBad9 2 4 15" xfId="13516"/>
    <cellStyle name="SAPBEXexcBad9 2 4 16" xfId="13517"/>
    <cellStyle name="SAPBEXexcBad9 2 4 17" xfId="13518"/>
    <cellStyle name="SAPBEXexcBad9 2 4 18" xfId="13519"/>
    <cellStyle name="SAPBEXexcBad9 2 4 19" xfId="13520"/>
    <cellStyle name="SAPBEXexcBad9 2 4 2" xfId="13521"/>
    <cellStyle name="SAPBEXexcBad9 2 4 2 2" xfId="13522"/>
    <cellStyle name="SAPBEXexcBad9 2 4 2 2 2" xfId="13523"/>
    <cellStyle name="SAPBEXexcBad9 2 4 2 2 2 2" xfId="13524"/>
    <cellStyle name="SAPBEXexcBad9 2 4 2 2 2 2 2" xfId="13525"/>
    <cellStyle name="SAPBEXexcBad9 2 4 2 2 2 3" xfId="13526"/>
    <cellStyle name="SAPBEXexcBad9 2 4 2 2 3" xfId="13527"/>
    <cellStyle name="SAPBEXexcBad9 2 4 2 2 3 2" xfId="13528"/>
    <cellStyle name="SAPBEXexcBad9 2 4 2 2 3 2 2" xfId="13529"/>
    <cellStyle name="SAPBEXexcBad9 2 4 2 2 4" xfId="13530"/>
    <cellStyle name="SAPBEXexcBad9 2 4 2 2 4 2" xfId="13531"/>
    <cellStyle name="SAPBEXexcBad9 2 4 2 3" xfId="13532"/>
    <cellStyle name="SAPBEXexcBad9 2 4 2 3 2" xfId="13533"/>
    <cellStyle name="SAPBEXexcBad9 2 4 2 3 2 2" xfId="13534"/>
    <cellStyle name="SAPBEXexcBad9 2 4 2 3 3" xfId="13535"/>
    <cellStyle name="SAPBEXexcBad9 2 4 2 4" xfId="13536"/>
    <cellStyle name="SAPBEXexcBad9 2 4 2 4 2" xfId="13537"/>
    <cellStyle name="SAPBEXexcBad9 2 4 2 4 2 2" xfId="13538"/>
    <cellStyle name="SAPBEXexcBad9 2 4 2 5" xfId="13539"/>
    <cellStyle name="SAPBEXexcBad9 2 4 2 5 2" xfId="13540"/>
    <cellStyle name="SAPBEXexcBad9 2 4 20" xfId="13541"/>
    <cellStyle name="SAPBEXexcBad9 2 4 21" xfId="13542"/>
    <cellStyle name="SAPBEXexcBad9 2 4 22" xfId="13543"/>
    <cellStyle name="SAPBEXexcBad9 2 4 23" xfId="13544"/>
    <cellStyle name="SAPBEXexcBad9 2 4 24" xfId="13545"/>
    <cellStyle name="SAPBEXexcBad9 2 4 25" xfId="13546"/>
    <cellStyle name="SAPBEXexcBad9 2 4 26" xfId="13547"/>
    <cellStyle name="SAPBEXexcBad9 2 4 27" xfId="13548"/>
    <cellStyle name="SAPBEXexcBad9 2 4 3" xfId="13549"/>
    <cellStyle name="SAPBEXexcBad9 2 4 4" xfId="13550"/>
    <cellStyle name="SAPBEXexcBad9 2 4 5" xfId="13551"/>
    <cellStyle name="SAPBEXexcBad9 2 4 6" xfId="13552"/>
    <cellStyle name="SAPBEXexcBad9 2 4 7" xfId="13553"/>
    <cellStyle name="SAPBEXexcBad9 2 4 8" xfId="13554"/>
    <cellStyle name="SAPBEXexcBad9 2 4 9" xfId="13555"/>
    <cellStyle name="SAPBEXexcBad9 2 5" xfId="756"/>
    <cellStyle name="SAPBEXexcBad9 2 5 10" xfId="13556"/>
    <cellStyle name="SAPBEXexcBad9 2 5 11" xfId="13557"/>
    <cellStyle name="SAPBEXexcBad9 2 5 12" xfId="13558"/>
    <cellStyle name="SAPBEXexcBad9 2 5 13" xfId="13559"/>
    <cellStyle name="SAPBEXexcBad9 2 5 14" xfId="13560"/>
    <cellStyle name="SAPBEXexcBad9 2 5 15" xfId="13561"/>
    <cellStyle name="SAPBEXexcBad9 2 5 16" xfId="13562"/>
    <cellStyle name="SAPBEXexcBad9 2 5 17" xfId="13563"/>
    <cellStyle name="SAPBEXexcBad9 2 5 18" xfId="13564"/>
    <cellStyle name="SAPBEXexcBad9 2 5 19" xfId="13565"/>
    <cellStyle name="SAPBEXexcBad9 2 5 2" xfId="13566"/>
    <cellStyle name="SAPBEXexcBad9 2 5 2 2" xfId="13567"/>
    <cellStyle name="SAPBEXexcBad9 2 5 2 2 2" xfId="13568"/>
    <cellStyle name="SAPBEXexcBad9 2 5 2 2 2 2" xfId="13569"/>
    <cellStyle name="SAPBEXexcBad9 2 5 2 2 2 2 2" xfId="13570"/>
    <cellStyle name="SAPBEXexcBad9 2 5 2 2 2 3" xfId="13571"/>
    <cellStyle name="SAPBEXexcBad9 2 5 2 2 3" xfId="13572"/>
    <cellStyle name="SAPBEXexcBad9 2 5 2 2 3 2" xfId="13573"/>
    <cellStyle name="SAPBEXexcBad9 2 5 2 2 3 2 2" xfId="13574"/>
    <cellStyle name="SAPBEXexcBad9 2 5 2 2 4" xfId="13575"/>
    <cellStyle name="SAPBEXexcBad9 2 5 2 2 4 2" xfId="13576"/>
    <cellStyle name="SAPBEXexcBad9 2 5 2 3" xfId="13577"/>
    <cellStyle name="SAPBEXexcBad9 2 5 2 3 2" xfId="13578"/>
    <cellStyle name="SAPBEXexcBad9 2 5 2 3 2 2" xfId="13579"/>
    <cellStyle name="SAPBEXexcBad9 2 5 2 3 3" xfId="13580"/>
    <cellStyle name="SAPBEXexcBad9 2 5 2 4" xfId="13581"/>
    <cellStyle name="SAPBEXexcBad9 2 5 2 4 2" xfId="13582"/>
    <cellStyle name="SAPBEXexcBad9 2 5 2 4 2 2" xfId="13583"/>
    <cellStyle name="SAPBEXexcBad9 2 5 2 5" xfId="13584"/>
    <cellStyle name="SAPBEXexcBad9 2 5 2 5 2" xfId="13585"/>
    <cellStyle name="SAPBEXexcBad9 2 5 20" xfId="13586"/>
    <cellStyle name="SAPBEXexcBad9 2 5 21" xfId="13587"/>
    <cellStyle name="SAPBEXexcBad9 2 5 22" xfId="13588"/>
    <cellStyle name="SAPBEXexcBad9 2 5 23" xfId="13589"/>
    <cellStyle name="SAPBEXexcBad9 2 5 24" xfId="13590"/>
    <cellStyle name="SAPBEXexcBad9 2 5 25" xfId="13591"/>
    <cellStyle name="SAPBEXexcBad9 2 5 26" xfId="13592"/>
    <cellStyle name="SAPBEXexcBad9 2 5 27" xfId="13593"/>
    <cellStyle name="SAPBEXexcBad9 2 5 3" xfId="13594"/>
    <cellStyle name="SAPBEXexcBad9 2 5 4" xfId="13595"/>
    <cellStyle name="SAPBEXexcBad9 2 5 5" xfId="13596"/>
    <cellStyle name="SAPBEXexcBad9 2 5 6" xfId="13597"/>
    <cellStyle name="SAPBEXexcBad9 2 5 7" xfId="13598"/>
    <cellStyle name="SAPBEXexcBad9 2 5 8" xfId="13599"/>
    <cellStyle name="SAPBEXexcBad9 2 5 9" xfId="13600"/>
    <cellStyle name="SAPBEXexcBad9 2 6" xfId="757"/>
    <cellStyle name="SAPBEXexcBad9 2 6 10" xfId="13601"/>
    <cellStyle name="SAPBEXexcBad9 2 6 11" xfId="13602"/>
    <cellStyle name="SAPBEXexcBad9 2 6 12" xfId="13603"/>
    <cellStyle name="SAPBEXexcBad9 2 6 13" xfId="13604"/>
    <cellStyle name="SAPBEXexcBad9 2 6 14" xfId="13605"/>
    <cellStyle name="SAPBEXexcBad9 2 6 15" xfId="13606"/>
    <cellStyle name="SAPBEXexcBad9 2 6 16" xfId="13607"/>
    <cellStyle name="SAPBEXexcBad9 2 6 17" xfId="13608"/>
    <cellStyle name="SAPBEXexcBad9 2 6 18" xfId="13609"/>
    <cellStyle name="SAPBEXexcBad9 2 6 19" xfId="13610"/>
    <cellStyle name="SAPBEXexcBad9 2 6 2" xfId="13611"/>
    <cellStyle name="SAPBEXexcBad9 2 6 2 2" xfId="13612"/>
    <cellStyle name="SAPBEXexcBad9 2 6 2 2 2" xfId="13613"/>
    <cellStyle name="SAPBEXexcBad9 2 6 2 2 2 2" xfId="13614"/>
    <cellStyle name="SAPBEXexcBad9 2 6 2 2 2 2 2" xfId="13615"/>
    <cellStyle name="SAPBEXexcBad9 2 6 2 2 2 3" xfId="13616"/>
    <cellStyle name="SAPBEXexcBad9 2 6 2 2 3" xfId="13617"/>
    <cellStyle name="SAPBEXexcBad9 2 6 2 2 3 2" xfId="13618"/>
    <cellStyle name="SAPBEXexcBad9 2 6 2 2 3 2 2" xfId="13619"/>
    <cellStyle name="SAPBEXexcBad9 2 6 2 2 4" xfId="13620"/>
    <cellStyle name="SAPBEXexcBad9 2 6 2 2 4 2" xfId="13621"/>
    <cellStyle name="SAPBEXexcBad9 2 6 2 3" xfId="13622"/>
    <cellStyle name="SAPBEXexcBad9 2 6 2 3 2" xfId="13623"/>
    <cellStyle name="SAPBEXexcBad9 2 6 2 3 2 2" xfId="13624"/>
    <cellStyle name="SAPBEXexcBad9 2 6 2 3 3" xfId="13625"/>
    <cellStyle name="SAPBEXexcBad9 2 6 2 4" xfId="13626"/>
    <cellStyle name="SAPBEXexcBad9 2 6 2 4 2" xfId="13627"/>
    <cellStyle name="SAPBEXexcBad9 2 6 2 4 2 2" xfId="13628"/>
    <cellStyle name="SAPBEXexcBad9 2 6 2 5" xfId="13629"/>
    <cellStyle name="SAPBEXexcBad9 2 6 2 5 2" xfId="13630"/>
    <cellStyle name="SAPBEXexcBad9 2 6 20" xfId="13631"/>
    <cellStyle name="SAPBEXexcBad9 2 6 21" xfId="13632"/>
    <cellStyle name="SAPBEXexcBad9 2 6 22" xfId="13633"/>
    <cellStyle name="SAPBEXexcBad9 2 6 23" xfId="13634"/>
    <cellStyle name="SAPBEXexcBad9 2 6 24" xfId="13635"/>
    <cellStyle name="SAPBEXexcBad9 2 6 25" xfId="13636"/>
    <cellStyle name="SAPBEXexcBad9 2 6 26" xfId="13637"/>
    <cellStyle name="SAPBEXexcBad9 2 6 27" xfId="13638"/>
    <cellStyle name="SAPBEXexcBad9 2 6 3" xfId="13639"/>
    <cellStyle name="SAPBEXexcBad9 2 6 4" xfId="13640"/>
    <cellStyle name="SAPBEXexcBad9 2 6 5" xfId="13641"/>
    <cellStyle name="SAPBEXexcBad9 2 6 6" xfId="13642"/>
    <cellStyle name="SAPBEXexcBad9 2 6 7" xfId="13643"/>
    <cellStyle name="SAPBEXexcBad9 2 6 8" xfId="13644"/>
    <cellStyle name="SAPBEXexcBad9 2 6 9" xfId="13645"/>
    <cellStyle name="SAPBEXexcBad9 2 7" xfId="13646"/>
    <cellStyle name="SAPBEXexcBad9 2 7 2" xfId="13647"/>
    <cellStyle name="SAPBEXexcBad9 2 7 2 2" xfId="13648"/>
    <cellStyle name="SAPBEXexcBad9 2 7 2 2 2" xfId="13649"/>
    <cellStyle name="SAPBEXexcBad9 2 7 2 2 2 2" xfId="13650"/>
    <cellStyle name="SAPBEXexcBad9 2 7 2 2 3" xfId="13651"/>
    <cellStyle name="SAPBEXexcBad9 2 7 2 3" xfId="13652"/>
    <cellStyle name="SAPBEXexcBad9 2 7 2 3 2" xfId="13653"/>
    <cellStyle name="SAPBEXexcBad9 2 7 2 3 2 2" xfId="13654"/>
    <cellStyle name="SAPBEXexcBad9 2 7 2 4" xfId="13655"/>
    <cellStyle name="SAPBEXexcBad9 2 7 2 4 2" xfId="13656"/>
    <cellStyle name="SAPBEXexcBad9 2 7 3" xfId="13657"/>
    <cellStyle name="SAPBEXexcBad9 2 7 3 2" xfId="13658"/>
    <cellStyle name="SAPBEXexcBad9 2 7 3 2 2" xfId="13659"/>
    <cellStyle name="SAPBEXexcBad9 2 7 3 3" xfId="13660"/>
    <cellStyle name="SAPBEXexcBad9 2 7 4" xfId="13661"/>
    <cellStyle name="SAPBEXexcBad9 2 7 4 2" xfId="13662"/>
    <cellStyle name="SAPBEXexcBad9 2 7 4 2 2" xfId="13663"/>
    <cellStyle name="SAPBEXexcBad9 2 7 5" xfId="13664"/>
    <cellStyle name="SAPBEXexcBad9 2 7 5 2" xfId="13665"/>
    <cellStyle name="SAPBEXexcBad9 2 8" xfId="13666"/>
    <cellStyle name="SAPBEXexcBad9 2 9" xfId="13667"/>
    <cellStyle name="SAPBEXexcBad9 20" xfId="13668"/>
    <cellStyle name="SAPBEXexcBad9 21" xfId="13669"/>
    <cellStyle name="SAPBEXexcBad9 22" xfId="13670"/>
    <cellStyle name="SAPBEXexcBad9 23" xfId="13671"/>
    <cellStyle name="SAPBEXexcBad9 24" xfId="13672"/>
    <cellStyle name="SAPBEXexcBad9 25" xfId="13673"/>
    <cellStyle name="SAPBEXexcBad9 26" xfId="13674"/>
    <cellStyle name="SAPBEXexcBad9 27" xfId="13675"/>
    <cellStyle name="SAPBEXexcBad9 28" xfId="13676"/>
    <cellStyle name="SAPBEXexcBad9 29" xfId="13677"/>
    <cellStyle name="SAPBEXexcBad9 3" xfId="467"/>
    <cellStyle name="SAPBEXexcBad9 3 10" xfId="13678"/>
    <cellStyle name="SAPBEXexcBad9 3 11" xfId="13679"/>
    <cellStyle name="SAPBEXexcBad9 3 12" xfId="13680"/>
    <cellStyle name="SAPBEXexcBad9 3 13" xfId="13681"/>
    <cellStyle name="SAPBEXexcBad9 3 14" xfId="13682"/>
    <cellStyle name="SAPBEXexcBad9 3 15" xfId="13683"/>
    <cellStyle name="SAPBEXexcBad9 3 16" xfId="13684"/>
    <cellStyle name="SAPBEXexcBad9 3 17" xfId="13685"/>
    <cellStyle name="SAPBEXexcBad9 3 18" xfId="13686"/>
    <cellStyle name="SAPBEXexcBad9 3 19" xfId="13687"/>
    <cellStyle name="SAPBEXexcBad9 3 2" xfId="758"/>
    <cellStyle name="SAPBEXexcBad9 3 2 10" xfId="13688"/>
    <cellStyle name="SAPBEXexcBad9 3 2 11" xfId="13689"/>
    <cellStyle name="SAPBEXexcBad9 3 2 12" xfId="13690"/>
    <cellStyle name="SAPBEXexcBad9 3 2 13" xfId="13691"/>
    <cellStyle name="SAPBEXexcBad9 3 2 14" xfId="13692"/>
    <cellStyle name="SAPBEXexcBad9 3 2 15" xfId="13693"/>
    <cellStyle name="SAPBEXexcBad9 3 2 16" xfId="13694"/>
    <cellStyle name="SAPBEXexcBad9 3 2 17" xfId="13695"/>
    <cellStyle name="SAPBEXexcBad9 3 2 18" xfId="13696"/>
    <cellStyle name="SAPBEXexcBad9 3 2 19" xfId="13697"/>
    <cellStyle name="SAPBEXexcBad9 3 2 2" xfId="13698"/>
    <cellStyle name="SAPBEXexcBad9 3 2 2 2" xfId="13699"/>
    <cellStyle name="SAPBEXexcBad9 3 2 2 2 2" xfId="13700"/>
    <cellStyle name="SAPBEXexcBad9 3 2 2 2 2 2" xfId="13701"/>
    <cellStyle name="SAPBEXexcBad9 3 2 2 2 2 2 2" xfId="13702"/>
    <cellStyle name="SAPBEXexcBad9 3 2 2 2 2 3" xfId="13703"/>
    <cellStyle name="SAPBEXexcBad9 3 2 2 2 3" xfId="13704"/>
    <cellStyle name="SAPBEXexcBad9 3 2 2 2 3 2" xfId="13705"/>
    <cellStyle name="SAPBEXexcBad9 3 2 2 2 3 2 2" xfId="13706"/>
    <cellStyle name="SAPBEXexcBad9 3 2 2 2 4" xfId="13707"/>
    <cellStyle name="SAPBEXexcBad9 3 2 2 2 4 2" xfId="13708"/>
    <cellStyle name="SAPBEXexcBad9 3 2 2 3" xfId="13709"/>
    <cellStyle name="SAPBEXexcBad9 3 2 2 3 2" xfId="13710"/>
    <cellStyle name="SAPBEXexcBad9 3 2 2 3 2 2" xfId="13711"/>
    <cellStyle name="SAPBEXexcBad9 3 2 2 3 3" xfId="13712"/>
    <cellStyle name="SAPBEXexcBad9 3 2 2 4" xfId="13713"/>
    <cellStyle name="SAPBEXexcBad9 3 2 2 4 2" xfId="13714"/>
    <cellStyle name="SAPBEXexcBad9 3 2 2 4 2 2" xfId="13715"/>
    <cellStyle name="SAPBEXexcBad9 3 2 2 5" xfId="13716"/>
    <cellStyle name="SAPBEXexcBad9 3 2 2 5 2" xfId="13717"/>
    <cellStyle name="SAPBEXexcBad9 3 2 20" xfId="13718"/>
    <cellStyle name="SAPBEXexcBad9 3 2 21" xfId="13719"/>
    <cellStyle name="SAPBEXexcBad9 3 2 22" xfId="13720"/>
    <cellStyle name="SAPBEXexcBad9 3 2 23" xfId="13721"/>
    <cellStyle name="SAPBEXexcBad9 3 2 24" xfId="13722"/>
    <cellStyle name="SAPBEXexcBad9 3 2 25" xfId="13723"/>
    <cellStyle name="SAPBEXexcBad9 3 2 26" xfId="13724"/>
    <cellStyle name="SAPBEXexcBad9 3 2 27" xfId="13725"/>
    <cellStyle name="SAPBEXexcBad9 3 2 3" xfId="13726"/>
    <cellStyle name="SAPBEXexcBad9 3 2 4" xfId="13727"/>
    <cellStyle name="SAPBEXexcBad9 3 2 5" xfId="13728"/>
    <cellStyle name="SAPBEXexcBad9 3 2 6" xfId="13729"/>
    <cellStyle name="SAPBEXexcBad9 3 2 7" xfId="13730"/>
    <cellStyle name="SAPBEXexcBad9 3 2 8" xfId="13731"/>
    <cellStyle name="SAPBEXexcBad9 3 2 9" xfId="13732"/>
    <cellStyle name="SAPBEXexcBad9 3 20" xfId="13733"/>
    <cellStyle name="SAPBEXexcBad9 3 21" xfId="13734"/>
    <cellStyle name="SAPBEXexcBad9 3 22" xfId="13735"/>
    <cellStyle name="SAPBEXexcBad9 3 23" xfId="13736"/>
    <cellStyle name="SAPBEXexcBad9 3 24" xfId="13737"/>
    <cellStyle name="SAPBEXexcBad9 3 25" xfId="13738"/>
    <cellStyle name="SAPBEXexcBad9 3 26" xfId="13739"/>
    <cellStyle name="SAPBEXexcBad9 3 27" xfId="13740"/>
    <cellStyle name="SAPBEXexcBad9 3 28" xfId="13741"/>
    <cellStyle name="SAPBEXexcBad9 3 29" xfId="13742"/>
    <cellStyle name="SAPBEXexcBad9 3 3" xfId="759"/>
    <cellStyle name="SAPBEXexcBad9 3 3 10" xfId="13743"/>
    <cellStyle name="SAPBEXexcBad9 3 3 11" xfId="13744"/>
    <cellStyle name="SAPBEXexcBad9 3 3 12" xfId="13745"/>
    <cellStyle name="SAPBEXexcBad9 3 3 13" xfId="13746"/>
    <cellStyle name="SAPBEXexcBad9 3 3 14" xfId="13747"/>
    <cellStyle name="SAPBEXexcBad9 3 3 15" xfId="13748"/>
    <cellStyle name="SAPBEXexcBad9 3 3 16" xfId="13749"/>
    <cellStyle name="SAPBEXexcBad9 3 3 17" xfId="13750"/>
    <cellStyle name="SAPBEXexcBad9 3 3 18" xfId="13751"/>
    <cellStyle name="SAPBEXexcBad9 3 3 19" xfId="13752"/>
    <cellStyle name="SAPBEXexcBad9 3 3 2" xfId="13753"/>
    <cellStyle name="SAPBEXexcBad9 3 3 2 2" xfId="13754"/>
    <cellStyle name="SAPBEXexcBad9 3 3 2 2 2" xfId="13755"/>
    <cellStyle name="SAPBEXexcBad9 3 3 2 2 2 2" xfId="13756"/>
    <cellStyle name="SAPBEXexcBad9 3 3 2 2 2 2 2" xfId="13757"/>
    <cellStyle name="SAPBEXexcBad9 3 3 2 2 2 3" xfId="13758"/>
    <cellStyle name="SAPBEXexcBad9 3 3 2 2 3" xfId="13759"/>
    <cellStyle name="SAPBEXexcBad9 3 3 2 2 3 2" xfId="13760"/>
    <cellStyle name="SAPBEXexcBad9 3 3 2 2 3 2 2" xfId="13761"/>
    <cellStyle name="SAPBEXexcBad9 3 3 2 2 4" xfId="13762"/>
    <cellStyle name="SAPBEXexcBad9 3 3 2 2 4 2" xfId="13763"/>
    <cellStyle name="SAPBEXexcBad9 3 3 2 3" xfId="13764"/>
    <cellStyle name="SAPBEXexcBad9 3 3 2 3 2" xfId="13765"/>
    <cellStyle name="SAPBEXexcBad9 3 3 2 3 2 2" xfId="13766"/>
    <cellStyle name="SAPBEXexcBad9 3 3 2 3 3" xfId="13767"/>
    <cellStyle name="SAPBEXexcBad9 3 3 2 4" xfId="13768"/>
    <cellStyle name="SAPBEXexcBad9 3 3 2 4 2" xfId="13769"/>
    <cellStyle name="SAPBEXexcBad9 3 3 2 4 2 2" xfId="13770"/>
    <cellStyle name="SAPBEXexcBad9 3 3 2 5" xfId="13771"/>
    <cellStyle name="SAPBEXexcBad9 3 3 2 5 2" xfId="13772"/>
    <cellStyle name="SAPBEXexcBad9 3 3 20" xfId="13773"/>
    <cellStyle name="SAPBEXexcBad9 3 3 21" xfId="13774"/>
    <cellStyle name="SAPBEXexcBad9 3 3 22" xfId="13775"/>
    <cellStyle name="SAPBEXexcBad9 3 3 23" xfId="13776"/>
    <cellStyle name="SAPBEXexcBad9 3 3 24" xfId="13777"/>
    <cellStyle name="SAPBEXexcBad9 3 3 25" xfId="13778"/>
    <cellStyle name="SAPBEXexcBad9 3 3 26" xfId="13779"/>
    <cellStyle name="SAPBEXexcBad9 3 3 27" xfId="13780"/>
    <cellStyle name="SAPBEXexcBad9 3 3 3" xfId="13781"/>
    <cellStyle name="SAPBEXexcBad9 3 3 4" xfId="13782"/>
    <cellStyle name="SAPBEXexcBad9 3 3 5" xfId="13783"/>
    <cellStyle name="SAPBEXexcBad9 3 3 6" xfId="13784"/>
    <cellStyle name="SAPBEXexcBad9 3 3 7" xfId="13785"/>
    <cellStyle name="SAPBEXexcBad9 3 3 8" xfId="13786"/>
    <cellStyle name="SAPBEXexcBad9 3 3 9" xfId="13787"/>
    <cellStyle name="SAPBEXexcBad9 3 30" xfId="13788"/>
    <cellStyle name="SAPBEXexcBad9 3 31" xfId="13789"/>
    <cellStyle name="SAPBEXexcBad9 3 32" xfId="13790"/>
    <cellStyle name="SAPBEXexcBad9 3 4" xfId="760"/>
    <cellStyle name="SAPBEXexcBad9 3 4 10" xfId="13791"/>
    <cellStyle name="SAPBEXexcBad9 3 4 11" xfId="13792"/>
    <cellStyle name="SAPBEXexcBad9 3 4 12" xfId="13793"/>
    <cellStyle name="SAPBEXexcBad9 3 4 13" xfId="13794"/>
    <cellStyle name="SAPBEXexcBad9 3 4 14" xfId="13795"/>
    <cellStyle name="SAPBEXexcBad9 3 4 15" xfId="13796"/>
    <cellStyle name="SAPBEXexcBad9 3 4 16" xfId="13797"/>
    <cellStyle name="SAPBEXexcBad9 3 4 17" xfId="13798"/>
    <cellStyle name="SAPBEXexcBad9 3 4 18" xfId="13799"/>
    <cellStyle name="SAPBEXexcBad9 3 4 19" xfId="13800"/>
    <cellStyle name="SAPBEXexcBad9 3 4 2" xfId="13801"/>
    <cellStyle name="SAPBEXexcBad9 3 4 2 2" xfId="13802"/>
    <cellStyle name="SAPBEXexcBad9 3 4 2 2 2" xfId="13803"/>
    <cellStyle name="SAPBEXexcBad9 3 4 2 2 2 2" xfId="13804"/>
    <cellStyle name="SAPBEXexcBad9 3 4 2 2 2 2 2" xfId="13805"/>
    <cellStyle name="SAPBEXexcBad9 3 4 2 2 2 3" xfId="13806"/>
    <cellStyle name="SAPBEXexcBad9 3 4 2 2 3" xfId="13807"/>
    <cellStyle name="SAPBEXexcBad9 3 4 2 2 3 2" xfId="13808"/>
    <cellStyle name="SAPBEXexcBad9 3 4 2 2 3 2 2" xfId="13809"/>
    <cellStyle name="SAPBEXexcBad9 3 4 2 2 4" xfId="13810"/>
    <cellStyle name="SAPBEXexcBad9 3 4 2 2 4 2" xfId="13811"/>
    <cellStyle name="SAPBEXexcBad9 3 4 2 3" xfId="13812"/>
    <cellStyle name="SAPBEXexcBad9 3 4 2 3 2" xfId="13813"/>
    <cellStyle name="SAPBEXexcBad9 3 4 2 3 2 2" xfId="13814"/>
    <cellStyle name="SAPBEXexcBad9 3 4 2 3 3" xfId="13815"/>
    <cellStyle name="SAPBEXexcBad9 3 4 2 4" xfId="13816"/>
    <cellStyle name="SAPBEXexcBad9 3 4 2 4 2" xfId="13817"/>
    <cellStyle name="SAPBEXexcBad9 3 4 2 4 2 2" xfId="13818"/>
    <cellStyle name="SAPBEXexcBad9 3 4 2 5" xfId="13819"/>
    <cellStyle name="SAPBEXexcBad9 3 4 2 5 2" xfId="13820"/>
    <cellStyle name="SAPBEXexcBad9 3 4 20" xfId="13821"/>
    <cellStyle name="SAPBEXexcBad9 3 4 21" xfId="13822"/>
    <cellStyle name="SAPBEXexcBad9 3 4 22" xfId="13823"/>
    <cellStyle name="SAPBEXexcBad9 3 4 23" xfId="13824"/>
    <cellStyle name="SAPBEXexcBad9 3 4 24" xfId="13825"/>
    <cellStyle name="SAPBEXexcBad9 3 4 25" xfId="13826"/>
    <cellStyle name="SAPBEXexcBad9 3 4 26" xfId="13827"/>
    <cellStyle name="SAPBEXexcBad9 3 4 27" xfId="13828"/>
    <cellStyle name="SAPBEXexcBad9 3 4 3" xfId="13829"/>
    <cellStyle name="SAPBEXexcBad9 3 4 4" xfId="13830"/>
    <cellStyle name="SAPBEXexcBad9 3 4 5" xfId="13831"/>
    <cellStyle name="SAPBEXexcBad9 3 4 6" xfId="13832"/>
    <cellStyle name="SAPBEXexcBad9 3 4 7" xfId="13833"/>
    <cellStyle name="SAPBEXexcBad9 3 4 8" xfId="13834"/>
    <cellStyle name="SAPBEXexcBad9 3 4 9" xfId="13835"/>
    <cellStyle name="SAPBEXexcBad9 3 5" xfId="761"/>
    <cellStyle name="SAPBEXexcBad9 3 5 10" xfId="13836"/>
    <cellStyle name="SAPBEXexcBad9 3 5 11" xfId="13837"/>
    <cellStyle name="SAPBEXexcBad9 3 5 12" xfId="13838"/>
    <cellStyle name="SAPBEXexcBad9 3 5 13" xfId="13839"/>
    <cellStyle name="SAPBEXexcBad9 3 5 14" xfId="13840"/>
    <cellStyle name="SAPBEXexcBad9 3 5 15" xfId="13841"/>
    <cellStyle name="SAPBEXexcBad9 3 5 16" xfId="13842"/>
    <cellStyle name="SAPBEXexcBad9 3 5 17" xfId="13843"/>
    <cellStyle name="SAPBEXexcBad9 3 5 18" xfId="13844"/>
    <cellStyle name="SAPBEXexcBad9 3 5 19" xfId="13845"/>
    <cellStyle name="SAPBEXexcBad9 3 5 2" xfId="13846"/>
    <cellStyle name="SAPBEXexcBad9 3 5 2 2" xfId="13847"/>
    <cellStyle name="SAPBEXexcBad9 3 5 2 2 2" xfId="13848"/>
    <cellStyle name="SAPBEXexcBad9 3 5 2 2 2 2" xfId="13849"/>
    <cellStyle name="SAPBEXexcBad9 3 5 2 2 2 2 2" xfId="13850"/>
    <cellStyle name="SAPBEXexcBad9 3 5 2 2 2 3" xfId="13851"/>
    <cellStyle name="SAPBEXexcBad9 3 5 2 2 3" xfId="13852"/>
    <cellStyle name="SAPBEXexcBad9 3 5 2 2 3 2" xfId="13853"/>
    <cellStyle name="SAPBEXexcBad9 3 5 2 2 3 2 2" xfId="13854"/>
    <cellStyle name="SAPBEXexcBad9 3 5 2 2 4" xfId="13855"/>
    <cellStyle name="SAPBEXexcBad9 3 5 2 2 4 2" xfId="13856"/>
    <cellStyle name="SAPBEXexcBad9 3 5 2 3" xfId="13857"/>
    <cellStyle name="SAPBEXexcBad9 3 5 2 3 2" xfId="13858"/>
    <cellStyle name="SAPBEXexcBad9 3 5 2 3 2 2" xfId="13859"/>
    <cellStyle name="SAPBEXexcBad9 3 5 2 3 3" xfId="13860"/>
    <cellStyle name="SAPBEXexcBad9 3 5 2 4" xfId="13861"/>
    <cellStyle name="SAPBEXexcBad9 3 5 2 4 2" xfId="13862"/>
    <cellStyle name="SAPBEXexcBad9 3 5 2 4 2 2" xfId="13863"/>
    <cellStyle name="SAPBEXexcBad9 3 5 2 5" xfId="13864"/>
    <cellStyle name="SAPBEXexcBad9 3 5 2 5 2" xfId="13865"/>
    <cellStyle name="SAPBEXexcBad9 3 5 20" xfId="13866"/>
    <cellStyle name="SAPBEXexcBad9 3 5 21" xfId="13867"/>
    <cellStyle name="SAPBEXexcBad9 3 5 22" xfId="13868"/>
    <cellStyle name="SAPBEXexcBad9 3 5 23" xfId="13869"/>
    <cellStyle name="SAPBEXexcBad9 3 5 24" xfId="13870"/>
    <cellStyle name="SAPBEXexcBad9 3 5 25" xfId="13871"/>
    <cellStyle name="SAPBEXexcBad9 3 5 26" xfId="13872"/>
    <cellStyle name="SAPBEXexcBad9 3 5 27" xfId="13873"/>
    <cellStyle name="SAPBEXexcBad9 3 5 3" xfId="13874"/>
    <cellStyle name="SAPBEXexcBad9 3 5 4" xfId="13875"/>
    <cellStyle name="SAPBEXexcBad9 3 5 5" xfId="13876"/>
    <cellStyle name="SAPBEXexcBad9 3 5 6" xfId="13877"/>
    <cellStyle name="SAPBEXexcBad9 3 5 7" xfId="13878"/>
    <cellStyle name="SAPBEXexcBad9 3 5 8" xfId="13879"/>
    <cellStyle name="SAPBEXexcBad9 3 5 9" xfId="13880"/>
    <cellStyle name="SAPBEXexcBad9 3 6" xfId="762"/>
    <cellStyle name="SAPBEXexcBad9 3 6 10" xfId="13881"/>
    <cellStyle name="SAPBEXexcBad9 3 6 11" xfId="13882"/>
    <cellStyle name="SAPBEXexcBad9 3 6 12" xfId="13883"/>
    <cellStyle name="SAPBEXexcBad9 3 6 13" xfId="13884"/>
    <cellStyle name="SAPBEXexcBad9 3 6 14" xfId="13885"/>
    <cellStyle name="SAPBEXexcBad9 3 6 15" xfId="13886"/>
    <cellStyle name="SAPBEXexcBad9 3 6 16" xfId="13887"/>
    <cellStyle name="SAPBEXexcBad9 3 6 17" xfId="13888"/>
    <cellStyle name="SAPBEXexcBad9 3 6 18" xfId="13889"/>
    <cellStyle name="SAPBEXexcBad9 3 6 19" xfId="13890"/>
    <cellStyle name="SAPBEXexcBad9 3 6 2" xfId="13891"/>
    <cellStyle name="SAPBEXexcBad9 3 6 2 2" xfId="13892"/>
    <cellStyle name="SAPBEXexcBad9 3 6 2 2 2" xfId="13893"/>
    <cellStyle name="SAPBEXexcBad9 3 6 2 2 2 2" xfId="13894"/>
    <cellStyle name="SAPBEXexcBad9 3 6 2 2 2 2 2" xfId="13895"/>
    <cellStyle name="SAPBEXexcBad9 3 6 2 2 2 3" xfId="13896"/>
    <cellStyle name="SAPBEXexcBad9 3 6 2 2 3" xfId="13897"/>
    <cellStyle name="SAPBEXexcBad9 3 6 2 2 3 2" xfId="13898"/>
    <cellStyle name="SAPBEXexcBad9 3 6 2 2 3 2 2" xfId="13899"/>
    <cellStyle name="SAPBEXexcBad9 3 6 2 2 4" xfId="13900"/>
    <cellStyle name="SAPBEXexcBad9 3 6 2 2 4 2" xfId="13901"/>
    <cellStyle name="SAPBEXexcBad9 3 6 2 3" xfId="13902"/>
    <cellStyle name="SAPBEXexcBad9 3 6 2 3 2" xfId="13903"/>
    <cellStyle name="SAPBEXexcBad9 3 6 2 3 2 2" xfId="13904"/>
    <cellStyle name="SAPBEXexcBad9 3 6 2 3 3" xfId="13905"/>
    <cellStyle name="SAPBEXexcBad9 3 6 2 4" xfId="13906"/>
    <cellStyle name="SAPBEXexcBad9 3 6 2 4 2" xfId="13907"/>
    <cellStyle name="SAPBEXexcBad9 3 6 2 4 2 2" xfId="13908"/>
    <cellStyle name="SAPBEXexcBad9 3 6 2 5" xfId="13909"/>
    <cellStyle name="SAPBEXexcBad9 3 6 2 5 2" xfId="13910"/>
    <cellStyle name="SAPBEXexcBad9 3 6 20" xfId="13911"/>
    <cellStyle name="SAPBEXexcBad9 3 6 21" xfId="13912"/>
    <cellStyle name="SAPBEXexcBad9 3 6 22" xfId="13913"/>
    <cellStyle name="SAPBEXexcBad9 3 6 23" xfId="13914"/>
    <cellStyle name="SAPBEXexcBad9 3 6 24" xfId="13915"/>
    <cellStyle name="SAPBEXexcBad9 3 6 25" xfId="13916"/>
    <cellStyle name="SAPBEXexcBad9 3 6 26" xfId="13917"/>
    <cellStyle name="SAPBEXexcBad9 3 6 27" xfId="13918"/>
    <cellStyle name="SAPBEXexcBad9 3 6 3" xfId="13919"/>
    <cellStyle name="SAPBEXexcBad9 3 6 4" xfId="13920"/>
    <cellStyle name="SAPBEXexcBad9 3 6 5" xfId="13921"/>
    <cellStyle name="SAPBEXexcBad9 3 6 6" xfId="13922"/>
    <cellStyle name="SAPBEXexcBad9 3 6 7" xfId="13923"/>
    <cellStyle name="SAPBEXexcBad9 3 6 8" xfId="13924"/>
    <cellStyle name="SAPBEXexcBad9 3 6 9" xfId="13925"/>
    <cellStyle name="SAPBEXexcBad9 3 7" xfId="13926"/>
    <cellStyle name="SAPBEXexcBad9 3 7 2" xfId="13927"/>
    <cellStyle name="SAPBEXexcBad9 3 7 2 2" xfId="13928"/>
    <cellStyle name="SAPBEXexcBad9 3 7 2 2 2" xfId="13929"/>
    <cellStyle name="SAPBEXexcBad9 3 7 2 2 2 2" xfId="13930"/>
    <cellStyle name="SAPBEXexcBad9 3 7 2 2 3" xfId="13931"/>
    <cellStyle name="SAPBEXexcBad9 3 7 2 3" xfId="13932"/>
    <cellStyle name="SAPBEXexcBad9 3 7 2 3 2" xfId="13933"/>
    <cellStyle name="SAPBEXexcBad9 3 7 2 3 2 2" xfId="13934"/>
    <cellStyle name="SAPBEXexcBad9 3 7 2 4" xfId="13935"/>
    <cellStyle name="SAPBEXexcBad9 3 7 2 4 2" xfId="13936"/>
    <cellStyle name="SAPBEXexcBad9 3 7 3" xfId="13937"/>
    <cellStyle name="SAPBEXexcBad9 3 7 3 2" xfId="13938"/>
    <cellStyle name="SAPBEXexcBad9 3 7 3 2 2" xfId="13939"/>
    <cellStyle name="SAPBEXexcBad9 3 7 3 3" xfId="13940"/>
    <cellStyle name="SAPBEXexcBad9 3 7 4" xfId="13941"/>
    <cellStyle name="SAPBEXexcBad9 3 7 4 2" xfId="13942"/>
    <cellStyle name="SAPBEXexcBad9 3 7 4 2 2" xfId="13943"/>
    <cellStyle name="SAPBEXexcBad9 3 7 5" xfId="13944"/>
    <cellStyle name="SAPBEXexcBad9 3 7 5 2" xfId="13945"/>
    <cellStyle name="SAPBEXexcBad9 3 8" xfId="13946"/>
    <cellStyle name="SAPBEXexcBad9 3 9" xfId="13947"/>
    <cellStyle name="SAPBEXexcBad9 30" xfId="13948"/>
    <cellStyle name="SAPBEXexcBad9 31" xfId="13949"/>
    <cellStyle name="SAPBEXexcBad9 32" xfId="13950"/>
    <cellStyle name="SAPBEXexcBad9 33" xfId="13951"/>
    <cellStyle name="SAPBEXexcBad9 34" xfId="13952"/>
    <cellStyle name="SAPBEXexcBad9 35" xfId="13953"/>
    <cellStyle name="SAPBEXexcBad9 4" xfId="763"/>
    <cellStyle name="SAPBEXexcBad9 4 10" xfId="13954"/>
    <cellStyle name="SAPBEXexcBad9 4 11" xfId="13955"/>
    <cellStyle name="SAPBEXexcBad9 4 12" xfId="13956"/>
    <cellStyle name="SAPBEXexcBad9 4 13" xfId="13957"/>
    <cellStyle name="SAPBEXexcBad9 4 14" xfId="13958"/>
    <cellStyle name="SAPBEXexcBad9 4 15" xfId="13959"/>
    <cellStyle name="SAPBEXexcBad9 4 16" xfId="13960"/>
    <cellStyle name="SAPBEXexcBad9 4 17" xfId="13961"/>
    <cellStyle name="SAPBEXexcBad9 4 18" xfId="13962"/>
    <cellStyle name="SAPBEXexcBad9 4 19" xfId="13963"/>
    <cellStyle name="SAPBEXexcBad9 4 2" xfId="13964"/>
    <cellStyle name="SAPBEXexcBad9 4 2 2" xfId="13965"/>
    <cellStyle name="SAPBEXexcBad9 4 2 2 2" xfId="13966"/>
    <cellStyle name="SAPBEXexcBad9 4 2 2 2 2" xfId="13967"/>
    <cellStyle name="SAPBEXexcBad9 4 2 2 2 2 2" xfId="13968"/>
    <cellStyle name="SAPBEXexcBad9 4 2 2 2 3" xfId="13969"/>
    <cellStyle name="SAPBEXexcBad9 4 2 2 3" xfId="13970"/>
    <cellStyle name="SAPBEXexcBad9 4 2 2 3 2" xfId="13971"/>
    <cellStyle name="SAPBEXexcBad9 4 2 2 3 2 2" xfId="13972"/>
    <cellStyle name="SAPBEXexcBad9 4 2 2 4" xfId="13973"/>
    <cellStyle name="SAPBEXexcBad9 4 2 2 4 2" xfId="13974"/>
    <cellStyle name="SAPBEXexcBad9 4 2 3" xfId="13975"/>
    <cellStyle name="SAPBEXexcBad9 4 2 3 2" xfId="13976"/>
    <cellStyle name="SAPBEXexcBad9 4 2 3 2 2" xfId="13977"/>
    <cellStyle name="SAPBEXexcBad9 4 2 3 3" xfId="13978"/>
    <cellStyle name="SAPBEXexcBad9 4 2 4" xfId="13979"/>
    <cellStyle name="SAPBEXexcBad9 4 2 4 2" xfId="13980"/>
    <cellStyle name="SAPBEXexcBad9 4 2 4 2 2" xfId="13981"/>
    <cellStyle name="SAPBEXexcBad9 4 2 5" xfId="13982"/>
    <cellStyle name="SAPBEXexcBad9 4 2 5 2" xfId="13983"/>
    <cellStyle name="SAPBEXexcBad9 4 20" xfId="13984"/>
    <cellStyle name="SAPBEXexcBad9 4 21" xfId="13985"/>
    <cellStyle name="SAPBEXexcBad9 4 22" xfId="13986"/>
    <cellStyle name="SAPBEXexcBad9 4 23" xfId="13987"/>
    <cellStyle name="SAPBEXexcBad9 4 24" xfId="13988"/>
    <cellStyle name="SAPBEXexcBad9 4 25" xfId="13989"/>
    <cellStyle name="SAPBEXexcBad9 4 26" xfId="13990"/>
    <cellStyle name="SAPBEXexcBad9 4 27" xfId="13991"/>
    <cellStyle name="SAPBEXexcBad9 4 3" xfId="13992"/>
    <cellStyle name="SAPBEXexcBad9 4 4" xfId="13993"/>
    <cellStyle name="SAPBEXexcBad9 4 5" xfId="13994"/>
    <cellStyle name="SAPBEXexcBad9 4 6" xfId="13995"/>
    <cellStyle name="SAPBEXexcBad9 4 7" xfId="13996"/>
    <cellStyle name="SAPBEXexcBad9 4 8" xfId="13997"/>
    <cellStyle name="SAPBEXexcBad9 4 9" xfId="13998"/>
    <cellStyle name="SAPBEXexcBad9 5" xfId="764"/>
    <cellStyle name="SAPBEXexcBad9 5 10" xfId="13999"/>
    <cellStyle name="SAPBEXexcBad9 5 11" xfId="14000"/>
    <cellStyle name="SAPBEXexcBad9 5 12" xfId="14001"/>
    <cellStyle name="SAPBEXexcBad9 5 13" xfId="14002"/>
    <cellStyle name="SAPBEXexcBad9 5 14" xfId="14003"/>
    <cellStyle name="SAPBEXexcBad9 5 15" xfId="14004"/>
    <cellStyle name="SAPBEXexcBad9 5 16" xfId="14005"/>
    <cellStyle name="SAPBEXexcBad9 5 17" xfId="14006"/>
    <cellStyle name="SAPBEXexcBad9 5 18" xfId="14007"/>
    <cellStyle name="SAPBEXexcBad9 5 19" xfId="14008"/>
    <cellStyle name="SAPBEXexcBad9 5 2" xfId="14009"/>
    <cellStyle name="SAPBEXexcBad9 5 2 2" xfId="14010"/>
    <cellStyle name="SAPBEXexcBad9 5 2 2 2" xfId="14011"/>
    <cellStyle name="SAPBEXexcBad9 5 2 2 2 2" xfId="14012"/>
    <cellStyle name="SAPBEXexcBad9 5 2 2 2 2 2" xfId="14013"/>
    <cellStyle name="SAPBEXexcBad9 5 2 2 2 3" xfId="14014"/>
    <cellStyle name="SAPBEXexcBad9 5 2 2 3" xfId="14015"/>
    <cellStyle name="SAPBEXexcBad9 5 2 2 3 2" xfId="14016"/>
    <cellStyle name="SAPBEXexcBad9 5 2 2 3 2 2" xfId="14017"/>
    <cellStyle name="SAPBEXexcBad9 5 2 2 4" xfId="14018"/>
    <cellStyle name="SAPBEXexcBad9 5 2 2 4 2" xfId="14019"/>
    <cellStyle name="SAPBEXexcBad9 5 2 3" xfId="14020"/>
    <cellStyle name="SAPBEXexcBad9 5 2 3 2" xfId="14021"/>
    <cellStyle name="SAPBEXexcBad9 5 2 3 2 2" xfId="14022"/>
    <cellStyle name="SAPBEXexcBad9 5 2 3 3" xfId="14023"/>
    <cellStyle name="SAPBEXexcBad9 5 2 4" xfId="14024"/>
    <cellStyle name="SAPBEXexcBad9 5 2 4 2" xfId="14025"/>
    <cellStyle name="SAPBEXexcBad9 5 2 4 2 2" xfId="14026"/>
    <cellStyle name="SAPBEXexcBad9 5 2 5" xfId="14027"/>
    <cellStyle name="SAPBEXexcBad9 5 2 5 2" xfId="14028"/>
    <cellStyle name="SAPBEXexcBad9 5 20" xfId="14029"/>
    <cellStyle name="SAPBEXexcBad9 5 21" xfId="14030"/>
    <cellStyle name="SAPBEXexcBad9 5 22" xfId="14031"/>
    <cellStyle name="SAPBEXexcBad9 5 23" xfId="14032"/>
    <cellStyle name="SAPBEXexcBad9 5 24" xfId="14033"/>
    <cellStyle name="SAPBEXexcBad9 5 25" xfId="14034"/>
    <cellStyle name="SAPBEXexcBad9 5 26" xfId="14035"/>
    <cellStyle name="SAPBEXexcBad9 5 27" xfId="14036"/>
    <cellStyle name="SAPBEXexcBad9 5 3" xfId="14037"/>
    <cellStyle name="SAPBEXexcBad9 5 4" xfId="14038"/>
    <cellStyle name="SAPBEXexcBad9 5 5" xfId="14039"/>
    <cellStyle name="SAPBEXexcBad9 5 6" xfId="14040"/>
    <cellStyle name="SAPBEXexcBad9 5 7" xfId="14041"/>
    <cellStyle name="SAPBEXexcBad9 5 8" xfId="14042"/>
    <cellStyle name="SAPBEXexcBad9 5 9" xfId="14043"/>
    <cellStyle name="SAPBEXexcBad9 6" xfId="765"/>
    <cellStyle name="SAPBEXexcBad9 6 10" xfId="14044"/>
    <cellStyle name="SAPBEXexcBad9 6 11" xfId="14045"/>
    <cellStyle name="SAPBEXexcBad9 6 12" xfId="14046"/>
    <cellStyle name="SAPBEXexcBad9 6 13" xfId="14047"/>
    <cellStyle name="SAPBEXexcBad9 6 14" xfId="14048"/>
    <cellStyle name="SAPBEXexcBad9 6 15" xfId="14049"/>
    <cellStyle name="SAPBEXexcBad9 6 16" xfId="14050"/>
    <cellStyle name="SAPBEXexcBad9 6 17" xfId="14051"/>
    <cellStyle name="SAPBEXexcBad9 6 18" xfId="14052"/>
    <cellStyle name="SAPBEXexcBad9 6 19" xfId="14053"/>
    <cellStyle name="SAPBEXexcBad9 6 2" xfId="14054"/>
    <cellStyle name="SAPBEXexcBad9 6 2 2" xfId="14055"/>
    <cellStyle name="SAPBEXexcBad9 6 2 2 2" xfId="14056"/>
    <cellStyle name="SAPBEXexcBad9 6 2 2 2 2" xfId="14057"/>
    <cellStyle name="SAPBEXexcBad9 6 2 2 2 2 2" xfId="14058"/>
    <cellStyle name="SAPBEXexcBad9 6 2 2 2 3" xfId="14059"/>
    <cellStyle name="SAPBEXexcBad9 6 2 2 3" xfId="14060"/>
    <cellStyle name="SAPBEXexcBad9 6 2 2 3 2" xfId="14061"/>
    <cellStyle name="SAPBEXexcBad9 6 2 2 3 2 2" xfId="14062"/>
    <cellStyle name="SAPBEXexcBad9 6 2 2 4" xfId="14063"/>
    <cellStyle name="SAPBEXexcBad9 6 2 2 4 2" xfId="14064"/>
    <cellStyle name="SAPBEXexcBad9 6 2 3" xfId="14065"/>
    <cellStyle name="SAPBEXexcBad9 6 2 3 2" xfId="14066"/>
    <cellStyle name="SAPBEXexcBad9 6 2 3 2 2" xfId="14067"/>
    <cellStyle name="SAPBEXexcBad9 6 2 3 3" xfId="14068"/>
    <cellStyle name="SAPBEXexcBad9 6 2 4" xfId="14069"/>
    <cellStyle name="SAPBEXexcBad9 6 2 4 2" xfId="14070"/>
    <cellStyle name="SAPBEXexcBad9 6 2 4 2 2" xfId="14071"/>
    <cellStyle name="SAPBEXexcBad9 6 2 5" xfId="14072"/>
    <cellStyle name="SAPBEXexcBad9 6 2 5 2" xfId="14073"/>
    <cellStyle name="SAPBEXexcBad9 6 20" xfId="14074"/>
    <cellStyle name="SAPBEXexcBad9 6 21" xfId="14075"/>
    <cellStyle name="SAPBEXexcBad9 6 22" xfId="14076"/>
    <cellStyle name="SAPBEXexcBad9 6 23" xfId="14077"/>
    <cellStyle name="SAPBEXexcBad9 6 24" xfId="14078"/>
    <cellStyle name="SAPBEXexcBad9 6 25" xfId="14079"/>
    <cellStyle name="SAPBEXexcBad9 6 26" xfId="14080"/>
    <cellStyle name="SAPBEXexcBad9 6 27" xfId="14081"/>
    <cellStyle name="SAPBEXexcBad9 6 3" xfId="14082"/>
    <cellStyle name="SAPBEXexcBad9 6 4" xfId="14083"/>
    <cellStyle name="SAPBEXexcBad9 6 5" xfId="14084"/>
    <cellStyle name="SAPBEXexcBad9 6 6" xfId="14085"/>
    <cellStyle name="SAPBEXexcBad9 6 7" xfId="14086"/>
    <cellStyle name="SAPBEXexcBad9 6 8" xfId="14087"/>
    <cellStyle name="SAPBEXexcBad9 6 9" xfId="14088"/>
    <cellStyle name="SAPBEXexcBad9 7" xfId="766"/>
    <cellStyle name="SAPBEXexcBad9 7 10" xfId="14089"/>
    <cellStyle name="SAPBEXexcBad9 7 11" xfId="14090"/>
    <cellStyle name="SAPBEXexcBad9 7 12" xfId="14091"/>
    <cellStyle name="SAPBEXexcBad9 7 13" xfId="14092"/>
    <cellStyle name="SAPBEXexcBad9 7 14" xfId="14093"/>
    <cellStyle name="SAPBEXexcBad9 7 15" xfId="14094"/>
    <cellStyle name="SAPBEXexcBad9 7 16" xfId="14095"/>
    <cellStyle name="SAPBEXexcBad9 7 17" xfId="14096"/>
    <cellStyle name="SAPBEXexcBad9 7 18" xfId="14097"/>
    <cellStyle name="SAPBEXexcBad9 7 19" xfId="14098"/>
    <cellStyle name="SAPBEXexcBad9 7 2" xfId="14099"/>
    <cellStyle name="SAPBEXexcBad9 7 2 2" xfId="14100"/>
    <cellStyle name="SAPBEXexcBad9 7 2 2 2" xfId="14101"/>
    <cellStyle name="SAPBEXexcBad9 7 2 2 2 2" xfId="14102"/>
    <cellStyle name="SAPBEXexcBad9 7 2 2 2 2 2" xfId="14103"/>
    <cellStyle name="SAPBEXexcBad9 7 2 2 2 3" xfId="14104"/>
    <cellStyle name="SAPBEXexcBad9 7 2 2 3" xfId="14105"/>
    <cellStyle name="SAPBEXexcBad9 7 2 2 3 2" xfId="14106"/>
    <cellStyle name="SAPBEXexcBad9 7 2 2 3 2 2" xfId="14107"/>
    <cellStyle name="SAPBEXexcBad9 7 2 2 4" xfId="14108"/>
    <cellStyle name="SAPBEXexcBad9 7 2 2 4 2" xfId="14109"/>
    <cellStyle name="SAPBEXexcBad9 7 2 3" xfId="14110"/>
    <cellStyle name="SAPBEXexcBad9 7 2 3 2" xfId="14111"/>
    <cellStyle name="SAPBEXexcBad9 7 2 3 2 2" xfId="14112"/>
    <cellStyle name="SAPBEXexcBad9 7 2 3 3" xfId="14113"/>
    <cellStyle name="SAPBEXexcBad9 7 2 4" xfId="14114"/>
    <cellStyle name="SAPBEXexcBad9 7 2 4 2" xfId="14115"/>
    <cellStyle name="SAPBEXexcBad9 7 2 4 2 2" xfId="14116"/>
    <cellStyle name="SAPBEXexcBad9 7 2 5" xfId="14117"/>
    <cellStyle name="SAPBEXexcBad9 7 2 5 2" xfId="14118"/>
    <cellStyle name="SAPBEXexcBad9 7 20" xfId="14119"/>
    <cellStyle name="SAPBEXexcBad9 7 21" xfId="14120"/>
    <cellStyle name="SAPBEXexcBad9 7 22" xfId="14121"/>
    <cellStyle name="SAPBEXexcBad9 7 23" xfId="14122"/>
    <cellStyle name="SAPBEXexcBad9 7 24" xfId="14123"/>
    <cellStyle name="SAPBEXexcBad9 7 25" xfId="14124"/>
    <cellStyle name="SAPBEXexcBad9 7 26" xfId="14125"/>
    <cellStyle name="SAPBEXexcBad9 7 27" xfId="14126"/>
    <cellStyle name="SAPBEXexcBad9 7 3" xfId="14127"/>
    <cellStyle name="SAPBEXexcBad9 7 4" xfId="14128"/>
    <cellStyle name="SAPBEXexcBad9 7 5" xfId="14129"/>
    <cellStyle name="SAPBEXexcBad9 7 6" xfId="14130"/>
    <cellStyle name="SAPBEXexcBad9 7 7" xfId="14131"/>
    <cellStyle name="SAPBEXexcBad9 7 8" xfId="14132"/>
    <cellStyle name="SAPBEXexcBad9 7 9" xfId="14133"/>
    <cellStyle name="SAPBEXexcBad9 8" xfId="748"/>
    <cellStyle name="SAPBEXexcBad9 8 10" xfId="14134"/>
    <cellStyle name="SAPBEXexcBad9 8 11" xfId="14135"/>
    <cellStyle name="SAPBEXexcBad9 8 12" xfId="14136"/>
    <cellStyle name="SAPBEXexcBad9 8 13" xfId="14137"/>
    <cellStyle name="SAPBEXexcBad9 8 14" xfId="14138"/>
    <cellStyle name="SAPBEXexcBad9 8 15" xfId="14139"/>
    <cellStyle name="SAPBEXexcBad9 8 16" xfId="14140"/>
    <cellStyle name="SAPBEXexcBad9 8 17" xfId="14141"/>
    <cellStyle name="SAPBEXexcBad9 8 18" xfId="14142"/>
    <cellStyle name="SAPBEXexcBad9 8 19" xfId="14143"/>
    <cellStyle name="SAPBEXexcBad9 8 2" xfId="14144"/>
    <cellStyle name="SAPBEXexcBad9 8 2 2" xfId="14145"/>
    <cellStyle name="SAPBEXexcBad9 8 2 2 2" xfId="14146"/>
    <cellStyle name="SAPBEXexcBad9 8 2 2 2 2" xfId="14147"/>
    <cellStyle name="SAPBEXexcBad9 8 2 2 2 2 2" xfId="14148"/>
    <cellStyle name="SAPBEXexcBad9 8 2 2 2 3" xfId="14149"/>
    <cellStyle name="SAPBEXexcBad9 8 2 2 3" xfId="14150"/>
    <cellStyle name="SAPBEXexcBad9 8 2 2 3 2" xfId="14151"/>
    <cellStyle name="SAPBEXexcBad9 8 2 2 3 2 2" xfId="14152"/>
    <cellStyle name="SAPBEXexcBad9 8 2 2 4" xfId="14153"/>
    <cellStyle name="SAPBEXexcBad9 8 2 2 4 2" xfId="14154"/>
    <cellStyle name="SAPBEXexcBad9 8 2 3" xfId="14155"/>
    <cellStyle name="SAPBEXexcBad9 8 2 3 2" xfId="14156"/>
    <cellStyle name="SAPBEXexcBad9 8 2 3 2 2" xfId="14157"/>
    <cellStyle name="SAPBEXexcBad9 8 2 3 3" xfId="14158"/>
    <cellStyle name="SAPBEXexcBad9 8 2 4" xfId="14159"/>
    <cellStyle name="SAPBEXexcBad9 8 2 4 2" xfId="14160"/>
    <cellStyle name="SAPBEXexcBad9 8 2 4 2 2" xfId="14161"/>
    <cellStyle name="SAPBEXexcBad9 8 2 5" xfId="14162"/>
    <cellStyle name="SAPBEXexcBad9 8 2 5 2" xfId="14163"/>
    <cellStyle name="SAPBEXexcBad9 8 20" xfId="14164"/>
    <cellStyle name="SAPBEXexcBad9 8 21" xfId="14165"/>
    <cellStyle name="SAPBEXexcBad9 8 22" xfId="14166"/>
    <cellStyle name="SAPBEXexcBad9 8 23" xfId="14167"/>
    <cellStyle name="SAPBEXexcBad9 8 24" xfId="14168"/>
    <cellStyle name="SAPBEXexcBad9 8 25" xfId="14169"/>
    <cellStyle name="SAPBEXexcBad9 8 26" xfId="14170"/>
    <cellStyle name="SAPBEXexcBad9 8 27" xfId="14171"/>
    <cellStyle name="SAPBEXexcBad9 8 3" xfId="14172"/>
    <cellStyle name="SAPBEXexcBad9 8 4" xfId="14173"/>
    <cellStyle name="SAPBEXexcBad9 8 5" xfId="14174"/>
    <cellStyle name="SAPBEXexcBad9 8 6" xfId="14175"/>
    <cellStyle name="SAPBEXexcBad9 8 7" xfId="14176"/>
    <cellStyle name="SAPBEXexcBad9 8 8" xfId="14177"/>
    <cellStyle name="SAPBEXexcBad9 8 9" xfId="14178"/>
    <cellStyle name="SAPBEXexcBad9 9" xfId="1318"/>
    <cellStyle name="SAPBEXexcBad9 9 10" xfId="14179"/>
    <cellStyle name="SAPBEXexcBad9 9 11" xfId="14180"/>
    <cellStyle name="SAPBEXexcBad9 9 12" xfId="14181"/>
    <cellStyle name="SAPBEXexcBad9 9 13" xfId="14182"/>
    <cellStyle name="SAPBEXexcBad9 9 14" xfId="14183"/>
    <cellStyle name="SAPBEXexcBad9 9 15" xfId="14184"/>
    <cellStyle name="SAPBEXexcBad9 9 16" xfId="14185"/>
    <cellStyle name="SAPBEXexcBad9 9 17" xfId="14186"/>
    <cellStyle name="SAPBEXexcBad9 9 18" xfId="14187"/>
    <cellStyle name="SAPBEXexcBad9 9 19" xfId="14188"/>
    <cellStyle name="SAPBEXexcBad9 9 2" xfId="14189"/>
    <cellStyle name="SAPBEXexcBad9 9 2 2" xfId="14190"/>
    <cellStyle name="SAPBEXexcBad9 9 2 2 2" xfId="14191"/>
    <cellStyle name="SAPBEXexcBad9 9 2 2 2 2" xfId="14192"/>
    <cellStyle name="SAPBEXexcBad9 9 2 2 3" xfId="14193"/>
    <cellStyle name="SAPBEXexcBad9 9 2 3" xfId="14194"/>
    <cellStyle name="SAPBEXexcBad9 9 2 3 2" xfId="14195"/>
    <cellStyle name="SAPBEXexcBad9 9 2 3 2 2" xfId="14196"/>
    <cellStyle name="SAPBEXexcBad9 9 2 4" xfId="14197"/>
    <cellStyle name="SAPBEXexcBad9 9 2 4 2" xfId="14198"/>
    <cellStyle name="SAPBEXexcBad9 9 20" xfId="14199"/>
    <cellStyle name="SAPBEXexcBad9 9 21" xfId="14200"/>
    <cellStyle name="SAPBEXexcBad9 9 22" xfId="14201"/>
    <cellStyle name="SAPBEXexcBad9 9 23" xfId="14202"/>
    <cellStyle name="SAPBEXexcBad9 9 24" xfId="14203"/>
    <cellStyle name="SAPBEXexcBad9 9 25" xfId="14204"/>
    <cellStyle name="SAPBEXexcBad9 9 26" xfId="14205"/>
    <cellStyle name="SAPBEXexcBad9 9 27" xfId="14206"/>
    <cellStyle name="SAPBEXexcBad9 9 3" xfId="14207"/>
    <cellStyle name="SAPBEXexcBad9 9 4" xfId="14208"/>
    <cellStyle name="SAPBEXexcBad9 9 5" xfId="14209"/>
    <cellStyle name="SAPBEXexcBad9 9 6" xfId="14210"/>
    <cellStyle name="SAPBEXexcBad9 9 7" xfId="14211"/>
    <cellStyle name="SAPBEXexcBad9 9 8" xfId="14212"/>
    <cellStyle name="SAPBEXexcBad9 9 9" xfId="14213"/>
    <cellStyle name="SAPBEXexcBad9_20120921_SF-grote-ronde-Liesbethdump2" xfId="367"/>
    <cellStyle name="SAPBEXexcCritical4" xfId="72"/>
    <cellStyle name="SAPBEXexcCritical4 10" xfId="14214"/>
    <cellStyle name="SAPBEXexcCritical4 10 2" xfId="14215"/>
    <cellStyle name="SAPBEXexcCritical4 10 2 2" xfId="14216"/>
    <cellStyle name="SAPBEXexcCritical4 10 2 2 2" xfId="14217"/>
    <cellStyle name="SAPBEXexcCritical4 10 2 3" xfId="14218"/>
    <cellStyle name="SAPBEXexcCritical4 10 3" xfId="14219"/>
    <cellStyle name="SAPBEXexcCritical4 10 3 2" xfId="14220"/>
    <cellStyle name="SAPBEXexcCritical4 10 3 2 2" xfId="14221"/>
    <cellStyle name="SAPBEXexcCritical4 10 4" xfId="14222"/>
    <cellStyle name="SAPBEXexcCritical4 10 4 2" xfId="14223"/>
    <cellStyle name="SAPBEXexcCritical4 11" xfId="14224"/>
    <cellStyle name="SAPBEXexcCritical4 12" xfId="14225"/>
    <cellStyle name="SAPBEXexcCritical4 13" xfId="14226"/>
    <cellStyle name="SAPBEXexcCritical4 14" xfId="14227"/>
    <cellStyle name="SAPBEXexcCritical4 15" xfId="14228"/>
    <cellStyle name="SAPBEXexcCritical4 16" xfId="14229"/>
    <cellStyle name="SAPBEXexcCritical4 17" xfId="14230"/>
    <cellStyle name="SAPBEXexcCritical4 18" xfId="14231"/>
    <cellStyle name="SAPBEXexcCritical4 19" xfId="14232"/>
    <cellStyle name="SAPBEXexcCritical4 2" xfId="368"/>
    <cellStyle name="SAPBEXexcCritical4 2 10" xfId="14233"/>
    <cellStyle name="SAPBEXexcCritical4 2 11" xfId="14234"/>
    <cellStyle name="SAPBEXexcCritical4 2 12" xfId="14235"/>
    <cellStyle name="SAPBEXexcCritical4 2 13" xfId="14236"/>
    <cellStyle name="SAPBEXexcCritical4 2 14" xfId="14237"/>
    <cellStyle name="SAPBEXexcCritical4 2 15" xfId="14238"/>
    <cellStyle name="SAPBEXexcCritical4 2 16" xfId="14239"/>
    <cellStyle name="SAPBEXexcCritical4 2 17" xfId="14240"/>
    <cellStyle name="SAPBEXexcCritical4 2 18" xfId="14241"/>
    <cellStyle name="SAPBEXexcCritical4 2 19" xfId="14242"/>
    <cellStyle name="SAPBEXexcCritical4 2 2" xfId="468"/>
    <cellStyle name="SAPBEXexcCritical4 2 2 10" xfId="14243"/>
    <cellStyle name="SAPBEXexcCritical4 2 2 11" xfId="14244"/>
    <cellStyle name="SAPBEXexcCritical4 2 2 12" xfId="14245"/>
    <cellStyle name="SAPBEXexcCritical4 2 2 13" xfId="14246"/>
    <cellStyle name="SAPBEXexcCritical4 2 2 14" xfId="14247"/>
    <cellStyle name="SAPBEXexcCritical4 2 2 15" xfId="14248"/>
    <cellStyle name="SAPBEXexcCritical4 2 2 16" xfId="14249"/>
    <cellStyle name="SAPBEXexcCritical4 2 2 17" xfId="14250"/>
    <cellStyle name="SAPBEXexcCritical4 2 2 18" xfId="14251"/>
    <cellStyle name="SAPBEXexcCritical4 2 2 19" xfId="14252"/>
    <cellStyle name="SAPBEXexcCritical4 2 2 2" xfId="768"/>
    <cellStyle name="SAPBEXexcCritical4 2 2 2 10" xfId="14253"/>
    <cellStyle name="SAPBEXexcCritical4 2 2 2 11" xfId="14254"/>
    <cellStyle name="SAPBEXexcCritical4 2 2 2 12" xfId="14255"/>
    <cellStyle name="SAPBEXexcCritical4 2 2 2 13" xfId="14256"/>
    <cellStyle name="SAPBEXexcCritical4 2 2 2 14" xfId="14257"/>
    <cellStyle name="SAPBEXexcCritical4 2 2 2 15" xfId="14258"/>
    <cellStyle name="SAPBEXexcCritical4 2 2 2 16" xfId="14259"/>
    <cellStyle name="SAPBEXexcCritical4 2 2 2 17" xfId="14260"/>
    <cellStyle name="SAPBEXexcCritical4 2 2 2 18" xfId="14261"/>
    <cellStyle name="SAPBEXexcCritical4 2 2 2 19" xfId="14262"/>
    <cellStyle name="SAPBEXexcCritical4 2 2 2 2" xfId="14263"/>
    <cellStyle name="SAPBEXexcCritical4 2 2 2 2 2" xfId="14264"/>
    <cellStyle name="SAPBEXexcCritical4 2 2 2 2 2 2" xfId="14265"/>
    <cellStyle name="SAPBEXexcCritical4 2 2 2 2 2 2 2" xfId="14266"/>
    <cellStyle name="SAPBEXexcCritical4 2 2 2 2 2 2 2 2" xfId="14267"/>
    <cellStyle name="SAPBEXexcCritical4 2 2 2 2 2 2 3" xfId="14268"/>
    <cellStyle name="SAPBEXexcCritical4 2 2 2 2 2 3" xfId="14269"/>
    <cellStyle name="SAPBEXexcCritical4 2 2 2 2 2 3 2" xfId="14270"/>
    <cellStyle name="SAPBEXexcCritical4 2 2 2 2 2 3 2 2" xfId="14271"/>
    <cellStyle name="SAPBEXexcCritical4 2 2 2 2 2 4" xfId="14272"/>
    <cellStyle name="SAPBEXexcCritical4 2 2 2 2 2 4 2" xfId="14273"/>
    <cellStyle name="SAPBEXexcCritical4 2 2 2 2 3" xfId="14274"/>
    <cellStyle name="SAPBEXexcCritical4 2 2 2 2 3 2" xfId="14275"/>
    <cellStyle name="SAPBEXexcCritical4 2 2 2 2 3 2 2" xfId="14276"/>
    <cellStyle name="SAPBEXexcCritical4 2 2 2 2 3 3" xfId="14277"/>
    <cellStyle name="SAPBEXexcCritical4 2 2 2 2 4" xfId="14278"/>
    <cellStyle name="SAPBEXexcCritical4 2 2 2 2 4 2" xfId="14279"/>
    <cellStyle name="SAPBEXexcCritical4 2 2 2 2 4 2 2" xfId="14280"/>
    <cellStyle name="SAPBEXexcCritical4 2 2 2 2 5" xfId="14281"/>
    <cellStyle name="SAPBEXexcCritical4 2 2 2 2 5 2" xfId="14282"/>
    <cellStyle name="SAPBEXexcCritical4 2 2 2 20" xfId="14283"/>
    <cellStyle name="SAPBEXexcCritical4 2 2 2 21" xfId="14284"/>
    <cellStyle name="SAPBEXexcCritical4 2 2 2 22" xfId="14285"/>
    <cellStyle name="SAPBEXexcCritical4 2 2 2 23" xfId="14286"/>
    <cellStyle name="SAPBEXexcCritical4 2 2 2 24" xfId="14287"/>
    <cellStyle name="SAPBEXexcCritical4 2 2 2 25" xfId="14288"/>
    <cellStyle name="SAPBEXexcCritical4 2 2 2 26" xfId="14289"/>
    <cellStyle name="SAPBEXexcCritical4 2 2 2 27" xfId="14290"/>
    <cellStyle name="SAPBEXexcCritical4 2 2 2 3" xfId="14291"/>
    <cellStyle name="SAPBEXexcCritical4 2 2 2 4" xfId="14292"/>
    <cellStyle name="SAPBEXexcCritical4 2 2 2 5" xfId="14293"/>
    <cellStyle name="SAPBEXexcCritical4 2 2 2 6" xfId="14294"/>
    <cellStyle name="SAPBEXexcCritical4 2 2 2 7" xfId="14295"/>
    <cellStyle name="SAPBEXexcCritical4 2 2 2 8" xfId="14296"/>
    <cellStyle name="SAPBEXexcCritical4 2 2 2 9" xfId="14297"/>
    <cellStyle name="SAPBEXexcCritical4 2 2 20" xfId="14298"/>
    <cellStyle name="SAPBEXexcCritical4 2 2 21" xfId="14299"/>
    <cellStyle name="SAPBEXexcCritical4 2 2 22" xfId="14300"/>
    <cellStyle name="SAPBEXexcCritical4 2 2 23" xfId="14301"/>
    <cellStyle name="SAPBEXexcCritical4 2 2 24" xfId="14302"/>
    <cellStyle name="SAPBEXexcCritical4 2 2 25" xfId="14303"/>
    <cellStyle name="SAPBEXexcCritical4 2 2 26" xfId="14304"/>
    <cellStyle name="SAPBEXexcCritical4 2 2 27" xfId="14305"/>
    <cellStyle name="SAPBEXexcCritical4 2 2 28" xfId="14306"/>
    <cellStyle name="SAPBEXexcCritical4 2 2 29" xfId="14307"/>
    <cellStyle name="SAPBEXexcCritical4 2 2 3" xfId="769"/>
    <cellStyle name="SAPBEXexcCritical4 2 2 3 10" xfId="14308"/>
    <cellStyle name="SAPBEXexcCritical4 2 2 3 11" xfId="14309"/>
    <cellStyle name="SAPBEXexcCritical4 2 2 3 12" xfId="14310"/>
    <cellStyle name="SAPBEXexcCritical4 2 2 3 13" xfId="14311"/>
    <cellStyle name="SAPBEXexcCritical4 2 2 3 14" xfId="14312"/>
    <cellStyle name="SAPBEXexcCritical4 2 2 3 15" xfId="14313"/>
    <cellStyle name="SAPBEXexcCritical4 2 2 3 16" xfId="14314"/>
    <cellStyle name="SAPBEXexcCritical4 2 2 3 17" xfId="14315"/>
    <cellStyle name="SAPBEXexcCritical4 2 2 3 18" xfId="14316"/>
    <cellStyle name="SAPBEXexcCritical4 2 2 3 19" xfId="14317"/>
    <cellStyle name="SAPBEXexcCritical4 2 2 3 2" xfId="14318"/>
    <cellStyle name="SAPBEXexcCritical4 2 2 3 2 2" xfId="14319"/>
    <cellStyle name="SAPBEXexcCritical4 2 2 3 2 2 2" xfId="14320"/>
    <cellStyle name="SAPBEXexcCritical4 2 2 3 2 2 2 2" xfId="14321"/>
    <cellStyle name="SAPBEXexcCritical4 2 2 3 2 2 2 2 2" xfId="14322"/>
    <cellStyle name="SAPBEXexcCritical4 2 2 3 2 2 2 3" xfId="14323"/>
    <cellStyle name="SAPBEXexcCritical4 2 2 3 2 2 3" xfId="14324"/>
    <cellStyle name="SAPBEXexcCritical4 2 2 3 2 2 3 2" xfId="14325"/>
    <cellStyle name="SAPBEXexcCritical4 2 2 3 2 2 3 2 2" xfId="14326"/>
    <cellStyle name="SAPBEXexcCritical4 2 2 3 2 2 4" xfId="14327"/>
    <cellStyle name="SAPBEXexcCritical4 2 2 3 2 2 4 2" xfId="14328"/>
    <cellStyle name="SAPBEXexcCritical4 2 2 3 2 3" xfId="14329"/>
    <cellStyle name="SAPBEXexcCritical4 2 2 3 2 3 2" xfId="14330"/>
    <cellStyle name="SAPBEXexcCritical4 2 2 3 2 3 2 2" xfId="14331"/>
    <cellStyle name="SAPBEXexcCritical4 2 2 3 2 3 3" xfId="14332"/>
    <cellStyle name="SAPBEXexcCritical4 2 2 3 2 4" xfId="14333"/>
    <cellStyle name="SAPBEXexcCritical4 2 2 3 2 4 2" xfId="14334"/>
    <cellStyle name="SAPBEXexcCritical4 2 2 3 2 4 2 2" xfId="14335"/>
    <cellStyle name="SAPBEXexcCritical4 2 2 3 2 5" xfId="14336"/>
    <cellStyle name="SAPBEXexcCritical4 2 2 3 2 5 2" xfId="14337"/>
    <cellStyle name="SAPBEXexcCritical4 2 2 3 20" xfId="14338"/>
    <cellStyle name="SAPBEXexcCritical4 2 2 3 21" xfId="14339"/>
    <cellStyle name="SAPBEXexcCritical4 2 2 3 22" xfId="14340"/>
    <cellStyle name="SAPBEXexcCritical4 2 2 3 23" xfId="14341"/>
    <cellStyle name="SAPBEXexcCritical4 2 2 3 24" xfId="14342"/>
    <cellStyle name="SAPBEXexcCritical4 2 2 3 25" xfId="14343"/>
    <cellStyle name="SAPBEXexcCritical4 2 2 3 26" xfId="14344"/>
    <cellStyle name="SAPBEXexcCritical4 2 2 3 27" xfId="14345"/>
    <cellStyle name="SAPBEXexcCritical4 2 2 3 3" xfId="14346"/>
    <cellStyle name="SAPBEXexcCritical4 2 2 3 4" xfId="14347"/>
    <cellStyle name="SAPBEXexcCritical4 2 2 3 5" xfId="14348"/>
    <cellStyle name="SAPBEXexcCritical4 2 2 3 6" xfId="14349"/>
    <cellStyle name="SAPBEXexcCritical4 2 2 3 7" xfId="14350"/>
    <cellStyle name="SAPBEXexcCritical4 2 2 3 8" xfId="14351"/>
    <cellStyle name="SAPBEXexcCritical4 2 2 3 9" xfId="14352"/>
    <cellStyle name="SAPBEXexcCritical4 2 2 30" xfId="14353"/>
    <cellStyle name="SAPBEXexcCritical4 2 2 31" xfId="14354"/>
    <cellStyle name="SAPBEXexcCritical4 2 2 32" xfId="14355"/>
    <cellStyle name="SAPBEXexcCritical4 2 2 4" xfId="770"/>
    <cellStyle name="SAPBEXexcCritical4 2 2 4 10" xfId="14356"/>
    <cellStyle name="SAPBEXexcCritical4 2 2 4 11" xfId="14357"/>
    <cellStyle name="SAPBEXexcCritical4 2 2 4 12" xfId="14358"/>
    <cellStyle name="SAPBEXexcCritical4 2 2 4 13" xfId="14359"/>
    <cellStyle name="SAPBEXexcCritical4 2 2 4 14" xfId="14360"/>
    <cellStyle name="SAPBEXexcCritical4 2 2 4 15" xfId="14361"/>
    <cellStyle name="SAPBEXexcCritical4 2 2 4 16" xfId="14362"/>
    <cellStyle name="SAPBEXexcCritical4 2 2 4 17" xfId="14363"/>
    <cellStyle name="SAPBEXexcCritical4 2 2 4 18" xfId="14364"/>
    <cellStyle name="SAPBEXexcCritical4 2 2 4 19" xfId="14365"/>
    <cellStyle name="SAPBEXexcCritical4 2 2 4 2" xfId="14366"/>
    <cellStyle name="SAPBEXexcCritical4 2 2 4 2 2" xfId="14367"/>
    <cellStyle name="SAPBEXexcCritical4 2 2 4 2 2 2" xfId="14368"/>
    <cellStyle name="SAPBEXexcCritical4 2 2 4 2 2 2 2" xfId="14369"/>
    <cellStyle name="SAPBEXexcCritical4 2 2 4 2 2 2 2 2" xfId="14370"/>
    <cellStyle name="SAPBEXexcCritical4 2 2 4 2 2 2 3" xfId="14371"/>
    <cellStyle name="SAPBEXexcCritical4 2 2 4 2 2 3" xfId="14372"/>
    <cellStyle name="SAPBEXexcCritical4 2 2 4 2 2 3 2" xfId="14373"/>
    <cellStyle name="SAPBEXexcCritical4 2 2 4 2 2 3 2 2" xfId="14374"/>
    <cellStyle name="SAPBEXexcCritical4 2 2 4 2 2 4" xfId="14375"/>
    <cellStyle name="SAPBEXexcCritical4 2 2 4 2 2 4 2" xfId="14376"/>
    <cellStyle name="SAPBEXexcCritical4 2 2 4 2 3" xfId="14377"/>
    <cellStyle name="SAPBEXexcCritical4 2 2 4 2 3 2" xfId="14378"/>
    <cellStyle name="SAPBEXexcCritical4 2 2 4 2 3 2 2" xfId="14379"/>
    <cellStyle name="SAPBEXexcCritical4 2 2 4 2 3 3" xfId="14380"/>
    <cellStyle name="SAPBEXexcCritical4 2 2 4 2 4" xfId="14381"/>
    <cellStyle name="SAPBEXexcCritical4 2 2 4 2 4 2" xfId="14382"/>
    <cellStyle name="SAPBEXexcCritical4 2 2 4 2 4 2 2" xfId="14383"/>
    <cellStyle name="SAPBEXexcCritical4 2 2 4 2 5" xfId="14384"/>
    <cellStyle name="SAPBEXexcCritical4 2 2 4 2 5 2" xfId="14385"/>
    <cellStyle name="SAPBEXexcCritical4 2 2 4 20" xfId="14386"/>
    <cellStyle name="SAPBEXexcCritical4 2 2 4 21" xfId="14387"/>
    <cellStyle name="SAPBEXexcCritical4 2 2 4 22" xfId="14388"/>
    <cellStyle name="SAPBEXexcCritical4 2 2 4 23" xfId="14389"/>
    <cellStyle name="SAPBEXexcCritical4 2 2 4 24" xfId="14390"/>
    <cellStyle name="SAPBEXexcCritical4 2 2 4 25" xfId="14391"/>
    <cellStyle name="SAPBEXexcCritical4 2 2 4 26" xfId="14392"/>
    <cellStyle name="SAPBEXexcCritical4 2 2 4 27" xfId="14393"/>
    <cellStyle name="SAPBEXexcCritical4 2 2 4 3" xfId="14394"/>
    <cellStyle name="SAPBEXexcCritical4 2 2 4 4" xfId="14395"/>
    <cellStyle name="SAPBEXexcCritical4 2 2 4 5" xfId="14396"/>
    <cellStyle name="SAPBEXexcCritical4 2 2 4 6" xfId="14397"/>
    <cellStyle name="SAPBEXexcCritical4 2 2 4 7" xfId="14398"/>
    <cellStyle name="SAPBEXexcCritical4 2 2 4 8" xfId="14399"/>
    <cellStyle name="SAPBEXexcCritical4 2 2 4 9" xfId="14400"/>
    <cellStyle name="SAPBEXexcCritical4 2 2 5" xfId="771"/>
    <cellStyle name="SAPBEXexcCritical4 2 2 5 10" xfId="14401"/>
    <cellStyle name="SAPBEXexcCritical4 2 2 5 11" xfId="14402"/>
    <cellStyle name="SAPBEXexcCritical4 2 2 5 12" xfId="14403"/>
    <cellStyle name="SAPBEXexcCritical4 2 2 5 13" xfId="14404"/>
    <cellStyle name="SAPBEXexcCritical4 2 2 5 14" xfId="14405"/>
    <cellStyle name="SAPBEXexcCritical4 2 2 5 15" xfId="14406"/>
    <cellStyle name="SAPBEXexcCritical4 2 2 5 16" xfId="14407"/>
    <cellStyle name="SAPBEXexcCritical4 2 2 5 17" xfId="14408"/>
    <cellStyle name="SAPBEXexcCritical4 2 2 5 18" xfId="14409"/>
    <cellStyle name="SAPBEXexcCritical4 2 2 5 19" xfId="14410"/>
    <cellStyle name="SAPBEXexcCritical4 2 2 5 2" xfId="14411"/>
    <cellStyle name="SAPBEXexcCritical4 2 2 5 2 2" xfId="14412"/>
    <cellStyle name="SAPBEXexcCritical4 2 2 5 2 2 2" xfId="14413"/>
    <cellStyle name="SAPBEXexcCritical4 2 2 5 2 2 2 2" xfId="14414"/>
    <cellStyle name="SAPBEXexcCritical4 2 2 5 2 2 2 2 2" xfId="14415"/>
    <cellStyle name="SAPBEXexcCritical4 2 2 5 2 2 2 3" xfId="14416"/>
    <cellStyle name="SAPBEXexcCritical4 2 2 5 2 2 3" xfId="14417"/>
    <cellStyle name="SAPBEXexcCritical4 2 2 5 2 2 3 2" xfId="14418"/>
    <cellStyle name="SAPBEXexcCritical4 2 2 5 2 2 3 2 2" xfId="14419"/>
    <cellStyle name="SAPBEXexcCritical4 2 2 5 2 2 4" xfId="14420"/>
    <cellStyle name="SAPBEXexcCritical4 2 2 5 2 2 4 2" xfId="14421"/>
    <cellStyle name="SAPBEXexcCritical4 2 2 5 2 3" xfId="14422"/>
    <cellStyle name="SAPBEXexcCritical4 2 2 5 2 3 2" xfId="14423"/>
    <cellStyle name="SAPBEXexcCritical4 2 2 5 2 3 2 2" xfId="14424"/>
    <cellStyle name="SAPBEXexcCritical4 2 2 5 2 3 3" xfId="14425"/>
    <cellStyle name="SAPBEXexcCritical4 2 2 5 2 4" xfId="14426"/>
    <cellStyle name="SAPBEXexcCritical4 2 2 5 2 4 2" xfId="14427"/>
    <cellStyle name="SAPBEXexcCritical4 2 2 5 2 4 2 2" xfId="14428"/>
    <cellStyle name="SAPBEXexcCritical4 2 2 5 2 5" xfId="14429"/>
    <cellStyle name="SAPBEXexcCritical4 2 2 5 2 5 2" xfId="14430"/>
    <cellStyle name="SAPBEXexcCritical4 2 2 5 20" xfId="14431"/>
    <cellStyle name="SAPBEXexcCritical4 2 2 5 21" xfId="14432"/>
    <cellStyle name="SAPBEXexcCritical4 2 2 5 22" xfId="14433"/>
    <cellStyle name="SAPBEXexcCritical4 2 2 5 23" xfId="14434"/>
    <cellStyle name="SAPBEXexcCritical4 2 2 5 24" xfId="14435"/>
    <cellStyle name="SAPBEXexcCritical4 2 2 5 25" xfId="14436"/>
    <cellStyle name="SAPBEXexcCritical4 2 2 5 26" xfId="14437"/>
    <cellStyle name="SAPBEXexcCritical4 2 2 5 27" xfId="14438"/>
    <cellStyle name="SAPBEXexcCritical4 2 2 5 3" xfId="14439"/>
    <cellStyle name="SAPBEXexcCritical4 2 2 5 4" xfId="14440"/>
    <cellStyle name="SAPBEXexcCritical4 2 2 5 5" xfId="14441"/>
    <cellStyle name="SAPBEXexcCritical4 2 2 5 6" xfId="14442"/>
    <cellStyle name="SAPBEXexcCritical4 2 2 5 7" xfId="14443"/>
    <cellStyle name="SAPBEXexcCritical4 2 2 5 8" xfId="14444"/>
    <cellStyle name="SAPBEXexcCritical4 2 2 5 9" xfId="14445"/>
    <cellStyle name="SAPBEXexcCritical4 2 2 6" xfId="772"/>
    <cellStyle name="SAPBEXexcCritical4 2 2 6 10" xfId="14446"/>
    <cellStyle name="SAPBEXexcCritical4 2 2 6 11" xfId="14447"/>
    <cellStyle name="SAPBEXexcCritical4 2 2 6 12" xfId="14448"/>
    <cellStyle name="SAPBEXexcCritical4 2 2 6 13" xfId="14449"/>
    <cellStyle name="SAPBEXexcCritical4 2 2 6 14" xfId="14450"/>
    <cellStyle name="SAPBEXexcCritical4 2 2 6 15" xfId="14451"/>
    <cellStyle name="SAPBEXexcCritical4 2 2 6 16" xfId="14452"/>
    <cellStyle name="SAPBEXexcCritical4 2 2 6 17" xfId="14453"/>
    <cellStyle name="SAPBEXexcCritical4 2 2 6 18" xfId="14454"/>
    <cellStyle name="SAPBEXexcCritical4 2 2 6 19" xfId="14455"/>
    <cellStyle name="SAPBEXexcCritical4 2 2 6 2" xfId="14456"/>
    <cellStyle name="SAPBEXexcCritical4 2 2 6 2 2" xfId="14457"/>
    <cellStyle name="SAPBEXexcCritical4 2 2 6 2 2 2" xfId="14458"/>
    <cellStyle name="SAPBEXexcCritical4 2 2 6 2 2 2 2" xfId="14459"/>
    <cellStyle name="SAPBEXexcCritical4 2 2 6 2 2 2 2 2" xfId="14460"/>
    <cellStyle name="SAPBEXexcCritical4 2 2 6 2 2 2 3" xfId="14461"/>
    <cellStyle name="SAPBEXexcCritical4 2 2 6 2 2 3" xfId="14462"/>
    <cellStyle name="SAPBEXexcCritical4 2 2 6 2 2 3 2" xfId="14463"/>
    <cellStyle name="SAPBEXexcCritical4 2 2 6 2 2 3 2 2" xfId="14464"/>
    <cellStyle name="SAPBEXexcCritical4 2 2 6 2 2 4" xfId="14465"/>
    <cellStyle name="SAPBEXexcCritical4 2 2 6 2 2 4 2" xfId="14466"/>
    <cellStyle name="SAPBEXexcCritical4 2 2 6 2 3" xfId="14467"/>
    <cellStyle name="SAPBEXexcCritical4 2 2 6 2 3 2" xfId="14468"/>
    <cellStyle name="SAPBEXexcCritical4 2 2 6 2 3 2 2" xfId="14469"/>
    <cellStyle name="SAPBEXexcCritical4 2 2 6 2 3 3" xfId="14470"/>
    <cellStyle name="SAPBEXexcCritical4 2 2 6 2 4" xfId="14471"/>
    <cellStyle name="SAPBEXexcCritical4 2 2 6 2 4 2" xfId="14472"/>
    <cellStyle name="SAPBEXexcCritical4 2 2 6 2 4 2 2" xfId="14473"/>
    <cellStyle name="SAPBEXexcCritical4 2 2 6 2 5" xfId="14474"/>
    <cellStyle name="SAPBEXexcCritical4 2 2 6 2 5 2" xfId="14475"/>
    <cellStyle name="SAPBEXexcCritical4 2 2 6 20" xfId="14476"/>
    <cellStyle name="SAPBEXexcCritical4 2 2 6 21" xfId="14477"/>
    <cellStyle name="SAPBEXexcCritical4 2 2 6 22" xfId="14478"/>
    <cellStyle name="SAPBEXexcCritical4 2 2 6 23" xfId="14479"/>
    <cellStyle name="SAPBEXexcCritical4 2 2 6 24" xfId="14480"/>
    <cellStyle name="SAPBEXexcCritical4 2 2 6 25" xfId="14481"/>
    <cellStyle name="SAPBEXexcCritical4 2 2 6 26" xfId="14482"/>
    <cellStyle name="SAPBEXexcCritical4 2 2 6 27" xfId="14483"/>
    <cellStyle name="SAPBEXexcCritical4 2 2 6 3" xfId="14484"/>
    <cellStyle name="SAPBEXexcCritical4 2 2 6 4" xfId="14485"/>
    <cellStyle name="SAPBEXexcCritical4 2 2 6 5" xfId="14486"/>
    <cellStyle name="SAPBEXexcCritical4 2 2 6 6" xfId="14487"/>
    <cellStyle name="SAPBEXexcCritical4 2 2 6 7" xfId="14488"/>
    <cellStyle name="SAPBEXexcCritical4 2 2 6 8" xfId="14489"/>
    <cellStyle name="SAPBEXexcCritical4 2 2 6 9" xfId="14490"/>
    <cellStyle name="SAPBEXexcCritical4 2 2 7" xfId="14491"/>
    <cellStyle name="SAPBEXexcCritical4 2 2 7 2" xfId="14492"/>
    <cellStyle name="SAPBEXexcCritical4 2 2 7 2 2" xfId="14493"/>
    <cellStyle name="SAPBEXexcCritical4 2 2 7 2 2 2" xfId="14494"/>
    <cellStyle name="SAPBEXexcCritical4 2 2 7 2 2 2 2" xfId="14495"/>
    <cellStyle name="SAPBEXexcCritical4 2 2 7 2 2 3" xfId="14496"/>
    <cellStyle name="SAPBEXexcCritical4 2 2 7 2 3" xfId="14497"/>
    <cellStyle name="SAPBEXexcCritical4 2 2 7 2 3 2" xfId="14498"/>
    <cellStyle name="SAPBEXexcCritical4 2 2 7 2 3 2 2" xfId="14499"/>
    <cellStyle name="SAPBEXexcCritical4 2 2 7 2 4" xfId="14500"/>
    <cellStyle name="SAPBEXexcCritical4 2 2 7 2 4 2" xfId="14501"/>
    <cellStyle name="SAPBEXexcCritical4 2 2 7 3" xfId="14502"/>
    <cellStyle name="SAPBEXexcCritical4 2 2 7 3 2" xfId="14503"/>
    <cellStyle name="SAPBEXexcCritical4 2 2 7 3 2 2" xfId="14504"/>
    <cellStyle name="SAPBEXexcCritical4 2 2 7 3 3" xfId="14505"/>
    <cellStyle name="SAPBEXexcCritical4 2 2 7 4" xfId="14506"/>
    <cellStyle name="SAPBEXexcCritical4 2 2 7 4 2" xfId="14507"/>
    <cellStyle name="SAPBEXexcCritical4 2 2 7 4 2 2" xfId="14508"/>
    <cellStyle name="SAPBEXexcCritical4 2 2 7 5" xfId="14509"/>
    <cellStyle name="SAPBEXexcCritical4 2 2 7 5 2" xfId="14510"/>
    <cellStyle name="SAPBEXexcCritical4 2 2 8" xfId="14511"/>
    <cellStyle name="SAPBEXexcCritical4 2 2 9" xfId="14512"/>
    <cellStyle name="SAPBEXexcCritical4 2 20" xfId="14513"/>
    <cellStyle name="SAPBEXexcCritical4 2 21" xfId="14514"/>
    <cellStyle name="SAPBEXexcCritical4 2 22" xfId="14515"/>
    <cellStyle name="SAPBEXexcCritical4 2 23" xfId="14516"/>
    <cellStyle name="SAPBEXexcCritical4 2 24" xfId="14517"/>
    <cellStyle name="SAPBEXexcCritical4 2 25" xfId="14518"/>
    <cellStyle name="SAPBEXexcCritical4 2 26" xfId="14519"/>
    <cellStyle name="SAPBEXexcCritical4 2 27" xfId="14520"/>
    <cellStyle name="SAPBEXexcCritical4 2 28" xfId="14521"/>
    <cellStyle name="SAPBEXexcCritical4 2 29" xfId="14522"/>
    <cellStyle name="SAPBEXexcCritical4 2 3" xfId="773"/>
    <cellStyle name="SAPBEXexcCritical4 2 3 10" xfId="14523"/>
    <cellStyle name="SAPBEXexcCritical4 2 3 11" xfId="14524"/>
    <cellStyle name="SAPBEXexcCritical4 2 3 12" xfId="14525"/>
    <cellStyle name="SAPBEXexcCritical4 2 3 13" xfId="14526"/>
    <cellStyle name="SAPBEXexcCritical4 2 3 14" xfId="14527"/>
    <cellStyle name="SAPBEXexcCritical4 2 3 15" xfId="14528"/>
    <cellStyle name="SAPBEXexcCritical4 2 3 16" xfId="14529"/>
    <cellStyle name="SAPBEXexcCritical4 2 3 17" xfId="14530"/>
    <cellStyle name="SAPBEXexcCritical4 2 3 18" xfId="14531"/>
    <cellStyle name="SAPBEXexcCritical4 2 3 19" xfId="14532"/>
    <cellStyle name="SAPBEXexcCritical4 2 3 2" xfId="14533"/>
    <cellStyle name="SAPBEXexcCritical4 2 3 2 2" xfId="14534"/>
    <cellStyle name="SAPBEXexcCritical4 2 3 2 2 2" xfId="14535"/>
    <cellStyle name="SAPBEXexcCritical4 2 3 2 2 2 2" xfId="14536"/>
    <cellStyle name="SAPBEXexcCritical4 2 3 2 2 2 2 2" xfId="14537"/>
    <cellStyle name="SAPBEXexcCritical4 2 3 2 2 2 3" xfId="14538"/>
    <cellStyle name="SAPBEXexcCritical4 2 3 2 2 3" xfId="14539"/>
    <cellStyle name="SAPBEXexcCritical4 2 3 2 2 3 2" xfId="14540"/>
    <cellStyle name="SAPBEXexcCritical4 2 3 2 2 3 2 2" xfId="14541"/>
    <cellStyle name="SAPBEXexcCritical4 2 3 2 2 4" xfId="14542"/>
    <cellStyle name="SAPBEXexcCritical4 2 3 2 2 4 2" xfId="14543"/>
    <cellStyle name="SAPBEXexcCritical4 2 3 2 3" xfId="14544"/>
    <cellStyle name="SAPBEXexcCritical4 2 3 2 3 2" xfId="14545"/>
    <cellStyle name="SAPBEXexcCritical4 2 3 2 3 2 2" xfId="14546"/>
    <cellStyle name="SAPBEXexcCritical4 2 3 2 3 3" xfId="14547"/>
    <cellStyle name="SAPBEXexcCritical4 2 3 2 4" xfId="14548"/>
    <cellStyle name="SAPBEXexcCritical4 2 3 2 4 2" xfId="14549"/>
    <cellStyle name="SAPBEXexcCritical4 2 3 2 4 2 2" xfId="14550"/>
    <cellStyle name="SAPBEXexcCritical4 2 3 2 5" xfId="14551"/>
    <cellStyle name="SAPBEXexcCritical4 2 3 2 5 2" xfId="14552"/>
    <cellStyle name="SAPBEXexcCritical4 2 3 20" xfId="14553"/>
    <cellStyle name="SAPBEXexcCritical4 2 3 21" xfId="14554"/>
    <cellStyle name="SAPBEXexcCritical4 2 3 22" xfId="14555"/>
    <cellStyle name="SAPBEXexcCritical4 2 3 23" xfId="14556"/>
    <cellStyle name="SAPBEXexcCritical4 2 3 24" xfId="14557"/>
    <cellStyle name="SAPBEXexcCritical4 2 3 25" xfId="14558"/>
    <cellStyle name="SAPBEXexcCritical4 2 3 26" xfId="14559"/>
    <cellStyle name="SAPBEXexcCritical4 2 3 27" xfId="14560"/>
    <cellStyle name="SAPBEXexcCritical4 2 3 3" xfId="14561"/>
    <cellStyle name="SAPBEXexcCritical4 2 3 4" xfId="14562"/>
    <cellStyle name="SAPBEXexcCritical4 2 3 5" xfId="14563"/>
    <cellStyle name="SAPBEXexcCritical4 2 3 6" xfId="14564"/>
    <cellStyle name="SAPBEXexcCritical4 2 3 7" xfId="14565"/>
    <cellStyle name="SAPBEXexcCritical4 2 3 8" xfId="14566"/>
    <cellStyle name="SAPBEXexcCritical4 2 3 9" xfId="14567"/>
    <cellStyle name="SAPBEXexcCritical4 2 30" xfId="14568"/>
    <cellStyle name="SAPBEXexcCritical4 2 31" xfId="14569"/>
    <cellStyle name="SAPBEXexcCritical4 2 32" xfId="14570"/>
    <cellStyle name="SAPBEXexcCritical4 2 4" xfId="774"/>
    <cellStyle name="SAPBEXexcCritical4 2 4 10" xfId="14571"/>
    <cellStyle name="SAPBEXexcCritical4 2 4 11" xfId="14572"/>
    <cellStyle name="SAPBEXexcCritical4 2 4 12" xfId="14573"/>
    <cellStyle name="SAPBEXexcCritical4 2 4 13" xfId="14574"/>
    <cellStyle name="SAPBEXexcCritical4 2 4 14" xfId="14575"/>
    <cellStyle name="SAPBEXexcCritical4 2 4 15" xfId="14576"/>
    <cellStyle name="SAPBEXexcCritical4 2 4 16" xfId="14577"/>
    <cellStyle name="SAPBEXexcCritical4 2 4 17" xfId="14578"/>
    <cellStyle name="SAPBEXexcCritical4 2 4 18" xfId="14579"/>
    <cellStyle name="SAPBEXexcCritical4 2 4 19" xfId="14580"/>
    <cellStyle name="SAPBEXexcCritical4 2 4 2" xfId="14581"/>
    <cellStyle name="SAPBEXexcCritical4 2 4 2 2" xfId="14582"/>
    <cellStyle name="SAPBEXexcCritical4 2 4 2 2 2" xfId="14583"/>
    <cellStyle name="SAPBEXexcCritical4 2 4 2 2 2 2" xfId="14584"/>
    <cellStyle name="SAPBEXexcCritical4 2 4 2 2 2 2 2" xfId="14585"/>
    <cellStyle name="SAPBEXexcCritical4 2 4 2 2 2 3" xfId="14586"/>
    <cellStyle name="SAPBEXexcCritical4 2 4 2 2 3" xfId="14587"/>
    <cellStyle name="SAPBEXexcCritical4 2 4 2 2 3 2" xfId="14588"/>
    <cellStyle name="SAPBEXexcCritical4 2 4 2 2 3 2 2" xfId="14589"/>
    <cellStyle name="SAPBEXexcCritical4 2 4 2 2 4" xfId="14590"/>
    <cellStyle name="SAPBEXexcCritical4 2 4 2 2 4 2" xfId="14591"/>
    <cellStyle name="SAPBEXexcCritical4 2 4 2 3" xfId="14592"/>
    <cellStyle name="SAPBEXexcCritical4 2 4 2 3 2" xfId="14593"/>
    <cellStyle name="SAPBEXexcCritical4 2 4 2 3 2 2" xfId="14594"/>
    <cellStyle name="SAPBEXexcCritical4 2 4 2 3 3" xfId="14595"/>
    <cellStyle name="SAPBEXexcCritical4 2 4 2 4" xfId="14596"/>
    <cellStyle name="SAPBEXexcCritical4 2 4 2 4 2" xfId="14597"/>
    <cellStyle name="SAPBEXexcCritical4 2 4 2 4 2 2" xfId="14598"/>
    <cellStyle name="SAPBEXexcCritical4 2 4 2 5" xfId="14599"/>
    <cellStyle name="SAPBEXexcCritical4 2 4 2 5 2" xfId="14600"/>
    <cellStyle name="SAPBEXexcCritical4 2 4 20" xfId="14601"/>
    <cellStyle name="SAPBEXexcCritical4 2 4 21" xfId="14602"/>
    <cellStyle name="SAPBEXexcCritical4 2 4 22" xfId="14603"/>
    <cellStyle name="SAPBEXexcCritical4 2 4 23" xfId="14604"/>
    <cellStyle name="SAPBEXexcCritical4 2 4 24" xfId="14605"/>
    <cellStyle name="SAPBEXexcCritical4 2 4 25" xfId="14606"/>
    <cellStyle name="SAPBEXexcCritical4 2 4 26" xfId="14607"/>
    <cellStyle name="SAPBEXexcCritical4 2 4 27" xfId="14608"/>
    <cellStyle name="SAPBEXexcCritical4 2 4 3" xfId="14609"/>
    <cellStyle name="SAPBEXexcCritical4 2 4 4" xfId="14610"/>
    <cellStyle name="SAPBEXexcCritical4 2 4 5" xfId="14611"/>
    <cellStyle name="SAPBEXexcCritical4 2 4 6" xfId="14612"/>
    <cellStyle name="SAPBEXexcCritical4 2 4 7" xfId="14613"/>
    <cellStyle name="SAPBEXexcCritical4 2 4 8" xfId="14614"/>
    <cellStyle name="SAPBEXexcCritical4 2 4 9" xfId="14615"/>
    <cellStyle name="SAPBEXexcCritical4 2 5" xfId="775"/>
    <cellStyle name="SAPBEXexcCritical4 2 5 10" xfId="14616"/>
    <cellStyle name="SAPBEXexcCritical4 2 5 11" xfId="14617"/>
    <cellStyle name="SAPBEXexcCritical4 2 5 12" xfId="14618"/>
    <cellStyle name="SAPBEXexcCritical4 2 5 13" xfId="14619"/>
    <cellStyle name="SAPBEXexcCritical4 2 5 14" xfId="14620"/>
    <cellStyle name="SAPBEXexcCritical4 2 5 15" xfId="14621"/>
    <cellStyle name="SAPBEXexcCritical4 2 5 16" xfId="14622"/>
    <cellStyle name="SAPBEXexcCritical4 2 5 17" xfId="14623"/>
    <cellStyle name="SAPBEXexcCritical4 2 5 18" xfId="14624"/>
    <cellStyle name="SAPBEXexcCritical4 2 5 19" xfId="14625"/>
    <cellStyle name="SAPBEXexcCritical4 2 5 2" xfId="14626"/>
    <cellStyle name="SAPBEXexcCritical4 2 5 2 2" xfId="14627"/>
    <cellStyle name="SAPBEXexcCritical4 2 5 2 2 2" xfId="14628"/>
    <cellStyle name="SAPBEXexcCritical4 2 5 2 2 2 2" xfId="14629"/>
    <cellStyle name="SAPBEXexcCritical4 2 5 2 2 2 2 2" xfId="14630"/>
    <cellStyle name="SAPBEXexcCritical4 2 5 2 2 2 3" xfId="14631"/>
    <cellStyle name="SAPBEXexcCritical4 2 5 2 2 3" xfId="14632"/>
    <cellStyle name="SAPBEXexcCritical4 2 5 2 2 3 2" xfId="14633"/>
    <cellStyle name="SAPBEXexcCritical4 2 5 2 2 3 2 2" xfId="14634"/>
    <cellStyle name="SAPBEXexcCritical4 2 5 2 2 4" xfId="14635"/>
    <cellStyle name="SAPBEXexcCritical4 2 5 2 2 4 2" xfId="14636"/>
    <cellStyle name="SAPBEXexcCritical4 2 5 2 3" xfId="14637"/>
    <cellStyle name="SAPBEXexcCritical4 2 5 2 3 2" xfId="14638"/>
    <cellStyle name="SAPBEXexcCritical4 2 5 2 3 2 2" xfId="14639"/>
    <cellStyle name="SAPBEXexcCritical4 2 5 2 3 3" xfId="14640"/>
    <cellStyle name="SAPBEXexcCritical4 2 5 2 4" xfId="14641"/>
    <cellStyle name="SAPBEXexcCritical4 2 5 2 4 2" xfId="14642"/>
    <cellStyle name="SAPBEXexcCritical4 2 5 2 4 2 2" xfId="14643"/>
    <cellStyle name="SAPBEXexcCritical4 2 5 2 5" xfId="14644"/>
    <cellStyle name="SAPBEXexcCritical4 2 5 2 5 2" xfId="14645"/>
    <cellStyle name="SAPBEXexcCritical4 2 5 20" xfId="14646"/>
    <cellStyle name="SAPBEXexcCritical4 2 5 21" xfId="14647"/>
    <cellStyle name="SAPBEXexcCritical4 2 5 22" xfId="14648"/>
    <cellStyle name="SAPBEXexcCritical4 2 5 23" xfId="14649"/>
    <cellStyle name="SAPBEXexcCritical4 2 5 24" xfId="14650"/>
    <cellStyle name="SAPBEXexcCritical4 2 5 25" xfId="14651"/>
    <cellStyle name="SAPBEXexcCritical4 2 5 26" xfId="14652"/>
    <cellStyle name="SAPBEXexcCritical4 2 5 27" xfId="14653"/>
    <cellStyle name="SAPBEXexcCritical4 2 5 3" xfId="14654"/>
    <cellStyle name="SAPBEXexcCritical4 2 5 4" xfId="14655"/>
    <cellStyle name="SAPBEXexcCritical4 2 5 5" xfId="14656"/>
    <cellStyle name="SAPBEXexcCritical4 2 5 6" xfId="14657"/>
    <cellStyle name="SAPBEXexcCritical4 2 5 7" xfId="14658"/>
    <cellStyle name="SAPBEXexcCritical4 2 5 8" xfId="14659"/>
    <cellStyle name="SAPBEXexcCritical4 2 5 9" xfId="14660"/>
    <cellStyle name="SAPBEXexcCritical4 2 6" xfId="776"/>
    <cellStyle name="SAPBEXexcCritical4 2 6 10" xfId="14661"/>
    <cellStyle name="SAPBEXexcCritical4 2 6 11" xfId="14662"/>
    <cellStyle name="SAPBEXexcCritical4 2 6 12" xfId="14663"/>
    <cellStyle name="SAPBEXexcCritical4 2 6 13" xfId="14664"/>
    <cellStyle name="SAPBEXexcCritical4 2 6 14" xfId="14665"/>
    <cellStyle name="SAPBEXexcCritical4 2 6 15" xfId="14666"/>
    <cellStyle name="SAPBEXexcCritical4 2 6 16" xfId="14667"/>
    <cellStyle name="SAPBEXexcCritical4 2 6 17" xfId="14668"/>
    <cellStyle name="SAPBEXexcCritical4 2 6 18" xfId="14669"/>
    <cellStyle name="SAPBEXexcCritical4 2 6 19" xfId="14670"/>
    <cellStyle name="SAPBEXexcCritical4 2 6 2" xfId="14671"/>
    <cellStyle name="SAPBEXexcCritical4 2 6 2 2" xfId="14672"/>
    <cellStyle name="SAPBEXexcCritical4 2 6 2 2 2" xfId="14673"/>
    <cellStyle name="SAPBEXexcCritical4 2 6 2 2 2 2" xfId="14674"/>
    <cellStyle name="SAPBEXexcCritical4 2 6 2 2 2 2 2" xfId="14675"/>
    <cellStyle name="SAPBEXexcCritical4 2 6 2 2 2 3" xfId="14676"/>
    <cellStyle name="SAPBEXexcCritical4 2 6 2 2 3" xfId="14677"/>
    <cellStyle name="SAPBEXexcCritical4 2 6 2 2 3 2" xfId="14678"/>
    <cellStyle name="SAPBEXexcCritical4 2 6 2 2 3 2 2" xfId="14679"/>
    <cellStyle name="SAPBEXexcCritical4 2 6 2 2 4" xfId="14680"/>
    <cellStyle name="SAPBEXexcCritical4 2 6 2 2 4 2" xfId="14681"/>
    <cellStyle name="SAPBEXexcCritical4 2 6 2 3" xfId="14682"/>
    <cellStyle name="SAPBEXexcCritical4 2 6 2 3 2" xfId="14683"/>
    <cellStyle name="SAPBEXexcCritical4 2 6 2 3 2 2" xfId="14684"/>
    <cellStyle name="SAPBEXexcCritical4 2 6 2 3 3" xfId="14685"/>
    <cellStyle name="SAPBEXexcCritical4 2 6 2 4" xfId="14686"/>
    <cellStyle name="SAPBEXexcCritical4 2 6 2 4 2" xfId="14687"/>
    <cellStyle name="SAPBEXexcCritical4 2 6 2 4 2 2" xfId="14688"/>
    <cellStyle name="SAPBEXexcCritical4 2 6 2 5" xfId="14689"/>
    <cellStyle name="SAPBEXexcCritical4 2 6 2 5 2" xfId="14690"/>
    <cellStyle name="SAPBEXexcCritical4 2 6 20" xfId="14691"/>
    <cellStyle name="SAPBEXexcCritical4 2 6 21" xfId="14692"/>
    <cellStyle name="SAPBEXexcCritical4 2 6 22" xfId="14693"/>
    <cellStyle name="SAPBEXexcCritical4 2 6 23" xfId="14694"/>
    <cellStyle name="SAPBEXexcCritical4 2 6 24" xfId="14695"/>
    <cellStyle name="SAPBEXexcCritical4 2 6 25" xfId="14696"/>
    <cellStyle name="SAPBEXexcCritical4 2 6 26" xfId="14697"/>
    <cellStyle name="SAPBEXexcCritical4 2 6 27" xfId="14698"/>
    <cellStyle name="SAPBEXexcCritical4 2 6 3" xfId="14699"/>
    <cellStyle name="SAPBEXexcCritical4 2 6 4" xfId="14700"/>
    <cellStyle name="SAPBEXexcCritical4 2 6 5" xfId="14701"/>
    <cellStyle name="SAPBEXexcCritical4 2 6 6" xfId="14702"/>
    <cellStyle name="SAPBEXexcCritical4 2 6 7" xfId="14703"/>
    <cellStyle name="SAPBEXexcCritical4 2 6 8" xfId="14704"/>
    <cellStyle name="SAPBEXexcCritical4 2 6 9" xfId="14705"/>
    <cellStyle name="SAPBEXexcCritical4 2 7" xfId="14706"/>
    <cellStyle name="SAPBEXexcCritical4 2 7 2" xfId="14707"/>
    <cellStyle name="SAPBEXexcCritical4 2 7 2 2" xfId="14708"/>
    <cellStyle name="SAPBEXexcCritical4 2 7 2 2 2" xfId="14709"/>
    <cellStyle name="SAPBEXexcCritical4 2 7 2 2 2 2" xfId="14710"/>
    <cellStyle name="SAPBEXexcCritical4 2 7 2 2 3" xfId="14711"/>
    <cellStyle name="SAPBEXexcCritical4 2 7 2 3" xfId="14712"/>
    <cellStyle name="SAPBEXexcCritical4 2 7 2 3 2" xfId="14713"/>
    <cellStyle name="SAPBEXexcCritical4 2 7 2 3 2 2" xfId="14714"/>
    <cellStyle name="SAPBEXexcCritical4 2 7 2 4" xfId="14715"/>
    <cellStyle name="SAPBEXexcCritical4 2 7 2 4 2" xfId="14716"/>
    <cellStyle name="SAPBEXexcCritical4 2 7 3" xfId="14717"/>
    <cellStyle name="SAPBEXexcCritical4 2 7 3 2" xfId="14718"/>
    <cellStyle name="SAPBEXexcCritical4 2 7 3 2 2" xfId="14719"/>
    <cellStyle name="SAPBEXexcCritical4 2 7 3 3" xfId="14720"/>
    <cellStyle name="SAPBEXexcCritical4 2 7 4" xfId="14721"/>
    <cellStyle name="SAPBEXexcCritical4 2 7 4 2" xfId="14722"/>
    <cellStyle name="SAPBEXexcCritical4 2 7 4 2 2" xfId="14723"/>
    <cellStyle name="SAPBEXexcCritical4 2 7 5" xfId="14724"/>
    <cellStyle name="SAPBEXexcCritical4 2 7 5 2" xfId="14725"/>
    <cellStyle name="SAPBEXexcCritical4 2 8" xfId="14726"/>
    <cellStyle name="SAPBEXexcCritical4 2 9" xfId="14727"/>
    <cellStyle name="SAPBEXexcCritical4 20" xfId="14728"/>
    <cellStyle name="SAPBEXexcCritical4 21" xfId="14729"/>
    <cellStyle name="SAPBEXexcCritical4 22" xfId="14730"/>
    <cellStyle name="SAPBEXexcCritical4 23" xfId="14731"/>
    <cellStyle name="SAPBEXexcCritical4 24" xfId="14732"/>
    <cellStyle name="SAPBEXexcCritical4 25" xfId="14733"/>
    <cellStyle name="SAPBEXexcCritical4 26" xfId="14734"/>
    <cellStyle name="SAPBEXexcCritical4 27" xfId="14735"/>
    <cellStyle name="SAPBEXexcCritical4 28" xfId="14736"/>
    <cellStyle name="SAPBEXexcCritical4 29" xfId="14737"/>
    <cellStyle name="SAPBEXexcCritical4 3" xfId="469"/>
    <cellStyle name="SAPBEXexcCritical4 3 10" xfId="14738"/>
    <cellStyle name="SAPBEXexcCritical4 3 11" xfId="14739"/>
    <cellStyle name="SAPBEXexcCritical4 3 12" xfId="14740"/>
    <cellStyle name="SAPBEXexcCritical4 3 13" xfId="14741"/>
    <cellStyle name="SAPBEXexcCritical4 3 14" xfId="14742"/>
    <cellStyle name="SAPBEXexcCritical4 3 15" xfId="14743"/>
    <cellStyle name="SAPBEXexcCritical4 3 16" xfId="14744"/>
    <cellStyle name="SAPBEXexcCritical4 3 17" xfId="14745"/>
    <cellStyle name="SAPBEXexcCritical4 3 18" xfId="14746"/>
    <cellStyle name="SAPBEXexcCritical4 3 19" xfId="14747"/>
    <cellStyle name="SAPBEXexcCritical4 3 2" xfId="777"/>
    <cellStyle name="SAPBEXexcCritical4 3 2 10" xfId="14748"/>
    <cellStyle name="SAPBEXexcCritical4 3 2 11" xfId="14749"/>
    <cellStyle name="SAPBEXexcCritical4 3 2 12" xfId="14750"/>
    <cellStyle name="SAPBEXexcCritical4 3 2 13" xfId="14751"/>
    <cellStyle name="SAPBEXexcCritical4 3 2 14" xfId="14752"/>
    <cellStyle name="SAPBEXexcCritical4 3 2 15" xfId="14753"/>
    <cellStyle name="SAPBEXexcCritical4 3 2 16" xfId="14754"/>
    <cellStyle name="SAPBEXexcCritical4 3 2 17" xfId="14755"/>
    <cellStyle name="SAPBEXexcCritical4 3 2 18" xfId="14756"/>
    <cellStyle name="SAPBEXexcCritical4 3 2 19" xfId="14757"/>
    <cellStyle name="SAPBEXexcCritical4 3 2 2" xfId="14758"/>
    <cellStyle name="SAPBEXexcCritical4 3 2 2 2" xfId="14759"/>
    <cellStyle name="SAPBEXexcCritical4 3 2 2 2 2" xfId="14760"/>
    <cellStyle name="SAPBEXexcCritical4 3 2 2 2 2 2" xfId="14761"/>
    <cellStyle name="SAPBEXexcCritical4 3 2 2 2 2 2 2" xfId="14762"/>
    <cellStyle name="SAPBEXexcCritical4 3 2 2 2 2 3" xfId="14763"/>
    <cellStyle name="SAPBEXexcCritical4 3 2 2 2 3" xfId="14764"/>
    <cellStyle name="SAPBEXexcCritical4 3 2 2 2 3 2" xfId="14765"/>
    <cellStyle name="SAPBEXexcCritical4 3 2 2 2 3 2 2" xfId="14766"/>
    <cellStyle name="SAPBEXexcCritical4 3 2 2 2 4" xfId="14767"/>
    <cellStyle name="SAPBEXexcCritical4 3 2 2 2 4 2" xfId="14768"/>
    <cellStyle name="SAPBEXexcCritical4 3 2 2 3" xfId="14769"/>
    <cellStyle name="SAPBEXexcCritical4 3 2 2 3 2" xfId="14770"/>
    <cellStyle name="SAPBEXexcCritical4 3 2 2 3 2 2" xfId="14771"/>
    <cellStyle name="SAPBEXexcCritical4 3 2 2 3 3" xfId="14772"/>
    <cellStyle name="SAPBEXexcCritical4 3 2 2 4" xfId="14773"/>
    <cellStyle name="SAPBEXexcCritical4 3 2 2 4 2" xfId="14774"/>
    <cellStyle name="SAPBEXexcCritical4 3 2 2 4 2 2" xfId="14775"/>
    <cellStyle name="SAPBEXexcCritical4 3 2 2 5" xfId="14776"/>
    <cellStyle name="SAPBEXexcCritical4 3 2 2 5 2" xfId="14777"/>
    <cellStyle name="SAPBEXexcCritical4 3 2 20" xfId="14778"/>
    <cellStyle name="SAPBEXexcCritical4 3 2 21" xfId="14779"/>
    <cellStyle name="SAPBEXexcCritical4 3 2 22" xfId="14780"/>
    <cellStyle name="SAPBEXexcCritical4 3 2 23" xfId="14781"/>
    <cellStyle name="SAPBEXexcCritical4 3 2 24" xfId="14782"/>
    <cellStyle name="SAPBEXexcCritical4 3 2 25" xfId="14783"/>
    <cellStyle name="SAPBEXexcCritical4 3 2 26" xfId="14784"/>
    <cellStyle name="SAPBEXexcCritical4 3 2 27" xfId="14785"/>
    <cellStyle name="SAPBEXexcCritical4 3 2 3" xfId="14786"/>
    <cellStyle name="SAPBEXexcCritical4 3 2 4" xfId="14787"/>
    <cellStyle name="SAPBEXexcCritical4 3 2 5" xfId="14788"/>
    <cellStyle name="SAPBEXexcCritical4 3 2 6" xfId="14789"/>
    <cellStyle name="SAPBEXexcCritical4 3 2 7" xfId="14790"/>
    <cellStyle name="SAPBEXexcCritical4 3 2 8" xfId="14791"/>
    <cellStyle name="SAPBEXexcCritical4 3 2 9" xfId="14792"/>
    <cellStyle name="SAPBEXexcCritical4 3 20" xfId="14793"/>
    <cellStyle name="SAPBEXexcCritical4 3 21" xfId="14794"/>
    <cellStyle name="SAPBEXexcCritical4 3 22" xfId="14795"/>
    <cellStyle name="SAPBEXexcCritical4 3 23" xfId="14796"/>
    <cellStyle name="SAPBEXexcCritical4 3 24" xfId="14797"/>
    <cellStyle name="SAPBEXexcCritical4 3 25" xfId="14798"/>
    <cellStyle name="SAPBEXexcCritical4 3 26" xfId="14799"/>
    <cellStyle name="SAPBEXexcCritical4 3 27" xfId="14800"/>
    <cellStyle name="SAPBEXexcCritical4 3 28" xfId="14801"/>
    <cellStyle name="SAPBEXexcCritical4 3 29" xfId="14802"/>
    <cellStyle name="SAPBEXexcCritical4 3 3" xfId="778"/>
    <cellStyle name="SAPBEXexcCritical4 3 3 10" xfId="14803"/>
    <cellStyle name="SAPBEXexcCritical4 3 3 11" xfId="14804"/>
    <cellStyle name="SAPBEXexcCritical4 3 3 12" xfId="14805"/>
    <cellStyle name="SAPBEXexcCritical4 3 3 13" xfId="14806"/>
    <cellStyle name="SAPBEXexcCritical4 3 3 14" xfId="14807"/>
    <cellStyle name="SAPBEXexcCritical4 3 3 15" xfId="14808"/>
    <cellStyle name="SAPBEXexcCritical4 3 3 16" xfId="14809"/>
    <cellStyle name="SAPBEXexcCritical4 3 3 17" xfId="14810"/>
    <cellStyle name="SAPBEXexcCritical4 3 3 18" xfId="14811"/>
    <cellStyle name="SAPBEXexcCritical4 3 3 19" xfId="14812"/>
    <cellStyle name="SAPBEXexcCritical4 3 3 2" xfId="14813"/>
    <cellStyle name="SAPBEXexcCritical4 3 3 2 2" xfId="14814"/>
    <cellStyle name="SAPBEXexcCritical4 3 3 2 2 2" xfId="14815"/>
    <cellStyle name="SAPBEXexcCritical4 3 3 2 2 2 2" xfId="14816"/>
    <cellStyle name="SAPBEXexcCritical4 3 3 2 2 2 2 2" xfId="14817"/>
    <cellStyle name="SAPBEXexcCritical4 3 3 2 2 2 3" xfId="14818"/>
    <cellStyle name="SAPBEXexcCritical4 3 3 2 2 3" xfId="14819"/>
    <cellStyle name="SAPBEXexcCritical4 3 3 2 2 3 2" xfId="14820"/>
    <cellStyle name="SAPBEXexcCritical4 3 3 2 2 3 2 2" xfId="14821"/>
    <cellStyle name="SAPBEXexcCritical4 3 3 2 2 4" xfId="14822"/>
    <cellStyle name="SAPBEXexcCritical4 3 3 2 2 4 2" xfId="14823"/>
    <cellStyle name="SAPBEXexcCritical4 3 3 2 3" xfId="14824"/>
    <cellStyle name="SAPBEXexcCritical4 3 3 2 3 2" xfId="14825"/>
    <cellStyle name="SAPBEXexcCritical4 3 3 2 3 2 2" xfId="14826"/>
    <cellStyle name="SAPBEXexcCritical4 3 3 2 3 3" xfId="14827"/>
    <cellStyle name="SAPBEXexcCritical4 3 3 2 4" xfId="14828"/>
    <cellStyle name="SAPBEXexcCritical4 3 3 2 4 2" xfId="14829"/>
    <cellStyle name="SAPBEXexcCritical4 3 3 2 4 2 2" xfId="14830"/>
    <cellStyle name="SAPBEXexcCritical4 3 3 2 5" xfId="14831"/>
    <cellStyle name="SAPBEXexcCritical4 3 3 2 5 2" xfId="14832"/>
    <cellStyle name="SAPBEXexcCritical4 3 3 20" xfId="14833"/>
    <cellStyle name="SAPBEXexcCritical4 3 3 21" xfId="14834"/>
    <cellStyle name="SAPBEXexcCritical4 3 3 22" xfId="14835"/>
    <cellStyle name="SAPBEXexcCritical4 3 3 23" xfId="14836"/>
    <cellStyle name="SAPBEXexcCritical4 3 3 24" xfId="14837"/>
    <cellStyle name="SAPBEXexcCritical4 3 3 25" xfId="14838"/>
    <cellStyle name="SAPBEXexcCritical4 3 3 26" xfId="14839"/>
    <cellStyle name="SAPBEXexcCritical4 3 3 27" xfId="14840"/>
    <cellStyle name="SAPBEXexcCritical4 3 3 3" xfId="14841"/>
    <cellStyle name="SAPBEXexcCritical4 3 3 4" xfId="14842"/>
    <cellStyle name="SAPBEXexcCritical4 3 3 5" xfId="14843"/>
    <cellStyle name="SAPBEXexcCritical4 3 3 6" xfId="14844"/>
    <cellStyle name="SAPBEXexcCritical4 3 3 7" xfId="14845"/>
    <cellStyle name="SAPBEXexcCritical4 3 3 8" xfId="14846"/>
    <cellStyle name="SAPBEXexcCritical4 3 3 9" xfId="14847"/>
    <cellStyle name="SAPBEXexcCritical4 3 30" xfId="14848"/>
    <cellStyle name="SAPBEXexcCritical4 3 31" xfId="14849"/>
    <cellStyle name="SAPBEXexcCritical4 3 32" xfId="14850"/>
    <cellStyle name="SAPBEXexcCritical4 3 4" xfId="779"/>
    <cellStyle name="SAPBEXexcCritical4 3 4 10" xfId="14851"/>
    <cellStyle name="SAPBEXexcCritical4 3 4 11" xfId="14852"/>
    <cellStyle name="SAPBEXexcCritical4 3 4 12" xfId="14853"/>
    <cellStyle name="SAPBEXexcCritical4 3 4 13" xfId="14854"/>
    <cellStyle name="SAPBEXexcCritical4 3 4 14" xfId="14855"/>
    <cellStyle name="SAPBEXexcCritical4 3 4 15" xfId="14856"/>
    <cellStyle name="SAPBEXexcCritical4 3 4 16" xfId="14857"/>
    <cellStyle name="SAPBEXexcCritical4 3 4 17" xfId="14858"/>
    <cellStyle name="SAPBEXexcCritical4 3 4 18" xfId="14859"/>
    <cellStyle name="SAPBEXexcCritical4 3 4 19" xfId="14860"/>
    <cellStyle name="SAPBEXexcCritical4 3 4 2" xfId="14861"/>
    <cellStyle name="SAPBEXexcCritical4 3 4 2 2" xfId="14862"/>
    <cellStyle name="SAPBEXexcCritical4 3 4 2 2 2" xfId="14863"/>
    <cellStyle name="SAPBEXexcCritical4 3 4 2 2 2 2" xfId="14864"/>
    <cellStyle name="SAPBEXexcCritical4 3 4 2 2 2 2 2" xfId="14865"/>
    <cellStyle name="SAPBEXexcCritical4 3 4 2 2 2 3" xfId="14866"/>
    <cellStyle name="SAPBEXexcCritical4 3 4 2 2 3" xfId="14867"/>
    <cellStyle name="SAPBEXexcCritical4 3 4 2 2 3 2" xfId="14868"/>
    <cellStyle name="SAPBEXexcCritical4 3 4 2 2 3 2 2" xfId="14869"/>
    <cellStyle name="SAPBEXexcCritical4 3 4 2 2 4" xfId="14870"/>
    <cellStyle name="SAPBEXexcCritical4 3 4 2 2 4 2" xfId="14871"/>
    <cellStyle name="SAPBEXexcCritical4 3 4 2 3" xfId="14872"/>
    <cellStyle name="SAPBEXexcCritical4 3 4 2 3 2" xfId="14873"/>
    <cellStyle name="SAPBEXexcCritical4 3 4 2 3 2 2" xfId="14874"/>
    <cellStyle name="SAPBEXexcCritical4 3 4 2 3 3" xfId="14875"/>
    <cellStyle name="SAPBEXexcCritical4 3 4 2 4" xfId="14876"/>
    <cellStyle name="SAPBEXexcCritical4 3 4 2 4 2" xfId="14877"/>
    <cellStyle name="SAPBEXexcCritical4 3 4 2 4 2 2" xfId="14878"/>
    <cellStyle name="SAPBEXexcCritical4 3 4 2 5" xfId="14879"/>
    <cellStyle name="SAPBEXexcCritical4 3 4 2 5 2" xfId="14880"/>
    <cellStyle name="SAPBEXexcCritical4 3 4 20" xfId="14881"/>
    <cellStyle name="SAPBEXexcCritical4 3 4 21" xfId="14882"/>
    <cellStyle name="SAPBEXexcCritical4 3 4 22" xfId="14883"/>
    <cellStyle name="SAPBEXexcCritical4 3 4 23" xfId="14884"/>
    <cellStyle name="SAPBEXexcCritical4 3 4 24" xfId="14885"/>
    <cellStyle name="SAPBEXexcCritical4 3 4 25" xfId="14886"/>
    <cellStyle name="SAPBEXexcCritical4 3 4 26" xfId="14887"/>
    <cellStyle name="SAPBEXexcCritical4 3 4 27" xfId="14888"/>
    <cellStyle name="SAPBEXexcCritical4 3 4 3" xfId="14889"/>
    <cellStyle name="SAPBEXexcCritical4 3 4 4" xfId="14890"/>
    <cellStyle name="SAPBEXexcCritical4 3 4 5" xfId="14891"/>
    <cellStyle name="SAPBEXexcCritical4 3 4 6" xfId="14892"/>
    <cellStyle name="SAPBEXexcCritical4 3 4 7" xfId="14893"/>
    <cellStyle name="SAPBEXexcCritical4 3 4 8" xfId="14894"/>
    <cellStyle name="SAPBEXexcCritical4 3 4 9" xfId="14895"/>
    <cellStyle name="SAPBEXexcCritical4 3 5" xfId="780"/>
    <cellStyle name="SAPBEXexcCritical4 3 5 10" xfId="14896"/>
    <cellStyle name="SAPBEXexcCritical4 3 5 11" xfId="14897"/>
    <cellStyle name="SAPBEXexcCritical4 3 5 12" xfId="14898"/>
    <cellStyle name="SAPBEXexcCritical4 3 5 13" xfId="14899"/>
    <cellStyle name="SAPBEXexcCritical4 3 5 14" xfId="14900"/>
    <cellStyle name="SAPBEXexcCritical4 3 5 15" xfId="14901"/>
    <cellStyle name="SAPBEXexcCritical4 3 5 16" xfId="14902"/>
    <cellStyle name="SAPBEXexcCritical4 3 5 17" xfId="14903"/>
    <cellStyle name="SAPBEXexcCritical4 3 5 18" xfId="14904"/>
    <cellStyle name="SAPBEXexcCritical4 3 5 19" xfId="14905"/>
    <cellStyle name="SAPBEXexcCritical4 3 5 2" xfId="14906"/>
    <cellStyle name="SAPBEXexcCritical4 3 5 2 2" xfId="14907"/>
    <cellStyle name="SAPBEXexcCritical4 3 5 2 2 2" xfId="14908"/>
    <cellStyle name="SAPBEXexcCritical4 3 5 2 2 2 2" xfId="14909"/>
    <cellStyle name="SAPBEXexcCritical4 3 5 2 2 2 2 2" xfId="14910"/>
    <cellStyle name="SAPBEXexcCritical4 3 5 2 2 2 3" xfId="14911"/>
    <cellStyle name="SAPBEXexcCritical4 3 5 2 2 3" xfId="14912"/>
    <cellStyle name="SAPBEXexcCritical4 3 5 2 2 3 2" xfId="14913"/>
    <cellStyle name="SAPBEXexcCritical4 3 5 2 2 3 2 2" xfId="14914"/>
    <cellStyle name="SAPBEXexcCritical4 3 5 2 2 4" xfId="14915"/>
    <cellStyle name="SAPBEXexcCritical4 3 5 2 2 4 2" xfId="14916"/>
    <cellStyle name="SAPBEXexcCritical4 3 5 2 3" xfId="14917"/>
    <cellStyle name="SAPBEXexcCritical4 3 5 2 3 2" xfId="14918"/>
    <cellStyle name="SAPBEXexcCritical4 3 5 2 3 2 2" xfId="14919"/>
    <cellStyle name="SAPBEXexcCritical4 3 5 2 3 3" xfId="14920"/>
    <cellStyle name="SAPBEXexcCritical4 3 5 2 4" xfId="14921"/>
    <cellStyle name="SAPBEXexcCritical4 3 5 2 4 2" xfId="14922"/>
    <cellStyle name="SAPBEXexcCritical4 3 5 2 4 2 2" xfId="14923"/>
    <cellStyle name="SAPBEXexcCritical4 3 5 2 5" xfId="14924"/>
    <cellStyle name="SAPBEXexcCritical4 3 5 2 5 2" xfId="14925"/>
    <cellStyle name="SAPBEXexcCritical4 3 5 20" xfId="14926"/>
    <cellStyle name="SAPBEXexcCritical4 3 5 21" xfId="14927"/>
    <cellStyle name="SAPBEXexcCritical4 3 5 22" xfId="14928"/>
    <cellStyle name="SAPBEXexcCritical4 3 5 23" xfId="14929"/>
    <cellStyle name="SAPBEXexcCritical4 3 5 24" xfId="14930"/>
    <cellStyle name="SAPBEXexcCritical4 3 5 25" xfId="14931"/>
    <cellStyle name="SAPBEXexcCritical4 3 5 26" xfId="14932"/>
    <cellStyle name="SAPBEXexcCritical4 3 5 27" xfId="14933"/>
    <cellStyle name="SAPBEXexcCritical4 3 5 3" xfId="14934"/>
    <cellStyle name="SAPBEXexcCritical4 3 5 4" xfId="14935"/>
    <cellStyle name="SAPBEXexcCritical4 3 5 5" xfId="14936"/>
    <cellStyle name="SAPBEXexcCritical4 3 5 6" xfId="14937"/>
    <cellStyle name="SAPBEXexcCritical4 3 5 7" xfId="14938"/>
    <cellStyle name="SAPBEXexcCritical4 3 5 8" xfId="14939"/>
    <cellStyle name="SAPBEXexcCritical4 3 5 9" xfId="14940"/>
    <cellStyle name="SAPBEXexcCritical4 3 6" xfId="781"/>
    <cellStyle name="SAPBEXexcCritical4 3 6 10" xfId="14941"/>
    <cellStyle name="SAPBEXexcCritical4 3 6 11" xfId="14942"/>
    <cellStyle name="SAPBEXexcCritical4 3 6 12" xfId="14943"/>
    <cellStyle name="SAPBEXexcCritical4 3 6 13" xfId="14944"/>
    <cellStyle name="SAPBEXexcCritical4 3 6 14" xfId="14945"/>
    <cellStyle name="SAPBEXexcCritical4 3 6 15" xfId="14946"/>
    <cellStyle name="SAPBEXexcCritical4 3 6 16" xfId="14947"/>
    <cellStyle name="SAPBEXexcCritical4 3 6 17" xfId="14948"/>
    <cellStyle name="SAPBEXexcCritical4 3 6 18" xfId="14949"/>
    <cellStyle name="SAPBEXexcCritical4 3 6 19" xfId="14950"/>
    <cellStyle name="SAPBEXexcCritical4 3 6 2" xfId="14951"/>
    <cellStyle name="SAPBEXexcCritical4 3 6 2 2" xfId="14952"/>
    <cellStyle name="SAPBEXexcCritical4 3 6 2 2 2" xfId="14953"/>
    <cellStyle name="SAPBEXexcCritical4 3 6 2 2 2 2" xfId="14954"/>
    <cellStyle name="SAPBEXexcCritical4 3 6 2 2 2 2 2" xfId="14955"/>
    <cellStyle name="SAPBEXexcCritical4 3 6 2 2 2 3" xfId="14956"/>
    <cellStyle name="SAPBEXexcCritical4 3 6 2 2 3" xfId="14957"/>
    <cellStyle name="SAPBEXexcCritical4 3 6 2 2 3 2" xfId="14958"/>
    <cellStyle name="SAPBEXexcCritical4 3 6 2 2 3 2 2" xfId="14959"/>
    <cellStyle name="SAPBEXexcCritical4 3 6 2 2 4" xfId="14960"/>
    <cellStyle name="SAPBEXexcCritical4 3 6 2 2 4 2" xfId="14961"/>
    <cellStyle name="SAPBEXexcCritical4 3 6 2 3" xfId="14962"/>
    <cellStyle name="SAPBEXexcCritical4 3 6 2 3 2" xfId="14963"/>
    <cellStyle name="SAPBEXexcCritical4 3 6 2 3 2 2" xfId="14964"/>
    <cellStyle name="SAPBEXexcCritical4 3 6 2 3 3" xfId="14965"/>
    <cellStyle name="SAPBEXexcCritical4 3 6 2 4" xfId="14966"/>
    <cellStyle name="SAPBEXexcCritical4 3 6 2 4 2" xfId="14967"/>
    <cellStyle name="SAPBEXexcCritical4 3 6 2 4 2 2" xfId="14968"/>
    <cellStyle name="SAPBEXexcCritical4 3 6 2 5" xfId="14969"/>
    <cellStyle name="SAPBEXexcCritical4 3 6 2 5 2" xfId="14970"/>
    <cellStyle name="SAPBEXexcCritical4 3 6 20" xfId="14971"/>
    <cellStyle name="SAPBEXexcCritical4 3 6 21" xfId="14972"/>
    <cellStyle name="SAPBEXexcCritical4 3 6 22" xfId="14973"/>
    <cellStyle name="SAPBEXexcCritical4 3 6 23" xfId="14974"/>
    <cellStyle name="SAPBEXexcCritical4 3 6 24" xfId="14975"/>
    <cellStyle name="SAPBEXexcCritical4 3 6 25" xfId="14976"/>
    <cellStyle name="SAPBEXexcCritical4 3 6 26" xfId="14977"/>
    <cellStyle name="SAPBEXexcCritical4 3 6 27" xfId="14978"/>
    <cellStyle name="SAPBEXexcCritical4 3 6 3" xfId="14979"/>
    <cellStyle name="SAPBEXexcCritical4 3 6 4" xfId="14980"/>
    <cellStyle name="SAPBEXexcCritical4 3 6 5" xfId="14981"/>
    <cellStyle name="SAPBEXexcCritical4 3 6 6" xfId="14982"/>
    <cellStyle name="SAPBEXexcCritical4 3 6 7" xfId="14983"/>
    <cellStyle name="SAPBEXexcCritical4 3 6 8" xfId="14984"/>
    <cellStyle name="SAPBEXexcCritical4 3 6 9" xfId="14985"/>
    <cellStyle name="SAPBEXexcCritical4 3 7" xfId="14986"/>
    <cellStyle name="SAPBEXexcCritical4 3 7 2" xfId="14987"/>
    <cellStyle name="SAPBEXexcCritical4 3 7 2 2" xfId="14988"/>
    <cellStyle name="SAPBEXexcCritical4 3 7 2 2 2" xfId="14989"/>
    <cellStyle name="SAPBEXexcCritical4 3 7 2 2 2 2" xfId="14990"/>
    <cellStyle name="SAPBEXexcCritical4 3 7 2 2 3" xfId="14991"/>
    <cellStyle name="SAPBEXexcCritical4 3 7 2 3" xfId="14992"/>
    <cellStyle name="SAPBEXexcCritical4 3 7 2 3 2" xfId="14993"/>
    <cellStyle name="SAPBEXexcCritical4 3 7 2 3 2 2" xfId="14994"/>
    <cellStyle name="SAPBEXexcCritical4 3 7 2 4" xfId="14995"/>
    <cellStyle name="SAPBEXexcCritical4 3 7 2 4 2" xfId="14996"/>
    <cellStyle name="SAPBEXexcCritical4 3 7 3" xfId="14997"/>
    <cellStyle name="SAPBEXexcCritical4 3 7 3 2" xfId="14998"/>
    <cellStyle name="SAPBEXexcCritical4 3 7 3 2 2" xfId="14999"/>
    <cellStyle name="SAPBEXexcCritical4 3 7 3 3" xfId="15000"/>
    <cellStyle name="SAPBEXexcCritical4 3 7 4" xfId="15001"/>
    <cellStyle name="SAPBEXexcCritical4 3 7 4 2" xfId="15002"/>
    <cellStyle name="SAPBEXexcCritical4 3 7 4 2 2" xfId="15003"/>
    <cellStyle name="SAPBEXexcCritical4 3 7 5" xfId="15004"/>
    <cellStyle name="SAPBEXexcCritical4 3 7 5 2" xfId="15005"/>
    <cellStyle name="SAPBEXexcCritical4 3 8" xfId="15006"/>
    <cellStyle name="SAPBEXexcCritical4 3 9" xfId="15007"/>
    <cellStyle name="SAPBEXexcCritical4 30" xfId="15008"/>
    <cellStyle name="SAPBEXexcCritical4 31" xfId="15009"/>
    <cellStyle name="SAPBEXexcCritical4 32" xfId="15010"/>
    <cellStyle name="SAPBEXexcCritical4 33" xfId="15011"/>
    <cellStyle name="SAPBEXexcCritical4 34" xfId="15012"/>
    <cellStyle name="SAPBEXexcCritical4 35" xfId="15013"/>
    <cellStyle name="SAPBEXexcCritical4 4" xfId="782"/>
    <cellStyle name="SAPBEXexcCritical4 4 10" xfId="15014"/>
    <cellStyle name="SAPBEXexcCritical4 4 11" xfId="15015"/>
    <cellStyle name="SAPBEXexcCritical4 4 12" xfId="15016"/>
    <cellStyle name="SAPBEXexcCritical4 4 13" xfId="15017"/>
    <cellStyle name="SAPBEXexcCritical4 4 14" xfId="15018"/>
    <cellStyle name="SAPBEXexcCritical4 4 15" xfId="15019"/>
    <cellStyle name="SAPBEXexcCritical4 4 16" xfId="15020"/>
    <cellStyle name="SAPBEXexcCritical4 4 17" xfId="15021"/>
    <cellStyle name="SAPBEXexcCritical4 4 18" xfId="15022"/>
    <cellStyle name="SAPBEXexcCritical4 4 19" xfId="15023"/>
    <cellStyle name="SAPBEXexcCritical4 4 2" xfId="15024"/>
    <cellStyle name="SAPBEXexcCritical4 4 2 2" xfId="15025"/>
    <cellStyle name="SAPBEXexcCritical4 4 2 2 2" xfId="15026"/>
    <cellStyle name="SAPBEXexcCritical4 4 2 2 2 2" xfId="15027"/>
    <cellStyle name="SAPBEXexcCritical4 4 2 2 2 2 2" xfId="15028"/>
    <cellStyle name="SAPBEXexcCritical4 4 2 2 2 3" xfId="15029"/>
    <cellStyle name="SAPBEXexcCritical4 4 2 2 3" xfId="15030"/>
    <cellStyle name="SAPBEXexcCritical4 4 2 2 3 2" xfId="15031"/>
    <cellStyle name="SAPBEXexcCritical4 4 2 2 3 2 2" xfId="15032"/>
    <cellStyle name="SAPBEXexcCritical4 4 2 2 4" xfId="15033"/>
    <cellStyle name="SAPBEXexcCritical4 4 2 2 4 2" xfId="15034"/>
    <cellStyle name="SAPBEXexcCritical4 4 2 3" xfId="15035"/>
    <cellStyle name="SAPBEXexcCritical4 4 2 3 2" xfId="15036"/>
    <cellStyle name="SAPBEXexcCritical4 4 2 3 2 2" xfId="15037"/>
    <cellStyle name="SAPBEXexcCritical4 4 2 3 3" xfId="15038"/>
    <cellStyle name="SAPBEXexcCritical4 4 2 4" xfId="15039"/>
    <cellStyle name="SAPBEXexcCritical4 4 2 4 2" xfId="15040"/>
    <cellStyle name="SAPBEXexcCritical4 4 2 4 2 2" xfId="15041"/>
    <cellStyle name="SAPBEXexcCritical4 4 2 5" xfId="15042"/>
    <cellStyle name="SAPBEXexcCritical4 4 2 5 2" xfId="15043"/>
    <cellStyle name="SAPBEXexcCritical4 4 20" xfId="15044"/>
    <cellStyle name="SAPBEXexcCritical4 4 21" xfId="15045"/>
    <cellStyle name="SAPBEXexcCritical4 4 22" xfId="15046"/>
    <cellStyle name="SAPBEXexcCritical4 4 23" xfId="15047"/>
    <cellStyle name="SAPBEXexcCritical4 4 24" xfId="15048"/>
    <cellStyle name="SAPBEXexcCritical4 4 25" xfId="15049"/>
    <cellStyle name="SAPBEXexcCritical4 4 26" xfId="15050"/>
    <cellStyle name="SAPBEXexcCritical4 4 27" xfId="15051"/>
    <cellStyle name="SAPBEXexcCritical4 4 3" xfId="15052"/>
    <cellStyle name="SAPBEXexcCritical4 4 4" xfId="15053"/>
    <cellStyle name="SAPBEXexcCritical4 4 5" xfId="15054"/>
    <cellStyle name="SAPBEXexcCritical4 4 6" xfId="15055"/>
    <cellStyle name="SAPBEXexcCritical4 4 7" xfId="15056"/>
    <cellStyle name="SAPBEXexcCritical4 4 8" xfId="15057"/>
    <cellStyle name="SAPBEXexcCritical4 4 9" xfId="15058"/>
    <cellStyle name="SAPBEXexcCritical4 5" xfId="783"/>
    <cellStyle name="SAPBEXexcCritical4 5 10" xfId="15059"/>
    <cellStyle name="SAPBEXexcCritical4 5 11" xfId="15060"/>
    <cellStyle name="SAPBEXexcCritical4 5 12" xfId="15061"/>
    <cellStyle name="SAPBEXexcCritical4 5 13" xfId="15062"/>
    <cellStyle name="SAPBEXexcCritical4 5 14" xfId="15063"/>
    <cellStyle name="SAPBEXexcCritical4 5 15" xfId="15064"/>
    <cellStyle name="SAPBEXexcCritical4 5 16" xfId="15065"/>
    <cellStyle name="SAPBEXexcCritical4 5 17" xfId="15066"/>
    <cellStyle name="SAPBEXexcCritical4 5 18" xfId="15067"/>
    <cellStyle name="SAPBEXexcCritical4 5 19" xfId="15068"/>
    <cellStyle name="SAPBEXexcCritical4 5 2" xfId="15069"/>
    <cellStyle name="SAPBEXexcCritical4 5 2 2" xfId="15070"/>
    <cellStyle name="SAPBEXexcCritical4 5 2 2 2" xfId="15071"/>
    <cellStyle name="SAPBEXexcCritical4 5 2 2 2 2" xfId="15072"/>
    <cellStyle name="SAPBEXexcCritical4 5 2 2 2 2 2" xfId="15073"/>
    <cellStyle name="SAPBEXexcCritical4 5 2 2 2 3" xfId="15074"/>
    <cellStyle name="SAPBEXexcCritical4 5 2 2 3" xfId="15075"/>
    <cellStyle name="SAPBEXexcCritical4 5 2 2 3 2" xfId="15076"/>
    <cellStyle name="SAPBEXexcCritical4 5 2 2 3 2 2" xfId="15077"/>
    <cellStyle name="SAPBEXexcCritical4 5 2 2 4" xfId="15078"/>
    <cellStyle name="SAPBEXexcCritical4 5 2 2 4 2" xfId="15079"/>
    <cellStyle name="SAPBEXexcCritical4 5 2 3" xfId="15080"/>
    <cellStyle name="SAPBEXexcCritical4 5 2 3 2" xfId="15081"/>
    <cellStyle name="SAPBEXexcCritical4 5 2 3 2 2" xfId="15082"/>
    <cellStyle name="SAPBEXexcCritical4 5 2 3 3" xfId="15083"/>
    <cellStyle name="SAPBEXexcCritical4 5 2 4" xfId="15084"/>
    <cellStyle name="SAPBEXexcCritical4 5 2 4 2" xfId="15085"/>
    <cellStyle name="SAPBEXexcCritical4 5 2 4 2 2" xfId="15086"/>
    <cellStyle name="SAPBEXexcCritical4 5 2 5" xfId="15087"/>
    <cellStyle name="SAPBEXexcCritical4 5 2 5 2" xfId="15088"/>
    <cellStyle name="SAPBEXexcCritical4 5 20" xfId="15089"/>
    <cellStyle name="SAPBEXexcCritical4 5 21" xfId="15090"/>
    <cellStyle name="SAPBEXexcCritical4 5 22" xfId="15091"/>
    <cellStyle name="SAPBEXexcCritical4 5 23" xfId="15092"/>
    <cellStyle name="SAPBEXexcCritical4 5 24" xfId="15093"/>
    <cellStyle name="SAPBEXexcCritical4 5 25" xfId="15094"/>
    <cellStyle name="SAPBEXexcCritical4 5 26" xfId="15095"/>
    <cellStyle name="SAPBEXexcCritical4 5 27" xfId="15096"/>
    <cellStyle name="SAPBEXexcCritical4 5 3" xfId="15097"/>
    <cellStyle name="SAPBEXexcCritical4 5 4" xfId="15098"/>
    <cellStyle name="SAPBEXexcCritical4 5 5" xfId="15099"/>
    <cellStyle name="SAPBEXexcCritical4 5 6" xfId="15100"/>
    <cellStyle name="SAPBEXexcCritical4 5 7" xfId="15101"/>
    <cellStyle name="SAPBEXexcCritical4 5 8" xfId="15102"/>
    <cellStyle name="SAPBEXexcCritical4 5 9" xfId="15103"/>
    <cellStyle name="SAPBEXexcCritical4 6" xfId="784"/>
    <cellStyle name="SAPBEXexcCritical4 6 10" xfId="15104"/>
    <cellStyle name="SAPBEXexcCritical4 6 11" xfId="15105"/>
    <cellStyle name="SAPBEXexcCritical4 6 12" xfId="15106"/>
    <cellStyle name="SAPBEXexcCritical4 6 13" xfId="15107"/>
    <cellStyle name="SAPBEXexcCritical4 6 14" xfId="15108"/>
    <cellStyle name="SAPBEXexcCritical4 6 15" xfId="15109"/>
    <cellStyle name="SAPBEXexcCritical4 6 16" xfId="15110"/>
    <cellStyle name="SAPBEXexcCritical4 6 17" xfId="15111"/>
    <cellStyle name="SAPBEXexcCritical4 6 18" xfId="15112"/>
    <cellStyle name="SAPBEXexcCritical4 6 19" xfId="15113"/>
    <cellStyle name="SAPBEXexcCritical4 6 2" xfId="15114"/>
    <cellStyle name="SAPBEXexcCritical4 6 2 2" xfId="15115"/>
    <cellStyle name="SAPBEXexcCritical4 6 2 2 2" xfId="15116"/>
    <cellStyle name="SAPBEXexcCritical4 6 2 2 2 2" xfId="15117"/>
    <cellStyle name="SAPBEXexcCritical4 6 2 2 2 2 2" xfId="15118"/>
    <cellStyle name="SAPBEXexcCritical4 6 2 2 2 3" xfId="15119"/>
    <cellStyle name="SAPBEXexcCritical4 6 2 2 3" xfId="15120"/>
    <cellStyle name="SAPBEXexcCritical4 6 2 2 3 2" xfId="15121"/>
    <cellStyle name="SAPBEXexcCritical4 6 2 2 3 2 2" xfId="15122"/>
    <cellStyle name="SAPBEXexcCritical4 6 2 2 4" xfId="15123"/>
    <cellStyle name="SAPBEXexcCritical4 6 2 2 4 2" xfId="15124"/>
    <cellStyle name="SAPBEXexcCritical4 6 2 3" xfId="15125"/>
    <cellStyle name="SAPBEXexcCritical4 6 2 3 2" xfId="15126"/>
    <cellStyle name="SAPBEXexcCritical4 6 2 3 2 2" xfId="15127"/>
    <cellStyle name="SAPBEXexcCritical4 6 2 3 3" xfId="15128"/>
    <cellStyle name="SAPBEXexcCritical4 6 2 4" xfId="15129"/>
    <cellStyle name="SAPBEXexcCritical4 6 2 4 2" xfId="15130"/>
    <cellStyle name="SAPBEXexcCritical4 6 2 4 2 2" xfId="15131"/>
    <cellStyle name="SAPBEXexcCritical4 6 2 5" xfId="15132"/>
    <cellStyle name="SAPBEXexcCritical4 6 2 5 2" xfId="15133"/>
    <cellStyle name="SAPBEXexcCritical4 6 20" xfId="15134"/>
    <cellStyle name="SAPBEXexcCritical4 6 21" xfId="15135"/>
    <cellStyle name="SAPBEXexcCritical4 6 22" xfId="15136"/>
    <cellStyle name="SAPBEXexcCritical4 6 23" xfId="15137"/>
    <cellStyle name="SAPBEXexcCritical4 6 24" xfId="15138"/>
    <cellStyle name="SAPBEXexcCritical4 6 25" xfId="15139"/>
    <cellStyle name="SAPBEXexcCritical4 6 26" xfId="15140"/>
    <cellStyle name="SAPBEXexcCritical4 6 27" xfId="15141"/>
    <cellStyle name="SAPBEXexcCritical4 6 3" xfId="15142"/>
    <cellStyle name="SAPBEXexcCritical4 6 4" xfId="15143"/>
    <cellStyle name="SAPBEXexcCritical4 6 5" xfId="15144"/>
    <cellStyle name="SAPBEXexcCritical4 6 6" xfId="15145"/>
    <cellStyle name="SAPBEXexcCritical4 6 7" xfId="15146"/>
    <cellStyle name="SAPBEXexcCritical4 6 8" xfId="15147"/>
    <cellStyle name="SAPBEXexcCritical4 6 9" xfId="15148"/>
    <cellStyle name="SAPBEXexcCritical4 7" xfId="785"/>
    <cellStyle name="SAPBEXexcCritical4 7 10" xfId="15149"/>
    <cellStyle name="SAPBEXexcCritical4 7 11" xfId="15150"/>
    <cellStyle name="SAPBEXexcCritical4 7 12" xfId="15151"/>
    <cellStyle name="SAPBEXexcCritical4 7 13" xfId="15152"/>
    <cellStyle name="SAPBEXexcCritical4 7 14" xfId="15153"/>
    <cellStyle name="SAPBEXexcCritical4 7 15" xfId="15154"/>
    <cellStyle name="SAPBEXexcCritical4 7 16" xfId="15155"/>
    <cellStyle name="SAPBEXexcCritical4 7 17" xfId="15156"/>
    <cellStyle name="SAPBEXexcCritical4 7 18" xfId="15157"/>
    <cellStyle name="SAPBEXexcCritical4 7 19" xfId="15158"/>
    <cellStyle name="SAPBEXexcCritical4 7 2" xfId="15159"/>
    <cellStyle name="SAPBEXexcCritical4 7 2 2" xfId="15160"/>
    <cellStyle name="SAPBEXexcCritical4 7 2 2 2" xfId="15161"/>
    <cellStyle name="SAPBEXexcCritical4 7 2 2 2 2" xfId="15162"/>
    <cellStyle name="SAPBEXexcCritical4 7 2 2 2 2 2" xfId="15163"/>
    <cellStyle name="SAPBEXexcCritical4 7 2 2 2 3" xfId="15164"/>
    <cellStyle name="SAPBEXexcCritical4 7 2 2 3" xfId="15165"/>
    <cellStyle name="SAPBEXexcCritical4 7 2 2 3 2" xfId="15166"/>
    <cellStyle name="SAPBEXexcCritical4 7 2 2 3 2 2" xfId="15167"/>
    <cellStyle name="SAPBEXexcCritical4 7 2 2 4" xfId="15168"/>
    <cellStyle name="SAPBEXexcCritical4 7 2 2 4 2" xfId="15169"/>
    <cellStyle name="SAPBEXexcCritical4 7 2 3" xfId="15170"/>
    <cellStyle name="SAPBEXexcCritical4 7 2 3 2" xfId="15171"/>
    <cellStyle name="SAPBEXexcCritical4 7 2 3 2 2" xfId="15172"/>
    <cellStyle name="SAPBEXexcCritical4 7 2 3 3" xfId="15173"/>
    <cellStyle name="SAPBEXexcCritical4 7 2 4" xfId="15174"/>
    <cellStyle name="SAPBEXexcCritical4 7 2 4 2" xfId="15175"/>
    <cellStyle name="SAPBEXexcCritical4 7 2 4 2 2" xfId="15176"/>
    <cellStyle name="SAPBEXexcCritical4 7 2 5" xfId="15177"/>
    <cellStyle name="SAPBEXexcCritical4 7 2 5 2" xfId="15178"/>
    <cellStyle name="SAPBEXexcCritical4 7 20" xfId="15179"/>
    <cellStyle name="SAPBEXexcCritical4 7 21" xfId="15180"/>
    <cellStyle name="SAPBEXexcCritical4 7 22" xfId="15181"/>
    <cellStyle name="SAPBEXexcCritical4 7 23" xfId="15182"/>
    <cellStyle name="SAPBEXexcCritical4 7 24" xfId="15183"/>
    <cellStyle name="SAPBEXexcCritical4 7 25" xfId="15184"/>
    <cellStyle name="SAPBEXexcCritical4 7 26" xfId="15185"/>
    <cellStyle name="SAPBEXexcCritical4 7 27" xfId="15186"/>
    <cellStyle name="SAPBEXexcCritical4 7 3" xfId="15187"/>
    <cellStyle name="SAPBEXexcCritical4 7 4" xfId="15188"/>
    <cellStyle name="SAPBEXexcCritical4 7 5" xfId="15189"/>
    <cellStyle name="SAPBEXexcCritical4 7 6" xfId="15190"/>
    <cellStyle name="SAPBEXexcCritical4 7 7" xfId="15191"/>
    <cellStyle name="SAPBEXexcCritical4 7 8" xfId="15192"/>
    <cellStyle name="SAPBEXexcCritical4 7 9" xfId="15193"/>
    <cellStyle name="SAPBEXexcCritical4 8" xfId="767"/>
    <cellStyle name="SAPBEXexcCritical4 8 10" xfId="15194"/>
    <cellStyle name="SAPBEXexcCritical4 8 11" xfId="15195"/>
    <cellStyle name="SAPBEXexcCritical4 8 12" xfId="15196"/>
    <cellStyle name="SAPBEXexcCritical4 8 13" xfId="15197"/>
    <cellStyle name="SAPBEXexcCritical4 8 14" xfId="15198"/>
    <cellStyle name="SAPBEXexcCritical4 8 15" xfId="15199"/>
    <cellStyle name="SAPBEXexcCritical4 8 16" xfId="15200"/>
    <cellStyle name="SAPBEXexcCritical4 8 17" xfId="15201"/>
    <cellStyle name="SAPBEXexcCritical4 8 18" xfId="15202"/>
    <cellStyle name="SAPBEXexcCritical4 8 19" xfId="15203"/>
    <cellStyle name="SAPBEXexcCritical4 8 2" xfId="15204"/>
    <cellStyle name="SAPBEXexcCritical4 8 2 2" xfId="15205"/>
    <cellStyle name="SAPBEXexcCritical4 8 2 2 2" xfId="15206"/>
    <cellStyle name="SAPBEXexcCritical4 8 2 2 2 2" xfId="15207"/>
    <cellStyle name="SAPBEXexcCritical4 8 2 2 2 2 2" xfId="15208"/>
    <cellStyle name="SAPBEXexcCritical4 8 2 2 2 3" xfId="15209"/>
    <cellStyle name="SAPBEXexcCritical4 8 2 2 3" xfId="15210"/>
    <cellStyle name="SAPBEXexcCritical4 8 2 2 3 2" xfId="15211"/>
    <cellStyle name="SAPBEXexcCritical4 8 2 2 3 2 2" xfId="15212"/>
    <cellStyle name="SAPBEXexcCritical4 8 2 2 4" xfId="15213"/>
    <cellStyle name="SAPBEXexcCritical4 8 2 2 4 2" xfId="15214"/>
    <cellStyle name="SAPBEXexcCritical4 8 2 3" xfId="15215"/>
    <cellStyle name="SAPBEXexcCritical4 8 2 3 2" xfId="15216"/>
    <cellStyle name="SAPBEXexcCritical4 8 2 3 2 2" xfId="15217"/>
    <cellStyle name="SAPBEXexcCritical4 8 2 3 3" xfId="15218"/>
    <cellStyle name="SAPBEXexcCritical4 8 2 4" xfId="15219"/>
    <cellStyle name="SAPBEXexcCritical4 8 2 4 2" xfId="15220"/>
    <cellStyle name="SAPBEXexcCritical4 8 2 4 2 2" xfId="15221"/>
    <cellStyle name="SAPBEXexcCritical4 8 2 5" xfId="15222"/>
    <cellStyle name="SAPBEXexcCritical4 8 2 5 2" xfId="15223"/>
    <cellStyle name="SAPBEXexcCritical4 8 20" xfId="15224"/>
    <cellStyle name="SAPBEXexcCritical4 8 21" xfId="15225"/>
    <cellStyle name="SAPBEXexcCritical4 8 22" xfId="15226"/>
    <cellStyle name="SAPBEXexcCritical4 8 23" xfId="15227"/>
    <cellStyle name="SAPBEXexcCritical4 8 24" xfId="15228"/>
    <cellStyle name="SAPBEXexcCritical4 8 25" xfId="15229"/>
    <cellStyle name="SAPBEXexcCritical4 8 26" xfId="15230"/>
    <cellStyle name="SAPBEXexcCritical4 8 27" xfId="15231"/>
    <cellStyle name="SAPBEXexcCritical4 8 3" xfId="15232"/>
    <cellStyle name="SAPBEXexcCritical4 8 4" xfId="15233"/>
    <cellStyle name="SAPBEXexcCritical4 8 5" xfId="15234"/>
    <cellStyle name="SAPBEXexcCritical4 8 6" xfId="15235"/>
    <cellStyle name="SAPBEXexcCritical4 8 7" xfId="15236"/>
    <cellStyle name="SAPBEXexcCritical4 8 8" xfId="15237"/>
    <cellStyle name="SAPBEXexcCritical4 8 9" xfId="15238"/>
    <cellStyle name="SAPBEXexcCritical4 9" xfId="1319"/>
    <cellStyle name="SAPBEXexcCritical4 9 10" xfId="15239"/>
    <cellStyle name="SAPBEXexcCritical4 9 11" xfId="15240"/>
    <cellStyle name="SAPBEXexcCritical4 9 12" xfId="15241"/>
    <cellStyle name="SAPBEXexcCritical4 9 13" xfId="15242"/>
    <cellStyle name="SAPBEXexcCritical4 9 14" xfId="15243"/>
    <cellStyle name="SAPBEXexcCritical4 9 15" xfId="15244"/>
    <cellStyle name="SAPBEXexcCritical4 9 16" xfId="15245"/>
    <cellStyle name="SAPBEXexcCritical4 9 17" xfId="15246"/>
    <cellStyle name="SAPBEXexcCritical4 9 18" xfId="15247"/>
    <cellStyle name="SAPBEXexcCritical4 9 19" xfId="15248"/>
    <cellStyle name="SAPBEXexcCritical4 9 2" xfId="15249"/>
    <cellStyle name="SAPBEXexcCritical4 9 2 2" xfId="15250"/>
    <cellStyle name="SAPBEXexcCritical4 9 2 2 2" xfId="15251"/>
    <cellStyle name="SAPBEXexcCritical4 9 2 2 2 2" xfId="15252"/>
    <cellStyle name="SAPBEXexcCritical4 9 2 2 3" xfId="15253"/>
    <cellStyle name="SAPBEXexcCritical4 9 2 3" xfId="15254"/>
    <cellStyle name="SAPBEXexcCritical4 9 2 3 2" xfId="15255"/>
    <cellStyle name="SAPBEXexcCritical4 9 2 3 2 2" xfId="15256"/>
    <cellStyle name="SAPBEXexcCritical4 9 2 4" xfId="15257"/>
    <cellStyle name="SAPBEXexcCritical4 9 2 4 2" xfId="15258"/>
    <cellStyle name="SAPBEXexcCritical4 9 20" xfId="15259"/>
    <cellStyle name="SAPBEXexcCritical4 9 21" xfId="15260"/>
    <cellStyle name="SAPBEXexcCritical4 9 22" xfId="15261"/>
    <cellStyle name="SAPBEXexcCritical4 9 23" xfId="15262"/>
    <cellStyle name="SAPBEXexcCritical4 9 24" xfId="15263"/>
    <cellStyle name="SAPBEXexcCritical4 9 25" xfId="15264"/>
    <cellStyle name="SAPBEXexcCritical4 9 26" xfId="15265"/>
    <cellStyle name="SAPBEXexcCritical4 9 27" xfId="15266"/>
    <cellStyle name="SAPBEXexcCritical4 9 3" xfId="15267"/>
    <cellStyle name="SAPBEXexcCritical4 9 4" xfId="15268"/>
    <cellStyle name="SAPBEXexcCritical4 9 5" xfId="15269"/>
    <cellStyle name="SAPBEXexcCritical4 9 6" xfId="15270"/>
    <cellStyle name="SAPBEXexcCritical4 9 7" xfId="15271"/>
    <cellStyle name="SAPBEXexcCritical4 9 8" xfId="15272"/>
    <cellStyle name="SAPBEXexcCritical4 9 9" xfId="15273"/>
    <cellStyle name="SAPBEXexcCritical4_20120921_SF-grote-ronde-Liesbethdump2" xfId="369"/>
    <cellStyle name="SAPBEXexcCritical5" xfId="73"/>
    <cellStyle name="SAPBEXexcCritical5 10" xfId="15274"/>
    <cellStyle name="SAPBEXexcCritical5 10 2" xfId="15275"/>
    <cellStyle name="SAPBEXexcCritical5 10 2 2" xfId="15276"/>
    <cellStyle name="SAPBEXexcCritical5 10 2 2 2" xfId="15277"/>
    <cellStyle name="SAPBEXexcCritical5 10 2 3" xfId="15278"/>
    <cellStyle name="SAPBEXexcCritical5 10 3" xfId="15279"/>
    <cellStyle name="SAPBEXexcCritical5 10 3 2" xfId="15280"/>
    <cellStyle name="SAPBEXexcCritical5 10 3 2 2" xfId="15281"/>
    <cellStyle name="SAPBEXexcCritical5 10 4" xfId="15282"/>
    <cellStyle name="SAPBEXexcCritical5 10 4 2" xfId="15283"/>
    <cellStyle name="SAPBEXexcCritical5 11" xfId="15284"/>
    <cellStyle name="SAPBEXexcCritical5 12" xfId="15285"/>
    <cellStyle name="SAPBEXexcCritical5 13" xfId="15286"/>
    <cellStyle name="SAPBEXexcCritical5 14" xfId="15287"/>
    <cellStyle name="SAPBEXexcCritical5 15" xfId="15288"/>
    <cellStyle name="SAPBEXexcCritical5 16" xfId="15289"/>
    <cellStyle name="SAPBEXexcCritical5 17" xfId="15290"/>
    <cellStyle name="SAPBEXexcCritical5 18" xfId="15291"/>
    <cellStyle name="SAPBEXexcCritical5 19" xfId="15292"/>
    <cellStyle name="SAPBEXexcCritical5 2" xfId="370"/>
    <cellStyle name="SAPBEXexcCritical5 2 10" xfId="15293"/>
    <cellStyle name="SAPBEXexcCritical5 2 11" xfId="15294"/>
    <cellStyle name="SAPBEXexcCritical5 2 12" xfId="15295"/>
    <cellStyle name="SAPBEXexcCritical5 2 13" xfId="15296"/>
    <cellStyle name="SAPBEXexcCritical5 2 14" xfId="15297"/>
    <cellStyle name="SAPBEXexcCritical5 2 15" xfId="15298"/>
    <cellStyle name="SAPBEXexcCritical5 2 16" xfId="15299"/>
    <cellStyle name="SAPBEXexcCritical5 2 17" xfId="15300"/>
    <cellStyle name="SAPBEXexcCritical5 2 18" xfId="15301"/>
    <cellStyle name="SAPBEXexcCritical5 2 19" xfId="15302"/>
    <cellStyle name="SAPBEXexcCritical5 2 2" xfId="470"/>
    <cellStyle name="SAPBEXexcCritical5 2 2 10" xfId="15303"/>
    <cellStyle name="SAPBEXexcCritical5 2 2 11" xfId="15304"/>
    <cellStyle name="SAPBEXexcCritical5 2 2 12" xfId="15305"/>
    <cellStyle name="SAPBEXexcCritical5 2 2 13" xfId="15306"/>
    <cellStyle name="SAPBEXexcCritical5 2 2 14" xfId="15307"/>
    <cellStyle name="SAPBEXexcCritical5 2 2 15" xfId="15308"/>
    <cellStyle name="SAPBEXexcCritical5 2 2 16" xfId="15309"/>
    <cellStyle name="SAPBEXexcCritical5 2 2 17" xfId="15310"/>
    <cellStyle name="SAPBEXexcCritical5 2 2 18" xfId="15311"/>
    <cellStyle name="SAPBEXexcCritical5 2 2 19" xfId="15312"/>
    <cellStyle name="SAPBEXexcCritical5 2 2 2" xfId="787"/>
    <cellStyle name="SAPBEXexcCritical5 2 2 2 10" xfId="15313"/>
    <cellStyle name="SAPBEXexcCritical5 2 2 2 11" xfId="15314"/>
    <cellStyle name="SAPBEXexcCritical5 2 2 2 12" xfId="15315"/>
    <cellStyle name="SAPBEXexcCritical5 2 2 2 13" xfId="15316"/>
    <cellStyle name="SAPBEXexcCritical5 2 2 2 14" xfId="15317"/>
    <cellStyle name="SAPBEXexcCritical5 2 2 2 15" xfId="15318"/>
    <cellStyle name="SAPBEXexcCritical5 2 2 2 16" xfId="15319"/>
    <cellStyle name="SAPBEXexcCritical5 2 2 2 17" xfId="15320"/>
    <cellStyle name="SAPBEXexcCritical5 2 2 2 18" xfId="15321"/>
    <cellStyle name="SAPBEXexcCritical5 2 2 2 19" xfId="15322"/>
    <cellStyle name="SAPBEXexcCritical5 2 2 2 2" xfId="15323"/>
    <cellStyle name="SAPBEXexcCritical5 2 2 2 2 2" xfId="15324"/>
    <cellStyle name="SAPBEXexcCritical5 2 2 2 2 2 2" xfId="15325"/>
    <cellStyle name="SAPBEXexcCritical5 2 2 2 2 2 2 2" xfId="15326"/>
    <cellStyle name="SAPBEXexcCritical5 2 2 2 2 2 2 2 2" xfId="15327"/>
    <cellStyle name="SAPBEXexcCritical5 2 2 2 2 2 2 3" xfId="15328"/>
    <cellStyle name="SAPBEXexcCritical5 2 2 2 2 2 3" xfId="15329"/>
    <cellStyle name="SAPBEXexcCritical5 2 2 2 2 2 3 2" xfId="15330"/>
    <cellStyle name="SAPBEXexcCritical5 2 2 2 2 2 3 2 2" xfId="15331"/>
    <cellStyle name="SAPBEXexcCritical5 2 2 2 2 2 4" xfId="15332"/>
    <cellStyle name="SAPBEXexcCritical5 2 2 2 2 2 4 2" xfId="15333"/>
    <cellStyle name="SAPBEXexcCritical5 2 2 2 2 3" xfId="15334"/>
    <cellStyle name="SAPBEXexcCritical5 2 2 2 2 3 2" xfId="15335"/>
    <cellStyle name="SAPBEXexcCritical5 2 2 2 2 3 2 2" xfId="15336"/>
    <cellStyle name="SAPBEXexcCritical5 2 2 2 2 3 3" xfId="15337"/>
    <cellStyle name="SAPBEXexcCritical5 2 2 2 2 4" xfId="15338"/>
    <cellStyle name="SAPBEXexcCritical5 2 2 2 2 4 2" xfId="15339"/>
    <cellStyle name="SAPBEXexcCritical5 2 2 2 2 4 2 2" xfId="15340"/>
    <cellStyle name="SAPBEXexcCritical5 2 2 2 2 5" xfId="15341"/>
    <cellStyle name="SAPBEXexcCritical5 2 2 2 2 5 2" xfId="15342"/>
    <cellStyle name="SAPBEXexcCritical5 2 2 2 20" xfId="15343"/>
    <cellStyle name="SAPBEXexcCritical5 2 2 2 21" xfId="15344"/>
    <cellStyle name="SAPBEXexcCritical5 2 2 2 22" xfId="15345"/>
    <cellStyle name="SAPBEXexcCritical5 2 2 2 23" xfId="15346"/>
    <cellStyle name="SAPBEXexcCritical5 2 2 2 24" xfId="15347"/>
    <cellStyle name="SAPBEXexcCritical5 2 2 2 25" xfId="15348"/>
    <cellStyle name="SAPBEXexcCritical5 2 2 2 26" xfId="15349"/>
    <cellStyle name="SAPBEXexcCritical5 2 2 2 27" xfId="15350"/>
    <cellStyle name="SAPBEXexcCritical5 2 2 2 3" xfId="15351"/>
    <cellStyle name="SAPBEXexcCritical5 2 2 2 4" xfId="15352"/>
    <cellStyle name="SAPBEXexcCritical5 2 2 2 5" xfId="15353"/>
    <cellStyle name="SAPBEXexcCritical5 2 2 2 6" xfId="15354"/>
    <cellStyle name="SAPBEXexcCritical5 2 2 2 7" xfId="15355"/>
    <cellStyle name="SAPBEXexcCritical5 2 2 2 8" xfId="15356"/>
    <cellStyle name="SAPBEXexcCritical5 2 2 2 9" xfId="15357"/>
    <cellStyle name="SAPBEXexcCritical5 2 2 20" xfId="15358"/>
    <cellStyle name="SAPBEXexcCritical5 2 2 21" xfId="15359"/>
    <cellStyle name="SAPBEXexcCritical5 2 2 22" xfId="15360"/>
    <cellStyle name="SAPBEXexcCritical5 2 2 23" xfId="15361"/>
    <cellStyle name="SAPBEXexcCritical5 2 2 24" xfId="15362"/>
    <cellStyle name="SAPBEXexcCritical5 2 2 25" xfId="15363"/>
    <cellStyle name="SAPBEXexcCritical5 2 2 26" xfId="15364"/>
    <cellStyle name="SAPBEXexcCritical5 2 2 27" xfId="15365"/>
    <cellStyle name="SAPBEXexcCritical5 2 2 28" xfId="15366"/>
    <cellStyle name="SAPBEXexcCritical5 2 2 29" xfId="15367"/>
    <cellStyle name="SAPBEXexcCritical5 2 2 3" xfId="788"/>
    <cellStyle name="SAPBEXexcCritical5 2 2 3 10" xfId="15368"/>
    <cellStyle name="SAPBEXexcCritical5 2 2 3 11" xfId="15369"/>
    <cellStyle name="SAPBEXexcCritical5 2 2 3 12" xfId="15370"/>
    <cellStyle name="SAPBEXexcCritical5 2 2 3 13" xfId="15371"/>
    <cellStyle name="SAPBEXexcCritical5 2 2 3 14" xfId="15372"/>
    <cellStyle name="SAPBEXexcCritical5 2 2 3 15" xfId="15373"/>
    <cellStyle name="SAPBEXexcCritical5 2 2 3 16" xfId="15374"/>
    <cellStyle name="SAPBEXexcCritical5 2 2 3 17" xfId="15375"/>
    <cellStyle name="SAPBEXexcCritical5 2 2 3 18" xfId="15376"/>
    <cellStyle name="SAPBEXexcCritical5 2 2 3 19" xfId="15377"/>
    <cellStyle name="SAPBEXexcCritical5 2 2 3 2" xfId="15378"/>
    <cellStyle name="SAPBEXexcCritical5 2 2 3 2 2" xfId="15379"/>
    <cellStyle name="SAPBEXexcCritical5 2 2 3 2 2 2" xfId="15380"/>
    <cellStyle name="SAPBEXexcCritical5 2 2 3 2 2 2 2" xfId="15381"/>
    <cellStyle name="SAPBEXexcCritical5 2 2 3 2 2 2 2 2" xfId="15382"/>
    <cellStyle name="SAPBEXexcCritical5 2 2 3 2 2 2 3" xfId="15383"/>
    <cellStyle name="SAPBEXexcCritical5 2 2 3 2 2 3" xfId="15384"/>
    <cellStyle name="SAPBEXexcCritical5 2 2 3 2 2 3 2" xfId="15385"/>
    <cellStyle name="SAPBEXexcCritical5 2 2 3 2 2 3 2 2" xfId="15386"/>
    <cellStyle name="SAPBEXexcCritical5 2 2 3 2 2 4" xfId="15387"/>
    <cellStyle name="SAPBEXexcCritical5 2 2 3 2 2 4 2" xfId="15388"/>
    <cellStyle name="SAPBEXexcCritical5 2 2 3 2 3" xfId="15389"/>
    <cellStyle name="SAPBEXexcCritical5 2 2 3 2 3 2" xfId="15390"/>
    <cellStyle name="SAPBEXexcCritical5 2 2 3 2 3 2 2" xfId="15391"/>
    <cellStyle name="SAPBEXexcCritical5 2 2 3 2 3 3" xfId="15392"/>
    <cellStyle name="SAPBEXexcCritical5 2 2 3 2 4" xfId="15393"/>
    <cellStyle name="SAPBEXexcCritical5 2 2 3 2 4 2" xfId="15394"/>
    <cellStyle name="SAPBEXexcCritical5 2 2 3 2 4 2 2" xfId="15395"/>
    <cellStyle name="SAPBEXexcCritical5 2 2 3 2 5" xfId="15396"/>
    <cellStyle name="SAPBEXexcCritical5 2 2 3 2 5 2" xfId="15397"/>
    <cellStyle name="SAPBEXexcCritical5 2 2 3 20" xfId="15398"/>
    <cellStyle name="SAPBEXexcCritical5 2 2 3 21" xfId="15399"/>
    <cellStyle name="SAPBEXexcCritical5 2 2 3 22" xfId="15400"/>
    <cellStyle name="SAPBEXexcCritical5 2 2 3 23" xfId="15401"/>
    <cellStyle name="SAPBEXexcCritical5 2 2 3 24" xfId="15402"/>
    <cellStyle name="SAPBEXexcCritical5 2 2 3 25" xfId="15403"/>
    <cellStyle name="SAPBEXexcCritical5 2 2 3 26" xfId="15404"/>
    <cellStyle name="SAPBEXexcCritical5 2 2 3 27" xfId="15405"/>
    <cellStyle name="SAPBEXexcCritical5 2 2 3 3" xfId="15406"/>
    <cellStyle name="SAPBEXexcCritical5 2 2 3 4" xfId="15407"/>
    <cellStyle name="SAPBEXexcCritical5 2 2 3 5" xfId="15408"/>
    <cellStyle name="SAPBEXexcCritical5 2 2 3 6" xfId="15409"/>
    <cellStyle name="SAPBEXexcCritical5 2 2 3 7" xfId="15410"/>
    <cellStyle name="SAPBEXexcCritical5 2 2 3 8" xfId="15411"/>
    <cellStyle name="SAPBEXexcCritical5 2 2 3 9" xfId="15412"/>
    <cellStyle name="SAPBEXexcCritical5 2 2 30" xfId="15413"/>
    <cellStyle name="SAPBEXexcCritical5 2 2 31" xfId="15414"/>
    <cellStyle name="SAPBEXexcCritical5 2 2 32" xfId="15415"/>
    <cellStyle name="SAPBEXexcCritical5 2 2 4" xfId="789"/>
    <cellStyle name="SAPBEXexcCritical5 2 2 4 10" xfId="15416"/>
    <cellStyle name="SAPBEXexcCritical5 2 2 4 11" xfId="15417"/>
    <cellStyle name="SAPBEXexcCritical5 2 2 4 12" xfId="15418"/>
    <cellStyle name="SAPBEXexcCritical5 2 2 4 13" xfId="15419"/>
    <cellStyle name="SAPBEXexcCritical5 2 2 4 14" xfId="15420"/>
    <cellStyle name="SAPBEXexcCritical5 2 2 4 15" xfId="15421"/>
    <cellStyle name="SAPBEXexcCritical5 2 2 4 16" xfId="15422"/>
    <cellStyle name="SAPBEXexcCritical5 2 2 4 17" xfId="15423"/>
    <cellStyle name="SAPBEXexcCritical5 2 2 4 18" xfId="15424"/>
    <cellStyle name="SAPBEXexcCritical5 2 2 4 19" xfId="15425"/>
    <cellStyle name="SAPBEXexcCritical5 2 2 4 2" xfId="15426"/>
    <cellStyle name="SAPBEXexcCritical5 2 2 4 2 2" xfId="15427"/>
    <cellStyle name="SAPBEXexcCritical5 2 2 4 2 2 2" xfId="15428"/>
    <cellStyle name="SAPBEXexcCritical5 2 2 4 2 2 2 2" xfId="15429"/>
    <cellStyle name="SAPBEXexcCritical5 2 2 4 2 2 2 2 2" xfId="15430"/>
    <cellStyle name="SAPBEXexcCritical5 2 2 4 2 2 2 3" xfId="15431"/>
    <cellStyle name="SAPBEXexcCritical5 2 2 4 2 2 3" xfId="15432"/>
    <cellStyle name="SAPBEXexcCritical5 2 2 4 2 2 3 2" xfId="15433"/>
    <cellStyle name="SAPBEXexcCritical5 2 2 4 2 2 3 2 2" xfId="15434"/>
    <cellStyle name="SAPBEXexcCritical5 2 2 4 2 2 4" xfId="15435"/>
    <cellStyle name="SAPBEXexcCritical5 2 2 4 2 2 4 2" xfId="15436"/>
    <cellStyle name="SAPBEXexcCritical5 2 2 4 2 3" xfId="15437"/>
    <cellStyle name="SAPBEXexcCritical5 2 2 4 2 3 2" xfId="15438"/>
    <cellStyle name="SAPBEXexcCritical5 2 2 4 2 3 2 2" xfId="15439"/>
    <cellStyle name="SAPBEXexcCritical5 2 2 4 2 3 3" xfId="15440"/>
    <cellStyle name="SAPBEXexcCritical5 2 2 4 2 4" xfId="15441"/>
    <cellStyle name="SAPBEXexcCritical5 2 2 4 2 4 2" xfId="15442"/>
    <cellStyle name="SAPBEXexcCritical5 2 2 4 2 4 2 2" xfId="15443"/>
    <cellStyle name="SAPBEXexcCritical5 2 2 4 2 5" xfId="15444"/>
    <cellStyle name="SAPBEXexcCritical5 2 2 4 2 5 2" xfId="15445"/>
    <cellStyle name="SAPBEXexcCritical5 2 2 4 20" xfId="15446"/>
    <cellStyle name="SAPBEXexcCritical5 2 2 4 21" xfId="15447"/>
    <cellStyle name="SAPBEXexcCritical5 2 2 4 22" xfId="15448"/>
    <cellStyle name="SAPBEXexcCritical5 2 2 4 23" xfId="15449"/>
    <cellStyle name="SAPBEXexcCritical5 2 2 4 24" xfId="15450"/>
    <cellStyle name="SAPBEXexcCritical5 2 2 4 25" xfId="15451"/>
    <cellStyle name="SAPBEXexcCritical5 2 2 4 26" xfId="15452"/>
    <cellStyle name="SAPBEXexcCritical5 2 2 4 27" xfId="15453"/>
    <cellStyle name="SAPBEXexcCritical5 2 2 4 3" xfId="15454"/>
    <cellStyle name="SAPBEXexcCritical5 2 2 4 4" xfId="15455"/>
    <cellStyle name="SAPBEXexcCritical5 2 2 4 5" xfId="15456"/>
    <cellStyle name="SAPBEXexcCritical5 2 2 4 6" xfId="15457"/>
    <cellStyle name="SAPBEXexcCritical5 2 2 4 7" xfId="15458"/>
    <cellStyle name="SAPBEXexcCritical5 2 2 4 8" xfId="15459"/>
    <cellStyle name="SAPBEXexcCritical5 2 2 4 9" xfId="15460"/>
    <cellStyle name="SAPBEXexcCritical5 2 2 5" xfId="790"/>
    <cellStyle name="SAPBEXexcCritical5 2 2 5 10" xfId="15461"/>
    <cellStyle name="SAPBEXexcCritical5 2 2 5 11" xfId="15462"/>
    <cellStyle name="SAPBEXexcCritical5 2 2 5 12" xfId="15463"/>
    <cellStyle name="SAPBEXexcCritical5 2 2 5 13" xfId="15464"/>
    <cellStyle name="SAPBEXexcCritical5 2 2 5 14" xfId="15465"/>
    <cellStyle name="SAPBEXexcCritical5 2 2 5 15" xfId="15466"/>
    <cellStyle name="SAPBEXexcCritical5 2 2 5 16" xfId="15467"/>
    <cellStyle name="SAPBEXexcCritical5 2 2 5 17" xfId="15468"/>
    <cellStyle name="SAPBEXexcCritical5 2 2 5 18" xfId="15469"/>
    <cellStyle name="SAPBEXexcCritical5 2 2 5 19" xfId="15470"/>
    <cellStyle name="SAPBEXexcCritical5 2 2 5 2" xfId="15471"/>
    <cellStyle name="SAPBEXexcCritical5 2 2 5 2 2" xfId="15472"/>
    <cellStyle name="SAPBEXexcCritical5 2 2 5 2 2 2" xfId="15473"/>
    <cellStyle name="SAPBEXexcCritical5 2 2 5 2 2 2 2" xfId="15474"/>
    <cellStyle name="SAPBEXexcCritical5 2 2 5 2 2 2 2 2" xfId="15475"/>
    <cellStyle name="SAPBEXexcCritical5 2 2 5 2 2 2 3" xfId="15476"/>
    <cellStyle name="SAPBEXexcCritical5 2 2 5 2 2 3" xfId="15477"/>
    <cellStyle name="SAPBEXexcCritical5 2 2 5 2 2 3 2" xfId="15478"/>
    <cellStyle name="SAPBEXexcCritical5 2 2 5 2 2 3 2 2" xfId="15479"/>
    <cellStyle name="SAPBEXexcCritical5 2 2 5 2 2 4" xfId="15480"/>
    <cellStyle name="SAPBEXexcCritical5 2 2 5 2 2 4 2" xfId="15481"/>
    <cellStyle name="SAPBEXexcCritical5 2 2 5 2 3" xfId="15482"/>
    <cellStyle name="SAPBEXexcCritical5 2 2 5 2 3 2" xfId="15483"/>
    <cellStyle name="SAPBEXexcCritical5 2 2 5 2 3 2 2" xfId="15484"/>
    <cellStyle name="SAPBEXexcCritical5 2 2 5 2 3 3" xfId="15485"/>
    <cellStyle name="SAPBEXexcCritical5 2 2 5 2 4" xfId="15486"/>
    <cellStyle name="SAPBEXexcCritical5 2 2 5 2 4 2" xfId="15487"/>
    <cellStyle name="SAPBEXexcCritical5 2 2 5 2 4 2 2" xfId="15488"/>
    <cellStyle name="SAPBEXexcCritical5 2 2 5 2 5" xfId="15489"/>
    <cellStyle name="SAPBEXexcCritical5 2 2 5 2 5 2" xfId="15490"/>
    <cellStyle name="SAPBEXexcCritical5 2 2 5 20" xfId="15491"/>
    <cellStyle name="SAPBEXexcCritical5 2 2 5 21" xfId="15492"/>
    <cellStyle name="SAPBEXexcCritical5 2 2 5 22" xfId="15493"/>
    <cellStyle name="SAPBEXexcCritical5 2 2 5 23" xfId="15494"/>
    <cellStyle name="SAPBEXexcCritical5 2 2 5 24" xfId="15495"/>
    <cellStyle name="SAPBEXexcCritical5 2 2 5 25" xfId="15496"/>
    <cellStyle name="SAPBEXexcCritical5 2 2 5 26" xfId="15497"/>
    <cellStyle name="SAPBEXexcCritical5 2 2 5 27" xfId="15498"/>
    <cellStyle name="SAPBEXexcCritical5 2 2 5 3" xfId="15499"/>
    <cellStyle name="SAPBEXexcCritical5 2 2 5 4" xfId="15500"/>
    <cellStyle name="SAPBEXexcCritical5 2 2 5 5" xfId="15501"/>
    <cellStyle name="SAPBEXexcCritical5 2 2 5 6" xfId="15502"/>
    <cellStyle name="SAPBEXexcCritical5 2 2 5 7" xfId="15503"/>
    <cellStyle name="SAPBEXexcCritical5 2 2 5 8" xfId="15504"/>
    <cellStyle name="SAPBEXexcCritical5 2 2 5 9" xfId="15505"/>
    <cellStyle name="SAPBEXexcCritical5 2 2 6" xfId="791"/>
    <cellStyle name="SAPBEXexcCritical5 2 2 6 10" xfId="15506"/>
    <cellStyle name="SAPBEXexcCritical5 2 2 6 11" xfId="15507"/>
    <cellStyle name="SAPBEXexcCritical5 2 2 6 12" xfId="15508"/>
    <cellStyle name="SAPBEXexcCritical5 2 2 6 13" xfId="15509"/>
    <cellStyle name="SAPBEXexcCritical5 2 2 6 14" xfId="15510"/>
    <cellStyle name="SAPBEXexcCritical5 2 2 6 15" xfId="15511"/>
    <cellStyle name="SAPBEXexcCritical5 2 2 6 16" xfId="15512"/>
    <cellStyle name="SAPBEXexcCritical5 2 2 6 17" xfId="15513"/>
    <cellStyle name="SAPBEXexcCritical5 2 2 6 18" xfId="15514"/>
    <cellStyle name="SAPBEXexcCritical5 2 2 6 19" xfId="15515"/>
    <cellStyle name="SAPBEXexcCritical5 2 2 6 2" xfId="15516"/>
    <cellStyle name="SAPBEXexcCritical5 2 2 6 2 2" xfId="15517"/>
    <cellStyle name="SAPBEXexcCritical5 2 2 6 2 2 2" xfId="15518"/>
    <cellStyle name="SAPBEXexcCritical5 2 2 6 2 2 2 2" xfId="15519"/>
    <cellStyle name="SAPBEXexcCritical5 2 2 6 2 2 2 2 2" xfId="15520"/>
    <cellStyle name="SAPBEXexcCritical5 2 2 6 2 2 2 3" xfId="15521"/>
    <cellStyle name="SAPBEXexcCritical5 2 2 6 2 2 3" xfId="15522"/>
    <cellStyle name="SAPBEXexcCritical5 2 2 6 2 2 3 2" xfId="15523"/>
    <cellStyle name="SAPBEXexcCritical5 2 2 6 2 2 3 2 2" xfId="15524"/>
    <cellStyle name="SAPBEXexcCritical5 2 2 6 2 2 4" xfId="15525"/>
    <cellStyle name="SAPBEXexcCritical5 2 2 6 2 2 4 2" xfId="15526"/>
    <cellStyle name="SAPBEXexcCritical5 2 2 6 2 3" xfId="15527"/>
    <cellStyle name="SAPBEXexcCritical5 2 2 6 2 3 2" xfId="15528"/>
    <cellStyle name="SAPBEXexcCritical5 2 2 6 2 3 2 2" xfId="15529"/>
    <cellStyle name="SAPBEXexcCritical5 2 2 6 2 3 3" xfId="15530"/>
    <cellStyle name="SAPBEXexcCritical5 2 2 6 2 4" xfId="15531"/>
    <cellStyle name="SAPBEXexcCritical5 2 2 6 2 4 2" xfId="15532"/>
    <cellStyle name="SAPBEXexcCritical5 2 2 6 2 4 2 2" xfId="15533"/>
    <cellStyle name="SAPBEXexcCritical5 2 2 6 2 5" xfId="15534"/>
    <cellStyle name="SAPBEXexcCritical5 2 2 6 2 5 2" xfId="15535"/>
    <cellStyle name="SAPBEXexcCritical5 2 2 6 20" xfId="15536"/>
    <cellStyle name="SAPBEXexcCritical5 2 2 6 21" xfId="15537"/>
    <cellStyle name="SAPBEXexcCritical5 2 2 6 22" xfId="15538"/>
    <cellStyle name="SAPBEXexcCritical5 2 2 6 23" xfId="15539"/>
    <cellStyle name="SAPBEXexcCritical5 2 2 6 24" xfId="15540"/>
    <cellStyle name="SAPBEXexcCritical5 2 2 6 25" xfId="15541"/>
    <cellStyle name="SAPBEXexcCritical5 2 2 6 26" xfId="15542"/>
    <cellStyle name="SAPBEXexcCritical5 2 2 6 27" xfId="15543"/>
    <cellStyle name="SAPBEXexcCritical5 2 2 6 3" xfId="15544"/>
    <cellStyle name="SAPBEXexcCritical5 2 2 6 4" xfId="15545"/>
    <cellStyle name="SAPBEXexcCritical5 2 2 6 5" xfId="15546"/>
    <cellStyle name="SAPBEXexcCritical5 2 2 6 6" xfId="15547"/>
    <cellStyle name="SAPBEXexcCritical5 2 2 6 7" xfId="15548"/>
    <cellStyle name="SAPBEXexcCritical5 2 2 6 8" xfId="15549"/>
    <cellStyle name="SAPBEXexcCritical5 2 2 6 9" xfId="15550"/>
    <cellStyle name="SAPBEXexcCritical5 2 2 7" xfId="15551"/>
    <cellStyle name="SAPBEXexcCritical5 2 2 7 2" xfId="15552"/>
    <cellStyle name="SAPBEXexcCritical5 2 2 7 2 2" xfId="15553"/>
    <cellStyle name="SAPBEXexcCritical5 2 2 7 2 2 2" xfId="15554"/>
    <cellStyle name="SAPBEXexcCritical5 2 2 7 2 2 2 2" xfId="15555"/>
    <cellStyle name="SAPBEXexcCritical5 2 2 7 2 2 3" xfId="15556"/>
    <cellStyle name="SAPBEXexcCritical5 2 2 7 2 3" xfId="15557"/>
    <cellStyle name="SAPBEXexcCritical5 2 2 7 2 3 2" xfId="15558"/>
    <cellStyle name="SAPBEXexcCritical5 2 2 7 2 3 2 2" xfId="15559"/>
    <cellStyle name="SAPBEXexcCritical5 2 2 7 2 4" xfId="15560"/>
    <cellStyle name="SAPBEXexcCritical5 2 2 7 2 4 2" xfId="15561"/>
    <cellStyle name="SAPBEXexcCritical5 2 2 7 3" xfId="15562"/>
    <cellStyle name="SAPBEXexcCritical5 2 2 7 3 2" xfId="15563"/>
    <cellStyle name="SAPBEXexcCritical5 2 2 7 3 2 2" xfId="15564"/>
    <cellStyle name="SAPBEXexcCritical5 2 2 7 3 3" xfId="15565"/>
    <cellStyle name="SAPBEXexcCritical5 2 2 7 4" xfId="15566"/>
    <cellStyle name="SAPBEXexcCritical5 2 2 7 4 2" xfId="15567"/>
    <cellStyle name="SAPBEXexcCritical5 2 2 7 4 2 2" xfId="15568"/>
    <cellStyle name="SAPBEXexcCritical5 2 2 7 5" xfId="15569"/>
    <cellStyle name="SAPBEXexcCritical5 2 2 7 5 2" xfId="15570"/>
    <cellStyle name="SAPBEXexcCritical5 2 2 8" xfId="15571"/>
    <cellStyle name="SAPBEXexcCritical5 2 2 9" xfId="15572"/>
    <cellStyle name="SAPBEXexcCritical5 2 20" xfId="15573"/>
    <cellStyle name="SAPBEXexcCritical5 2 21" xfId="15574"/>
    <cellStyle name="SAPBEXexcCritical5 2 22" xfId="15575"/>
    <cellStyle name="SAPBEXexcCritical5 2 23" xfId="15576"/>
    <cellStyle name="SAPBEXexcCritical5 2 24" xfId="15577"/>
    <cellStyle name="SAPBEXexcCritical5 2 25" xfId="15578"/>
    <cellStyle name="SAPBEXexcCritical5 2 26" xfId="15579"/>
    <cellStyle name="SAPBEXexcCritical5 2 27" xfId="15580"/>
    <cellStyle name="SAPBEXexcCritical5 2 28" xfId="15581"/>
    <cellStyle name="SAPBEXexcCritical5 2 29" xfId="15582"/>
    <cellStyle name="SAPBEXexcCritical5 2 3" xfId="792"/>
    <cellStyle name="SAPBEXexcCritical5 2 3 10" xfId="15583"/>
    <cellStyle name="SAPBEXexcCritical5 2 3 11" xfId="15584"/>
    <cellStyle name="SAPBEXexcCritical5 2 3 12" xfId="15585"/>
    <cellStyle name="SAPBEXexcCritical5 2 3 13" xfId="15586"/>
    <cellStyle name="SAPBEXexcCritical5 2 3 14" xfId="15587"/>
    <cellStyle name="SAPBEXexcCritical5 2 3 15" xfId="15588"/>
    <cellStyle name="SAPBEXexcCritical5 2 3 16" xfId="15589"/>
    <cellStyle name="SAPBEXexcCritical5 2 3 17" xfId="15590"/>
    <cellStyle name="SAPBEXexcCritical5 2 3 18" xfId="15591"/>
    <cellStyle name="SAPBEXexcCritical5 2 3 19" xfId="15592"/>
    <cellStyle name="SAPBEXexcCritical5 2 3 2" xfId="15593"/>
    <cellStyle name="SAPBEXexcCritical5 2 3 2 2" xfId="15594"/>
    <cellStyle name="SAPBEXexcCritical5 2 3 2 2 2" xfId="15595"/>
    <cellStyle name="SAPBEXexcCritical5 2 3 2 2 2 2" xfId="15596"/>
    <cellStyle name="SAPBEXexcCritical5 2 3 2 2 2 2 2" xfId="15597"/>
    <cellStyle name="SAPBEXexcCritical5 2 3 2 2 2 3" xfId="15598"/>
    <cellStyle name="SAPBEXexcCritical5 2 3 2 2 3" xfId="15599"/>
    <cellStyle name="SAPBEXexcCritical5 2 3 2 2 3 2" xfId="15600"/>
    <cellStyle name="SAPBEXexcCritical5 2 3 2 2 3 2 2" xfId="15601"/>
    <cellStyle name="SAPBEXexcCritical5 2 3 2 2 4" xfId="15602"/>
    <cellStyle name="SAPBEXexcCritical5 2 3 2 2 4 2" xfId="15603"/>
    <cellStyle name="SAPBEXexcCritical5 2 3 2 3" xfId="15604"/>
    <cellStyle name="SAPBEXexcCritical5 2 3 2 3 2" xfId="15605"/>
    <cellStyle name="SAPBEXexcCritical5 2 3 2 3 2 2" xfId="15606"/>
    <cellStyle name="SAPBEXexcCritical5 2 3 2 3 3" xfId="15607"/>
    <cellStyle name="SAPBEXexcCritical5 2 3 2 4" xfId="15608"/>
    <cellStyle name="SAPBEXexcCritical5 2 3 2 4 2" xfId="15609"/>
    <cellStyle name="SAPBEXexcCritical5 2 3 2 4 2 2" xfId="15610"/>
    <cellStyle name="SAPBEXexcCritical5 2 3 2 5" xfId="15611"/>
    <cellStyle name="SAPBEXexcCritical5 2 3 2 5 2" xfId="15612"/>
    <cellStyle name="SAPBEXexcCritical5 2 3 20" xfId="15613"/>
    <cellStyle name="SAPBEXexcCritical5 2 3 21" xfId="15614"/>
    <cellStyle name="SAPBEXexcCritical5 2 3 22" xfId="15615"/>
    <cellStyle name="SAPBEXexcCritical5 2 3 23" xfId="15616"/>
    <cellStyle name="SAPBEXexcCritical5 2 3 24" xfId="15617"/>
    <cellStyle name="SAPBEXexcCritical5 2 3 25" xfId="15618"/>
    <cellStyle name="SAPBEXexcCritical5 2 3 26" xfId="15619"/>
    <cellStyle name="SAPBEXexcCritical5 2 3 27" xfId="15620"/>
    <cellStyle name="SAPBEXexcCritical5 2 3 3" xfId="15621"/>
    <cellStyle name="SAPBEXexcCritical5 2 3 4" xfId="15622"/>
    <cellStyle name="SAPBEXexcCritical5 2 3 5" xfId="15623"/>
    <cellStyle name="SAPBEXexcCritical5 2 3 6" xfId="15624"/>
    <cellStyle name="SAPBEXexcCritical5 2 3 7" xfId="15625"/>
    <cellStyle name="SAPBEXexcCritical5 2 3 8" xfId="15626"/>
    <cellStyle name="SAPBEXexcCritical5 2 3 9" xfId="15627"/>
    <cellStyle name="SAPBEXexcCritical5 2 30" xfId="15628"/>
    <cellStyle name="SAPBEXexcCritical5 2 31" xfId="15629"/>
    <cellStyle name="SAPBEXexcCritical5 2 32" xfId="15630"/>
    <cellStyle name="SAPBEXexcCritical5 2 4" xfId="793"/>
    <cellStyle name="SAPBEXexcCritical5 2 4 10" xfId="15631"/>
    <cellStyle name="SAPBEXexcCritical5 2 4 11" xfId="15632"/>
    <cellStyle name="SAPBEXexcCritical5 2 4 12" xfId="15633"/>
    <cellStyle name="SAPBEXexcCritical5 2 4 13" xfId="15634"/>
    <cellStyle name="SAPBEXexcCritical5 2 4 14" xfId="15635"/>
    <cellStyle name="SAPBEXexcCritical5 2 4 15" xfId="15636"/>
    <cellStyle name="SAPBEXexcCritical5 2 4 16" xfId="15637"/>
    <cellStyle name="SAPBEXexcCritical5 2 4 17" xfId="15638"/>
    <cellStyle name="SAPBEXexcCritical5 2 4 18" xfId="15639"/>
    <cellStyle name="SAPBEXexcCritical5 2 4 19" xfId="15640"/>
    <cellStyle name="SAPBEXexcCritical5 2 4 2" xfId="15641"/>
    <cellStyle name="SAPBEXexcCritical5 2 4 2 2" xfId="15642"/>
    <cellStyle name="SAPBEXexcCritical5 2 4 2 2 2" xfId="15643"/>
    <cellStyle name="SAPBEXexcCritical5 2 4 2 2 2 2" xfId="15644"/>
    <cellStyle name="SAPBEXexcCritical5 2 4 2 2 2 2 2" xfId="15645"/>
    <cellStyle name="SAPBEXexcCritical5 2 4 2 2 2 3" xfId="15646"/>
    <cellStyle name="SAPBEXexcCritical5 2 4 2 2 3" xfId="15647"/>
    <cellStyle name="SAPBEXexcCritical5 2 4 2 2 3 2" xfId="15648"/>
    <cellStyle name="SAPBEXexcCritical5 2 4 2 2 3 2 2" xfId="15649"/>
    <cellStyle name="SAPBEXexcCritical5 2 4 2 2 4" xfId="15650"/>
    <cellStyle name="SAPBEXexcCritical5 2 4 2 2 4 2" xfId="15651"/>
    <cellStyle name="SAPBEXexcCritical5 2 4 2 3" xfId="15652"/>
    <cellStyle name="SAPBEXexcCritical5 2 4 2 3 2" xfId="15653"/>
    <cellStyle name="SAPBEXexcCritical5 2 4 2 3 2 2" xfId="15654"/>
    <cellStyle name="SAPBEXexcCritical5 2 4 2 3 3" xfId="15655"/>
    <cellStyle name="SAPBEXexcCritical5 2 4 2 4" xfId="15656"/>
    <cellStyle name="SAPBEXexcCritical5 2 4 2 4 2" xfId="15657"/>
    <cellStyle name="SAPBEXexcCritical5 2 4 2 4 2 2" xfId="15658"/>
    <cellStyle name="SAPBEXexcCritical5 2 4 2 5" xfId="15659"/>
    <cellStyle name="SAPBEXexcCritical5 2 4 2 5 2" xfId="15660"/>
    <cellStyle name="SAPBEXexcCritical5 2 4 20" xfId="15661"/>
    <cellStyle name="SAPBEXexcCritical5 2 4 21" xfId="15662"/>
    <cellStyle name="SAPBEXexcCritical5 2 4 22" xfId="15663"/>
    <cellStyle name="SAPBEXexcCritical5 2 4 23" xfId="15664"/>
    <cellStyle name="SAPBEXexcCritical5 2 4 24" xfId="15665"/>
    <cellStyle name="SAPBEXexcCritical5 2 4 25" xfId="15666"/>
    <cellStyle name="SAPBEXexcCritical5 2 4 26" xfId="15667"/>
    <cellStyle name="SAPBEXexcCritical5 2 4 27" xfId="15668"/>
    <cellStyle name="SAPBEXexcCritical5 2 4 3" xfId="15669"/>
    <cellStyle name="SAPBEXexcCritical5 2 4 4" xfId="15670"/>
    <cellStyle name="SAPBEXexcCritical5 2 4 5" xfId="15671"/>
    <cellStyle name="SAPBEXexcCritical5 2 4 6" xfId="15672"/>
    <cellStyle name="SAPBEXexcCritical5 2 4 7" xfId="15673"/>
    <cellStyle name="SAPBEXexcCritical5 2 4 8" xfId="15674"/>
    <cellStyle name="SAPBEXexcCritical5 2 4 9" xfId="15675"/>
    <cellStyle name="SAPBEXexcCritical5 2 5" xfId="794"/>
    <cellStyle name="SAPBEXexcCritical5 2 5 10" xfId="15676"/>
    <cellStyle name="SAPBEXexcCritical5 2 5 11" xfId="15677"/>
    <cellStyle name="SAPBEXexcCritical5 2 5 12" xfId="15678"/>
    <cellStyle name="SAPBEXexcCritical5 2 5 13" xfId="15679"/>
    <cellStyle name="SAPBEXexcCritical5 2 5 14" xfId="15680"/>
    <cellStyle name="SAPBEXexcCritical5 2 5 15" xfId="15681"/>
    <cellStyle name="SAPBEXexcCritical5 2 5 16" xfId="15682"/>
    <cellStyle name="SAPBEXexcCritical5 2 5 17" xfId="15683"/>
    <cellStyle name="SAPBEXexcCritical5 2 5 18" xfId="15684"/>
    <cellStyle name="SAPBEXexcCritical5 2 5 19" xfId="15685"/>
    <cellStyle name="SAPBEXexcCritical5 2 5 2" xfId="15686"/>
    <cellStyle name="SAPBEXexcCritical5 2 5 2 2" xfId="15687"/>
    <cellStyle name="SAPBEXexcCritical5 2 5 2 2 2" xfId="15688"/>
    <cellStyle name="SAPBEXexcCritical5 2 5 2 2 2 2" xfId="15689"/>
    <cellStyle name="SAPBEXexcCritical5 2 5 2 2 2 2 2" xfId="15690"/>
    <cellStyle name="SAPBEXexcCritical5 2 5 2 2 2 3" xfId="15691"/>
    <cellStyle name="SAPBEXexcCritical5 2 5 2 2 3" xfId="15692"/>
    <cellStyle name="SAPBEXexcCritical5 2 5 2 2 3 2" xfId="15693"/>
    <cellStyle name="SAPBEXexcCritical5 2 5 2 2 3 2 2" xfId="15694"/>
    <cellStyle name="SAPBEXexcCritical5 2 5 2 2 4" xfId="15695"/>
    <cellStyle name="SAPBEXexcCritical5 2 5 2 2 4 2" xfId="15696"/>
    <cellStyle name="SAPBEXexcCritical5 2 5 2 3" xfId="15697"/>
    <cellStyle name="SAPBEXexcCritical5 2 5 2 3 2" xfId="15698"/>
    <cellStyle name="SAPBEXexcCritical5 2 5 2 3 2 2" xfId="15699"/>
    <cellStyle name="SAPBEXexcCritical5 2 5 2 3 3" xfId="15700"/>
    <cellStyle name="SAPBEXexcCritical5 2 5 2 4" xfId="15701"/>
    <cellStyle name="SAPBEXexcCritical5 2 5 2 4 2" xfId="15702"/>
    <cellStyle name="SAPBEXexcCritical5 2 5 2 4 2 2" xfId="15703"/>
    <cellStyle name="SAPBEXexcCritical5 2 5 2 5" xfId="15704"/>
    <cellStyle name="SAPBEXexcCritical5 2 5 2 5 2" xfId="15705"/>
    <cellStyle name="SAPBEXexcCritical5 2 5 20" xfId="15706"/>
    <cellStyle name="SAPBEXexcCritical5 2 5 21" xfId="15707"/>
    <cellStyle name="SAPBEXexcCritical5 2 5 22" xfId="15708"/>
    <cellStyle name="SAPBEXexcCritical5 2 5 23" xfId="15709"/>
    <cellStyle name="SAPBEXexcCritical5 2 5 24" xfId="15710"/>
    <cellStyle name="SAPBEXexcCritical5 2 5 25" xfId="15711"/>
    <cellStyle name="SAPBEXexcCritical5 2 5 26" xfId="15712"/>
    <cellStyle name="SAPBEXexcCritical5 2 5 27" xfId="15713"/>
    <cellStyle name="SAPBEXexcCritical5 2 5 3" xfId="15714"/>
    <cellStyle name="SAPBEXexcCritical5 2 5 4" xfId="15715"/>
    <cellStyle name="SAPBEXexcCritical5 2 5 5" xfId="15716"/>
    <cellStyle name="SAPBEXexcCritical5 2 5 6" xfId="15717"/>
    <cellStyle name="SAPBEXexcCritical5 2 5 7" xfId="15718"/>
    <cellStyle name="SAPBEXexcCritical5 2 5 8" xfId="15719"/>
    <cellStyle name="SAPBEXexcCritical5 2 5 9" xfId="15720"/>
    <cellStyle name="SAPBEXexcCritical5 2 6" xfId="795"/>
    <cellStyle name="SAPBEXexcCritical5 2 6 10" xfId="15721"/>
    <cellStyle name="SAPBEXexcCritical5 2 6 11" xfId="15722"/>
    <cellStyle name="SAPBEXexcCritical5 2 6 12" xfId="15723"/>
    <cellStyle name="SAPBEXexcCritical5 2 6 13" xfId="15724"/>
    <cellStyle name="SAPBEXexcCritical5 2 6 14" xfId="15725"/>
    <cellStyle name="SAPBEXexcCritical5 2 6 15" xfId="15726"/>
    <cellStyle name="SAPBEXexcCritical5 2 6 16" xfId="15727"/>
    <cellStyle name="SAPBEXexcCritical5 2 6 17" xfId="15728"/>
    <cellStyle name="SAPBEXexcCritical5 2 6 18" xfId="15729"/>
    <cellStyle name="SAPBEXexcCritical5 2 6 19" xfId="15730"/>
    <cellStyle name="SAPBEXexcCritical5 2 6 2" xfId="15731"/>
    <cellStyle name="SAPBEXexcCritical5 2 6 2 2" xfId="15732"/>
    <cellStyle name="SAPBEXexcCritical5 2 6 2 2 2" xfId="15733"/>
    <cellStyle name="SAPBEXexcCritical5 2 6 2 2 2 2" xfId="15734"/>
    <cellStyle name="SAPBEXexcCritical5 2 6 2 2 2 2 2" xfId="15735"/>
    <cellStyle name="SAPBEXexcCritical5 2 6 2 2 2 3" xfId="15736"/>
    <cellStyle name="SAPBEXexcCritical5 2 6 2 2 3" xfId="15737"/>
    <cellStyle name="SAPBEXexcCritical5 2 6 2 2 3 2" xfId="15738"/>
    <cellStyle name="SAPBEXexcCritical5 2 6 2 2 3 2 2" xfId="15739"/>
    <cellStyle name="SAPBEXexcCritical5 2 6 2 2 4" xfId="15740"/>
    <cellStyle name="SAPBEXexcCritical5 2 6 2 2 4 2" xfId="15741"/>
    <cellStyle name="SAPBEXexcCritical5 2 6 2 3" xfId="15742"/>
    <cellStyle name="SAPBEXexcCritical5 2 6 2 3 2" xfId="15743"/>
    <cellStyle name="SAPBEXexcCritical5 2 6 2 3 2 2" xfId="15744"/>
    <cellStyle name="SAPBEXexcCritical5 2 6 2 3 3" xfId="15745"/>
    <cellStyle name="SAPBEXexcCritical5 2 6 2 4" xfId="15746"/>
    <cellStyle name="SAPBEXexcCritical5 2 6 2 4 2" xfId="15747"/>
    <cellStyle name="SAPBEXexcCritical5 2 6 2 4 2 2" xfId="15748"/>
    <cellStyle name="SAPBEXexcCritical5 2 6 2 5" xfId="15749"/>
    <cellStyle name="SAPBEXexcCritical5 2 6 2 5 2" xfId="15750"/>
    <cellStyle name="SAPBEXexcCritical5 2 6 20" xfId="15751"/>
    <cellStyle name="SAPBEXexcCritical5 2 6 21" xfId="15752"/>
    <cellStyle name="SAPBEXexcCritical5 2 6 22" xfId="15753"/>
    <cellStyle name="SAPBEXexcCritical5 2 6 23" xfId="15754"/>
    <cellStyle name="SAPBEXexcCritical5 2 6 24" xfId="15755"/>
    <cellStyle name="SAPBEXexcCritical5 2 6 25" xfId="15756"/>
    <cellStyle name="SAPBEXexcCritical5 2 6 26" xfId="15757"/>
    <cellStyle name="SAPBEXexcCritical5 2 6 27" xfId="15758"/>
    <cellStyle name="SAPBEXexcCritical5 2 6 3" xfId="15759"/>
    <cellStyle name="SAPBEXexcCritical5 2 6 4" xfId="15760"/>
    <cellStyle name="SAPBEXexcCritical5 2 6 5" xfId="15761"/>
    <cellStyle name="SAPBEXexcCritical5 2 6 6" xfId="15762"/>
    <cellStyle name="SAPBEXexcCritical5 2 6 7" xfId="15763"/>
    <cellStyle name="SAPBEXexcCritical5 2 6 8" xfId="15764"/>
    <cellStyle name="SAPBEXexcCritical5 2 6 9" xfId="15765"/>
    <cellStyle name="SAPBEXexcCritical5 2 7" xfId="15766"/>
    <cellStyle name="SAPBEXexcCritical5 2 7 2" xfId="15767"/>
    <cellStyle name="SAPBEXexcCritical5 2 7 2 2" xfId="15768"/>
    <cellStyle name="SAPBEXexcCritical5 2 7 2 2 2" xfId="15769"/>
    <cellStyle name="SAPBEXexcCritical5 2 7 2 2 2 2" xfId="15770"/>
    <cellStyle name="SAPBEXexcCritical5 2 7 2 2 3" xfId="15771"/>
    <cellStyle name="SAPBEXexcCritical5 2 7 2 3" xfId="15772"/>
    <cellStyle name="SAPBEXexcCritical5 2 7 2 3 2" xfId="15773"/>
    <cellStyle name="SAPBEXexcCritical5 2 7 2 3 2 2" xfId="15774"/>
    <cellStyle name="SAPBEXexcCritical5 2 7 2 4" xfId="15775"/>
    <cellStyle name="SAPBEXexcCritical5 2 7 2 4 2" xfId="15776"/>
    <cellStyle name="SAPBEXexcCritical5 2 7 3" xfId="15777"/>
    <cellStyle name="SAPBEXexcCritical5 2 7 3 2" xfId="15778"/>
    <cellStyle name="SAPBEXexcCritical5 2 7 3 2 2" xfId="15779"/>
    <cellStyle name="SAPBEXexcCritical5 2 7 3 3" xfId="15780"/>
    <cellStyle name="SAPBEXexcCritical5 2 7 4" xfId="15781"/>
    <cellStyle name="SAPBEXexcCritical5 2 7 4 2" xfId="15782"/>
    <cellStyle name="SAPBEXexcCritical5 2 7 4 2 2" xfId="15783"/>
    <cellStyle name="SAPBEXexcCritical5 2 7 5" xfId="15784"/>
    <cellStyle name="SAPBEXexcCritical5 2 7 5 2" xfId="15785"/>
    <cellStyle name="SAPBEXexcCritical5 2 8" xfId="15786"/>
    <cellStyle name="SAPBEXexcCritical5 2 9" xfId="15787"/>
    <cellStyle name="SAPBEXexcCritical5 20" xfId="15788"/>
    <cellStyle name="SAPBEXexcCritical5 21" xfId="15789"/>
    <cellStyle name="SAPBEXexcCritical5 22" xfId="15790"/>
    <cellStyle name="SAPBEXexcCritical5 23" xfId="15791"/>
    <cellStyle name="SAPBEXexcCritical5 24" xfId="15792"/>
    <cellStyle name="SAPBEXexcCritical5 25" xfId="15793"/>
    <cellStyle name="SAPBEXexcCritical5 26" xfId="15794"/>
    <cellStyle name="SAPBEXexcCritical5 27" xfId="15795"/>
    <cellStyle name="SAPBEXexcCritical5 28" xfId="15796"/>
    <cellStyle name="SAPBEXexcCritical5 29" xfId="15797"/>
    <cellStyle name="SAPBEXexcCritical5 3" xfId="471"/>
    <cellStyle name="SAPBEXexcCritical5 3 10" xfId="15798"/>
    <cellStyle name="SAPBEXexcCritical5 3 11" xfId="15799"/>
    <cellStyle name="SAPBEXexcCritical5 3 12" xfId="15800"/>
    <cellStyle name="SAPBEXexcCritical5 3 13" xfId="15801"/>
    <cellStyle name="SAPBEXexcCritical5 3 14" xfId="15802"/>
    <cellStyle name="SAPBEXexcCritical5 3 15" xfId="15803"/>
    <cellStyle name="SAPBEXexcCritical5 3 16" xfId="15804"/>
    <cellStyle name="SAPBEXexcCritical5 3 17" xfId="15805"/>
    <cellStyle name="SAPBEXexcCritical5 3 18" xfId="15806"/>
    <cellStyle name="SAPBEXexcCritical5 3 19" xfId="15807"/>
    <cellStyle name="SAPBEXexcCritical5 3 2" xfId="796"/>
    <cellStyle name="SAPBEXexcCritical5 3 2 10" xfId="15808"/>
    <cellStyle name="SAPBEXexcCritical5 3 2 11" xfId="15809"/>
    <cellStyle name="SAPBEXexcCritical5 3 2 12" xfId="15810"/>
    <cellStyle name="SAPBEXexcCritical5 3 2 13" xfId="15811"/>
    <cellStyle name="SAPBEXexcCritical5 3 2 14" xfId="15812"/>
    <cellStyle name="SAPBEXexcCritical5 3 2 15" xfId="15813"/>
    <cellStyle name="SAPBEXexcCritical5 3 2 16" xfId="15814"/>
    <cellStyle name="SAPBEXexcCritical5 3 2 17" xfId="15815"/>
    <cellStyle name="SAPBEXexcCritical5 3 2 18" xfId="15816"/>
    <cellStyle name="SAPBEXexcCritical5 3 2 19" xfId="15817"/>
    <cellStyle name="SAPBEXexcCritical5 3 2 2" xfId="15818"/>
    <cellStyle name="SAPBEXexcCritical5 3 2 2 2" xfId="15819"/>
    <cellStyle name="SAPBEXexcCritical5 3 2 2 2 2" xfId="15820"/>
    <cellStyle name="SAPBEXexcCritical5 3 2 2 2 2 2" xfId="15821"/>
    <cellStyle name="SAPBEXexcCritical5 3 2 2 2 2 2 2" xfId="15822"/>
    <cellStyle name="SAPBEXexcCritical5 3 2 2 2 2 3" xfId="15823"/>
    <cellStyle name="SAPBEXexcCritical5 3 2 2 2 3" xfId="15824"/>
    <cellStyle name="SAPBEXexcCritical5 3 2 2 2 3 2" xfId="15825"/>
    <cellStyle name="SAPBEXexcCritical5 3 2 2 2 3 2 2" xfId="15826"/>
    <cellStyle name="SAPBEXexcCritical5 3 2 2 2 4" xfId="15827"/>
    <cellStyle name="SAPBEXexcCritical5 3 2 2 2 4 2" xfId="15828"/>
    <cellStyle name="SAPBEXexcCritical5 3 2 2 3" xfId="15829"/>
    <cellStyle name="SAPBEXexcCritical5 3 2 2 3 2" xfId="15830"/>
    <cellStyle name="SAPBEXexcCritical5 3 2 2 3 2 2" xfId="15831"/>
    <cellStyle name="SAPBEXexcCritical5 3 2 2 3 3" xfId="15832"/>
    <cellStyle name="SAPBEXexcCritical5 3 2 2 4" xfId="15833"/>
    <cellStyle name="SAPBEXexcCritical5 3 2 2 4 2" xfId="15834"/>
    <cellStyle name="SAPBEXexcCritical5 3 2 2 4 2 2" xfId="15835"/>
    <cellStyle name="SAPBEXexcCritical5 3 2 2 5" xfId="15836"/>
    <cellStyle name="SAPBEXexcCritical5 3 2 2 5 2" xfId="15837"/>
    <cellStyle name="SAPBEXexcCritical5 3 2 20" xfId="15838"/>
    <cellStyle name="SAPBEXexcCritical5 3 2 21" xfId="15839"/>
    <cellStyle name="SAPBEXexcCritical5 3 2 22" xfId="15840"/>
    <cellStyle name="SAPBEXexcCritical5 3 2 23" xfId="15841"/>
    <cellStyle name="SAPBEXexcCritical5 3 2 24" xfId="15842"/>
    <cellStyle name="SAPBEXexcCritical5 3 2 25" xfId="15843"/>
    <cellStyle name="SAPBEXexcCritical5 3 2 26" xfId="15844"/>
    <cellStyle name="SAPBEXexcCritical5 3 2 27" xfId="15845"/>
    <cellStyle name="SAPBEXexcCritical5 3 2 3" xfId="15846"/>
    <cellStyle name="SAPBEXexcCritical5 3 2 4" xfId="15847"/>
    <cellStyle name="SAPBEXexcCritical5 3 2 5" xfId="15848"/>
    <cellStyle name="SAPBEXexcCritical5 3 2 6" xfId="15849"/>
    <cellStyle name="SAPBEXexcCritical5 3 2 7" xfId="15850"/>
    <cellStyle name="SAPBEXexcCritical5 3 2 8" xfId="15851"/>
    <cellStyle name="SAPBEXexcCritical5 3 2 9" xfId="15852"/>
    <cellStyle name="SAPBEXexcCritical5 3 20" xfId="15853"/>
    <cellStyle name="SAPBEXexcCritical5 3 21" xfId="15854"/>
    <cellStyle name="SAPBEXexcCritical5 3 22" xfId="15855"/>
    <cellStyle name="SAPBEXexcCritical5 3 23" xfId="15856"/>
    <cellStyle name="SAPBEXexcCritical5 3 24" xfId="15857"/>
    <cellStyle name="SAPBEXexcCritical5 3 25" xfId="15858"/>
    <cellStyle name="SAPBEXexcCritical5 3 26" xfId="15859"/>
    <cellStyle name="SAPBEXexcCritical5 3 27" xfId="15860"/>
    <cellStyle name="SAPBEXexcCritical5 3 28" xfId="15861"/>
    <cellStyle name="SAPBEXexcCritical5 3 29" xfId="15862"/>
    <cellStyle name="SAPBEXexcCritical5 3 3" xfId="797"/>
    <cellStyle name="SAPBEXexcCritical5 3 3 10" xfId="15863"/>
    <cellStyle name="SAPBEXexcCritical5 3 3 11" xfId="15864"/>
    <cellStyle name="SAPBEXexcCritical5 3 3 12" xfId="15865"/>
    <cellStyle name="SAPBEXexcCritical5 3 3 13" xfId="15866"/>
    <cellStyle name="SAPBEXexcCritical5 3 3 14" xfId="15867"/>
    <cellStyle name="SAPBEXexcCritical5 3 3 15" xfId="15868"/>
    <cellStyle name="SAPBEXexcCritical5 3 3 16" xfId="15869"/>
    <cellStyle name="SAPBEXexcCritical5 3 3 17" xfId="15870"/>
    <cellStyle name="SAPBEXexcCritical5 3 3 18" xfId="15871"/>
    <cellStyle name="SAPBEXexcCritical5 3 3 19" xfId="15872"/>
    <cellStyle name="SAPBEXexcCritical5 3 3 2" xfId="15873"/>
    <cellStyle name="SAPBEXexcCritical5 3 3 2 2" xfId="15874"/>
    <cellStyle name="SAPBEXexcCritical5 3 3 2 2 2" xfId="15875"/>
    <cellStyle name="SAPBEXexcCritical5 3 3 2 2 2 2" xfId="15876"/>
    <cellStyle name="SAPBEXexcCritical5 3 3 2 2 2 2 2" xfId="15877"/>
    <cellStyle name="SAPBEXexcCritical5 3 3 2 2 2 3" xfId="15878"/>
    <cellStyle name="SAPBEXexcCritical5 3 3 2 2 3" xfId="15879"/>
    <cellStyle name="SAPBEXexcCritical5 3 3 2 2 3 2" xfId="15880"/>
    <cellStyle name="SAPBEXexcCritical5 3 3 2 2 3 2 2" xfId="15881"/>
    <cellStyle name="SAPBEXexcCritical5 3 3 2 2 4" xfId="15882"/>
    <cellStyle name="SAPBEXexcCritical5 3 3 2 2 4 2" xfId="15883"/>
    <cellStyle name="SAPBEXexcCritical5 3 3 2 3" xfId="15884"/>
    <cellStyle name="SAPBEXexcCritical5 3 3 2 3 2" xfId="15885"/>
    <cellStyle name="SAPBEXexcCritical5 3 3 2 3 2 2" xfId="15886"/>
    <cellStyle name="SAPBEXexcCritical5 3 3 2 3 3" xfId="15887"/>
    <cellStyle name="SAPBEXexcCritical5 3 3 2 4" xfId="15888"/>
    <cellStyle name="SAPBEXexcCritical5 3 3 2 4 2" xfId="15889"/>
    <cellStyle name="SAPBEXexcCritical5 3 3 2 4 2 2" xfId="15890"/>
    <cellStyle name="SAPBEXexcCritical5 3 3 2 5" xfId="15891"/>
    <cellStyle name="SAPBEXexcCritical5 3 3 2 5 2" xfId="15892"/>
    <cellStyle name="SAPBEXexcCritical5 3 3 20" xfId="15893"/>
    <cellStyle name="SAPBEXexcCritical5 3 3 21" xfId="15894"/>
    <cellStyle name="SAPBEXexcCritical5 3 3 22" xfId="15895"/>
    <cellStyle name="SAPBEXexcCritical5 3 3 23" xfId="15896"/>
    <cellStyle name="SAPBEXexcCritical5 3 3 24" xfId="15897"/>
    <cellStyle name="SAPBEXexcCritical5 3 3 25" xfId="15898"/>
    <cellStyle name="SAPBEXexcCritical5 3 3 26" xfId="15899"/>
    <cellStyle name="SAPBEXexcCritical5 3 3 27" xfId="15900"/>
    <cellStyle name="SAPBEXexcCritical5 3 3 3" xfId="15901"/>
    <cellStyle name="SAPBEXexcCritical5 3 3 4" xfId="15902"/>
    <cellStyle name="SAPBEXexcCritical5 3 3 5" xfId="15903"/>
    <cellStyle name="SAPBEXexcCritical5 3 3 6" xfId="15904"/>
    <cellStyle name="SAPBEXexcCritical5 3 3 7" xfId="15905"/>
    <cellStyle name="SAPBEXexcCritical5 3 3 8" xfId="15906"/>
    <cellStyle name="SAPBEXexcCritical5 3 3 9" xfId="15907"/>
    <cellStyle name="SAPBEXexcCritical5 3 30" xfId="15908"/>
    <cellStyle name="SAPBEXexcCritical5 3 31" xfId="15909"/>
    <cellStyle name="SAPBEXexcCritical5 3 32" xfId="15910"/>
    <cellStyle name="SAPBEXexcCritical5 3 4" xfId="798"/>
    <cellStyle name="SAPBEXexcCritical5 3 4 10" xfId="15911"/>
    <cellStyle name="SAPBEXexcCritical5 3 4 11" xfId="15912"/>
    <cellStyle name="SAPBEXexcCritical5 3 4 12" xfId="15913"/>
    <cellStyle name="SAPBEXexcCritical5 3 4 13" xfId="15914"/>
    <cellStyle name="SAPBEXexcCritical5 3 4 14" xfId="15915"/>
    <cellStyle name="SAPBEXexcCritical5 3 4 15" xfId="15916"/>
    <cellStyle name="SAPBEXexcCritical5 3 4 16" xfId="15917"/>
    <cellStyle name="SAPBEXexcCritical5 3 4 17" xfId="15918"/>
    <cellStyle name="SAPBEXexcCritical5 3 4 18" xfId="15919"/>
    <cellStyle name="SAPBEXexcCritical5 3 4 19" xfId="15920"/>
    <cellStyle name="SAPBEXexcCritical5 3 4 2" xfId="15921"/>
    <cellStyle name="SAPBEXexcCritical5 3 4 2 2" xfId="15922"/>
    <cellStyle name="SAPBEXexcCritical5 3 4 2 2 2" xfId="15923"/>
    <cellStyle name="SAPBEXexcCritical5 3 4 2 2 2 2" xfId="15924"/>
    <cellStyle name="SAPBEXexcCritical5 3 4 2 2 2 2 2" xfId="15925"/>
    <cellStyle name="SAPBEXexcCritical5 3 4 2 2 2 3" xfId="15926"/>
    <cellStyle name="SAPBEXexcCritical5 3 4 2 2 3" xfId="15927"/>
    <cellStyle name="SAPBEXexcCritical5 3 4 2 2 3 2" xfId="15928"/>
    <cellStyle name="SAPBEXexcCritical5 3 4 2 2 3 2 2" xfId="15929"/>
    <cellStyle name="SAPBEXexcCritical5 3 4 2 2 4" xfId="15930"/>
    <cellStyle name="SAPBEXexcCritical5 3 4 2 2 4 2" xfId="15931"/>
    <cellStyle name="SAPBEXexcCritical5 3 4 2 3" xfId="15932"/>
    <cellStyle name="SAPBEXexcCritical5 3 4 2 3 2" xfId="15933"/>
    <cellStyle name="SAPBEXexcCritical5 3 4 2 3 2 2" xfId="15934"/>
    <cellStyle name="SAPBEXexcCritical5 3 4 2 3 3" xfId="15935"/>
    <cellStyle name="SAPBEXexcCritical5 3 4 2 4" xfId="15936"/>
    <cellStyle name="SAPBEXexcCritical5 3 4 2 4 2" xfId="15937"/>
    <cellStyle name="SAPBEXexcCritical5 3 4 2 4 2 2" xfId="15938"/>
    <cellStyle name="SAPBEXexcCritical5 3 4 2 5" xfId="15939"/>
    <cellStyle name="SAPBEXexcCritical5 3 4 2 5 2" xfId="15940"/>
    <cellStyle name="SAPBEXexcCritical5 3 4 20" xfId="15941"/>
    <cellStyle name="SAPBEXexcCritical5 3 4 21" xfId="15942"/>
    <cellStyle name="SAPBEXexcCritical5 3 4 22" xfId="15943"/>
    <cellStyle name="SAPBEXexcCritical5 3 4 23" xfId="15944"/>
    <cellStyle name="SAPBEXexcCritical5 3 4 24" xfId="15945"/>
    <cellStyle name="SAPBEXexcCritical5 3 4 25" xfId="15946"/>
    <cellStyle name="SAPBEXexcCritical5 3 4 26" xfId="15947"/>
    <cellStyle name="SAPBEXexcCritical5 3 4 27" xfId="15948"/>
    <cellStyle name="SAPBEXexcCritical5 3 4 3" xfId="15949"/>
    <cellStyle name="SAPBEXexcCritical5 3 4 4" xfId="15950"/>
    <cellStyle name="SAPBEXexcCritical5 3 4 5" xfId="15951"/>
    <cellStyle name="SAPBEXexcCritical5 3 4 6" xfId="15952"/>
    <cellStyle name="SAPBEXexcCritical5 3 4 7" xfId="15953"/>
    <cellStyle name="SAPBEXexcCritical5 3 4 8" xfId="15954"/>
    <cellStyle name="SAPBEXexcCritical5 3 4 9" xfId="15955"/>
    <cellStyle name="SAPBEXexcCritical5 3 5" xfId="799"/>
    <cellStyle name="SAPBEXexcCritical5 3 5 10" xfId="15956"/>
    <cellStyle name="SAPBEXexcCritical5 3 5 11" xfId="15957"/>
    <cellStyle name="SAPBEXexcCritical5 3 5 12" xfId="15958"/>
    <cellStyle name="SAPBEXexcCritical5 3 5 13" xfId="15959"/>
    <cellStyle name="SAPBEXexcCritical5 3 5 14" xfId="15960"/>
    <cellStyle name="SAPBEXexcCritical5 3 5 15" xfId="15961"/>
    <cellStyle name="SAPBEXexcCritical5 3 5 16" xfId="15962"/>
    <cellStyle name="SAPBEXexcCritical5 3 5 17" xfId="15963"/>
    <cellStyle name="SAPBEXexcCritical5 3 5 18" xfId="15964"/>
    <cellStyle name="SAPBEXexcCritical5 3 5 19" xfId="15965"/>
    <cellStyle name="SAPBEXexcCritical5 3 5 2" xfId="15966"/>
    <cellStyle name="SAPBEXexcCritical5 3 5 2 2" xfId="15967"/>
    <cellStyle name="SAPBEXexcCritical5 3 5 2 2 2" xfId="15968"/>
    <cellStyle name="SAPBEXexcCritical5 3 5 2 2 2 2" xfId="15969"/>
    <cellStyle name="SAPBEXexcCritical5 3 5 2 2 2 2 2" xfId="15970"/>
    <cellStyle name="SAPBEXexcCritical5 3 5 2 2 2 3" xfId="15971"/>
    <cellStyle name="SAPBEXexcCritical5 3 5 2 2 3" xfId="15972"/>
    <cellStyle name="SAPBEXexcCritical5 3 5 2 2 3 2" xfId="15973"/>
    <cellStyle name="SAPBEXexcCritical5 3 5 2 2 3 2 2" xfId="15974"/>
    <cellStyle name="SAPBEXexcCritical5 3 5 2 2 4" xfId="15975"/>
    <cellStyle name="SAPBEXexcCritical5 3 5 2 2 4 2" xfId="15976"/>
    <cellStyle name="SAPBEXexcCritical5 3 5 2 3" xfId="15977"/>
    <cellStyle name="SAPBEXexcCritical5 3 5 2 3 2" xfId="15978"/>
    <cellStyle name="SAPBEXexcCritical5 3 5 2 3 2 2" xfId="15979"/>
    <cellStyle name="SAPBEXexcCritical5 3 5 2 3 3" xfId="15980"/>
    <cellStyle name="SAPBEXexcCritical5 3 5 2 4" xfId="15981"/>
    <cellStyle name="SAPBEXexcCritical5 3 5 2 4 2" xfId="15982"/>
    <cellStyle name="SAPBEXexcCritical5 3 5 2 4 2 2" xfId="15983"/>
    <cellStyle name="SAPBEXexcCritical5 3 5 2 5" xfId="15984"/>
    <cellStyle name="SAPBEXexcCritical5 3 5 2 5 2" xfId="15985"/>
    <cellStyle name="SAPBEXexcCritical5 3 5 20" xfId="15986"/>
    <cellStyle name="SAPBEXexcCritical5 3 5 21" xfId="15987"/>
    <cellStyle name="SAPBEXexcCritical5 3 5 22" xfId="15988"/>
    <cellStyle name="SAPBEXexcCritical5 3 5 23" xfId="15989"/>
    <cellStyle name="SAPBEXexcCritical5 3 5 24" xfId="15990"/>
    <cellStyle name="SAPBEXexcCritical5 3 5 25" xfId="15991"/>
    <cellStyle name="SAPBEXexcCritical5 3 5 26" xfId="15992"/>
    <cellStyle name="SAPBEXexcCritical5 3 5 27" xfId="15993"/>
    <cellStyle name="SAPBEXexcCritical5 3 5 3" xfId="15994"/>
    <cellStyle name="SAPBEXexcCritical5 3 5 4" xfId="15995"/>
    <cellStyle name="SAPBEXexcCritical5 3 5 5" xfId="15996"/>
    <cellStyle name="SAPBEXexcCritical5 3 5 6" xfId="15997"/>
    <cellStyle name="SAPBEXexcCritical5 3 5 7" xfId="15998"/>
    <cellStyle name="SAPBEXexcCritical5 3 5 8" xfId="15999"/>
    <cellStyle name="SAPBEXexcCritical5 3 5 9" xfId="16000"/>
    <cellStyle name="SAPBEXexcCritical5 3 6" xfId="800"/>
    <cellStyle name="SAPBEXexcCritical5 3 6 10" xfId="16001"/>
    <cellStyle name="SAPBEXexcCritical5 3 6 11" xfId="16002"/>
    <cellStyle name="SAPBEXexcCritical5 3 6 12" xfId="16003"/>
    <cellStyle name="SAPBEXexcCritical5 3 6 13" xfId="16004"/>
    <cellStyle name="SAPBEXexcCritical5 3 6 14" xfId="16005"/>
    <cellStyle name="SAPBEXexcCritical5 3 6 15" xfId="16006"/>
    <cellStyle name="SAPBEXexcCritical5 3 6 16" xfId="16007"/>
    <cellStyle name="SAPBEXexcCritical5 3 6 17" xfId="16008"/>
    <cellStyle name="SAPBEXexcCritical5 3 6 18" xfId="16009"/>
    <cellStyle name="SAPBEXexcCritical5 3 6 19" xfId="16010"/>
    <cellStyle name="SAPBEXexcCritical5 3 6 2" xfId="16011"/>
    <cellStyle name="SAPBEXexcCritical5 3 6 2 2" xfId="16012"/>
    <cellStyle name="SAPBEXexcCritical5 3 6 2 2 2" xfId="16013"/>
    <cellStyle name="SAPBEXexcCritical5 3 6 2 2 2 2" xfId="16014"/>
    <cellStyle name="SAPBEXexcCritical5 3 6 2 2 2 2 2" xfId="16015"/>
    <cellStyle name="SAPBEXexcCritical5 3 6 2 2 2 3" xfId="16016"/>
    <cellStyle name="SAPBEXexcCritical5 3 6 2 2 3" xfId="16017"/>
    <cellStyle name="SAPBEXexcCritical5 3 6 2 2 3 2" xfId="16018"/>
    <cellStyle name="SAPBEXexcCritical5 3 6 2 2 3 2 2" xfId="16019"/>
    <cellStyle name="SAPBEXexcCritical5 3 6 2 2 4" xfId="16020"/>
    <cellStyle name="SAPBEXexcCritical5 3 6 2 2 4 2" xfId="16021"/>
    <cellStyle name="SAPBEXexcCritical5 3 6 2 3" xfId="16022"/>
    <cellStyle name="SAPBEXexcCritical5 3 6 2 3 2" xfId="16023"/>
    <cellStyle name="SAPBEXexcCritical5 3 6 2 3 2 2" xfId="16024"/>
    <cellStyle name="SAPBEXexcCritical5 3 6 2 3 3" xfId="16025"/>
    <cellStyle name="SAPBEXexcCritical5 3 6 2 4" xfId="16026"/>
    <cellStyle name="SAPBEXexcCritical5 3 6 2 4 2" xfId="16027"/>
    <cellStyle name="SAPBEXexcCritical5 3 6 2 4 2 2" xfId="16028"/>
    <cellStyle name="SAPBEXexcCritical5 3 6 2 5" xfId="16029"/>
    <cellStyle name="SAPBEXexcCritical5 3 6 2 5 2" xfId="16030"/>
    <cellStyle name="SAPBEXexcCritical5 3 6 20" xfId="16031"/>
    <cellStyle name="SAPBEXexcCritical5 3 6 21" xfId="16032"/>
    <cellStyle name="SAPBEXexcCritical5 3 6 22" xfId="16033"/>
    <cellStyle name="SAPBEXexcCritical5 3 6 23" xfId="16034"/>
    <cellStyle name="SAPBEXexcCritical5 3 6 24" xfId="16035"/>
    <cellStyle name="SAPBEXexcCritical5 3 6 25" xfId="16036"/>
    <cellStyle name="SAPBEXexcCritical5 3 6 26" xfId="16037"/>
    <cellStyle name="SAPBEXexcCritical5 3 6 27" xfId="16038"/>
    <cellStyle name="SAPBEXexcCritical5 3 6 3" xfId="16039"/>
    <cellStyle name="SAPBEXexcCritical5 3 6 4" xfId="16040"/>
    <cellStyle name="SAPBEXexcCritical5 3 6 5" xfId="16041"/>
    <cellStyle name="SAPBEXexcCritical5 3 6 6" xfId="16042"/>
    <cellStyle name="SAPBEXexcCritical5 3 6 7" xfId="16043"/>
    <cellStyle name="SAPBEXexcCritical5 3 6 8" xfId="16044"/>
    <cellStyle name="SAPBEXexcCritical5 3 6 9" xfId="16045"/>
    <cellStyle name="SAPBEXexcCritical5 3 7" xfId="16046"/>
    <cellStyle name="SAPBEXexcCritical5 3 7 2" xfId="16047"/>
    <cellStyle name="SAPBEXexcCritical5 3 7 2 2" xfId="16048"/>
    <cellStyle name="SAPBEXexcCritical5 3 7 2 2 2" xfId="16049"/>
    <cellStyle name="SAPBEXexcCritical5 3 7 2 2 2 2" xfId="16050"/>
    <cellStyle name="SAPBEXexcCritical5 3 7 2 2 3" xfId="16051"/>
    <cellStyle name="SAPBEXexcCritical5 3 7 2 3" xfId="16052"/>
    <cellStyle name="SAPBEXexcCritical5 3 7 2 3 2" xfId="16053"/>
    <cellStyle name="SAPBEXexcCritical5 3 7 2 3 2 2" xfId="16054"/>
    <cellStyle name="SAPBEXexcCritical5 3 7 2 4" xfId="16055"/>
    <cellStyle name="SAPBEXexcCritical5 3 7 2 4 2" xfId="16056"/>
    <cellStyle name="SAPBEXexcCritical5 3 7 3" xfId="16057"/>
    <cellStyle name="SAPBEXexcCritical5 3 7 3 2" xfId="16058"/>
    <cellStyle name="SAPBEXexcCritical5 3 7 3 2 2" xfId="16059"/>
    <cellStyle name="SAPBEXexcCritical5 3 7 3 3" xfId="16060"/>
    <cellStyle name="SAPBEXexcCritical5 3 7 4" xfId="16061"/>
    <cellStyle name="SAPBEXexcCritical5 3 7 4 2" xfId="16062"/>
    <cellStyle name="SAPBEXexcCritical5 3 7 4 2 2" xfId="16063"/>
    <cellStyle name="SAPBEXexcCritical5 3 7 5" xfId="16064"/>
    <cellStyle name="SAPBEXexcCritical5 3 7 5 2" xfId="16065"/>
    <cellStyle name="SAPBEXexcCritical5 3 8" xfId="16066"/>
    <cellStyle name="SAPBEXexcCritical5 3 9" xfId="16067"/>
    <cellStyle name="SAPBEXexcCritical5 30" xfId="16068"/>
    <cellStyle name="SAPBEXexcCritical5 31" xfId="16069"/>
    <cellStyle name="SAPBEXexcCritical5 32" xfId="16070"/>
    <cellStyle name="SAPBEXexcCritical5 33" xfId="16071"/>
    <cellStyle name="SAPBEXexcCritical5 34" xfId="16072"/>
    <cellStyle name="SAPBEXexcCritical5 35" xfId="16073"/>
    <cellStyle name="SAPBEXexcCritical5 4" xfId="801"/>
    <cellStyle name="SAPBEXexcCritical5 4 10" xfId="16074"/>
    <cellStyle name="SAPBEXexcCritical5 4 11" xfId="16075"/>
    <cellStyle name="SAPBEXexcCritical5 4 12" xfId="16076"/>
    <cellStyle name="SAPBEXexcCritical5 4 13" xfId="16077"/>
    <cellStyle name="SAPBEXexcCritical5 4 14" xfId="16078"/>
    <cellStyle name="SAPBEXexcCritical5 4 15" xfId="16079"/>
    <cellStyle name="SAPBEXexcCritical5 4 16" xfId="16080"/>
    <cellStyle name="SAPBEXexcCritical5 4 17" xfId="16081"/>
    <cellStyle name="SAPBEXexcCritical5 4 18" xfId="16082"/>
    <cellStyle name="SAPBEXexcCritical5 4 19" xfId="16083"/>
    <cellStyle name="SAPBEXexcCritical5 4 2" xfId="16084"/>
    <cellStyle name="SAPBEXexcCritical5 4 2 2" xfId="16085"/>
    <cellStyle name="SAPBEXexcCritical5 4 2 2 2" xfId="16086"/>
    <cellStyle name="SAPBEXexcCritical5 4 2 2 2 2" xfId="16087"/>
    <cellStyle name="SAPBEXexcCritical5 4 2 2 2 2 2" xfId="16088"/>
    <cellStyle name="SAPBEXexcCritical5 4 2 2 2 3" xfId="16089"/>
    <cellStyle name="SAPBEXexcCritical5 4 2 2 3" xfId="16090"/>
    <cellStyle name="SAPBEXexcCritical5 4 2 2 3 2" xfId="16091"/>
    <cellStyle name="SAPBEXexcCritical5 4 2 2 3 2 2" xfId="16092"/>
    <cellStyle name="SAPBEXexcCritical5 4 2 2 4" xfId="16093"/>
    <cellStyle name="SAPBEXexcCritical5 4 2 2 4 2" xfId="16094"/>
    <cellStyle name="SAPBEXexcCritical5 4 2 3" xfId="16095"/>
    <cellStyle name="SAPBEXexcCritical5 4 2 3 2" xfId="16096"/>
    <cellStyle name="SAPBEXexcCritical5 4 2 3 2 2" xfId="16097"/>
    <cellStyle name="SAPBEXexcCritical5 4 2 3 3" xfId="16098"/>
    <cellStyle name="SAPBEXexcCritical5 4 2 4" xfId="16099"/>
    <cellStyle name="SAPBEXexcCritical5 4 2 4 2" xfId="16100"/>
    <cellStyle name="SAPBEXexcCritical5 4 2 4 2 2" xfId="16101"/>
    <cellStyle name="SAPBEXexcCritical5 4 2 5" xfId="16102"/>
    <cellStyle name="SAPBEXexcCritical5 4 2 5 2" xfId="16103"/>
    <cellStyle name="SAPBEXexcCritical5 4 20" xfId="16104"/>
    <cellStyle name="SAPBEXexcCritical5 4 21" xfId="16105"/>
    <cellStyle name="SAPBEXexcCritical5 4 22" xfId="16106"/>
    <cellStyle name="SAPBEXexcCritical5 4 23" xfId="16107"/>
    <cellStyle name="SAPBEXexcCritical5 4 24" xfId="16108"/>
    <cellStyle name="SAPBEXexcCritical5 4 25" xfId="16109"/>
    <cellStyle name="SAPBEXexcCritical5 4 26" xfId="16110"/>
    <cellStyle name="SAPBEXexcCritical5 4 27" xfId="16111"/>
    <cellStyle name="SAPBEXexcCritical5 4 3" xfId="16112"/>
    <cellStyle name="SAPBEXexcCritical5 4 4" xfId="16113"/>
    <cellStyle name="SAPBEXexcCritical5 4 5" xfId="16114"/>
    <cellStyle name="SAPBEXexcCritical5 4 6" xfId="16115"/>
    <cellStyle name="SAPBEXexcCritical5 4 7" xfId="16116"/>
    <cellStyle name="SAPBEXexcCritical5 4 8" xfId="16117"/>
    <cellStyle name="SAPBEXexcCritical5 4 9" xfId="16118"/>
    <cellStyle name="SAPBEXexcCritical5 5" xfId="802"/>
    <cellStyle name="SAPBEXexcCritical5 5 10" xfId="16119"/>
    <cellStyle name="SAPBEXexcCritical5 5 11" xfId="16120"/>
    <cellStyle name="SAPBEXexcCritical5 5 12" xfId="16121"/>
    <cellStyle name="SAPBEXexcCritical5 5 13" xfId="16122"/>
    <cellStyle name="SAPBEXexcCritical5 5 14" xfId="16123"/>
    <cellStyle name="SAPBEXexcCritical5 5 15" xfId="16124"/>
    <cellStyle name="SAPBEXexcCritical5 5 16" xfId="16125"/>
    <cellStyle name="SAPBEXexcCritical5 5 17" xfId="16126"/>
    <cellStyle name="SAPBEXexcCritical5 5 18" xfId="16127"/>
    <cellStyle name="SAPBEXexcCritical5 5 19" xfId="16128"/>
    <cellStyle name="SAPBEXexcCritical5 5 2" xfId="16129"/>
    <cellStyle name="SAPBEXexcCritical5 5 2 2" xfId="16130"/>
    <cellStyle name="SAPBEXexcCritical5 5 2 2 2" xfId="16131"/>
    <cellStyle name="SAPBEXexcCritical5 5 2 2 2 2" xfId="16132"/>
    <cellStyle name="SAPBEXexcCritical5 5 2 2 2 2 2" xfId="16133"/>
    <cellStyle name="SAPBEXexcCritical5 5 2 2 2 3" xfId="16134"/>
    <cellStyle name="SAPBEXexcCritical5 5 2 2 3" xfId="16135"/>
    <cellStyle name="SAPBEXexcCritical5 5 2 2 3 2" xfId="16136"/>
    <cellStyle name="SAPBEXexcCritical5 5 2 2 3 2 2" xfId="16137"/>
    <cellStyle name="SAPBEXexcCritical5 5 2 2 4" xfId="16138"/>
    <cellStyle name="SAPBEXexcCritical5 5 2 2 4 2" xfId="16139"/>
    <cellStyle name="SAPBEXexcCritical5 5 2 3" xfId="16140"/>
    <cellStyle name="SAPBEXexcCritical5 5 2 3 2" xfId="16141"/>
    <cellStyle name="SAPBEXexcCritical5 5 2 3 2 2" xfId="16142"/>
    <cellStyle name="SAPBEXexcCritical5 5 2 3 3" xfId="16143"/>
    <cellStyle name="SAPBEXexcCritical5 5 2 4" xfId="16144"/>
    <cellStyle name="SAPBEXexcCritical5 5 2 4 2" xfId="16145"/>
    <cellStyle name="SAPBEXexcCritical5 5 2 4 2 2" xfId="16146"/>
    <cellStyle name="SAPBEXexcCritical5 5 2 5" xfId="16147"/>
    <cellStyle name="SAPBEXexcCritical5 5 2 5 2" xfId="16148"/>
    <cellStyle name="SAPBEXexcCritical5 5 20" xfId="16149"/>
    <cellStyle name="SAPBEXexcCritical5 5 21" xfId="16150"/>
    <cellStyle name="SAPBEXexcCritical5 5 22" xfId="16151"/>
    <cellStyle name="SAPBEXexcCritical5 5 23" xfId="16152"/>
    <cellStyle name="SAPBEXexcCritical5 5 24" xfId="16153"/>
    <cellStyle name="SAPBEXexcCritical5 5 25" xfId="16154"/>
    <cellStyle name="SAPBEXexcCritical5 5 26" xfId="16155"/>
    <cellStyle name="SAPBEXexcCritical5 5 27" xfId="16156"/>
    <cellStyle name="SAPBEXexcCritical5 5 3" xfId="16157"/>
    <cellStyle name="SAPBEXexcCritical5 5 4" xfId="16158"/>
    <cellStyle name="SAPBEXexcCritical5 5 5" xfId="16159"/>
    <cellStyle name="SAPBEXexcCritical5 5 6" xfId="16160"/>
    <cellStyle name="SAPBEXexcCritical5 5 7" xfId="16161"/>
    <cellStyle name="SAPBEXexcCritical5 5 8" xfId="16162"/>
    <cellStyle name="SAPBEXexcCritical5 5 9" xfId="16163"/>
    <cellStyle name="SAPBEXexcCritical5 6" xfId="803"/>
    <cellStyle name="SAPBEXexcCritical5 6 10" xfId="16164"/>
    <cellStyle name="SAPBEXexcCritical5 6 11" xfId="16165"/>
    <cellStyle name="SAPBEXexcCritical5 6 12" xfId="16166"/>
    <cellStyle name="SAPBEXexcCritical5 6 13" xfId="16167"/>
    <cellStyle name="SAPBEXexcCritical5 6 14" xfId="16168"/>
    <cellStyle name="SAPBEXexcCritical5 6 15" xfId="16169"/>
    <cellStyle name="SAPBEXexcCritical5 6 16" xfId="16170"/>
    <cellStyle name="SAPBEXexcCritical5 6 17" xfId="16171"/>
    <cellStyle name="SAPBEXexcCritical5 6 18" xfId="16172"/>
    <cellStyle name="SAPBEXexcCritical5 6 19" xfId="16173"/>
    <cellStyle name="SAPBEXexcCritical5 6 2" xfId="16174"/>
    <cellStyle name="SAPBEXexcCritical5 6 2 2" xfId="16175"/>
    <cellStyle name="SAPBEXexcCritical5 6 2 2 2" xfId="16176"/>
    <cellStyle name="SAPBEXexcCritical5 6 2 2 2 2" xfId="16177"/>
    <cellStyle name="SAPBEXexcCritical5 6 2 2 2 2 2" xfId="16178"/>
    <cellStyle name="SAPBEXexcCritical5 6 2 2 2 3" xfId="16179"/>
    <cellStyle name="SAPBEXexcCritical5 6 2 2 3" xfId="16180"/>
    <cellStyle name="SAPBEXexcCritical5 6 2 2 3 2" xfId="16181"/>
    <cellStyle name="SAPBEXexcCritical5 6 2 2 3 2 2" xfId="16182"/>
    <cellStyle name="SAPBEXexcCritical5 6 2 2 4" xfId="16183"/>
    <cellStyle name="SAPBEXexcCritical5 6 2 2 4 2" xfId="16184"/>
    <cellStyle name="SAPBEXexcCritical5 6 2 3" xfId="16185"/>
    <cellStyle name="SAPBEXexcCritical5 6 2 3 2" xfId="16186"/>
    <cellStyle name="SAPBEXexcCritical5 6 2 3 2 2" xfId="16187"/>
    <cellStyle name="SAPBEXexcCritical5 6 2 3 3" xfId="16188"/>
    <cellStyle name="SAPBEXexcCritical5 6 2 4" xfId="16189"/>
    <cellStyle name="SAPBEXexcCritical5 6 2 4 2" xfId="16190"/>
    <cellStyle name="SAPBEXexcCritical5 6 2 4 2 2" xfId="16191"/>
    <cellStyle name="SAPBEXexcCritical5 6 2 5" xfId="16192"/>
    <cellStyle name="SAPBEXexcCritical5 6 2 5 2" xfId="16193"/>
    <cellStyle name="SAPBEXexcCritical5 6 20" xfId="16194"/>
    <cellStyle name="SAPBEXexcCritical5 6 21" xfId="16195"/>
    <cellStyle name="SAPBEXexcCritical5 6 22" xfId="16196"/>
    <cellStyle name="SAPBEXexcCritical5 6 23" xfId="16197"/>
    <cellStyle name="SAPBEXexcCritical5 6 24" xfId="16198"/>
    <cellStyle name="SAPBEXexcCritical5 6 25" xfId="16199"/>
    <cellStyle name="SAPBEXexcCritical5 6 26" xfId="16200"/>
    <cellStyle name="SAPBEXexcCritical5 6 27" xfId="16201"/>
    <cellStyle name="SAPBEXexcCritical5 6 3" xfId="16202"/>
    <cellStyle name="SAPBEXexcCritical5 6 4" xfId="16203"/>
    <cellStyle name="SAPBEXexcCritical5 6 5" xfId="16204"/>
    <cellStyle name="SAPBEXexcCritical5 6 6" xfId="16205"/>
    <cellStyle name="SAPBEXexcCritical5 6 7" xfId="16206"/>
    <cellStyle name="SAPBEXexcCritical5 6 8" xfId="16207"/>
    <cellStyle name="SAPBEXexcCritical5 6 9" xfId="16208"/>
    <cellStyle name="SAPBEXexcCritical5 7" xfId="804"/>
    <cellStyle name="SAPBEXexcCritical5 7 10" xfId="16209"/>
    <cellStyle name="SAPBEXexcCritical5 7 11" xfId="16210"/>
    <cellStyle name="SAPBEXexcCritical5 7 12" xfId="16211"/>
    <cellStyle name="SAPBEXexcCritical5 7 13" xfId="16212"/>
    <cellStyle name="SAPBEXexcCritical5 7 14" xfId="16213"/>
    <cellStyle name="SAPBEXexcCritical5 7 15" xfId="16214"/>
    <cellStyle name="SAPBEXexcCritical5 7 16" xfId="16215"/>
    <cellStyle name="SAPBEXexcCritical5 7 17" xfId="16216"/>
    <cellStyle name="SAPBEXexcCritical5 7 18" xfId="16217"/>
    <cellStyle name="SAPBEXexcCritical5 7 19" xfId="16218"/>
    <cellStyle name="SAPBEXexcCritical5 7 2" xfId="16219"/>
    <cellStyle name="SAPBEXexcCritical5 7 2 2" xfId="16220"/>
    <cellStyle name="SAPBEXexcCritical5 7 2 2 2" xfId="16221"/>
    <cellStyle name="SAPBEXexcCritical5 7 2 2 2 2" xfId="16222"/>
    <cellStyle name="SAPBEXexcCritical5 7 2 2 2 2 2" xfId="16223"/>
    <cellStyle name="SAPBEXexcCritical5 7 2 2 2 3" xfId="16224"/>
    <cellStyle name="SAPBEXexcCritical5 7 2 2 3" xfId="16225"/>
    <cellStyle name="SAPBEXexcCritical5 7 2 2 3 2" xfId="16226"/>
    <cellStyle name="SAPBEXexcCritical5 7 2 2 3 2 2" xfId="16227"/>
    <cellStyle name="SAPBEXexcCritical5 7 2 2 4" xfId="16228"/>
    <cellStyle name="SAPBEXexcCritical5 7 2 2 4 2" xfId="16229"/>
    <cellStyle name="SAPBEXexcCritical5 7 2 3" xfId="16230"/>
    <cellStyle name="SAPBEXexcCritical5 7 2 3 2" xfId="16231"/>
    <cellStyle name="SAPBEXexcCritical5 7 2 3 2 2" xfId="16232"/>
    <cellStyle name="SAPBEXexcCritical5 7 2 3 3" xfId="16233"/>
    <cellStyle name="SAPBEXexcCritical5 7 2 4" xfId="16234"/>
    <cellStyle name="SAPBEXexcCritical5 7 2 4 2" xfId="16235"/>
    <cellStyle name="SAPBEXexcCritical5 7 2 4 2 2" xfId="16236"/>
    <cellStyle name="SAPBEXexcCritical5 7 2 5" xfId="16237"/>
    <cellStyle name="SAPBEXexcCritical5 7 2 5 2" xfId="16238"/>
    <cellStyle name="SAPBEXexcCritical5 7 20" xfId="16239"/>
    <cellStyle name="SAPBEXexcCritical5 7 21" xfId="16240"/>
    <cellStyle name="SAPBEXexcCritical5 7 22" xfId="16241"/>
    <cellStyle name="SAPBEXexcCritical5 7 23" xfId="16242"/>
    <cellStyle name="SAPBEXexcCritical5 7 24" xfId="16243"/>
    <cellStyle name="SAPBEXexcCritical5 7 25" xfId="16244"/>
    <cellStyle name="SAPBEXexcCritical5 7 26" xfId="16245"/>
    <cellStyle name="SAPBEXexcCritical5 7 27" xfId="16246"/>
    <cellStyle name="SAPBEXexcCritical5 7 3" xfId="16247"/>
    <cellStyle name="SAPBEXexcCritical5 7 4" xfId="16248"/>
    <cellStyle name="SAPBEXexcCritical5 7 5" xfId="16249"/>
    <cellStyle name="SAPBEXexcCritical5 7 6" xfId="16250"/>
    <cellStyle name="SAPBEXexcCritical5 7 7" xfId="16251"/>
    <cellStyle name="SAPBEXexcCritical5 7 8" xfId="16252"/>
    <cellStyle name="SAPBEXexcCritical5 7 9" xfId="16253"/>
    <cellStyle name="SAPBEXexcCritical5 8" xfId="786"/>
    <cellStyle name="SAPBEXexcCritical5 8 10" xfId="16254"/>
    <cellStyle name="SAPBEXexcCritical5 8 11" xfId="16255"/>
    <cellStyle name="SAPBEXexcCritical5 8 12" xfId="16256"/>
    <cellStyle name="SAPBEXexcCritical5 8 13" xfId="16257"/>
    <cellStyle name="SAPBEXexcCritical5 8 14" xfId="16258"/>
    <cellStyle name="SAPBEXexcCritical5 8 15" xfId="16259"/>
    <cellStyle name="SAPBEXexcCritical5 8 16" xfId="16260"/>
    <cellStyle name="SAPBEXexcCritical5 8 17" xfId="16261"/>
    <cellStyle name="SAPBEXexcCritical5 8 18" xfId="16262"/>
    <cellStyle name="SAPBEXexcCritical5 8 19" xfId="16263"/>
    <cellStyle name="SAPBEXexcCritical5 8 2" xfId="16264"/>
    <cellStyle name="SAPBEXexcCritical5 8 2 2" xfId="16265"/>
    <cellStyle name="SAPBEXexcCritical5 8 2 2 2" xfId="16266"/>
    <cellStyle name="SAPBEXexcCritical5 8 2 2 2 2" xfId="16267"/>
    <cellStyle name="SAPBEXexcCritical5 8 2 2 2 2 2" xfId="16268"/>
    <cellStyle name="SAPBEXexcCritical5 8 2 2 2 3" xfId="16269"/>
    <cellStyle name="SAPBEXexcCritical5 8 2 2 3" xfId="16270"/>
    <cellStyle name="SAPBEXexcCritical5 8 2 2 3 2" xfId="16271"/>
    <cellStyle name="SAPBEXexcCritical5 8 2 2 3 2 2" xfId="16272"/>
    <cellStyle name="SAPBEXexcCritical5 8 2 2 4" xfId="16273"/>
    <cellStyle name="SAPBEXexcCritical5 8 2 2 4 2" xfId="16274"/>
    <cellStyle name="SAPBEXexcCritical5 8 2 3" xfId="16275"/>
    <cellStyle name="SAPBEXexcCritical5 8 2 3 2" xfId="16276"/>
    <cellStyle name="SAPBEXexcCritical5 8 2 3 2 2" xfId="16277"/>
    <cellStyle name="SAPBEXexcCritical5 8 2 3 3" xfId="16278"/>
    <cellStyle name="SAPBEXexcCritical5 8 2 4" xfId="16279"/>
    <cellStyle name="SAPBEXexcCritical5 8 2 4 2" xfId="16280"/>
    <cellStyle name="SAPBEXexcCritical5 8 2 4 2 2" xfId="16281"/>
    <cellStyle name="SAPBEXexcCritical5 8 2 5" xfId="16282"/>
    <cellStyle name="SAPBEXexcCritical5 8 2 5 2" xfId="16283"/>
    <cellStyle name="SAPBEXexcCritical5 8 20" xfId="16284"/>
    <cellStyle name="SAPBEXexcCritical5 8 21" xfId="16285"/>
    <cellStyle name="SAPBEXexcCritical5 8 22" xfId="16286"/>
    <cellStyle name="SAPBEXexcCritical5 8 23" xfId="16287"/>
    <cellStyle name="SAPBEXexcCritical5 8 24" xfId="16288"/>
    <cellStyle name="SAPBEXexcCritical5 8 25" xfId="16289"/>
    <cellStyle name="SAPBEXexcCritical5 8 26" xfId="16290"/>
    <cellStyle name="SAPBEXexcCritical5 8 27" xfId="16291"/>
    <cellStyle name="SAPBEXexcCritical5 8 3" xfId="16292"/>
    <cellStyle name="SAPBEXexcCritical5 8 4" xfId="16293"/>
    <cellStyle name="SAPBEXexcCritical5 8 5" xfId="16294"/>
    <cellStyle name="SAPBEXexcCritical5 8 6" xfId="16295"/>
    <cellStyle name="SAPBEXexcCritical5 8 7" xfId="16296"/>
    <cellStyle name="SAPBEXexcCritical5 8 8" xfId="16297"/>
    <cellStyle name="SAPBEXexcCritical5 8 9" xfId="16298"/>
    <cellStyle name="SAPBEXexcCritical5 9" xfId="1320"/>
    <cellStyle name="SAPBEXexcCritical5 9 10" xfId="16299"/>
    <cellStyle name="SAPBEXexcCritical5 9 11" xfId="16300"/>
    <cellStyle name="SAPBEXexcCritical5 9 12" xfId="16301"/>
    <cellStyle name="SAPBEXexcCritical5 9 13" xfId="16302"/>
    <cellStyle name="SAPBEXexcCritical5 9 14" xfId="16303"/>
    <cellStyle name="SAPBEXexcCritical5 9 15" xfId="16304"/>
    <cellStyle name="SAPBEXexcCritical5 9 16" xfId="16305"/>
    <cellStyle name="SAPBEXexcCritical5 9 17" xfId="16306"/>
    <cellStyle name="SAPBEXexcCritical5 9 18" xfId="16307"/>
    <cellStyle name="SAPBEXexcCritical5 9 19" xfId="16308"/>
    <cellStyle name="SAPBEXexcCritical5 9 2" xfId="16309"/>
    <cellStyle name="SAPBEXexcCritical5 9 2 2" xfId="16310"/>
    <cellStyle name="SAPBEXexcCritical5 9 2 2 2" xfId="16311"/>
    <cellStyle name="SAPBEXexcCritical5 9 2 2 2 2" xfId="16312"/>
    <cellStyle name="SAPBEXexcCritical5 9 2 2 3" xfId="16313"/>
    <cellStyle name="SAPBEXexcCritical5 9 2 3" xfId="16314"/>
    <cellStyle name="SAPBEXexcCritical5 9 2 3 2" xfId="16315"/>
    <cellStyle name="SAPBEXexcCritical5 9 2 3 2 2" xfId="16316"/>
    <cellStyle name="SAPBEXexcCritical5 9 2 4" xfId="16317"/>
    <cellStyle name="SAPBEXexcCritical5 9 2 4 2" xfId="16318"/>
    <cellStyle name="SAPBEXexcCritical5 9 20" xfId="16319"/>
    <cellStyle name="SAPBEXexcCritical5 9 21" xfId="16320"/>
    <cellStyle name="SAPBEXexcCritical5 9 22" xfId="16321"/>
    <cellStyle name="SAPBEXexcCritical5 9 23" xfId="16322"/>
    <cellStyle name="SAPBEXexcCritical5 9 24" xfId="16323"/>
    <cellStyle name="SAPBEXexcCritical5 9 25" xfId="16324"/>
    <cellStyle name="SAPBEXexcCritical5 9 26" xfId="16325"/>
    <cellStyle name="SAPBEXexcCritical5 9 27" xfId="16326"/>
    <cellStyle name="SAPBEXexcCritical5 9 3" xfId="16327"/>
    <cellStyle name="SAPBEXexcCritical5 9 4" xfId="16328"/>
    <cellStyle name="SAPBEXexcCritical5 9 5" xfId="16329"/>
    <cellStyle name="SAPBEXexcCritical5 9 6" xfId="16330"/>
    <cellStyle name="SAPBEXexcCritical5 9 7" xfId="16331"/>
    <cellStyle name="SAPBEXexcCritical5 9 8" xfId="16332"/>
    <cellStyle name="SAPBEXexcCritical5 9 9" xfId="16333"/>
    <cellStyle name="SAPBEXexcCritical5_20120921_SF-grote-ronde-Liesbethdump2" xfId="371"/>
    <cellStyle name="SAPBEXexcCritical6" xfId="74"/>
    <cellStyle name="SAPBEXexcCritical6 10" xfId="16334"/>
    <cellStyle name="SAPBEXexcCritical6 10 2" xfId="16335"/>
    <cellStyle name="SAPBEXexcCritical6 10 2 2" xfId="16336"/>
    <cellStyle name="SAPBEXexcCritical6 10 2 2 2" xfId="16337"/>
    <cellStyle name="SAPBEXexcCritical6 10 2 3" xfId="16338"/>
    <cellStyle name="SAPBEXexcCritical6 10 3" xfId="16339"/>
    <cellStyle name="SAPBEXexcCritical6 10 3 2" xfId="16340"/>
    <cellStyle name="SAPBEXexcCritical6 10 3 2 2" xfId="16341"/>
    <cellStyle name="SAPBEXexcCritical6 10 4" xfId="16342"/>
    <cellStyle name="SAPBEXexcCritical6 10 4 2" xfId="16343"/>
    <cellStyle name="SAPBEXexcCritical6 11" xfId="16344"/>
    <cellStyle name="SAPBEXexcCritical6 12" xfId="16345"/>
    <cellStyle name="SAPBEXexcCritical6 13" xfId="16346"/>
    <cellStyle name="SAPBEXexcCritical6 14" xfId="16347"/>
    <cellStyle name="SAPBEXexcCritical6 15" xfId="16348"/>
    <cellStyle name="SAPBEXexcCritical6 16" xfId="16349"/>
    <cellStyle name="SAPBEXexcCritical6 17" xfId="16350"/>
    <cellStyle name="SAPBEXexcCritical6 18" xfId="16351"/>
    <cellStyle name="SAPBEXexcCritical6 19" xfId="16352"/>
    <cellStyle name="SAPBEXexcCritical6 2" xfId="372"/>
    <cellStyle name="SAPBEXexcCritical6 2 10" xfId="16353"/>
    <cellStyle name="SAPBEXexcCritical6 2 11" xfId="16354"/>
    <cellStyle name="SAPBEXexcCritical6 2 12" xfId="16355"/>
    <cellStyle name="SAPBEXexcCritical6 2 13" xfId="16356"/>
    <cellStyle name="SAPBEXexcCritical6 2 14" xfId="16357"/>
    <cellStyle name="SAPBEXexcCritical6 2 15" xfId="16358"/>
    <cellStyle name="SAPBEXexcCritical6 2 16" xfId="16359"/>
    <cellStyle name="SAPBEXexcCritical6 2 17" xfId="16360"/>
    <cellStyle name="SAPBEXexcCritical6 2 18" xfId="16361"/>
    <cellStyle name="SAPBEXexcCritical6 2 19" xfId="16362"/>
    <cellStyle name="SAPBEXexcCritical6 2 2" xfId="472"/>
    <cellStyle name="SAPBEXexcCritical6 2 2 10" xfId="16363"/>
    <cellStyle name="SAPBEXexcCritical6 2 2 11" xfId="16364"/>
    <cellStyle name="SAPBEXexcCritical6 2 2 12" xfId="16365"/>
    <cellStyle name="SAPBEXexcCritical6 2 2 13" xfId="16366"/>
    <cellStyle name="SAPBEXexcCritical6 2 2 14" xfId="16367"/>
    <cellStyle name="SAPBEXexcCritical6 2 2 15" xfId="16368"/>
    <cellStyle name="SAPBEXexcCritical6 2 2 16" xfId="16369"/>
    <cellStyle name="SAPBEXexcCritical6 2 2 17" xfId="16370"/>
    <cellStyle name="SAPBEXexcCritical6 2 2 18" xfId="16371"/>
    <cellStyle name="SAPBEXexcCritical6 2 2 19" xfId="16372"/>
    <cellStyle name="SAPBEXexcCritical6 2 2 2" xfId="806"/>
    <cellStyle name="SAPBEXexcCritical6 2 2 2 10" xfId="16373"/>
    <cellStyle name="SAPBEXexcCritical6 2 2 2 11" xfId="16374"/>
    <cellStyle name="SAPBEXexcCritical6 2 2 2 12" xfId="16375"/>
    <cellStyle name="SAPBEXexcCritical6 2 2 2 13" xfId="16376"/>
    <cellStyle name="SAPBEXexcCritical6 2 2 2 14" xfId="16377"/>
    <cellStyle name="SAPBEXexcCritical6 2 2 2 15" xfId="16378"/>
    <cellStyle name="SAPBEXexcCritical6 2 2 2 16" xfId="16379"/>
    <cellStyle name="SAPBEXexcCritical6 2 2 2 17" xfId="16380"/>
    <cellStyle name="SAPBEXexcCritical6 2 2 2 18" xfId="16381"/>
    <cellStyle name="SAPBEXexcCritical6 2 2 2 19" xfId="16382"/>
    <cellStyle name="SAPBEXexcCritical6 2 2 2 2" xfId="16383"/>
    <cellStyle name="SAPBEXexcCritical6 2 2 2 2 2" xfId="16384"/>
    <cellStyle name="SAPBEXexcCritical6 2 2 2 2 2 2" xfId="16385"/>
    <cellStyle name="SAPBEXexcCritical6 2 2 2 2 2 2 2" xfId="16386"/>
    <cellStyle name="SAPBEXexcCritical6 2 2 2 2 2 2 2 2" xfId="16387"/>
    <cellStyle name="SAPBEXexcCritical6 2 2 2 2 2 2 3" xfId="16388"/>
    <cellStyle name="SAPBEXexcCritical6 2 2 2 2 2 3" xfId="16389"/>
    <cellStyle name="SAPBEXexcCritical6 2 2 2 2 2 3 2" xfId="16390"/>
    <cellStyle name="SAPBEXexcCritical6 2 2 2 2 2 3 2 2" xfId="16391"/>
    <cellStyle name="SAPBEXexcCritical6 2 2 2 2 2 4" xfId="16392"/>
    <cellStyle name="SAPBEXexcCritical6 2 2 2 2 2 4 2" xfId="16393"/>
    <cellStyle name="SAPBEXexcCritical6 2 2 2 2 3" xfId="16394"/>
    <cellStyle name="SAPBEXexcCritical6 2 2 2 2 3 2" xfId="16395"/>
    <cellStyle name="SAPBEXexcCritical6 2 2 2 2 3 2 2" xfId="16396"/>
    <cellStyle name="SAPBEXexcCritical6 2 2 2 2 3 3" xfId="16397"/>
    <cellStyle name="SAPBEXexcCritical6 2 2 2 2 4" xfId="16398"/>
    <cellStyle name="SAPBEXexcCritical6 2 2 2 2 4 2" xfId="16399"/>
    <cellStyle name="SAPBEXexcCritical6 2 2 2 2 4 2 2" xfId="16400"/>
    <cellStyle name="SAPBEXexcCritical6 2 2 2 2 5" xfId="16401"/>
    <cellStyle name="SAPBEXexcCritical6 2 2 2 2 5 2" xfId="16402"/>
    <cellStyle name="SAPBEXexcCritical6 2 2 2 20" xfId="16403"/>
    <cellStyle name="SAPBEXexcCritical6 2 2 2 21" xfId="16404"/>
    <cellStyle name="SAPBEXexcCritical6 2 2 2 22" xfId="16405"/>
    <cellStyle name="SAPBEXexcCritical6 2 2 2 23" xfId="16406"/>
    <cellStyle name="SAPBEXexcCritical6 2 2 2 24" xfId="16407"/>
    <cellStyle name="SAPBEXexcCritical6 2 2 2 25" xfId="16408"/>
    <cellStyle name="SAPBEXexcCritical6 2 2 2 26" xfId="16409"/>
    <cellStyle name="SAPBEXexcCritical6 2 2 2 27" xfId="16410"/>
    <cellStyle name="SAPBEXexcCritical6 2 2 2 3" xfId="16411"/>
    <cellStyle name="SAPBEXexcCritical6 2 2 2 4" xfId="16412"/>
    <cellStyle name="SAPBEXexcCritical6 2 2 2 5" xfId="16413"/>
    <cellStyle name="SAPBEXexcCritical6 2 2 2 6" xfId="16414"/>
    <cellStyle name="SAPBEXexcCritical6 2 2 2 7" xfId="16415"/>
    <cellStyle name="SAPBEXexcCritical6 2 2 2 8" xfId="16416"/>
    <cellStyle name="SAPBEXexcCritical6 2 2 2 9" xfId="16417"/>
    <cellStyle name="SAPBEXexcCritical6 2 2 20" xfId="16418"/>
    <cellStyle name="SAPBEXexcCritical6 2 2 21" xfId="16419"/>
    <cellStyle name="SAPBEXexcCritical6 2 2 22" xfId="16420"/>
    <cellStyle name="SAPBEXexcCritical6 2 2 23" xfId="16421"/>
    <cellStyle name="SAPBEXexcCritical6 2 2 24" xfId="16422"/>
    <cellStyle name="SAPBEXexcCritical6 2 2 25" xfId="16423"/>
    <cellStyle name="SAPBEXexcCritical6 2 2 26" xfId="16424"/>
    <cellStyle name="SAPBEXexcCritical6 2 2 27" xfId="16425"/>
    <cellStyle name="SAPBEXexcCritical6 2 2 28" xfId="16426"/>
    <cellStyle name="SAPBEXexcCritical6 2 2 29" xfId="16427"/>
    <cellStyle name="SAPBEXexcCritical6 2 2 3" xfId="807"/>
    <cellStyle name="SAPBEXexcCritical6 2 2 3 10" xfId="16428"/>
    <cellStyle name="SAPBEXexcCritical6 2 2 3 11" xfId="16429"/>
    <cellStyle name="SAPBEXexcCritical6 2 2 3 12" xfId="16430"/>
    <cellStyle name="SAPBEXexcCritical6 2 2 3 13" xfId="16431"/>
    <cellStyle name="SAPBEXexcCritical6 2 2 3 14" xfId="16432"/>
    <cellStyle name="SAPBEXexcCritical6 2 2 3 15" xfId="16433"/>
    <cellStyle name="SAPBEXexcCritical6 2 2 3 16" xfId="16434"/>
    <cellStyle name="SAPBEXexcCritical6 2 2 3 17" xfId="16435"/>
    <cellStyle name="SAPBEXexcCritical6 2 2 3 18" xfId="16436"/>
    <cellStyle name="SAPBEXexcCritical6 2 2 3 19" xfId="16437"/>
    <cellStyle name="SAPBEXexcCritical6 2 2 3 2" xfId="16438"/>
    <cellStyle name="SAPBEXexcCritical6 2 2 3 2 2" xfId="16439"/>
    <cellStyle name="SAPBEXexcCritical6 2 2 3 2 2 2" xfId="16440"/>
    <cellStyle name="SAPBEXexcCritical6 2 2 3 2 2 2 2" xfId="16441"/>
    <cellStyle name="SAPBEXexcCritical6 2 2 3 2 2 2 2 2" xfId="16442"/>
    <cellStyle name="SAPBEXexcCritical6 2 2 3 2 2 2 3" xfId="16443"/>
    <cellStyle name="SAPBEXexcCritical6 2 2 3 2 2 3" xfId="16444"/>
    <cellStyle name="SAPBEXexcCritical6 2 2 3 2 2 3 2" xfId="16445"/>
    <cellStyle name="SAPBEXexcCritical6 2 2 3 2 2 3 2 2" xfId="16446"/>
    <cellStyle name="SAPBEXexcCritical6 2 2 3 2 2 4" xfId="16447"/>
    <cellStyle name="SAPBEXexcCritical6 2 2 3 2 2 4 2" xfId="16448"/>
    <cellStyle name="SAPBEXexcCritical6 2 2 3 2 3" xfId="16449"/>
    <cellStyle name="SAPBEXexcCritical6 2 2 3 2 3 2" xfId="16450"/>
    <cellStyle name="SAPBEXexcCritical6 2 2 3 2 3 2 2" xfId="16451"/>
    <cellStyle name="SAPBEXexcCritical6 2 2 3 2 3 3" xfId="16452"/>
    <cellStyle name="SAPBEXexcCritical6 2 2 3 2 4" xfId="16453"/>
    <cellStyle name="SAPBEXexcCritical6 2 2 3 2 4 2" xfId="16454"/>
    <cellStyle name="SAPBEXexcCritical6 2 2 3 2 4 2 2" xfId="16455"/>
    <cellStyle name="SAPBEXexcCritical6 2 2 3 2 5" xfId="16456"/>
    <cellStyle name="SAPBEXexcCritical6 2 2 3 2 5 2" xfId="16457"/>
    <cellStyle name="SAPBEXexcCritical6 2 2 3 20" xfId="16458"/>
    <cellStyle name="SAPBEXexcCritical6 2 2 3 21" xfId="16459"/>
    <cellStyle name="SAPBEXexcCritical6 2 2 3 22" xfId="16460"/>
    <cellStyle name="SAPBEXexcCritical6 2 2 3 23" xfId="16461"/>
    <cellStyle name="SAPBEXexcCritical6 2 2 3 24" xfId="16462"/>
    <cellStyle name="SAPBEXexcCritical6 2 2 3 25" xfId="16463"/>
    <cellStyle name="SAPBEXexcCritical6 2 2 3 26" xfId="16464"/>
    <cellStyle name="SAPBEXexcCritical6 2 2 3 27" xfId="16465"/>
    <cellStyle name="SAPBEXexcCritical6 2 2 3 3" xfId="16466"/>
    <cellStyle name="SAPBEXexcCritical6 2 2 3 4" xfId="16467"/>
    <cellStyle name="SAPBEXexcCritical6 2 2 3 5" xfId="16468"/>
    <cellStyle name="SAPBEXexcCritical6 2 2 3 6" xfId="16469"/>
    <cellStyle name="SAPBEXexcCritical6 2 2 3 7" xfId="16470"/>
    <cellStyle name="SAPBEXexcCritical6 2 2 3 8" xfId="16471"/>
    <cellStyle name="SAPBEXexcCritical6 2 2 3 9" xfId="16472"/>
    <cellStyle name="SAPBEXexcCritical6 2 2 30" xfId="16473"/>
    <cellStyle name="SAPBEXexcCritical6 2 2 31" xfId="16474"/>
    <cellStyle name="SAPBEXexcCritical6 2 2 32" xfId="16475"/>
    <cellStyle name="SAPBEXexcCritical6 2 2 4" xfId="808"/>
    <cellStyle name="SAPBEXexcCritical6 2 2 4 10" xfId="16476"/>
    <cellStyle name="SAPBEXexcCritical6 2 2 4 11" xfId="16477"/>
    <cellStyle name="SAPBEXexcCritical6 2 2 4 12" xfId="16478"/>
    <cellStyle name="SAPBEXexcCritical6 2 2 4 13" xfId="16479"/>
    <cellStyle name="SAPBEXexcCritical6 2 2 4 14" xfId="16480"/>
    <cellStyle name="SAPBEXexcCritical6 2 2 4 15" xfId="16481"/>
    <cellStyle name="SAPBEXexcCritical6 2 2 4 16" xfId="16482"/>
    <cellStyle name="SAPBEXexcCritical6 2 2 4 17" xfId="16483"/>
    <cellStyle name="SAPBEXexcCritical6 2 2 4 18" xfId="16484"/>
    <cellStyle name="SAPBEXexcCritical6 2 2 4 19" xfId="16485"/>
    <cellStyle name="SAPBEXexcCritical6 2 2 4 2" xfId="16486"/>
    <cellStyle name="SAPBEXexcCritical6 2 2 4 2 2" xfId="16487"/>
    <cellStyle name="SAPBEXexcCritical6 2 2 4 2 2 2" xfId="16488"/>
    <cellStyle name="SAPBEXexcCritical6 2 2 4 2 2 2 2" xfId="16489"/>
    <cellStyle name="SAPBEXexcCritical6 2 2 4 2 2 2 2 2" xfId="16490"/>
    <cellStyle name="SAPBEXexcCritical6 2 2 4 2 2 2 3" xfId="16491"/>
    <cellStyle name="SAPBEXexcCritical6 2 2 4 2 2 3" xfId="16492"/>
    <cellStyle name="SAPBEXexcCritical6 2 2 4 2 2 3 2" xfId="16493"/>
    <cellStyle name="SAPBEXexcCritical6 2 2 4 2 2 3 2 2" xfId="16494"/>
    <cellStyle name="SAPBEXexcCritical6 2 2 4 2 2 4" xfId="16495"/>
    <cellStyle name="SAPBEXexcCritical6 2 2 4 2 2 4 2" xfId="16496"/>
    <cellStyle name="SAPBEXexcCritical6 2 2 4 2 3" xfId="16497"/>
    <cellStyle name="SAPBEXexcCritical6 2 2 4 2 3 2" xfId="16498"/>
    <cellStyle name="SAPBEXexcCritical6 2 2 4 2 3 2 2" xfId="16499"/>
    <cellStyle name="SAPBEXexcCritical6 2 2 4 2 3 3" xfId="16500"/>
    <cellStyle name="SAPBEXexcCritical6 2 2 4 2 4" xfId="16501"/>
    <cellStyle name="SAPBEXexcCritical6 2 2 4 2 4 2" xfId="16502"/>
    <cellStyle name="SAPBEXexcCritical6 2 2 4 2 4 2 2" xfId="16503"/>
    <cellStyle name="SAPBEXexcCritical6 2 2 4 2 5" xfId="16504"/>
    <cellStyle name="SAPBEXexcCritical6 2 2 4 2 5 2" xfId="16505"/>
    <cellStyle name="SAPBEXexcCritical6 2 2 4 20" xfId="16506"/>
    <cellStyle name="SAPBEXexcCritical6 2 2 4 21" xfId="16507"/>
    <cellStyle name="SAPBEXexcCritical6 2 2 4 22" xfId="16508"/>
    <cellStyle name="SAPBEXexcCritical6 2 2 4 23" xfId="16509"/>
    <cellStyle name="SAPBEXexcCritical6 2 2 4 24" xfId="16510"/>
    <cellStyle name="SAPBEXexcCritical6 2 2 4 25" xfId="16511"/>
    <cellStyle name="SAPBEXexcCritical6 2 2 4 26" xfId="16512"/>
    <cellStyle name="SAPBEXexcCritical6 2 2 4 27" xfId="16513"/>
    <cellStyle name="SAPBEXexcCritical6 2 2 4 3" xfId="16514"/>
    <cellStyle name="SAPBEXexcCritical6 2 2 4 4" xfId="16515"/>
    <cellStyle name="SAPBEXexcCritical6 2 2 4 5" xfId="16516"/>
    <cellStyle name="SAPBEXexcCritical6 2 2 4 6" xfId="16517"/>
    <cellStyle name="SAPBEXexcCritical6 2 2 4 7" xfId="16518"/>
    <cellStyle name="SAPBEXexcCritical6 2 2 4 8" xfId="16519"/>
    <cellStyle name="SAPBEXexcCritical6 2 2 4 9" xfId="16520"/>
    <cellStyle name="SAPBEXexcCritical6 2 2 5" xfId="809"/>
    <cellStyle name="SAPBEXexcCritical6 2 2 5 10" xfId="16521"/>
    <cellStyle name="SAPBEXexcCritical6 2 2 5 11" xfId="16522"/>
    <cellStyle name="SAPBEXexcCritical6 2 2 5 12" xfId="16523"/>
    <cellStyle name="SAPBEXexcCritical6 2 2 5 13" xfId="16524"/>
    <cellStyle name="SAPBEXexcCritical6 2 2 5 14" xfId="16525"/>
    <cellStyle name="SAPBEXexcCritical6 2 2 5 15" xfId="16526"/>
    <cellStyle name="SAPBEXexcCritical6 2 2 5 16" xfId="16527"/>
    <cellStyle name="SAPBEXexcCritical6 2 2 5 17" xfId="16528"/>
    <cellStyle name="SAPBEXexcCritical6 2 2 5 18" xfId="16529"/>
    <cellStyle name="SAPBEXexcCritical6 2 2 5 19" xfId="16530"/>
    <cellStyle name="SAPBEXexcCritical6 2 2 5 2" xfId="16531"/>
    <cellStyle name="SAPBEXexcCritical6 2 2 5 2 2" xfId="16532"/>
    <cellStyle name="SAPBEXexcCritical6 2 2 5 2 2 2" xfId="16533"/>
    <cellStyle name="SAPBEXexcCritical6 2 2 5 2 2 2 2" xfId="16534"/>
    <cellStyle name="SAPBEXexcCritical6 2 2 5 2 2 2 2 2" xfId="16535"/>
    <cellStyle name="SAPBEXexcCritical6 2 2 5 2 2 2 3" xfId="16536"/>
    <cellStyle name="SAPBEXexcCritical6 2 2 5 2 2 3" xfId="16537"/>
    <cellStyle name="SAPBEXexcCritical6 2 2 5 2 2 3 2" xfId="16538"/>
    <cellStyle name="SAPBEXexcCritical6 2 2 5 2 2 3 2 2" xfId="16539"/>
    <cellStyle name="SAPBEXexcCritical6 2 2 5 2 2 4" xfId="16540"/>
    <cellStyle name="SAPBEXexcCritical6 2 2 5 2 2 4 2" xfId="16541"/>
    <cellStyle name="SAPBEXexcCritical6 2 2 5 2 3" xfId="16542"/>
    <cellStyle name="SAPBEXexcCritical6 2 2 5 2 3 2" xfId="16543"/>
    <cellStyle name="SAPBEXexcCritical6 2 2 5 2 3 2 2" xfId="16544"/>
    <cellStyle name="SAPBEXexcCritical6 2 2 5 2 3 3" xfId="16545"/>
    <cellStyle name="SAPBEXexcCritical6 2 2 5 2 4" xfId="16546"/>
    <cellStyle name="SAPBEXexcCritical6 2 2 5 2 4 2" xfId="16547"/>
    <cellStyle name="SAPBEXexcCritical6 2 2 5 2 4 2 2" xfId="16548"/>
    <cellStyle name="SAPBEXexcCritical6 2 2 5 2 5" xfId="16549"/>
    <cellStyle name="SAPBEXexcCritical6 2 2 5 2 5 2" xfId="16550"/>
    <cellStyle name="SAPBEXexcCritical6 2 2 5 20" xfId="16551"/>
    <cellStyle name="SAPBEXexcCritical6 2 2 5 21" xfId="16552"/>
    <cellStyle name="SAPBEXexcCritical6 2 2 5 22" xfId="16553"/>
    <cellStyle name="SAPBEXexcCritical6 2 2 5 23" xfId="16554"/>
    <cellStyle name="SAPBEXexcCritical6 2 2 5 24" xfId="16555"/>
    <cellStyle name="SAPBEXexcCritical6 2 2 5 25" xfId="16556"/>
    <cellStyle name="SAPBEXexcCritical6 2 2 5 26" xfId="16557"/>
    <cellStyle name="SAPBEXexcCritical6 2 2 5 27" xfId="16558"/>
    <cellStyle name="SAPBEXexcCritical6 2 2 5 3" xfId="16559"/>
    <cellStyle name="SAPBEXexcCritical6 2 2 5 4" xfId="16560"/>
    <cellStyle name="SAPBEXexcCritical6 2 2 5 5" xfId="16561"/>
    <cellStyle name="SAPBEXexcCritical6 2 2 5 6" xfId="16562"/>
    <cellStyle name="SAPBEXexcCritical6 2 2 5 7" xfId="16563"/>
    <cellStyle name="SAPBEXexcCritical6 2 2 5 8" xfId="16564"/>
    <cellStyle name="SAPBEXexcCritical6 2 2 5 9" xfId="16565"/>
    <cellStyle name="SAPBEXexcCritical6 2 2 6" xfId="810"/>
    <cellStyle name="SAPBEXexcCritical6 2 2 6 10" xfId="16566"/>
    <cellStyle name="SAPBEXexcCritical6 2 2 6 11" xfId="16567"/>
    <cellStyle name="SAPBEXexcCritical6 2 2 6 12" xfId="16568"/>
    <cellStyle name="SAPBEXexcCritical6 2 2 6 13" xfId="16569"/>
    <cellStyle name="SAPBEXexcCritical6 2 2 6 14" xfId="16570"/>
    <cellStyle name="SAPBEXexcCritical6 2 2 6 15" xfId="16571"/>
    <cellStyle name="SAPBEXexcCritical6 2 2 6 16" xfId="16572"/>
    <cellStyle name="SAPBEXexcCritical6 2 2 6 17" xfId="16573"/>
    <cellStyle name="SAPBEXexcCritical6 2 2 6 18" xfId="16574"/>
    <cellStyle name="SAPBEXexcCritical6 2 2 6 19" xfId="16575"/>
    <cellStyle name="SAPBEXexcCritical6 2 2 6 2" xfId="16576"/>
    <cellStyle name="SAPBEXexcCritical6 2 2 6 2 2" xfId="16577"/>
    <cellStyle name="SAPBEXexcCritical6 2 2 6 2 2 2" xfId="16578"/>
    <cellStyle name="SAPBEXexcCritical6 2 2 6 2 2 2 2" xfId="16579"/>
    <cellStyle name="SAPBEXexcCritical6 2 2 6 2 2 2 2 2" xfId="16580"/>
    <cellStyle name="SAPBEXexcCritical6 2 2 6 2 2 2 3" xfId="16581"/>
    <cellStyle name="SAPBEXexcCritical6 2 2 6 2 2 3" xfId="16582"/>
    <cellStyle name="SAPBEXexcCritical6 2 2 6 2 2 3 2" xfId="16583"/>
    <cellStyle name="SAPBEXexcCritical6 2 2 6 2 2 3 2 2" xfId="16584"/>
    <cellStyle name="SAPBEXexcCritical6 2 2 6 2 2 4" xfId="16585"/>
    <cellStyle name="SAPBEXexcCritical6 2 2 6 2 2 4 2" xfId="16586"/>
    <cellStyle name="SAPBEXexcCritical6 2 2 6 2 3" xfId="16587"/>
    <cellStyle name="SAPBEXexcCritical6 2 2 6 2 3 2" xfId="16588"/>
    <cellStyle name="SAPBEXexcCritical6 2 2 6 2 3 2 2" xfId="16589"/>
    <cellStyle name="SAPBEXexcCritical6 2 2 6 2 3 3" xfId="16590"/>
    <cellStyle name="SAPBEXexcCritical6 2 2 6 2 4" xfId="16591"/>
    <cellStyle name="SAPBEXexcCritical6 2 2 6 2 4 2" xfId="16592"/>
    <cellStyle name="SAPBEXexcCritical6 2 2 6 2 4 2 2" xfId="16593"/>
    <cellStyle name="SAPBEXexcCritical6 2 2 6 2 5" xfId="16594"/>
    <cellStyle name="SAPBEXexcCritical6 2 2 6 2 5 2" xfId="16595"/>
    <cellStyle name="SAPBEXexcCritical6 2 2 6 20" xfId="16596"/>
    <cellStyle name="SAPBEXexcCritical6 2 2 6 21" xfId="16597"/>
    <cellStyle name="SAPBEXexcCritical6 2 2 6 22" xfId="16598"/>
    <cellStyle name="SAPBEXexcCritical6 2 2 6 23" xfId="16599"/>
    <cellStyle name="SAPBEXexcCritical6 2 2 6 24" xfId="16600"/>
    <cellStyle name="SAPBEXexcCritical6 2 2 6 25" xfId="16601"/>
    <cellStyle name="SAPBEXexcCritical6 2 2 6 26" xfId="16602"/>
    <cellStyle name="SAPBEXexcCritical6 2 2 6 27" xfId="16603"/>
    <cellStyle name="SAPBEXexcCritical6 2 2 6 3" xfId="16604"/>
    <cellStyle name="SAPBEXexcCritical6 2 2 6 4" xfId="16605"/>
    <cellStyle name="SAPBEXexcCritical6 2 2 6 5" xfId="16606"/>
    <cellStyle name="SAPBEXexcCritical6 2 2 6 6" xfId="16607"/>
    <cellStyle name="SAPBEXexcCritical6 2 2 6 7" xfId="16608"/>
    <cellStyle name="SAPBEXexcCritical6 2 2 6 8" xfId="16609"/>
    <cellStyle name="SAPBEXexcCritical6 2 2 6 9" xfId="16610"/>
    <cellStyle name="SAPBEXexcCritical6 2 2 7" xfId="16611"/>
    <cellStyle name="SAPBEXexcCritical6 2 2 7 2" xfId="16612"/>
    <cellStyle name="SAPBEXexcCritical6 2 2 7 2 2" xfId="16613"/>
    <cellStyle name="SAPBEXexcCritical6 2 2 7 2 2 2" xfId="16614"/>
    <cellStyle name="SAPBEXexcCritical6 2 2 7 2 2 2 2" xfId="16615"/>
    <cellStyle name="SAPBEXexcCritical6 2 2 7 2 2 3" xfId="16616"/>
    <cellStyle name="SAPBEXexcCritical6 2 2 7 2 3" xfId="16617"/>
    <cellStyle name="SAPBEXexcCritical6 2 2 7 2 3 2" xfId="16618"/>
    <cellStyle name="SAPBEXexcCritical6 2 2 7 2 3 2 2" xfId="16619"/>
    <cellStyle name="SAPBEXexcCritical6 2 2 7 2 4" xfId="16620"/>
    <cellStyle name="SAPBEXexcCritical6 2 2 7 2 4 2" xfId="16621"/>
    <cellStyle name="SAPBEXexcCritical6 2 2 7 3" xfId="16622"/>
    <cellStyle name="SAPBEXexcCritical6 2 2 7 3 2" xfId="16623"/>
    <cellStyle name="SAPBEXexcCritical6 2 2 7 3 2 2" xfId="16624"/>
    <cellStyle name="SAPBEXexcCritical6 2 2 7 3 3" xfId="16625"/>
    <cellStyle name="SAPBEXexcCritical6 2 2 7 4" xfId="16626"/>
    <cellStyle name="SAPBEXexcCritical6 2 2 7 4 2" xfId="16627"/>
    <cellStyle name="SAPBEXexcCritical6 2 2 7 4 2 2" xfId="16628"/>
    <cellStyle name="SAPBEXexcCritical6 2 2 7 5" xfId="16629"/>
    <cellStyle name="SAPBEXexcCritical6 2 2 7 5 2" xfId="16630"/>
    <cellStyle name="SAPBEXexcCritical6 2 2 8" xfId="16631"/>
    <cellStyle name="SAPBEXexcCritical6 2 2 9" xfId="16632"/>
    <cellStyle name="SAPBEXexcCritical6 2 20" xfId="16633"/>
    <cellStyle name="SAPBEXexcCritical6 2 21" xfId="16634"/>
    <cellStyle name="SAPBEXexcCritical6 2 22" xfId="16635"/>
    <cellStyle name="SAPBEXexcCritical6 2 23" xfId="16636"/>
    <cellStyle name="SAPBEXexcCritical6 2 24" xfId="16637"/>
    <cellStyle name="SAPBEXexcCritical6 2 25" xfId="16638"/>
    <cellStyle name="SAPBEXexcCritical6 2 26" xfId="16639"/>
    <cellStyle name="SAPBEXexcCritical6 2 27" xfId="16640"/>
    <cellStyle name="SAPBEXexcCritical6 2 28" xfId="16641"/>
    <cellStyle name="SAPBEXexcCritical6 2 29" xfId="16642"/>
    <cellStyle name="SAPBEXexcCritical6 2 3" xfId="811"/>
    <cellStyle name="SAPBEXexcCritical6 2 3 10" xfId="16643"/>
    <cellStyle name="SAPBEXexcCritical6 2 3 11" xfId="16644"/>
    <cellStyle name="SAPBEXexcCritical6 2 3 12" xfId="16645"/>
    <cellStyle name="SAPBEXexcCritical6 2 3 13" xfId="16646"/>
    <cellStyle name="SAPBEXexcCritical6 2 3 14" xfId="16647"/>
    <cellStyle name="SAPBEXexcCritical6 2 3 15" xfId="16648"/>
    <cellStyle name="SAPBEXexcCritical6 2 3 16" xfId="16649"/>
    <cellStyle name="SAPBEXexcCritical6 2 3 17" xfId="16650"/>
    <cellStyle name="SAPBEXexcCritical6 2 3 18" xfId="16651"/>
    <cellStyle name="SAPBEXexcCritical6 2 3 19" xfId="16652"/>
    <cellStyle name="SAPBEXexcCritical6 2 3 2" xfId="16653"/>
    <cellStyle name="SAPBEXexcCritical6 2 3 2 2" xfId="16654"/>
    <cellStyle name="SAPBEXexcCritical6 2 3 2 2 2" xfId="16655"/>
    <cellStyle name="SAPBEXexcCritical6 2 3 2 2 2 2" xfId="16656"/>
    <cellStyle name="SAPBEXexcCritical6 2 3 2 2 2 2 2" xfId="16657"/>
    <cellStyle name="SAPBEXexcCritical6 2 3 2 2 2 3" xfId="16658"/>
    <cellStyle name="SAPBEXexcCritical6 2 3 2 2 3" xfId="16659"/>
    <cellStyle name="SAPBEXexcCritical6 2 3 2 2 3 2" xfId="16660"/>
    <cellStyle name="SAPBEXexcCritical6 2 3 2 2 3 2 2" xfId="16661"/>
    <cellStyle name="SAPBEXexcCritical6 2 3 2 2 4" xfId="16662"/>
    <cellStyle name="SAPBEXexcCritical6 2 3 2 2 4 2" xfId="16663"/>
    <cellStyle name="SAPBEXexcCritical6 2 3 2 3" xfId="16664"/>
    <cellStyle name="SAPBEXexcCritical6 2 3 2 3 2" xfId="16665"/>
    <cellStyle name="SAPBEXexcCritical6 2 3 2 3 2 2" xfId="16666"/>
    <cellStyle name="SAPBEXexcCritical6 2 3 2 3 3" xfId="16667"/>
    <cellStyle name="SAPBEXexcCritical6 2 3 2 4" xfId="16668"/>
    <cellStyle name="SAPBEXexcCritical6 2 3 2 4 2" xfId="16669"/>
    <cellStyle name="SAPBEXexcCritical6 2 3 2 4 2 2" xfId="16670"/>
    <cellStyle name="SAPBEXexcCritical6 2 3 2 5" xfId="16671"/>
    <cellStyle name="SAPBEXexcCritical6 2 3 2 5 2" xfId="16672"/>
    <cellStyle name="SAPBEXexcCritical6 2 3 20" xfId="16673"/>
    <cellStyle name="SAPBEXexcCritical6 2 3 21" xfId="16674"/>
    <cellStyle name="SAPBEXexcCritical6 2 3 22" xfId="16675"/>
    <cellStyle name="SAPBEXexcCritical6 2 3 23" xfId="16676"/>
    <cellStyle name="SAPBEXexcCritical6 2 3 24" xfId="16677"/>
    <cellStyle name="SAPBEXexcCritical6 2 3 25" xfId="16678"/>
    <cellStyle name="SAPBEXexcCritical6 2 3 26" xfId="16679"/>
    <cellStyle name="SAPBEXexcCritical6 2 3 27" xfId="16680"/>
    <cellStyle name="SAPBEXexcCritical6 2 3 3" xfId="16681"/>
    <cellStyle name="SAPBEXexcCritical6 2 3 4" xfId="16682"/>
    <cellStyle name="SAPBEXexcCritical6 2 3 5" xfId="16683"/>
    <cellStyle name="SAPBEXexcCritical6 2 3 6" xfId="16684"/>
    <cellStyle name="SAPBEXexcCritical6 2 3 7" xfId="16685"/>
    <cellStyle name="SAPBEXexcCritical6 2 3 8" xfId="16686"/>
    <cellStyle name="SAPBEXexcCritical6 2 3 9" xfId="16687"/>
    <cellStyle name="SAPBEXexcCritical6 2 30" xfId="16688"/>
    <cellStyle name="SAPBEXexcCritical6 2 31" xfId="16689"/>
    <cellStyle name="SAPBEXexcCritical6 2 32" xfId="16690"/>
    <cellStyle name="SAPBEXexcCritical6 2 4" xfId="812"/>
    <cellStyle name="SAPBEXexcCritical6 2 4 10" xfId="16691"/>
    <cellStyle name="SAPBEXexcCritical6 2 4 11" xfId="16692"/>
    <cellStyle name="SAPBEXexcCritical6 2 4 12" xfId="16693"/>
    <cellStyle name="SAPBEXexcCritical6 2 4 13" xfId="16694"/>
    <cellStyle name="SAPBEXexcCritical6 2 4 14" xfId="16695"/>
    <cellStyle name="SAPBEXexcCritical6 2 4 15" xfId="16696"/>
    <cellStyle name="SAPBEXexcCritical6 2 4 16" xfId="16697"/>
    <cellStyle name="SAPBEXexcCritical6 2 4 17" xfId="16698"/>
    <cellStyle name="SAPBEXexcCritical6 2 4 18" xfId="16699"/>
    <cellStyle name="SAPBEXexcCritical6 2 4 19" xfId="16700"/>
    <cellStyle name="SAPBEXexcCritical6 2 4 2" xfId="16701"/>
    <cellStyle name="SAPBEXexcCritical6 2 4 2 2" xfId="16702"/>
    <cellStyle name="SAPBEXexcCritical6 2 4 2 2 2" xfId="16703"/>
    <cellStyle name="SAPBEXexcCritical6 2 4 2 2 2 2" xfId="16704"/>
    <cellStyle name="SAPBEXexcCritical6 2 4 2 2 2 2 2" xfId="16705"/>
    <cellStyle name="SAPBEXexcCritical6 2 4 2 2 2 3" xfId="16706"/>
    <cellStyle name="SAPBEXexcCritical6 2 4 2 2 3" xfId="16707"/>
    <cellStyle name="SAPBEXexcCritical6 2 4 2 2 3 2" xfId="16708"/>
    <cellStyle name="SAPBEXexcCritical6 2 4 2 2 3 2 2" xfId="16709"/>
    <cellStyle name="SAPBEXexcCritical6 2 4 2 2 4" xfId="16710"/>
    <cellStyle name="SAPBEXexcCritical6 2 4 2 2 4 2" xfId="16711"/>
    <cellStyle name="SAPBEXexcCritical6 2 4 2 3" xfId="16712"/>
    <cellStyle name="SAPBEXexcCritical6 2 4 2 3 2" xfId="16713"/>
    <cellStyle name="SAPBEXexcCritical6 2 4 2 3 2 2" xfId="16714"/>
    <cellStyle name="SAPBEXexcCritical6 2 4 2 3 3" xfId="16715"/>
    <cellStyle name="SAPBEXexcCritical6 2 4 2 4" xfId="16716"/>
    <cellStyle name="SAPBEXexcCritical6 2 4 2 4 2" xfId="16717"/>
    <cellStyle name="SAPBEXexcCritical6 2 4 2 4 2 2" xfId="16718"/>
    <cellStyle name="SAPBEXexcCritical6 2 4 2 5" xfId="16719"/>
    <cellStyle name="SAPBEXexcCritical6 2 4 2 5 2" xfId="16720"/>
    <cellStyle name="SAPBEXexcCritical6 2 4 20" xfId="16721"/>
    <cellStyle name="SAPBEXexcCritical6 2 4 21" xfId="16722"/>
    <cellStyle name="SAPBEXexcCritical6 2 4 22" xfId="16723"/>
    <cellStyle name="SAPBEXexcCritical6 2 4 23" xfId="16724"/>
    <cellStyle name="SAPBEXexcCritical6 2 4 24" xfId="16725"/>
    <cellStyle name="SAPBEXexcCritical6 2 4 25" xfId="16726"/>
    <cellStyle name="SAPBEXexcCritical6 2 4 26" xfId="16727"/>
    <cellStyle name="SAPBEXexcCritical6 2 4 27" xfId="16728"/>
    <cellStyle name="SAPBEXexcCritical6 2 4 3" xfId="16729"/>
    <cellStyle name="SAPBEXexcCritical6 2 4 4" xfId="16730"/>
    <cellStyle name="SAPBEXexcCritical6 2 4 5" xfId="16731"/>
    <cellStyle name="SAPBEXexcCritical6 2 4 6" xfId="16732"/>
    <cellStyle name="SAPBEXexcCritical6 2 4 7" xfId="16733"/>
    <cellStyle name="SAPBEXexcCritical6 2 4 8" xfId="16734"/>
    <cellStyle name="SAPBEXexcCritical6 2 4 9" xfId="16735"/>
    <cellStyle name="SAPBEXexcCritical6 2 5" xfId="813"/>
    <cellStyle name="SAPBEXexcCritical6 2 5 10" xfId="16736"/>
    <cellStyle name="SAPBEXexcCritical6 2 5 11" xfId="16737"/>
    <cellStyle name="SAPBEXexcCritical6 2 5 12" xfId="16738"/>
    <cellStyle name="SAPBEXexcCritical6 2 5 13" xfId="16739"/>
    <cellStyle name="SAPBEXexcCritical6 2 5 14" xfId="16740"/>
    <cellStyle name="SAPBEXexcCritical6 2 5 15" xfId="16741"/>
    <cellStyle name="SAPBEXexcCritical6 2 5 16" xfId="16742"/>
    <cellStyle name="SAPBEXexcCritical6 2 5 17" xfId="16743"/>
    <cellStyle name="SAPBEXexcCritical6 2 5 18" xfId="16744"/>
    <cellStyle name="SAPBEXexcCritical6 2 5 19" xfId="16745"/>
    <cellStyle name="SAPBEXexcCritical6 2 5 2" xfId="16746"/>
    <cellStyle name="SAPBEXexcCritical6 2 5 2 2" xfId="16747"/>
    <cellStyle name="SAPBEXexcCritical6 2 5 2 2 2" xfId="16748"/>
    <cellStyle name="SAPBEXexcCritical6 2 5 2 2 2 2" xfId="16749"/>
    <cellStyle name="SAPBEXexcCritical6 2 5 2 2 2 2 2" xfId="16750"/>
    <cellStyle name="SAPBEXexcCritical6 2 5 2 2 2 3" xfId="16751"/>
    <cellStyle name="SAPBEXexcCritical6 2 5 2 2 3" xfId="16752"/>
    <cellStyle name="SAPBEXexcCritical6 2 5 2 2 3 2" xfId="16753"/>
    <cellStyle name="SAPBEXexcCritical6 2 5 2 2 3 2 2" xfId="16754"/>
    <cellStyle name="SAPBEXexcCritical6 2 5 2 2 4" xfId="16755"/>
    <cellStyle name="SAPBEXexcCritical6 2 5 2 2 4 2" xfId="16756"/>
    <cellStyle name="SAPBEXexcCritical6 2 5 2 3" xfId="16757"/>
    <cellStyle name="SAPBEXexcCritical6 2 5 2 3 2" xfId="16758"/>
    <cellStyle name="SAPBEXexcCritical6 2 5 2 3 2 2" xfId="16759"/>
    <cellStyle name="SAPBEXexcCritical6 2 5 2 3 3" xfId="16760"/>
    <cellStyle name="SAPBEXexcCritical6 2 5 2 4" xfId="16761"/>
    <cellStyle name="SAPBEXexcCritical6 2 5 2 4 2" xfId="16762"/>
    <cellStyle name="SAPBEXexcCritical6 2 5 2 4 2 2" xfId="16763"/>
    <cellStyle name="SAPBEXexcCritical6 2 5 2 5" xfId="16764"/>
    <cellStyle name="SAPBEXexcCritical6 2 5 2 5 2" xfId="16765"/>
    <cellStyle name="SAPBEXexcCritical6 2 5 20" xfId="16766"/>
    <cellStyle name="SAPBEXexcCritical6 2 5 21" xfId="16767"/>
    <cellStyle name="SAPBEXexcCritical6 2 5 22" xfId="16768"/>
    <cellStyle name="SAPBEXexcCritical6 2 5 23" xfId="16769"/>
    <cellStyle name="SAPBEXexcCritical6 2 5 24" xfId="16770"/>
    <cellStyle name="SAPBEXexcCritical6 2 5 25" xfId="16771"/>
    <cellStyle name="SAPBEXexcCritical6 2 5 26" xfId="16772"/>
    <cellStyle name="SAPBEXexcCritical6 2 5 27" xfId="16773"/>
    <cellStyle name="SAPBEXexcCritical6 2 5 3" xfId="16774"/>
    <cellStyle name="SAPBEXexcCritical6 2 5 4" xfId="16775"/>
    <cellStyle name="SAPBEXexcCritical6 2 5 5" xfId="16776"/>
    <cellStyle name="SAPBEXexcCritical6 2 5 6" xfId="16777"/>
    <cellStyle name="SAPBEXexcCritical6 2 5 7" xfId="16778"/>
    <cellStyle name="SAPBEXexcCritical6 2 5 8" xfId="16779"/>
    <cellStyle name="SAPBEXexcCritical6 2 5 9" xfId="16780"/>
    <cellStyle name="SAPBEXexcCritical6 2 6" xfId="814"/>
    <cellStyle name="SAPBEXexcCritical6 2 6 10" xfId="16781"/>
    <cellStyle name="SAPBEXexcCritical6 2 6 11" xfId="16782"/>
    <cellStyle name="SAPBEXexcCritical6 2 6 12" xfId="16783"/>
    <cellStyle name="SAPBEXexcCritical6 2 6 13" xfId="16784"/>
    <cellStyle name="SAPBEXexcCritical6 2 6 14" xfId="16785"/>
    <cellStyle name="SAPBEXexcCritical6 2 6 15" xfId="16786"/>
    <cellStyle name="SAPBEXexcCritical6 2 6 16" xfId="16787"/>
    <cellStyle name="SAPBEXexcCritical6 2 6 17" xfId="16788"/>
    <cellStyle name="SAPBEXexcCritical6 2 6 18" xfId="16789"/>
    <cellStyle name="SAPBEXexcCritical6 2 6 19" xfId="16790"/>
    <cellStyle name="SAPBEXexcCritical6 2 6 2" xfId="16791"/>
    <cellStyle name="SAPBEXexcCritical6 2 6 2 2" xfId="16792"/>
    <cellStyle name="SAPBEXexcCritical6 2 6 2 2 2" xfId="16793"/>
    <cellStyle name="SAPBEXexcCritical6 2 6 2 2 2 2" xfId="16794"/>
    <cellStyle name="SAPBEXexcCritical6 2 6 2 2 2 2 2" xfId="16795"/>
    <cellStyle name="SAPBEXexcCritical6 2 6 2 2 2 3" xfId="16796"/>
    <cellStyle name="SAPBEXexcCritical6 2 6 2 2 3" xfId="16797"/>
    <cellStyle name="SAPBEXexcCritical6 2 6 2 2 3 2" xfId="16798"/>
    <cellStyle name="SAPBEXexcCritical6 2 6 2 2 3 2 2" xfId="16799"/>
    <cellStyle name="SAPBEXexcCritical6 2 6 2 2 4" xfId="16800"/>
    <cellStyle name="SAPBEXexcCritical6 2 6 2 2 4 2" xfId="16801"/>
    <cellStyle name="SAPBEXexcCritical6 2 6 2 3" xfId="16802"/>
    <cellStyle name="SAPBEXexcCritical6 2 6 2 3 2" xfId="16803"/>
    <cellStyle name="SAPBEXexcCritical6 2 6 2 3 2 2" xfId="16804"/>
    <cellStyle name="SAPBEXexcCritical6 2 6 2 3 3" xfId="16805"/>
    <cellStyle name="SAPBEXexcCritical6 2 6 2 4" xfId="16806"/>
    <cellStyle name="SAPBEXexcCritical6 2 6 2 4 2" xfId="16807"/>
    <cellStyle name="SAPBEXexcCritical6 2 6 2 4 2 2" xfId="16808"/>
    <cellStyle name="SAPBEXexcCritical6 2 6 2 5" xfId="16809"/>
    <cellStyle name="SAPBEXexcCritical6 2 6 2 5 2" xfId="16810"/>
    <cellStyle name="SAPBEXexcCritical6 2 6 20" xfId="16811"/>
    <cellStyle name="SAPBEXexcCritical6 2 6 21" xfId="16812"/>
    <cellStyle name="SAPBEXexcCritical6 2 6 22" xfId="16813"/>
    <cellStyle name="SAPBEXexcCritical6 2 6 23" xfId="16814"/>
    <cellStyle name="SAPBEXexcCritical6 2 6 24" xfId="16815"/>
    <cellStyle name="SAPBEXexcCritical6 2 6 25" xfId="16816"/>
    <cellStyle name="SAPBEXexcCritical6 2 6 26" xfId="16817"/>
    <cellStyle name="SAPBEXexcCritical6 2 6 27" xfId="16818"/>
    <cellStyle name="SAPBEXexcCritical6 2 6 3" xfId="16819"/>
    <cellStyle name="SAPBEXexcCritical6 2 6 4" xfId="16820"/>
    <cellStyle name="SAPBEXexcCritical6 2 6 5" xfId="16821"/>
    <cellStyle name="SAPBEXexcCritical6 2 6 6" xfId="16822"/>
    <cellStyle name="SAPBEXexcCritical6 2 6 7" xfId="16823"/>
    <cellStyle name="SAPBEXexcCritical6 2 6 8" xfId="16824"/>
    <cellStyle name="SAPBEXexcCritical6 2 6 9" xfId="16825"/>
    <cellStyle name="SAPBEXexcCritical6 2 7" xfId="16826"/>
    <cellStyle name="SAPBEXexcCritical6 2 7 2" xfId="16827"/>
    <cellStyle name="SAPBEXexcCritical6 2 7 2 2" xfId="16828"/>
    <cellStyle name="SAPBEXexcCritical6 2 7 2 2 2" xfId="16829"/>
    <cellStyle name="SAPBEXexcCritical6 2 7 2 2 2 2" xfId="16830"/>
    <cellStyle name="SAPBEXexcCritical6 2 7 2 2 3" xfId="16831"/>
    <cellStyle name="SAPBEXexcCritical6 2 7 2 3" xfId="16832"/>
    <cellStyle name="SAPBEXexcCritical6 2 7 2 3 2" xfId="16833"/>
    <cellStyle name="SAPBEXexcCritical6 2 7 2 3 2 2" xfId="16834"/>
    <cellStyle name="SAPBEXexcCritical6 2 7 2 4" xfId="16835"/>
    <cellStyle name="SAPBEXexcCritical6 2 7 2 4 2" xfId="16836"/>
    <cellStyle name="SAPBEXexcCritical6 2 7 3" xfId="16837"/>
    <cellStyle name="SAPBEXexcCritical6 2 7 3 2" xfId="16838"/>
    <cellStyle name="SAPBEXexcCritical6 2 7 3 2 2" xfId="16839"/>
    <cellStyle name="SAPBEXexcCritical6 2 7 3 3" xfId="16840"/>
    <cellStyle name="SAPBEXexcCritical6 2 7 4" xfId="16841"/>
    <cellStyle name="SAPBEXexcCritical6 2 7 4 2" xfId="16842"/>
    <cellStyle name="SAPBEXexcCritical6 2 7 4 2 2" xfId="16843"/>
    <cellStyle name="SAPBEXexcCritical6 2 7 5" xfId="16844"/>
    <cellStyle name="SAPBEXexcCritical6 2 7 5 2" xfId="16845"/>
    <cellStyle name="SAPBEXexcCritical6 2 8" xfId="16846"/>
    <cellStyle name="SAPBEXexcCritical6 2 9" xfId="16847"/>
    <cellStyle name="SAPBEXexcCritical6 20" xfId="16848"/>
    <cellStyle name="SAPBEXexcCritical6 21" xfId="16849"/>
    <cellStyle name="SAPBEXexcCritical6 22" xfId="16850"/>
    <cellStyle name="SAPBEXexcCritical6 23" xfId="16851"/>
    <cellStyle name="SAPBEXexcCritical6 24" xfId="16852"/>
    <cellStyle name="SAPBEXexcCritical6 25" xfId="16853"/>
    <cellStyle name="SAPBEXexcCritical6 26" xfId="16854"/>
    <cellStyle name="SAPBEXexcCritical6 27" xfId="16855"/>
    <cellStyle name="SAPBEXexcCritical6 28" xfId="16856"/>
    <cellStyle name="SAPBEXexcCritical6 29" xfId="16857"/>
    <cellStyle name="SAPBEXexcCritical6 3" xfId="473"/>
    <cellStyle name="SAPBEXexcCritical6 3 10" xfId="16858"/>
    <cellStyle name="SAPBEXexcCritical6 3 11" xfId="16859"/>
    <cellStyle name="SAPBEXexcCritical6 3 12" xfId="16860"/>
    <cellStyle name="SAPBEXexcCritical6 3 13" xfId="16861"/>
    <cellStyle name="SAPBEXexcCritical6 3 14" xfId="16862"/>
    <cellStyle name="SAPBEXexcCritical6 3 15" xfId="16863"/>
    <cellStyle name="SAPBEXexcCritical6 3 16" xfId="16864"/>
    <cellStyle name="SAPBEXexcCritical6 3 17" xfId="16865"/>
    <cellStyle name="SAPBEXexcCritical6 3 18" xfId="16866"/>
    <cellStyle name="SAPBEXexcCritical6 3 19" xfId="16867"/>
    <cellStyle name="SAPBEXexcCritical6 3 2" xfId="815"/>
    <cellStyle name="SAPBEXexcCritical6 3 2 10" xfId="16868"/>
    <cellStyle name="SAPBEXexcCritical6 3 2 11" xfId="16869"/>
    <cellStyle name="SAPBEXexcCritical6 3 2 12" xfId="16870"/>
    <cellStyle name="SAPBEXexcCritical6 3 2 13" xfId="16871"/>
    <cellStyle name="SAPBEXexcCritical6 3 2 14" xfId="16872"/>
    <cellStyle name="SAPBEXexcCritical6 3 2 15" xfId="16873"/>
    <cellStyle name="SAPBEXexcCritical6 3 2 16" xfId="16874"/>
    <cellStyle name="SAPBEXexcCritical6 3 2 17" xfId="16875"/>
    <cellStyle name="SAPBEXexcCritical6 3 2 18" xfId="16876"/>
    <cellStyle name="SAPBEXexcCritical6 3 2 19" xfId="16877"/>
    <cellStyle name="SAPBEXexcCritical6 3 2 2" xfId="16878"/>
    <cellStyle name="SAPBEXexcCritical6 3 2 2 2" xfId="16879"/>
    <cellStyle name="SAPBEXexcCritical6 3 2 2 2 2" xfId="16880"/>
    <cellStyle name="SAPBEXexcCritical6 3 2 2 2 2 2" xfId="16881"/>
    <cellStyle name="SAPBEXexcCritical6 3 2 2 2 2 2 2" xfId="16882"/>
    <cellStyle name="SAPBEXexcCritical6 3 2 2 2 2 3" xfId="16883"/>
    <cellStyle name="SAPBEXexcCritical6 3 2 2 2 3" xfId="16884"/>
    <cellStyle name="SAPBEXexcCritical6 3 2 2 2 3 2" xfId="16885"/>
    <cellStyle name="SAPBEXexcCritical6 3 2 2 2 3 2 2" xfId="16886"/>
    <cellStyle name="SAPBEXexcCritical6 3 2 2 2 4" xfId="16887"/>
    <cellStyle name="SAPBEXexcCritical6 3 2 2 2 4 2" xfId="16888"/>
    <cellStyle name="SAPBEXexcCritical6 3 2 2 3" xfId="16889"/>
    <cellStyle name="SAPBEXexcCritical6 3 2 2 3 2" xfId="16890"/>
    <cellStyle name="SAPBEXexcCritical6 3 2 2 3 2 2" xfId="16891"/>
    <cellStyle name="SAPBEXexcCritical6 3 2 2 3 3" xfId="16892"/>
    <cellStyle name="SAPBEXexcCritical6 3 2 2 4" xfId="16893"/>
    <cellStyle name="SAPBEXexcCritical6 3 2 2 4 2" xfId="16894"/>
    <cellStyle name="SAPBEXexcCritical6 3 2 2 4 2 2" xfId="16895"/>
    <cellStyle name="SAPBEXexcCritical6 3 2 2 5" xfId="16896"/>
    <cellStyle name="SAPBEXexcCritical6 3 2 2 5 2" xfId="16897"/>
    <cellStyle name="SAPBEXexcCritical6 3 2 20" xfId="16898"/>
    <cellStyle name="SAPBEXexcCritical6 3 2 21" xfId="16899"/>
    <cellStyle name="SAPBEXexcCritical6 3 2 22" xfId="16900"/>
    <cellStyle name="SAPBEXexcCritical6 3 2 23" xfId="16901"/>
    <cellStyle name="SAPBEXexcCritical6 3 2 24" xfId="16902"/>
    <cellStyle name="SAPBEXexcCritical6 3 2 25" xfId="16903"/>
    <cellStyle name="SAPBEXexcCritical6 3 2 26" xfId="16904"/>
    <cellStyle name="SAPBEXexcCritical6 3 2 27" xfId="16905"/>
    <cellStyle name="SAPBEXexcCritical6 3 2 3" xfId="16906"/>
    <cellStyle name="SAPBEXexcCritical6 3 2 4" xfId="16907"/>
    <cellStyle name="SAPBEXexcCritical6 3 2 5" xfId="16908"/>
    <cellStyle name="SAPBEXexcCritical6 3 2 6" xfId="16909"/>
    <cellStyle name="SAPBEXexcCritical6 3 2 7" xfId="16910"/>
    <cellStyle name="SAPBEXexcCritical6 3 2 8" xfId="16911"/>
    <cellStyle name="SAPBEXexcCritical6 3 2 9" xfId="16912"/>
    <cellStyle name="SAPBEXexcCritical6 3 20" xfId="16913"/>
    <cellStyle name="SAPBEXexcCritical6 3 21" xfId="16914"/>
    <cellStyle name="SAPBEXexcCritical6 3 22" xfId="16915"/>
    <cellStyle name="SAPBEXexcCritical6 3 23" xfId="16916"/>
    <cellStyle name="SAPBEXexcCritical6 3 24" xfId="16917"/>
    <cellStyle name="SAPBEXexcCritical6 3 25" xfId="16918"/>
    <cellStyle name="SAPBEXexcCritical6 3 26" xfId="16919"/>
    <cellStyle name="SAPBEXexcCritical6 3 27" xfId="16920"/>
    <cellStyle name="SAPBEXexcCritical6 3 28" xfId="16921"/>
    <cellStyle name="SAPBEXexcCritical6 3 29" xfId="16922"/>
    <cellStyle name="SAPBEXexcCritical6 3 3" xfId="816"/>
    <cellStyle name="SAPBEXexcCritical6 3 3 10" xfId="16923"/>
    <cellStyle name="SAPBEXexcCritical6 3 3 11" xfId="16924"/>
    <cellStyle name="SAPBEXexcCritical6 3 3 12" xfId="16925"/>
    <cellStyle name="SAPBEXexcCritical6 3 3 13" xfId="16926"/>
    <cellStyle name="SAPBEXexcCritical6 3 3 14" xfId="16927"/>
    <cellStyle name="SAPBEXexcCritical6 3 3 15" xfId="16928"/>
    <cellStyle name="SAPBEXexcCritical6 3 3 16" xfId="16929"/>
    <cellStyle name="SAPBEXexcCritical6 3 3 17" xfId="16930"/>
    <cellStyle name="SAPBEXexcCritical6 3 3 18" xfId="16931"/>
    <cellStyle name="SAPBEXexcCritical6 3 3 19" xfId="16932"/>
    <cellStyle name="SAPBEXexcCritical6 3 3 2" xfId="16933"/>
    <cellStyle name="SAPBEXexcCritical6 3 3 2 2" xfId="16934"/>
    <cellStyle name="SAPBEXexcCritical6 3 3 2 2 2" xfId="16935"/>
    <cellStyle name="SAPBEXexcCritical6 3 3 2 2 2 2" xfId="16936"/>
    <cellStyle name="SAPBEXexcCritical6 3 3 2 2 2 2 2" xfId="16937"/>
    <cellStyle name="SAPBEXexcCritical6 3 3 2 2 2 3" xfId="16938"/>
    <cellStyle name="SAPBEXexcCritical6 3 3 2 2 3" xfId="16939"/>
    <cellStyle name="SAPBEXexcCritical6 3 3 2 2 3 2" xfId="16940"/>
    <cellStyle name="SAPBEXexcCritical6 3 3 2 2 3 2 2" xfId="16941"/>
    <cellStyle name="SAPBEXexcCritical6 3 3 2 2 4" xfId="16942"/>
    <cellStyle name="SAPBEXexcCritical6 3 3 2 2 4 2" xfId="16943"/>
    <cellStyle name="SAPBEXexcCritical6 3 3 2 3" xfId="16944"/>
    <cellStyle name="SAPBEXexcCritical6 3 3 2 3 2" xfId="16945"/>
    <cellStyle name="SAPBEXexcCritical6 3 3 2 3 2 2" xfId="16946"/>
    <cellStyle name="SAPBEXexcCritical6 3 3 2 3 3" xfId="16947"/>
    <cellStyle name="SAPBEXexcCritical6 3 3 2 4" xfId="16948"/>
    <cellStyle name="SAPBEXexcCritical6 3 3 2 4 2" xfId="16949"/>
    <cellStyle name="SAPBEXexcCritical6 3 3 2 4 2 2" xfId="16950"/>
    <cellStyle name="SAPBEXexcCritical6 3 3 2 5" xfId="16951"/>
    <cellStyle name="SAPBEXexcCritical6 3 3 2 5 2" xfId="16952"/>
    <cellStyle name="SAPBEXexcCritical6 3 3 20" xfId="16953"/>
    <cellStyle name="SAPBEXexcCritical6 3 3 21" xfId="16954"/>
    <cellStyle name="SAPBEXexcCritical6 3 3 22" xfId="16955"/>
    <cellStyle name="SAPBEXexcCritical6 3 3 23" xfId="16956"/>
    <cellStyle name="SAPBEXexcCritical6 3 3 24" xfId="16957"/>
    <cellStyle name="SAPBEXexcCritical6 3 3 25" xfId="16958"/>
    <cellStyle name="SAPBEXexcCritical6 3 3 26" xfId="16959"/>
    <cellStyle name="SAPBEXexcCritical6 3 3 27" xfId="16960"/>
    <cellStyle name="SAPBEXexcCritical6 3 3 3" xfId="16961"/>
    <cellStyle name="SAPBEXexcCritical6 3 3 4" xfId="16962"/>
    <cellStyle name="SAPBEXexcCritical6 3 3 5" xfId="16963"/>
    <cellStyle name="SAPBEXexcCritical6 3 3 6" xfId="16964"/>
    <cellStyle name="SAPBEXexcCritical6 3 3 7" xfId="16965"/>
    <cellStyle name="SAPBEXexcCritical6 3 3 8" xfId="16966"/>
    <cellStyle name="SAPBEXexcCritical6 3 3 9" xfId="16967"/>
    <cellStyle name="SAPBEXexcCritical6 3 30" xfId="16968"/>
    <cellStyle name="SAPBEXexcCritical6 3 31" xfId="16969"/>
    <cellStyle name="SAPBEXexcCritical6 3 32" xfId="16970"/>
    <cellStyle name="SAPBEXexcCritical6 3 4" xfId="817"/>
    <cellStyle name="SAPBEXexcCritical6 3 4 10" xfId="16971"/>
    <cellStyle name="SAPBEXexcCritical6 3 4 11" xfId="16972"/>
    <cellStyle name="SAPBEXexcCritical6 3 4 12" xfId="16973"/>
    <cellStyle name="SAPBEXexcCritical6 3 4 13" xfId="16974"/>
    <cellStyle name="SAPBEXexcCritical6 3 4 14" xfId="16975"/>
    <cellStyle name="SAPBEXexcCritical6 3 4 15" xfId="16976"/>
    <cellStyle name="SAPBEXexcCritical6 3 4 16" xfId="16977"/>
    <cellStyle name="SAPBEXexcCritical6 3 4 17" xfId="16978"/>
    <cellStyle name="SAPBEXexcCritical6 3 4 18" xfId="16979"/>
    <cellStyle name="SAPBEXexcCritical6 3 4 19" xfId="16980"/>
    <cellStyle name="SAPBEXexcCritical6 3 4 2" xfId="16981"/>
    <cellStyle name="SAPBEXexcCritical6 3 4 2 2" xfId="16982"/>
    <cellStyle name="SAPBEXexcCritical6 3 4 2 2 2" xfId="16983"/>
    <cellStyle name="SAPBEXexcCritical6 3 4 2 2 2 2" xfId="16984"/>
    <cellStyle name="SAPBEXexcCritical6 3 4 2 2 2 2 2" xfId="16985"/>
    <cellStyle name="SAPBEXexcCritical6 3 4 2 2 2 3" xfId="16986"/>
    <cellStyle name="SAPBEXexcCritical6 3 4 2 2 3" xfId="16987"/>
    <cellStyle name="SAPBEXexcCritical6 3 4 2 2 3 2" xfId="16988"/>
    <cellStyle name="SAPBEXexcCritical6 3 4 2 2 3 2 2" xfId="16989"/>
    <cellStyle name="SAPBEXexcCritical6 3 4 2 2 4" xfId="16990"/>
    <cellStyle name="SAPBEXexcCritical6 3 4 2 2 4 2" xfId="16991"/>
    <cellStyle name="SAPBEXexcCritical6 3 4 2 3" xfId="16992"/>
    <cellStyle name="SAPBEXexcCritical6 3 4 2 3 2" xfId="16993"/>
    <cellStyle name="SAPBEXexcCritical6 3 4 2 3 2 2" xfId="16994"/>
    <cellStyle name="SAPBEXexcCritical6 3 4 2 3 3" xfId="16995"/>
    <cellStyle name="SAPBEXexcCritical6 3 4 2 4" xfId="16996"/>
    <cellStyle name="SAPBEXexcCritical6 3 4 2 4 2" xfId="16997"/>
    <cellStyle name="SAPBEXexcCritical6 3 4 2 4 2 2" xfId="16998"/>
    <cellStyle name="SAPBEXexcCritical6 3 4 2 5" xfId="16999"/>
    <cellStyle name="SAPBEXexcCritical6 3 4 2 5 2" xfId="17000"/>
    <cellStyle name="SAPBEXexcCritical6 3 4 20" xfId="17001"/>
    <cellStyle name="SAPBEXexcCritical6 3 4 21" xfId="17002"/>
    <cellStyle name="SAPBEXexcCritical6 3 4 22" xfId="17003"/>
    <cellStyle name="SAPBEXexcCritical6 3 4 23" xfId="17004"/>
    <cellStyle name="SAPBEXexcCritical6 3 4 24" xfId="17005"/>
    <cellStyle name="SAPBEXexcCritical6 3 4 25" xfId="17006"/>
    <cellStyle name="SAPBEXexcCritical6 3 4 26" xfId="17007"/>
    <cellStyle name="SAPBEXexcCritical6 3 4 27" xfId="17008"/>
    <cellStyle name="SAPBEXexcCritical6 3 4 3" xfId="17009"/>
    <cellStyle name="SAPBEXexcCritical6 3 4 4" xfId="17010"/>
    <cellStyle name="SAPBEXexcCritical6 3 4 5" xfId="17011"/>
    <cellStyle name="SAPBEXexcCritical6 3 4 6" xfId="17012"/>
    <cellStyle name="SAPBEXexcCritical6 3 4 7" xfId="17013"/>
    <cellStyle name="SAPBEXexcCritical6 3 4 8" xfId="17014"/>
    <cellStyle name="SAPBEXexcCritical6 3 4 9" xfId="17015"/>
    <cellStyle name="SAPBEXexcCritical6 3 5" xfId="818"/>
    <cellStyle name="SAPBEXexcCritical6 3 5 10" xfId="17016"/>
    <cellStyle name="SAPBEXexcCritical6 3 5 11" xfId="17017"/>
    <cellStyle name="SAPBEXexcCritical6 3 5 12" xfId="17018"/>
    <cellStyle name="SAPBEXexcCritical6 3 5 13" xfId="17019"/>
    <cellStyle name="SAPBEXexcCritical6 3 5 14" xfId="17020"/>
    <cellStyle name="SAPBEXexcCritical6 3 5 15" xfId="17021"/>
    <cellStyle name="SAPBEXexcCritical6 3 5 16" xfId="17022"/>
    <cellStyle name="SAPBEXexcCritical6 3 5 17" xfId="17023"/>
    <cellStyle name="SAPBEXexcCritical6 3 5 18" xfId="17024"/>
    <cellStyle name="SAPBEXexcCritical6 3 5 19" xfId="17025"/>
    <cellStyle name="SAPBEXexcCritical6 3 5 2" xfId="17026"/>
    <cellStyle name="SAPBEXexcCritical6 3 5 2 2" xfId="17027"/>
    <cellStyle name="SAPBEXexcCritical6 3 5 2 2 2" xfId="17028"/>
    <cellStyle name="SAPBEXexcCritical6 3 5 2 2 2 2" xfId="17029"/>
    <cellStyle name="SAPBEXexcCritical6 3 5 2 2 2 2 2" xfId="17030"/>
    <cellStyle name="SAPBEXexcCritical6 3 5 2 2 2 3" xfId="17031"/>
    <cellStyle name="SAPBEXexcCritical6 3 5 2 2 3" xfId="17032"/>
    <cellStyle name="SAPBEXexcCritical6 3 5 2 2 3 2" xfId="17033"/>
    <cellStyle name="SAPBEXexcCritical6 3 5 2 2 3 2 2" xfId="17034"/>
    <cellStyle name="SAPBEXexcCritical6 3 5 2 2 4" xfId="17035"/>
    <cellStyle name="SAPBEXexcCritical6 3 5 2 2 4 2" xfId="17036"/>
    <cellStyle name="SAPBEXexcCritical6 3 5 2 3" xfId="17037"/>
    <cellStyle name="SAPBEXexcCritical6 3 5 2 3 2" xfId="17038"/>
    <cellStyle name="SAPBEXexcCritical6 3 5 2 3 2 2" xfId="17039"/>
    <cellStyle name="SAPBEXexcCritical6 3 5 2 3 3" xfId="17040"/>
    <cellStyle name="SAPBEXexcCritical6 3 5 2 4" xfId="17041"/>
    <cellStyle name="SAPBEXexcCritical6 3 5 2 4 2" xfId="17042"/>
    <cellStyle name="SAPBEXexcCritical6 3 5 2 4 2 2" xfId="17043"/>
    <cellStyle name="SAPBEXexcCritical6 3 5 2 5" xfId="17044"/>
    <cellStyle name="SAPBEXexcCritical6 3 5 2 5 2" xfId="17045"/>
    <cellStyle name="SAPBEXexcCritical6 3 5 20" xfId="17046"/>
    <cellStyle name="SAPBEXexcCritical6 3 5 21" xfId="17047"/>
    <cellStyle name="SAPBEXexcCritical6 3 5 22" xfId="17048"/>
    <cellStyle name="SAPBEXexcCritical6 3 5 23" xfId="17049"/>
    <cellStyle name="SAPBEXexcCritical6 3 5 24" xfId="17050"/>
    <cellStyle name="SAPBEXexcCritical6 3 5 25" xfId="17051"/>
    <cellStyle name="SAPBEXexcCritical6 3 5 26" xfId="17052"/>
    <cellStyle name="SAPBEXexcCritical6 3 5 27" xfId="17053"/>
    <cellStyle name="SAPBEXexcCritical6 3 5 3" xfId="17054"/>
    <cellStyle name="SAPBEXexcCritical6 3 5 4" xfId="17055"/>
    <cellStyle name="SAPBEXexcCritical6 3 5 5" xfId="17056"/>
    <cellStyle name="SAPBEXexcCritical6 3 5 6" xfId="17057"/>
    <cellStyle name="SAPBEXexcCritical6 3 5 7" xfId="17058"/>
    <cellStyle name="SAPBEXexcCritical6 3 5 8" xfId="17059"/>
    <cellStyle name="SAPBEXexcCritical6 3 5 9" xfId="17060"/>
    <cellStyle name="SAPBEXexcCritical6 3 6" xfId="819"/>
    <cellStyle name="SAPBEXexcCritical6 3 6 10" xfId="17061"/>
    <cellStyle name="SAPBEXexcCritical6 3 6 11" xfId="17062"/>
    <cellStyle name="SAPBEXexcCritical6 3 6 12" xfId="17063"/>
    <cellStyle name="SAPBEXexcCritical6 3 6 13" xfId="17064"/>
    <cellStyle name="SAPBEXexcCritical6 3 6 14" xfId="17065"/>
    <cellStyle name="SAPBEXexcCritical6 3 6 15" xfId="17066"/>
    <cellStyle name="SAPBEXexcCritical6 3 6 16" xfId="17067"/>
    <cellStyle name="SAPBEXexcCritical6 3 6 17" xfId="17068"/>
    <cellStyle name="SAPBEXexcCritical6 3 6 18" xfId="17069"/>
    <cellStyle name="SAPBEXexcCritical6 3 6 19" xfId="17070"/>
    <cellStyle name="SAPBEXexcCritical6 3 6 2" xfId="17071"/>
    <cellStyle name="SAPBEXexcCritical6 3 6 2 2" xfId="17072"/>
    <cellStyle name="SAPBEXexcCritical6 3 6 2 2 2" xfId="17073"/>
    <cellStyle name="SAPBEXexcCritical6 3 6 2 2 2 2" xfId="17074"/>
    <cellStyle name="SAPBEXexcCritical6 3 6 2 2 2 2 2" xfId="17075"/>
    <cellStyle name="SAPBEXexcCritical6 3 6 2 2 2 3" xfId="17076"/>
    <cellStyle name="SAPBEXexcCritical6 3 6 2 2 3" xfId="17077"/>
    <cellStyle name="SAPBEXexcCritical6 3 6 2 2 3 2" xfId="17078"/>
    <cellStyle name="SAPBEXexcCritical6 3 6 2 2 3 2 2" xfId="17079"/>
    <cellStyle name="SAPBEXexcCritical6 3 6 2 2 4" xfId="17080"/>
    <cellStyle name="SAPBEXexcCritical6 3 6 2 2 4 2" xfId="17081"/>
    <cellStyle name="SAPBEXexcCritical6 3 6 2 3" xfId="17082"/>
    <cellStyle name="SAPBEXexcCritical6 3 6 2 3 2" xfId="17083"/>
    <cellStyle name="SAPBEXexcCritical6 3 6 2 3 2 2" xfId="17084"/>
    <cellStyle name="SAPBEXexcCritical6 3 6 2 3 3" xfId="17085"/>
    <cellStyle name="SAPBEXexcCritical6 3 6 2 4" xfId="17086"/>
    <cellStyle name="SAPBEXexcCritical6 3 6 2 4 2" xfId="17087"/>
    <cellStyle name="SAPBEXexcCritical6 3 6 2 4 2 2" xfId="17088"/>
    <cellStyle name="SAPBEXexcCritical6 3 6 2 5" xfId="17089"/>
    <cellStyle name="SAPBEXexcCritical6 3 6 2 5 2" xfId="17090"/>
    <cellStyle name="SAPBEXexcCritical6 3 6 20" xfId="17091"/>
    <cellStyle name="SAPBEXexcCritical6 3 6 21" xfId="17092"/>
    <cellStyle name="SAPBEXexcCritical6 3 6 22" xfId="17093"/>
    <cellStyle name="SAPBEXexcCritical6 3 6 23" xfId="17094"/>
    <cellStyle name="SAPBEXexcCritical6 3 6 24" xfId="17095"/>
    <cellStyle name="SAPBEXexcCritical6 3 6 25" xfId="17096"/>
    <cellStyle name="SAPBEXexcCritical6 3 6 26" xfId="17097"/>
    <cellStyle name="SAPBEXexcCritical6 3 6 27" xfId="17098"/>
    <cellStyle name="SAPBEXexcCritical6 3 6 3" xfId="17099"/>
    <cellStyle name="SAPBEXexcCritical6 3 6 4" xfId="17100"/>
    <cellStyle name="SAPBEXexcCritical6 3 6 5" xfId="17101"/>
    <cellStyle name="SAPBEXexcCritical6 3 6 6" xfId="17102"/>
    <cellStyle name="SAPBEXexcCritical6 3 6 7" xfId="17103"/>
    <cellStyle name="SAPBEXexcCritical6 3 6 8" xfId="17104"/>
    <cellStyle name="SAPBEXexcCritical6 3 6 9" xfId="17105"/>
    <cellStyle name="SAPBEXexcCritical6 3 7" xfId="17106"/>
    <cellStyle name="SAPBEXexcCritical6 3 7 2" xfId="17107"/>
    <cellStyle name="SAPBEXexcCritical6 3 7 2 2" xfId="17108"/>
    <cellStyle name="SAPBEXexcCritical6 3 7 2 2 2" xfId="17109"/>
    <cellStyle name="SAPBEXexcCritical6 3 7 2 2 2 2" xfId="17110"/>
    <cellStyle name="SAPBEXexcCritical6 3 7 2 2 3" xfId="17111"/>
    <cellStyle name="SAPBEXexcCritical6 3 7 2 3" xfId="17112"/>
    <cellStyle name="SAPBEXexcCritical6 3 7 2 3 2" xfId="17113"/>
    <cellStyle name="SAPBEXexcCritical6 3 7 2 3 2 2" xfId="17114"/>
    <cellStyle name="SAPBEXexcCritical6 3 7 2 4" xfId="17115"/>
    <cellStyle name="SAPBEXexcCritical6 3 7 2 4 2" xfId="17116"/>
    <cellStyle name="SAPBEXexcCritical6 3 7 3" xfId="17117"/>
    <cellStyle name="SAPBEXexcCritical6 3 7 3 2" xfId="17118"/>
    <cellStyle name="SAPBEXexcCritical6 3 7 3 2 2" xfId="17119"/>
    <cellStyle name="SAPBEXexcCritical6 3 7 3 3" xfId="17120"/>
    <cellStyle name="SAPBEXexcCritical6 3 7 4" xfId="17121"/>
    <cellStyle name="SAPBEXexcCritical6 3 7 4 2" xfId="17122"/>
    <cellStyle name="SAPBEXexcCritical6 3 7 4 2 2" xfId="17123"/>
    <cellStyle name="SAPBEXexcCritical6 3 7 5" xfId="17124"/>
    <cellStyle name="SAPBEXexcCritical6 3 7 5 2" xfId="17125"/>
    <cellStyle name="SAPBEXexcCritical6 3 8" xfId="17126"/>
    <cellStyle name="SAPBEXexcCritical6 3 9" xfId="17127"/>
    <cellStyle name="SAPBEXexcCritical6 30" xfId="17128"/>
    <cellStyle name="SAPBEXexcCritical6 31" xfId="17129"/>
    <cellStyle name="SAPBEXexcCritical6 32" xfId="17130"/>
    <cellStyle name="SAPBEXexcCritical6 33" xfId="17131"/>
    <cellStyle name="SAPBEXexcCritical6 34" xfId="17132"/>
    <cellStyle name="SAPBEXexcCritical6 35" xfId="17133"/>
    <cellStyle name="SAPBEXexcCritical6 4" xfId="820"/>
    <cellStyle name="SAPBEXexcCritical6 4 10" xfId="17134"/>
    <cellStyle name="SAPBEXexcCritical6 4 11" xfId="17135"/>
    <cellStyle name="SAPBEXexcCritical6 4 12" xfId="17136"/>
    <cellStyle name="SAPBEXexcCritical6 4 13" xfId="17137"/>
    <cellStyle name="SAPBEXexcCritical6 4 14" xfId="17138"/>
    <cellStyle name="SAPBEXexcCritical6 4 15" xfId="17139"/>
    <cellStyle name="SAPBEXexcCritical6 4 16" xfId="17140"/>
    <cellStyle name="SAPBEXexcCritical6 4 17" xfId="17141"/>
    <cellStyle name="SAPBEXexcCritical6 4 18" xfId="17142"/>
    <cellStyle name="SAPBEXexcCritical6 4 19" xfId="17143"/>
    <cellStyle name="SAPBEXexcCritical6 4 2" xfId="17144"/>
    <cellStyle name="SAPBEXexcCritical6 4 2 2" xfId="17145"/>
    <cellStyle name="SAPBEXexcCritical6 4 2 2 2" xfId="17146"/>
    <cellStyle name="SAPBEXexcCritical6 4 2 2 2 2" xfId="17147"/>
    <cellStyle name="SAPBEXexcCritical6 4 2 2 2 2 2" xfId="17148"/>
    <cellStyle name="SAPBEXexcCritical6 4 2 2 2 3" xfId="17149"/>
    <cellStyle name="SAPBEXexcCritical6 4 2 2 3" xfId="17150"/>
    <cellStyle name="SAPBEXexcCritical6 4 2 2 3 2" xfId="17151"/>
    <cellStyle name="SAPBEXexcCritical6 4 2 2 3 2 2" xfId="17152"/>
    <cellStyle name="SAPBEXexcCritical6 4 2 2 4" xfId="17153"/>
    <cellStyle name="SAPBEXexcCritical6 4 2 2 4 2" xfId="17154"/>
    <cellStyle name="SAPBEXexcCritical6 4 2 3" xfId="17155"/>
    <cellStyle name="SAPBEXexcCritical6 4 2 3 2" xfId="17156"/>
    <cellStyle name="SAPBEXexcCritical6 4 2 3 2 2" xfId="17157"/>
    <cellStyle name="SAPBEXexcCritical6 4 2 3 3" xfId="17158"/>
    <cellStyle name="SAPBEXexcCritical6 4 2 4" xfId="17159"/>
    <cellStyle name="SAPBEXexcCritical6 4 2 4 2" xfId="17160"/>
    <cellStyle name="SAPBEXexcCritical6 4 2 4 2 2" xfId="17161"/>
    <cellStyle name="SAPBEXexcCritical6 4 2 5" xfId="17162"/>
    <cellStyle name="SAPBEXexcCritical6 4 2 5 2" xfId="17163"/>
    <cellStyle name="SAPBEXexcCritical6 4 20" xfId="17164"/>
    <cellStyle name="SAPBEXexcCritical6 4 21" xfId="17165"/>
    <cellStyle name="SAPBEXexcCritical6 4 22" xfId="17166"/>
    <cellStyle name="SAPBEXexcCritical6 4 23" xfId="17167"/>
    <cellStyle name="SAPBEXexcCritical6 4 24" xfId="17168"/>
    <cellStyle name="SAPBEXexcCritical6 4 25" xfId="17169"/>
    <cellStyle name="SAPBEXexcCritical6 4 26" xfId="17170"/>
    <cellStyle name="SAPBEXexcCritical6 4 27" xfId="17171"/>
    <cellStyle name="SAPBEXexcCritical6 4 3" xfId="17172"/>
    <cellStyle name="SAPBEXexcCritical6 4 4" xfId="17173"/>
    <cellStyle name="SAPBEXexcCritical6 4 5" xfId="17174"/>
    <cellStyle name="SAPBEXexcCritical6 4 6" xfId="17175"/>
    <cellStyle name="SAPBEXexcCritical6 4 7" xfId="17176"/>
    <cellStyle name="SAPBEXexcCritical6 4 8" xfId="17177"/>
    <cellStyle name="SAPBEXexcCritical6 4 9" xfId="17178"/>
    <cellStyle name="SAPBEXexcCritical6 5" xfId="821"/>
    <cellStyle name="SAPBEXexcCritical6 5 10" xfId="17179"/>
    <cellStyle name="SAPBEXexcCritical6 5 11" xfId="17180"/>
    <cellStyle name="SAPBEXexcCritical6 5 12" xfId="17181"/>
    <cellStyle name="SAPBEXexcCritical6 5 13" xfId="17182"/>
    <cellStyle name="SAPBEXexcCritical6 5 14" xfId="17183"/>
    <cellStyle name="SAPBEXexcCritical6 5 15" xfId="17184"/>
    <cellStyle name="SAPBEXexcCritical6 5 16" xfId="17185"/>
    <cellStyle name="SAPBEXexcCritical6 5 17" xfId="17186"/>
    <cellStyle name="SAPBEXexcCritical6 5 18" xfId="17187"/>
    <cellStyle name="SAPBEXexcCritical6 5 19" xfId="17188"/>
    <cellStyle name="SAPBEXexcCritical6 5 2" xfId="17189"/>
    <cellStyle name="SAPBEXexcCritical6 5 2 2" xfId="17190"/>
    <cellStyle name="SAPBEXexcCritical6 5 2 2 2" xfId="17191"/>
    <cellStyle name="SAPBEXexcCritical6 5 2 2 2 2" xfId="17192"/>
    <cellStyle name="SAPBEXexcCritical6 5 2 2 2 2 2" xfId="17193"/>
    <cellStyle name="SAPBEXexcCritical6 5 2 2 2 3" xfId="17194"/>
    <cellStyle name="SAPBEXexcCritical6 5 2 2 3" xfId="17195"/>
    <cellStyle name="SAPBEXexcCritical6 5 2 2 3 2" xfId="17196"/>
    <cellStyle name="SAPBEXexcCritical6 5 2 2 3 2 2" xfId="17197"/>
    <cellStyle name="SAPBEXexcCritical6 5 2 2 4" xfId="17198"/>
    <cellStyle name="SAPBEXexcCritical6 5 2 2 4 2" xfId="17199"/>
    <cellStyle name="SAPBEXexcCritical6 5 2 3" xfId="17200"/>
    <cellStyle name="SAPBEXexcCritical6 5 2 3 2" xfId="17201"/>
    <cellStyle name="SAPBEXexcCritical6 5 2 3 2 2" xfId="17202"/>
    <cellStyle name="SAPBEXexcCritical6 5 2 3 3" xfId="17203"/>
    <cellStyle name="SAPBEXexcCritical6 5 2 4" xfId="17204"/>
    <cellStyle name="SAPBEXexcCritical6 5 2 4 2" xfId="17205"/>
    <cellStyle name="SAPBEXexcCritical6 5 2 4 2 2" xfId="17206"/>
    <cellStyle name="SAPBEXexcCritical6 5 2 5" xfId="17207"/>
    <cellStyle name="SAPBEXexcCritical6 5 2 5 2" xfId="17208"/>
    <cellStyle name="SAPBEXexcCritical6 5 20" xfId="17209"/>
    <cellStyle name="SAPBEXexcCritical6 5 21" xfId="17210"/>
    <cellStyle name="SAPBEXexcCritical6 5 22" xfId="17211"/>
    <cellStyle name="SAPBEXexcCritical6 5 23" xfId="17212"/>
    <cellStyle name="SAPBEXexcCritical6 5 24" xfId="17213"/>
    <cellStyle name="SAPBEXexcCritical6 5 25" xfId="17214"/>
    <cellStyle name="SAPBEXexcCritical6 5 26" xfId="17215"/>
    <cellStyle name="SAPBEXexcCritical6 5 27" xfId="17216"/>
    <cellStyle name="SAPBEXexcCritical6 5 3" xfId="17217"/>
    <cellStyle name="SAPBEXexcCritical6 5 4" xfId="17218"/>
    <cellStyle name="SAPBEXexcCritical6 5 5" xfId="17219"/>
    <cellStyle name="SAPBEXexcCritical6 5 6" xfId="17220"/>
    <cellStyle name="SAPBEXexcCritical6 5 7" xfId="17221"/>
    <cellStyle name="SAPBEXexcCritical6 5 8" xfId="17222"/>
    <cellStyle name="SAPBEXexcCritical6 5 9" xfId="17223"/>
    <cellStyle name="SAPBEXexcCritical6 6" xfId="822"/>
    <cellStyle name="SAPBEXexcCritical6 6 10" xfId="17224"/>
    <cellStyle name="SAPBEXexcCritical6 6 11" xfId="17225"/>
    <cellStyle name="SAPBEXexcCritical6 6 12" xfId="17226"/>
    <cellStyle name="SAPBEXexcCritical6 6 13" xfId="17227"/>
    <cellStyle name="SAPBEXexcCritical6 6 14" xfId="17228"/>
    <cellStyle name="SAPBEXexcCritical6 6 15" xfId="17229"/>
    <cellStyle name="SAPBEXexcCritical6 6 16" xfId="17230"/>
    <cellStyle name="SAPBEXexcCritical6 6 17" xfId="17231"/>
    <cellStyle name="SAPBEXexcCritical6 6 18" xfId="17232"/>
    <cellStyle name="SAPBEXexcCritical6 6 19" xfId="17233"/>
    <cellStyle name="SAPBEXexcCritical6 6 2" xfId="17234"/>
    <cellStyle name="SAPBEXexcCritical6 6 2 2" xfId="17235"/>
    <cellStyle name="SAPBEXexcCritical6 6 2 2 2" xfId="17236"/>
    <cellStyle name="SAPBEXexcCritical6 6 2 2 2 2" xfId="17237"/>
    <cellStyle name="SAPBEXexcCritical6 6 2 2 2 2 2" xfId="17238"/>
    <cellStyle name="SAPBEXexcCritical6 6 2 2 2 3" xfId="17239"/>
    <cellStyle name="SAPBEXexcCritical6 6 2 2 3" xfId="17240"/>
    <cellStyle name="SAPBEXexcCritical6 6 2 2 3 2" xfId="17241"/>
    <cellStyle name="SAPBEXexcCritical6 6 2 2 3 2 2" xfId="17242"/>
    <cellStyle name="SAPBEXexcCritical6 6 2 2 4" xfId="17243"/>
    <cellStyle name="SAPBEXexcCritical6 6 2 2 4 2" xfId="17244"/>
    <cellStyle name="SAPBEXexcCritical6 6 2 3" xfId="17245"/>
    <cellStyle name="SAPBEXexcCritical6 6 2 3 2" xfId="17246"/>
    <cellStyle name="SAPBEXexcCritical6 6 2 3 2 2" xfId="17247"/>
    <cellStyle name="SAPBEXexcCritical6 6 2 3 3" xfId="17248"/>
    <cellStyle name="SAPBEXexcCritical6 6 2 4" xfId="17249"/>
    <cellStyle name="SAPBEXexcCritical6 6 2 4 2" xfId="17250"/>
    <cellStyle name="SAPBEXexcCritical6 6 2 4 2 2" xfId="17251"/>
    <cellStyle name="SAPBEXexcCritical6 6 2 5" xfId="17252"/>
    <cellStyle name="SAPBEXexcCritical6 6 2 5 2" xfId="17253"/>
    <cellStyle name="SAPBEXexcCritical6 6 20" xfId="17254"/>
    <cellStyle name="SAPBEXexcCritical6 6 21" xfId="17255"/>
    <cellStyle name="SAPBEXexcCritical6 6 22" xfId="17256"/>
    <cellStyle name="SAPBEXexcCritical6 6 23" xfId="17257"/>
    <cellStyle name="SAPBEXexcCritical6 6 24" xfId="17258"/>
    <cellStyle name="SAPBEXexcCritical6 6 25" xfId="17259"/>
    <cellStyle name="SAPBEXexcCritical6 6 26" xfId="17260"/>
    <cellStyle name="SAPBEXexcCritical6 6 27" xfId="17261"/>
    <cellStyle name="SAPBEXexcCritical6 6 3" xfId="17262"/>
    <cellStyle name="SAPBEXexcCritical6 6 4" xfId="17263"/>
    <cellStyle name="SAPBEXexcCritical6 6 5" xfId="17264"/>
    <cellStyle name="SAPBEXexcCritical6 6 6" xfId="17265"/>
    <cellStyle name="SAPBEXexcCritical6 6 7" xfId="17266"/>
    <cellStyle name="SAPBEXexcCritical6 6 8" xfId="17267"/>
    <cellStyle name="SAPBEXexcCritical6 6 9" xfId="17268"/>
    <cellStyle name="SAPBEXexcCritical6 7" xfId="823"/>
    <cellStyle name="SAPBEXexcCritical6 7 10" xfId="17269"/>
    <cellStyle name="SAPBEXexcCritical6 7 11" xfId="17270"/>
    <cellStyle name="SAPBEXexcCritical6 7 12" xfId="17271"/>
    <cellStyle name="SAPBEXexcCritical6 7 13" xfId="17272"/>
    <cellStyle name="SAPBEXexcCritical6 7 14" xfId="17273"/>
    <cellStyle name="SAPBEXexcCritical6 7 15" xfId="17274"/>
    <cellStyle name="SAPBEXexcCritical6 7 16" xfId="17275"/>
    <cellStyle name="SAPBEXexcCritical6 7 17" xfId="17276"/>
    <cellStyle name="SAPBEXexcCritical6 7 18" xfId="17277"/>
    <cellStyle name="SAPBEXexcCritical6 7 19" xfId="17278"/>
    <cellStyle name="SAPBEXexcCritical6 7 2" xfId="17279"/>
    <cellStyle name="SAPBEXexcCritical6 7 2 2" xfId="17280"/>
    <cellStyle name="SAPBEXexcCritical6 7 2 2 2" xfId="17281"/>
    <cellStyle name="SAPBEXexcCritical6 7 2 2 2 2" xfId="17282"/>
    <cellStyle name="SAPBEXexcCritical6 7 2 2 2 2 2" xfId="17283"/>
    <cellStyle name="SAPBEXexcCritical6 7 2 2 2 3" xfId="17284"/>
    <cellStyle name="SAPBEXexcCritical6 7 2 2 3" xfId="17285"/>
    <cellStyle name="SAPBEXexcCritical6 7 2 2 3 2" xfId="17286"/>
    <cellStyle name="SAPBEXexcCritical6 7 2 2 3 2 2" xfId="17287"/>
    <cellStyle name="SAPBEXexcCritical6 7 2 2 4" xfId="17288"/>
    <cellStyle name="SAPBEXexcCritical6 7 2 2 4 2" xfId="17289"/>
    <cellStyle name="SAPBEXexcCritical6 7 2 3" xfId="17290"/>
    <cellStyle name="SAPBEXexcCritical6 7 2 3 2" xfId="17291"/>
    <cellStyle name="SAPBEXexcCritical6 7 2 3 2 2" xfId="17292"/>
    <cellStyle name="SAPBEXexcCritical6 7 2 3 3" xfId="17293"/>
    <cellStyle name="SAPBEXexcCritical6 7 2 4" xfId="17294"/>
    <cellStyle name="SAPBEXexcCritical6 7 2 4 2" xfId="17295"/>
    <cellStyle name="SAPBEXexcCritical6 7 2 4 2 2" xfId="17296"/>
    <cellStyle name="SAPBEXexcCritical6 7 2 5" xfId="17297"/>
    <cellStyle name="SAPBEXexcCritical6 7 2 5 2" xfId="17298"/>
    <cellStyle name="SAPBEXexcCritical6 7 20" xfId="17299"/>
    <cellStyle name="SAPBEXexcCritical6 7 21" xfId="17300"/>
    <cellStyle name="SAPBEXexcCritical6 7 22" xfId="17301"/>
    <cellStyle name="SAPBEXexcCritical6 7 23" xfId="17302"/>
    <cellStyle name="SAPBEXexcCritical6 7 24" xfId="17303"/>
    <cellStyle name="SAPBEXexcCritical6 7 25" xfId="17304"/>
    <cellStyle name="SAPBEXexcCritical6 7 26" xfId="17305"/>
    <cellStyle name="SAPBEXexcCritical6 7 27" xfId="17306"/>
    <cellStyle name="SAPBEXexcCritical6 7 3" xfId="17307"/>
    <cellStyle name="SAPBEXexcCritical6 7 4" xfId="17308"/>
    <cellStyle name="SAPBEXexcCritical6 7 5" xfId="17309"/>
    <cellStyle name="SAPBEXexcCritical6 7 6" xfId="17310"/>
    <cellStyle name="SAPBEXexcCritical6 7 7" xfId="17311"/>
    <cellStyle name="SAPBEXexcCritical6 7 8" xfId="17312"/>
    <cellStyle name="SAPBEXexcCritical6 7 9" xfId="17313"/>
    <cellStyle name="SAPBEXexcCritical6 8" xfId="805"/>
    <cellStyle name="SAPBEXexcCritical6 8 10" xfId="17314"/>
    <cellStyle name="SAPBEXexcCritical6 8 11" xfId="17315"/>
    <cellStyle name="SAPBEXexcCritical6 8 12" xfId="17316"/>
    <cellStyle name="SAPBEXexcCritical6 8 13" xfId="17317"/>
    <cellStyle name="SAPBEXexcCritical6 8 14" xfId="17318"/>
    <cellStyle name="SAPBEXexcCritical6 8 15" xfId="17319"/>
    <cellStyle name="SAPBEXexcCritical6 8 16" xfId="17320"/>
    <cellStyle name="SAPBEXexcCritical6 8 17" xfId="17321"/>
    <cellStyle name="SAPBEXexcCritical6 8 18" xfId="17322"/>
    <cellStyle name="SAPBEXexcCritical6 8 19" xfId="17323"/>
    <cellStyle name="SAPBEXexcCritical6 8 2" xfId="17324"/>
    <cellStyle name="SAPBEXexcCritical6 8 2 2" xfId="17325"/>
    <cellStyle name="SAPBEXexcCritical6 8 2 2 2" xfId="17326"/>
    <cellStyle name="SAPBEXexcCritical6 8 2 2 2 2" xfId="17327"/>
    <cellStyle name="SAPBEXexcCritical6 8 2 2 2 2 2" xfId="17328"/>
    <cellStyle name="SAPBEXexcCritical6 8 2 2 2 3" xfId="17329"/>
    <cellStyle name="SAPBEXexcCritical6 8 2 2 3" xfId="17330"/>
    <cellStyle name="SAPBEXexcCritical6 8 2 2 3 2" xfId="17331"/>
    <cellStyle name="SAPBEXexcCritical6 8 2 2 3 2 2" xfId="17332"/>
    <cellStyle name="SAPBEXexcCritical6 8 2 2 4" xfId="17333"/>
    <cellStyle name="SAPBEXexcCritical6 8 2 2 4 2" xfId="17334"/>
    <cellStyle name="SAPBEXexcCritical6 8 2 3" xfId="17335"/>
    <cellStyle name="SAPBEXexcCritical6 8 2 3 2" xfId="17336"/>
    <cellStyle name="SAPBEXexcCritical6 8 2 3 2 2" xfId="17337"/>
    <cellStyle name="SAPBEXexcCritical6 8 2 3 3" xfId="17338"/>
    <cellStyle name="SAPBEXexcCritical6 8 2 4" xfId="17339"/>
    <cellStyle name="SAPBEXexcCritical6 8 2 4 2" xfId="17340"/>
    <cellStyle name="SAPBEXexcCritical6 8 2 4 2 2" xfId="17341"/>
    <cellStyle name="SAPBEXexcCritical6 8 2 5" xfId="17342"/>
    <cellStyle name="SAPBEXexcCritical6 8 2 5 2" xfId="17343"/>
    <cellStyle name="SAPBEXexcCritical6 8 20" xfId="17344"/>
    <cellStyle name="SAPBEXexcCritical6 8 21" xfId="17345"/>
    <cellStyle name="SAPBEXexcCritical6 8 22" xfId="17346"/>
    <cellStyle name="SAPBEXexcCritical6 8 23" xfId="17347"/>
    <cellStyle name="SAPBEXexcCritical6 8 24" xfId="17348"/>
    <cellStyle name="SAPBEXexcCritical6 8 25" xfId="17349"/>
    <cellStyle name="SAPBEXexcCritical6 8 26" xfId="17350"/>
    <cellStyle name="SAPBEXexcCritical6 8 27" xfId="17351"/>
    <cellStyle name="SAPBEXexcCritical6 8 3" xfId="17352"/>
    <cellStyle name="SAPBEXexcCritical6 8 4" xfId="17353"/>
    <cellStyle name="SAPBEXexcCritical6 8 5" xfId="17354"/>
    <cellStyle name="SAPBEXexcCritical6 8 6" xfId="17355"/>
    <cellStyle name="SAPBEXexcCritical6 8 7" xfId="17356"/>
    <cellStyle name="SAPBEXexcCritical6 8 8" xfId="17357"/>
    <cellStyle name="SAPBEXexcCritical6 8 9" xfId="17358"/>
    <cellStyle name="SAPBEXexcCritical6 9" xfId="1321"/>
    <cellStyle name="SAPBEXexcCritical6 9 10" xfId="17359"/>
    <cellStyle name="SAPBEXexcCritical6 9 11" xfId="17360"/>
    <cellStyle name="SAPBEXexcCritical6 9 12" xfId="17361"/>
    <cellStyle name="SAPBEXexcCritical6 9 13" xfId="17362"/>
    <cellStyle name="SAPBEXexcCritical6 9 14" xfId="17363"/>
    <cellStyle name="SAPBEXexcCritical6 9 15" xfId="17364"/>
    <cellStyle name="SAPBEXexcCritical6 9 16" xfId="17365"/>
    <cellStyle name="SAPBEXexcCritical6 9 17" xfId="17366"/>
    <cellStyle name="SAPBEXexcCritical6 9 18" xfId="17367"/>
    <cellStyle name="SAPBEXexcCritical6 9 19" xfId="17368"/>
    <cellStyle name="SAPBEXexcCritical6 9 2" xfId="17369"/>
    <cellStyle name="SAPBEXexcCritical6 9 2 2" xfId="17370"/>
    <cellStyle name="SAPBEXexcCritical6 9 2 2 2" xfId="17371"/>
    <cellStyle name="SAPBEXexcCritical6 9 2 2 2 2" xfId="17372"/>
    <cellStyle name="SAPBEXexcCritical6 9 2 2 3" xfId="17373"/>
    <cellStyle name="SAPBEXexcCritical6 9 2 3" xfId="17374"/>
    <cellStyle name="SAPBEXexcCritical6 9 2 3 2" xfId="17375"/>
    <cellStyle name="SAPBEXexcCritical6 9 2 3 2 2" xfId="17376"/>
    <cellStyle name="SAPBEXexcCritical6 9 2 4" xfId="17377"/>
    <cellStyle name="SAPBEXexcCritical6 9 2 4 2" xfId="17378"/>
    <cellStyle name="SAPBEXexcCritical6 9 20" xfId="17379"/>
    <cellStyle name="SAPBEXexcCritical6 9 21" xfId="17380"/>
    <cellStyle name="SAPBEXexcCritical6 9 22" xfId="17381"/>
    <cellStyle name="SAPBEXexcCritical6 9 23" xfId="17382"/>
    <cellStyle name="SAPBEXexcCritical6 9 24" xfId="17383"/>
    <cellStyle name="SAPBEXexcCritical6 9 25" xfId="17384"/>
    <cellStyle name="SAPBEXexcCritical6 9 26" xfId="17385"/>
    <cellStyle name="SAPBEXexcCritical6 9 27" xfId="17386"/>
    <cellStyle name="SAPBEXexcCritical6 9 3" xfId="17387"/>
    <cellStyle name="SAPBEXexcCritical6 9 4" xfId="17388"/>
    <cellStyle name="SAPBEXexcCritical6 9 5" xfId="17389"/>
    <cellStyle name="SAPBEXexcCritical6 9 6" xfId="17390"/>
    <cellStyle name="SAPBEXexcCritical6 9 7" xfId="17391"/>
    <cellStyle name="SAPBEXexcCritical6 9 8" xfId="17392"/>
    <cellStyle name="SAPBEXexcCritical6 9 9" xfId="17393"/>
    <cellStyle name="SAPBEXexcCritical6_20120921_SF-grote-ronde-Liesbethdump2" xfId="373"/>
    <cellStyle name="SAPBEXexcGood1" xfId="75"/>
    <cellStyle name="SAPBEXexcGood1 10" xfId="17394"/>
    <cellStyle name="SAPBEXexcGood1 10 2" xfId="17395"/>
    <cellStyle name="SAPBEXexcGood1 10 2 2" xfId="17396"/>
    <cellStyle name="SAPBEXexcGood1 10 2 2 2" xfId="17397"/>
    <cellStyle name="SAPBEXexcGood1 10 2 3" xfId="17398"/>
    <cellStyle name="SAPBEXexcGood1 10 3" xfId="17399"/>
    <cellStyle name="SAPBEXexcGood1 10 3 2" xfId="17400"/>
    <cellStyle name="SAPBEXexcGood1 10 3 2 2" xfId="17401"/>
    <cellStyle name="SAPBEXexcGood1 10 4" xfId="17402"/>
    <cellStyle name="SAPBEXexcGood1 10 4 2" xfId="17403"/>
    <cellStyle name="SAPBEXexcGood1 11" xfId="17404"/>
    <cellStyle name="SAPBEXexcGood1 12" xfId="17405"/>
    <cellStyle name="SAPBEXexcGood1 13" xfId="17406"/>
    <cellStyle name="SAPBEXexcGood1 14" xfId="17407"/>
    <cellStyle name="SAPBEXexcGood1 15" xfId="17408"/>
    <cellStyle name="SAPBEXexcGood1 16" xfId="17409"/>
    <cellStyle name="SAPBEXexcGood1 17" xfId="17410"/>
    <cellStyle name="SAPBEXexcGood1 18" xfId="17411"/>
    <cellStyle name="SAPBEXexcGood1 19" xfId="17412"/>
    <cellStyle name="SAPBEXexcGood1 2" xfId="374"/>
    <cellStyle name="SAPBEXexcGood1 2 10" xfId="17413"/>
    <cellStyle name="SAPBEXexcGood1 2 11" xfId="17414"/>
    <cellStyle name="SAPBEXexcGood1 2 12" xfId="17415"/>
    <cellStyle name="SAPBEXexcGood1 2 13" xfId="17416"/>
    <cellStyle name="SAPBEXexcGood1 2 14" xfId="17417"/>
    <cellStyle name="SAPBEXexcGood1 2 15" xfId="17418"/>
    <cellStyle name="SAPBEXexcGood1 2 16" xfId="17419"/>
    <cellStyle name="SAPBEXexcGood1 2 17" xfId="17420"/>
    <cellStyle name="SAPBEXexcGood1 2 18" xfId="17421"/>
    <cellStyle name="SAPBEXexcGood1 2 19" xfId="17422"/>
    <cellStyle name="SAPBEXexcGood1 2 2" xfId="474"/>
    <cellStyle name="SAPBEXexcGood1 2 2 10" xfId="17423"/>
    <cellStyle name="SAPBEXexcGood1 2 2 11" xfId="17424"/>
    <cellStyle name="SAPBEXexcGood1 2 2 12" xfId="17425"/>
    <cellStyle name="SAPBEXexcGood1 2 2 13" xfId="17426"/>
    <cellStyle name="SAPBEXexcGood1 2 2 14" xfId="17427"/>
    <cellStyle name="SAPBEXexcGood1 2 2 15" xfId="17428"/>
    <cellStyle name="SAPBEXexcGood1 2 2 16" xfId="17429"/>
    <cellStyle name="SAPBEXexcGood1 2 2 17" xfId="17430"/>
    <cellStyle name="SAPBEXexcGood1 2 2 18" xfId="17431"/>
    <cellStyle name="SAPBEXexcGood1 2 2 19" xfId="17432"/>
    <cellStyle name="SAPBEXexcGood1 2 2 2" xfId="825"/>
    <cellStyle name="SAPBEXexcGood1 2 2 2 10" xfId="17433"/>
    <cellStyle name="SAPBEXexcGood1 2 2 2 11" xfId="17434"/>
    <cellStyle name="SAPBEXexcGood1 2 2 2 12" xfId="17435"/>
    <cellStyle name="SAPBEXexcGood1 2 2 2 13" xfId="17436"/>
    <cellStyle name="SAPBEXexcGood1 2 2 2 14" xfId="17437"/>
    <cellStyle name="SAPBEXexcGood1 2 2 2 15" xfId="17438"/>
    <cellStyle name="SAPBEXexcGood1 2 2 2 16" xfId="17439"/>
    <cellStyle name="SAPBEXexcGood1 2 2 2 17" xfId="17440"/>
    <cellStyle name="SAPBEXexcGood1 2 2 2 18" xfId="17441"/>
    <cellStyle name="SAPBEXexcGood1 2 2 2 19" xfId="17442"/>
    <cellStyle name="SAPBEXexcGood1 2 2 2 2" xfId="17443"/>
    <cellStyle name="SAPBEXexcGood1 2 2 2 2 2" xfId="17444"/>
    <cellStyle name="SAPBEXexcGood1 2 2 2 2 2 2" xfId="17445"/>
    <cellStyle name="SAPBEXexcGood1 2 2 2 2 2 2 2" xfId="17446"/>
    <cellStyle name="SAPBEXexcGood1 2 2 2 2 2 2 2 2" xfId="17447"/>
    <cellStyle name="SAPBEXexcGood1 2 2 2 2 2 2 3" xfId="17448"/>
    <cellStyle name="SAPBEXexcGood1 2 2 2 2 2 3" xfId="17449"/>
    <cellStyle name="SAPBEXexcGood1 2 2 2 2 2 3 2" xfId="17450"/>
    <cellStyle name="SAPBEXexcGood1 2 2 2 2 2 3 2 2" xfId="17451"/>
    <cellStyle name="SAPBEXexcGood1 2 2 2 2 2 4" xfId="17452"/>
    <cellStyle name="SAPBEXexcGood1 2 2 2 2 2 4 2" xfId="17453"/>
    <cellStyle name="SAPBEXexcGood1 2 2 2 2 3" xfId="17454"/>
    <cellStyle name="SAPBEXexcGood1 2 2 2 2 3 2" xfId="17455"/>
    <cellStyle name="SAPBEXexcGood1 2 2 2 2 3 2 2" xfId="17456"/>
    <cellStyle name="SAPBEXexcGood1 2 2 2 2 3 3" xfId="17457"/>
    <cellStyle name="SAPBEXexcGood1 2 2 2 2 4" xfId="17458"/>
    <cellStyle name="SAPBEXexcGood1 2 2 2 2 4 2" xfId="17459"/>
    <cellStyle name="SAPBEXexcGood1 2 2 2 2 4 2 2" xfId="17460"/>
    <cellStyle name="SAPBEXexcGood1 2 2 2 2 5" xfId="17461"/>
    <cellStyle name="SAPBEXexcGood1 2 2 2 2 5 2" xfId="17462"/>
    <cellStyle name="SAPBEXexcGood1 2 2 2 20" xfId="17463"/>
    <cellStyle name="SAPBEXexcGood1 2 2 2 21" xfId="17464"/>
    <cellStyle name="SAPBEXexcGood1 2 2 2 22" xfId="17465"/>
    <cellStyle name="SAPBEXexcGood1 2 2 2 23" xfId="17466"/>
    <cellStyle name="SAPBEXexcGood1 2 2 2 24" xfId="17467"/>
    <cellStyle name="SAPBEXexcGood1 2 2 2 25" xfId="17468"/>
    <cellStyle name="SAPBEXexcGood1 2 2 2 26" xfId="17469"/>
    <cellStyle name="SAPBEXexcGood1 2 2 2 27" xfId="17470"/>
    <cellStyle name="SAPBEXexcGood1 2 2 2 3" xfId="17471"/>
    <cellStyle name="SAPBEXexcGood1 2 2 2 4" xfId="17472"/>
    <cellStyle name="SAPBEXexcGood1 2 2 2 5" xfId="17473"/>
    <cellStyle name="SAPBEXexcGood1 2 2 2 6" xfId="17474"/>
    <cellStyle name="SAPBEXexcGood1 2 2 2 7" xfId="17475"/>
    <cellStyle name="SAPBEXexcGood1 2 2 2 8" xfId="17476"/>
    <cellStyle name="SAPBEXexcGood1 2 2 2 9" xfId="17477"/>
    <cellStyle name="SAPBEXexcGood1 2 2 20" xfId="17478"/>
    <cellStyle name="SAPBEXexcGood1 2 2 21" xfId="17479"/>
    <cellStyle name="SAPBEXexcGood1 2 2 22" xfId="17480"/>
    <cellStyle name="SAPBEXexcGood1 2 2 23" xfId="17481"/>
    <cellStyle name="SAPBEXexcGood1 2 2 24" xfId="17482"/>
    <cellStyle name="SAPBEXexcGood1 2 2 25" xfId="17483"/>
    <cellStyle name="SAPBEXexcGood1 2 2 26" xfId="17484"/>
    <cellStyle name="SAPBEXexcGood1 2 2 27" xfId="17485"/>
    <cellStyle name="SAPBEXexcGood1 2 2 28" xfId="17486"/>
    <cellStyle name="SAPBEXexcGood1 2 2 29" xfId="17487"/>
    <cellStyle name="SAPBEXexcGood1 2 2 3" xfId="826"/>
    <cellStyle name="SAPBEXexcGood1 2 2 3 10" xfId="17488"/>
    <cellStyle name="SAPBEXexcGood1 2 2 3 11" xfId="17489"/>
    <cellStyle name="SAPBEXexcGood1 2 2 3 12" xfId="17490"/>
    <cellStyle name="SAPBEXexcGood1 2 2 3 13" xfId="17491"/>
    <cellStyle name="SAPBEXexcGood1 2 2 3 14" xfId="17492"/>
    <cellStyle name="SAPBEXexcGood1 2 2 3 15" xfId="17493"/>
    <cellStyle name="SAPBEXexcGood1 2 2 3 16" xfId="17494"/>
    <cellStyle name="SAPBEXexcGood1 2 2 3 17" xfId="17495"/>
    <cellStyle name="SAPBEXexcGood1 2 2 3 18" xfId="17496"/>
    <cellStyle name="SAPBEXexcGood1 2 2 3 19" xfId="17497"/>
    <cellStyle name="SAPBEXexcGood1 2 2 3 2" xfId="17498"/>
    <cellStyle name="SAPBEXexcGood1 2 2 3 2 2" xfId="17499"/>
    <cellStyle name="SAPBEXexcGood1 2 2 3 2 2 2" xfId="17500"/>
    <cellStyle name="SAPBEXexcGood1 2 2 3 2 2 2 2" xfId="17501"/>
    <cellStyle name="SAPBEXexcGood1 2 2 3 2 2 2 2 2" xfId="17502"/>
    <cellStyle name="SAPBEXexcGood1 2 2 3 2 2 2 3" xfId="17503"/>
    <cellStyle name="SAPBEXexcGood1 2 2 3 2 2 3" xfId="17504"/>
    <cellStyle name="SAPBEXexcGood1 2 2 3 2 2 3 2" xfId="17505"/>
    <cellStyle name="SAPBEXexcGood1 2 2 3 2 2 3 2 2" xfId="17506"/>
    <cellStyle name="SAPBEXexcGood1 2 2 3 2 2 4" xfId="17507"/>
    <cellStyle name="SAPBEXexcGood1 2 2 3 2 2 4 2" xfId="17508"/>
    <cellStyle name="SAPBEXexcGood1 2 2 3 2 3" xfId="17509"/>
    <cellStyle name="SAPBEXexcGood1 2 2 3 2 3 2" xfId="17510"/>
    <cellStyle name="SAPBEXexcGood1 2 2 3 2 3 2 2" xfId="17511"/>
    <cellStyle name="SAPBEXexcGood1 2 2 3 2 3 3" xfId="17512"/>
    <cellStyle name="SAPBEXexcGood1 2 2 3 2 4" xfId="17513"/>
    <cellStyle name="SAPBEXexcGood1 2 2 3 2 4 2" xfId="17514"/>
    <cellStyle name="SAPBEXexcGood1 2 2 3 2 4 2 2" xfId="17515"/>
    <cellStyle name="SAPBEXexcGood1 2 2 3 2 5" xfId="17516"/>
    <cellStyle name="SAPBEXexcGood1 2 2 3 2 5 2" xfId="17517"/>
    <cellStyle name="SAPBEXexcGood1 2 2 3 20" xfId="17518"/>
    <cellStyle name="SAPBEXexcGood1 2 2 3 21" xfId="17519"/>
    <cellStyle name="SAPBEXexcGood1 2 2 3 22" xfId="17520"/>
    <cellStyle name="SAPBEXexcGood1 2 2 3 23" xfId="17521"/>
    <cellStyle name="SAPBEXexcGood1 2 2 3 24" xfId="17522"/>
    <cellStyle name="SAPBEXexcGood1 2 2 3 25" xfId="17523"/>
    <cellStyle name="SAPBEXexcGood1 2 2 3 26" xfId="17524"/>
    <cellStyle name="SAPBEXexcGood1 2 2 3 27" xfId="17525"/>
    <cellStyle name="SAPBEXexcGood1 2 2 3 3" xfId="17526"/>
    <cellStyle name="SAPBEXexcGood1 2 2 3 4" xfId="17527"/>
    <cellStyle name="SAPBEXexcGood1 2 2 3 5" xfId="17528"/>
    <cellStyle name="SAPBEXexcGood1 2 2 3 6" xfId="17529"/>
    <cellStyle name="SAPBEXexcGood1 2 2 3 7" xfId="17530"/>
    <cellStyle name="SAPBEXexcGood1 2 2 3 8" xfId="17531"/>
    <cellStyle name="SAPBEXexcGood1 2 2 3 9" xfId="17532"/>
    <cellStyle name="SAPBEXexcGood1 2 2 30" xfId="17533"/>
    <cellStyle name="SAPBEXexcGood1 2 2 31" xfId="17534"/>
    <cellStyle name="SAPBEXexcGood1 2 2 32" xfId="17535"/>
    <cellStyle name="SAPBEXexcGood1 2 2 4" xfId="827"/>
    <cellStyle name="SAPBEXexcGood1 2 2 4 10" xfId="17536"/>
    <cellStyle name="SAPBEXexcGood1 2 2 4 11" xfId="17537"/>
    <cellStyle name="SAPBEXexcGood1 2 2 4 12" xfId="17538"/>
    <cellStyle name="SAPBEXexcGood1 2 2 4 13" xfId="17539"/>
    <cellStyle name="SAPBEXexcGood1 2 2 4 14" xfId="17540"/>
    <cellStyle name="SAPBEXexcGood1 2 2 4 15" xfId="17541"/>
    <cellStyle name="SAPBEXexcGood1 2 2 4 16" xfId="17542"/>
    <cellStyle name="SAPBEXexcGood1 2 2 4 17" xfId="17543"/>
    <cellStyle name="SAPBEXexcGood1 2 2 4 18" xfId="17544"/>
    <cellStyle name="SAPBEXexcGood1 2 2 4 19" xfId="17545"/>
    <cellStyle name="SAPBEXexcGood1 2 2 4 2" xfId="17546"/>
    <cellStyle name="SAPBEXexcGood1 2 2 4 2 2" xfId="17547"/>
    <cellStyle name="SAPBEXexcGood1 2 2 4 2 2 2" xfId="17548"/>
    <cellStyle name="SAPBEXexcGood1 2 2 4 2 2 2 2" xfId="17549"/>
    <cellStyle name="SAPBEXexcGood1 2 2 4 2 2 2 2 2" xfId="17550"/>
    <cellStyle name="SAPBEXexcGood1 2 2 4 2 2 2 3" xfId="17551"/>
    <cellStyle name="SAPBEXexcGood1 2 2 4 2 2 3" xfId="17552"/>
    <cellStyle name="SAPBEXexcGood1 2 2 4 2 2 3 2" xfId="17553"/>
    <cellStyle name="SAPBEXexcGood1 2 2 4 2 2 3 2 2" xfId="17554"/>
    <cellStyle name="SAPBEXexcGood1 2 2 4 2 2 4" xfId="17555"/>
    <cellStyle name="SAPBEXexcGood1 2 2 4 2 2 4 2" xfId="17556"/>
    <cellStyle name="SAPBEXexcGood1 2 2 4 2 3" xfId="17557"/>
    <cellStyle name="SAPBEXexcGood1 2 2 4 2 3 2" xfId="17558"/>
    <cellStyle name="SAPBEXexcGood1 2 2 4 2 3 2 2" xfId="17559"/>
    <cellStyle name="SAPBEXexcGood1 2 2 4 2 3 3" xfId="17560"/>
    <cellStyle name="SAPBEXexcGood1 2 2 4 2 4" xfId="17561"/>
    <cellStyle name="SAPBEXexcGood1 2 2 4 2 4 2" xfId="17562"/>
    <cellStyle name="SAPBEXexcGood1 2 2 4 2 4 2 2" xfId="17563"/>
    <cellStyle name="SAPBEXexcGood1 2 2 4 2 5" xfId="17564"/>
    <cellStyle name="SAPBEXexcGood1 2 2 4 2 5 2" xfId="17565"/>
    <cellStyle name="SAPBEXexcGood1 2 2 4 20" xfId="17566"/>
    <cellStyle name="SAPBEXexcGood1 2 2 4 21" xfId="17567"/>
    <cellStyle name="SAPBEXexcGood1 2 2 4 22" xfId="17568"/>
    <cellStyle name="SAPBEXexcGood1 2 2 4 23" xfId="17569"/>
    <cellStyle name="SAPBEXexcGood1 2 2 4 24" xfId="17570"/>
    <cellStyle name="SAPBEXexcGood1 2 2 4 25" xfId="17571"/>
    <cellStyle name="SAPBEXexcGood1 2 2 4 26" xfId="17572"/>
    <cellStyle name="SAPBEXexcGood1 2 2 4 27" xfId="17573"/>
    <cellStyle name="SAPBEXexcGood1 2 2 4 3" xfId="17574"/>
    <cellStyle name="SAPBEXexcGood1 2 2 4 4" xfId="17575"/>
    <cellStyle name="SAPBEXexcGood1 2 2 4 5" xfId="17576"/>
    <cellStyle name="SAPBEXexcGood1 2 2 4 6" xfId="17577"/>
    <cellStyle name="SAPBEXexcGood1 2 2 4 7" xfId="17578"/>
    <cellStyle name="SAPBEXexcGood1 2 2 4 8" xfId="17579"/>
    <cellStyle name="SAPBEXexcGood1 2 2 4 9" xfId="17580"/>
    <cellStyle name="SAPBEXexcGood1 2 2 5" xfId="828"/>
    <cellStyle name="SAPBEXexcGood1 2 2 5 10" xfId="17581"/>
    <cellStyle name="SAPBEXexcGood1 2 2 5 11" xfId="17582"/>
    <cellStyle name="SAPBEXexcGood1 2 2 5 12" xfId="17583"/>
    <cellStyle name="SAPBEXexcGood1 2 2 5 13" xfId="17584"/>
    <cellStyle name="SAPBEXexcGood1 2 2 5 14" xfId="17585"/>
    <cellStyle name="SAPBEXexcGood1 2 2 5 15" xfId="17586"/>
    <cellStyle name="SAPBEXexcGood1 2 2 5 16" xfId="17587"/>
    <cellStyle name="SAPBEXexcGood1 2 2 5 17" xfId="17588"/>
    <cellStyle name="SAPBEXexcGood1 2 2 5 18" xfId="17589"/>
    <cellStyle name="SAPBEXexcGood1 2 2 5 19" xfId="17590"/>
    <cellStyle name="SAPBEXexcGood1 2 2 5 2" xfId="17591"/>
    <cellStyle name="SAPBEXexcGood1 2 2 5 2 2" xfId="17592"/>
    <cellStyle name="SAPBEXexcGood1 2 2 5 2 2 2" xfId="17593"/>
    <cellStyle name="SAPBEXexcGood1 2 2 5 2 2 2 2" xfId="17594"/>
    <cellStyle name="SAPBEXexcGood1 2 2 5 2 2 2 2 2" xfId="17595"/>
    <cellStyle name="SAPBEXexcGood1 2 2 5 2 2 2 3" xfId="17596"/>
    <cellStyle name="SAPBEXexcGood1 2 2 5 2 2 3" xfId="17597"/>
    <cellStyle name="SAPBEXexcGood1 2 2 5 2 2 3 2" xfId="17598"/>
    <cellStyle name="SAPBEXexcGood1 2 2 5 2 2 3 2 2" xfId="17599"/>
    <cellStyle name="SAPBEXexcGood1 2 2 5 2 2 4" xfId="17600"/>
    <cellStyle name="SAPBEXexcGood1 2 2 5 2 2 4 2" xfId="17601"/>
    <cellStyle name="SAPBEXexcGood1 2 2 5 2 3" xfId="17602"/>
    <cellStyle name="SAPBEXexcGood1 2 2 5 2 3 2" xfId="17603"/>
    <cellStyle name="SAPBEXexcGood1 2 2 5 2 3 2 2" xfId="17604"/>
    <cellStyle name="SAPBEXexcGood1 2 2 5 2 3 3" xfId="17605"/>
    <cellStyle name="SAPBEXexcGood1 2 2 5 2 4" xfId="17606"/>
    <cellStyle name="SAPBEXexcGood1 2 2 5 2 4 2" xfId="17607"/>
    <cellStyle name="SAPBEXexcGood1 2 2 5 2 4 2 2" xfId="17608"/>
    <cellStyle name="SAPBEXexcGood1 2 2 5 2 5" xfId="17609"/>
    <cellStyle name="SAPBEXexcGood1 2 2 5 2 5 2" xfId="17610"/>
    <cellStyle name="SAPBEXexcGood1 2 2 5 20" xfId="17611"/>
    <cellStyle name="SAPBEXexcGood1 2 2 5 21" xfId="17612"/>
    <cellStyle name="SAPBEXexcGood1 2 2 5 22" xfId="17613"/>
    <cellStyle name="SAPBEXexcGood1 2 2 5 23" xfId="17614"/>
    <cellStyle name="SAPBEXexcGood1 2 2 5 24" xfId="17615"/>
    <cellStyle name="SAPBEXexcGood1 2 2 5 25" xfId="17616"/>
    <cellStyle name="SAPBEXexcGood1 2 2 5 26" xfId="17617"/>
    <cellStyle name="SAPBEXexcGood1 2 2 5 27" xfId="17618"/>
    <cellStyle name="SAPBEXexcGood1 2 2 5 3" xfId="17619"/>
    <cellStyle name="SAPBEXexcGood1 2 2 5 4" xfId="17620"/>
    <cellStyle name="SAPBEXexcGood1 2 2 5 5" xfId="17621"/>
    <cellStyle name="SAPBEXexcGood1 2 2 5 6" xfId="17622"/>
    <cellStyle name="SAPBEXexcGood1 2 2 5 7" xfId="17623"/>
    <cellStyle name="SAPBEXexcGood1 2 2 5 8" xfId="17624"/>
    <cellStyle name="SAPBEXexcGood1 2 2 5 9" xfId="17625"/>
    <cellStyle name="SAPBEXexcGood1 2 2 6" xfId="829"/>
    <cellStyle name="SAPBEXexcGood1 2 2 6 10" xfId="17626"/>
    <cellStyle name="SAPBEXexcGood1 2 2 6 11" xfId="17627"/>
    <cellStyle name="SAPBEXexcGood1 2 2 6 12" xfId="17628"/>
    <cellStyle name="SAPBEXexcGood1 2 2 6 13" xfId="17629"/>
    <cellStyle name="SAPBEXexcGood1 2 2 6 14" xfId="17630"/>
    <cellStyle name="SAPBEXexcGood1 2 2 6 15" xfId="17631"/>
    <cellStyle name="SAPBEXexcGood1 2 2 6 16" xfId="17632"/>
    <cellStyle name="SAPBEXexcGood1 2 2 6 17" xfId="17633"/>
    <cellStyle name="SAPBEXexcGood1 2 2 6 18" xfId="17634"/>
    <cellStyle name="SAPBEXexcGood1 2 2 6 19" xfId="17635"/>
    <cellStyle name="SAPBEXexcGood1 2 2 6 2" xfId="17636"/>
    <cellStyle name="SAPBEXexcGood1 2 2 6 2 2" xfId="17637"/>
    <cellStyle name="SAPBEXexcGood1 2 2 6 2 2 2" xfId="17638"/>
    <cellStyle name="SAPBEXexcGood1 2 2 6 2 2 2 2" xfId="17639"/>
    <cellStyle name="SAPBEXexcGood1 2 2 6 2 2 2 2 2" xfId="17640"/>
    <cellStyle name="SAPBEXexcGood1 2 2 6 2 2 2 3" xfId="17641"/>
    <cellStyle name="SAPBEXexcGood1 2 2 6 2 2 3" xfId="17642"/>
    <cellStyle name="SAPBEXexcGood1 2 2 6 2 2 3 2" xfId="17643"/>
    <cellStyle name="SAPBEXexcGood1 2 2 6 2 2 3 2 2" xfId="17644"/>
    <cellStyle name="SAPBEXexcGood1 2 2 6 2 2 4" xfId="17645"/>
    <cellStyle name="SAPBEXexcGood1 2 2 6 2 2 4 2" xfId="17646"/>
    <cellStyle name="SAPBEXexcGood1 2 2 6 2 3" xfId="17647"/>
    <cellStyle name="SAPBEXexcGood1 2 2 6 2 3 2" xfId="17648"/>
    <cellStyle name="SAPBEXexcGood1 2 2 6 2 3 2 2" xfId="17649"/>
    <cellStyle name="SAPBEXexcGood1 2 2 6 2 3 3" xfId="17650"/>
    <cellStyle name="SAPBEXexcGood1 2 2 6 2 4" xfId="17651"/>
    <cellStyle name="SAPBEXexcGood1 2 2 6 2 4 2" xfId="17652"/>
    <cellStyle name="SAPBEXexcGood1 2 2 6 2 4 2 2" xfId="17653"/>
    <cellStyle name="SAPBEXexcGood1 2 2 6 2 5" xfId="17654"/>
    <cellStyle name="SAPBEXexcGood1 2 2 6 2 5 2" xfId="17655"/>
    <cellStyle name="SAPBEXexcGood1 2 2 6 20" xfId="17656"/>
    <cellStyle name="SAPBEXexcGood1 2 2 6 21" xfId="17657"/>
    <cellStyle name="SAPBEXexcGood1 2 2 6 22" xfId="17658"/>
    <cellStyle name="SAPBEXexcGood1 2 2 6 23" xfId="17659"/>
    <cellStyle name="SAPBEXexcGood1 2 2 6 24" xfId="17660"/>
    <cellStyle name="SAPBEXexcGood1 2 2 6 25" xfId="17661"/>
    <cellStyle name="SAPBEXexcGood1 2 2 6 26" xfId="17662"/>
    <cellStyle name="SAPBEXexcGood1 2 2 6 27" xfId="17663"/>
    <cellStyle name="SAPBEXexcGood1 2 2 6 3" xfId="17664"/>
    <cellStyle name="SAPBEXexcGood1 2 2 6 4" xfId="17665"/>
    <cellStyle name="SAPBEXexcGood1 2 2 6 5" xfId="17666"/>
    <cellStyle name="SAPBEXexcGood1 2 2 6 6" xfId="17667"/>
    <cellStyle name="SAPBEXexcGood1 2 2 6 7" xfId="17668"/>
    <cellStyle name="SAPBEXexcGood1 2 2 6 8" xfId="17669"/>
    <cellStyle name="SAPBEXexcGood1 2 2 6 9" xfId="17670"/>
    <cellStyle name="SAPBEXexcGood1 2 2 7" xfId="17671"/>
    <cellStyle name="SAPBEXexcGood1 2 2 7 2" xfId="17672"/>
    <cellStyle name="SAPBEXexcGood1 2 2 7 2 2" xfId="17673"/>
    <cellStyle name="SAPBEXexcGood1 2 2 7 2 2 2" xfId="17674"/>
    <cellStyle name="SAPBEXexcGood1 2 2 7 2 2 2 2" xfId="17675"/>
    <cellStyle name="SAPBEXexcGood1 2 2 7 2 2 3" xfId="17676"/>
    <cellStyle name="SAPBEXexcGood1 2 2 7 2 3" xfId="17677"/>
    <cellStyle name="SAPBEXexcGood1 2 2 7 2 3 2" xfId="17678"/>
    <cellStyle name="SAPBEXexcGood1 2 2 7 2 3 2 2" xfId="17679"/>
    <cellStyle name="SAPBEXexcGood1 2 2 7 2 4" xfId="17680"/>
    <cellStyle name="SAPBEXexcGood1 2 2 7 2 4 2" xfId="17681"/>
    <cellStyle name="SAPBEXexcGood1 2 2 7 3" xfId="17682"/>
    <cellStyle name="SAPBEXexcGood1 2 2 7 3 2" xfId="17683"/>
    <cellStyle name="SAPBEXexcGood1 2 2 7 3 2 2" xfId="17684"/>
    <cellStyle name="SAPBEXexcGood1 2 2 7 3 3" xfId="17685"/>
    <cellStyle name="SAPBEXexcGood1 2 2 7 4" xfId="17686"/>
    <cellStyle name="SAPBEXexcGood1 2 2 7 4 2" xfId="17687"/>
    <cellStyle name="SAPBEXexcGood1 2 2 7 4 2 2" xfId="17688"/>
    <cellStyle name="SAPBEXexcGood1 2 2 7 5" xfId="17689"/>
    <cellStyle name="SAPBEXexcGood1 2 2 7 5 2" xfId="17690"/>
    <cellStyle name="SAPBEXexcGood1 2 2 8" xfId="17691"/>
    <cellStyle name="SAPBEXexcGood1 2 2 9" xfId="17692"/>
    <cellStyle name="SAPBEXexcGood1 2 20" xfId="17693"/>
    <cellStyle name="SAPBEXexcGood1 2 21" xfId="17694"/>
    <cellStyle name="SAPBEXexcGood1 2 22" xfId="17695"/>
    <cellStyle name="SAPBEXexcGood1 2 23" xfId="17696"/>
    <cellStyle name="SAPBEXexcGood1 2 24" xfId="17697"/>
    <cellStyle name="SAPBEXexcGood1 2 25" xfId="17698"/>
    <cellStyle name="SAPBEXexcGood1 2 26" xfId="17699"/>
    <cellStyle name="SAPBEXexcGood1 2 27" xfId="17700"/>
    <cellStyle name="SAPBEXexcGood1 2 28" xfId="17701"/>
    <cellStyle name="SAPBEXexcGood1 2 29" xfId="17702"/>
    <cellStyle name="SAPBEXexcGood1 2 3" xfId="830"/>
    <cellStyle name="SAPBEXexcGood1 2 3 10" xfId="17703"/>
    <cellStyle name="SAPBEXexcGood1 2 3 11" xfId="17704"/>
    <cellStyle name="SAPBEXexcGood1 2 3 12" xfId="17705"/>
    <cellStyle name="SAPBEXexcGood1 2 3 13" xfId="17706"/>
    <cellStyle name="SAPBEXexcGood1 2 3 14" xfId="17707"/>
    <cellStyle name="SAPBEXexcGood1 2 3 15" xfId="17708"/>
    <cellStyle name="SAPBEXexcGood1 2 3 16" xfId="17709"/>
    <cellStyle name="SAPBEXexcGood1 2 3 17" xfId="17710"/>
    <cellStyle name="SAPBEXexcGood1 2 3 18" xfId="17711"/>
    <cellStyle name="SAPBEXexcGood1 2 3 19" xfId="17712"/>
    <cellStyle name="SAPBEXexcGood1 2 3 2" xfId="17713"/>
    <cellStyle name="SAPBEXexcGood1 2 3 2 2" xfId="17714"/>
    <cellStyle name="SAPBEXexcGood1 2 3 2 2 2" xfId="17715"/>
    <cellStyle name="SAPBEXexcGood1 2 3 2 2 2 2" xfId="17716"/>
    <cellStyle name="SAPBEXexcGood1 2 3 2 2 2 2 2" xfId="17717"/>
    <cellStyle name="SAPBEXexcGood1 2 3 2 2 2 3" xfId="17718"/>
    <cellStyle name="SAPBEXexcGood1 2 3 2 2 3" xfId="17719"/>
    <cellStyle name="SAPBEXexcGood1 2 3 2 2 3 2" xfId="17720"/>
    <cellStyle name="SAPBEXexcGood1 2 3 2 2 3 2 2" xfId="17721"/>
    <cellStyle name="SAPBEXexcGood1 2 3 2 2 4" xfId="17722"/>
    <cellStyle name="SAPBEXexcGood1 2 3 2 2 4 2" xfId="17723"/>
    <cellStyle name="SAPBEXexcGood1 2 3 2 3" xfId="17724"/>
    <cellStyle name="SAPBEXexcGood1 2 3 2 3 2" xfId="17725"/>
    <cellStyle name="SAPBEXexcGood1 2 3 2 3 2 2" xfId="17726"/>
    <cellStyle name="SAPBEXexcGood1 2 3 2 3 3" xfId="17727"/>
    <cellStyle name="SAPBEXexcGood1 2 3 2 4" xfId="17728"/>
    <cellStyle name="SAPBEXexcGood1 2 3 2 4 2" xfId="17729"/>
    <cellStyle name="SAPBEXexcGood1 2 3 2 4 2 2" xfId="17730"/>
    <cellStyle name="SAPBEXexcGood1 2 3 2 5" xfId="17731"/>
    <cellStyle name="SAPBEXexcGood1 2 3 2 5 2" xfId="17732"/>
    <cellStyle name="SAPBEXexcGood1 2 3 20" xfId="17733"/>
    <cellStyle name="SAPBEXexcGood1 2 3 21" xfId="17734"/>
    <cellStyle name="SAPBEXexcGood1 2 3 22" xfId="17735"/>
    <cellStyle name="SAPBEXexcGood1 2 3 23" xfId="17736"/>
    <cellStyle name="SAPBEXexcGood1 2 3 24" xfId="17737"/>
    <cellStyle name="SAPBEXexcGood1 2 3 25" xfId="17738"/>
    <cellStyle name="SAPBEXexcGood1 2 3 26" xfId="17739"/>
    <cellStyle name="SAPBEXexcGood1 2 3 27" xfId="17740"/>
    <cellStyle name="SAPBEXexcGood1 2 3 3" xfId="17741"/>
    <cellStyle name="SAPBEXexcGood1 2 3 4" xfId="17742"/>
    <cellStyle name="SAPBEXexcGood1 2 3 5" xfId="17743"/>
    <cellStyle name="SAPBEXexcGood1 2 3 6" xfId="17744"/>
    <cellStyle name="SAPBEXexcGood1 2 3 7" xfId="17745"/>
    <cellStyle name="SAPBEXexcGood1 2 3 8" xfId="17746"/>
    <cellStyle name="SAPBEXexcGood1 2 3 9" xfId="17747"/>
    <cellStyle name="SAPBEXexcGood1 2 30" xfId="17748"/>
    <cellStyle name="SAPBEXexcGood1 2 31" xfId="17749"/>
    <cellStyle name="SAPBEXexcGood1 2 32" xfId="17750"/>
    <cellStyle name="SAPBEXexcGood1 2 4" xfId="831"/>
    <cellStyle name="SAPBEXexcGood1 2 4 10" xfId="17751"/>
    <cellStyle name="SAPBEXexcGood1 2 4 11" xfId="17752"/>
    <cellStyle name="SAPBEXexcGood1 2 4 12" xfId="17753"/>
    <cellStyle name="SAPBEXexcGood1 2 4 13" xfId="17754"/>
    <cellStyle name="SAPBEXexcGood1 2 4 14" xfId="17755"/>
    <cellStyle name="SAPBEXexcGood1 2 4 15" xfId="17756"/>
    <cellStyle name="SAPBEXexcGood1 2 4 16" xfId="17757"/>
    <cellStyle name="SAPBEXexcGood1 2 4 17" xfId="17758"/>
    <cellStyle name="SAPBEXexcGood1 2 4 18" xfId="17759"/>
    <cellStyle name="SAPBEXexcGood1 2 4 19" xfId="17760"/>
    <cellStyle name="SAPBEXexcGood1 2 4 2" xfId="17761"/>
    <cellStyle name="SAPBEXexcGood1 2 4 2 2" xfId="17762"/>
    <cellStyle name="SAPBEXexcGood1 2 4 2 2 2" xfId="17763"/>
    <cellStyle name="SAPBEXexcGood1 2 4 2 2 2 2" xfId="17764"/>
    <cellStyle name="SAPBEXexcGood1 2 4 2 2 2 2 2" xfId="17765"/>
    <cellStyle name="SAPBEXexcGood1 2 4 2 2 2 3" xfId="17766"/>
    <cellStyle name="SAPBEXexcGood1 2 4 2 2 3" xfId="17767"/>
    <cellStyle name="SAPBEXexcGood1 2 4 2 2 3 2" xfId="17768"/>
    <cellStyle name="SAPBEXexcGood1 2 4 2 2 3 2 2" xfId="17769"/>
    <cellStyle name="SAPBEXexcGood1 2 4 2 2 4" xfId="17770"/>
    <cellStyle name="SAPBEXexcGood1 2 4 2 2 4 2" xfId="17771"/>
    <cellStyle name="SAPBEXexcGood1 2 4 2 3" xfId="17772"/>
    <cellStyle name="SAPBEXexcGood1 2 4 2 3 2" xfId="17773"/>
    <cellStyle name="SAPBEXexcGood1 2 4 2 3 2 2" xfId="17774"/>
    <cellStyle name="SAPBEXexcGood1 2 4 2 3 3" xfId="17775"/>
    <cellStyle name="SAPBEXexcGood1 2 4 2 4" xfId="17776"/>
    <cellStyle name="SAPBEXexcGood1 2 4 2 4 2" xfId="17777"/>
    <cellStyle name="SAPBEXexcGood1 2 4 2 4 2 2" xfId="17778"/>
    <cellStyle name="SAPBEXexcGood1 2 4 2 5" xfId="17779"/>
    <cellStyle name="SAPBEXexcGood1 2 4 2 5 2" xfId="17780"/>
    <cellStyle name="SAPBEXexcGood1 2 4 20" xfId="17781"/>
    <cellStyle name="SAPBEXexcGood1 2 4 21" xfId="17782"/>
    <cellStyle name="SAPBEXexcGood1 2 4 22" xfId="17783"/>
    <cellStyle name="SAPBEXexcGood1 2 4 23" xfId="17784"/>
    <cellStyle name="SAPBEXexcGood1 2 4 24" xfId="17785"/>
    <cellStyle name="SAPBEXexcGood1 2 4 25" xfId="17786"/>
    <cellStyle name="SAPBEXexcGood1 2 4 26" xfId="17787"/>
    <cellStyle name="SAPBEXexcGood1 2 4 27" xfId="17788"/>
    <cellStyle name="SAPBEXexcGood1 2 4 3" xfId="17789"/>
    <cellStyle name="SAPBEXexcGood1 2 4 4" xfId="17790"/>
    <cellStyle name="SAPBEXexcGood1 2 4 5" xfId="17791"/>
    <cellStyle name="SAPBEXexcGood1 2 4 6" xfId="17792"/>
    <cellStyle name="SAPBEXexcGood1 2 4 7" xfId="17793"/>
    <cellStyle name="SAPBEXexcGood1 2 4 8" xfId="17794"/>
    <cellStyle name="SAPBEXexcGood1 2 4 9" xfId="17795"/>
    <cellStyle name="SAPBEXexcGood1 2 5" xfId="832"/>
    <cellStyle name="SAPBEXexcGood1 2 5 10" xfId="17796"/>
    <cellStyle name="SAPBEXexcGood1 2 5 11" xfId="17797"/>
    <cellStyle name="SAPBEXexcGood1 2 5 12" xfId="17798"/>
    <cellStyle name="SAPBEXexcGood1 2 5 13" xfId="17799"/>
    <cellStyle name="SAPBEXexcGood1 2 5 14" xfId="17800"/>
    <cellStyle name="SAPBEXexcGood1 2 5 15" xfId="17801"/>
    <cellStyle name="SAPBEXexcGood1 2 5 16" xfId="17802"/>
    <cellStyle name="SAPBEXexcGood1 2 5 17" xfId="17803"/>
    <cellStyle name="SAPBEXexcGood1 2 5 18" xfId="17804"/>
    <cellStyle name="SAPBEXexcGood1 2 5 19" xfId="17805"/>
    <cellStyle name="SAPBEXexcGood1 2 5 2" xfId="17806"/>
    <cellStyle name="SAPBEXexcGood1 2 5 2 2" xfId="17807"/>
    <cellStyle name="SAPBEXexcGood1 2 5 2 2 2" xfId="17808"/>
    <cellStyle name="SAPBEXexcGood1 2 5 2 2 2 2" xfId="17809"/>
    <cellStyle name="SAPBEXexcGood1 2 5 2 2 2 2 2" xfId="17810"/>
    <cellStyle name="SAPBEXexcGood1 2 5 2 2 2 3" xfId="17811"/>
    <cellStyle name="SAPBEXexcGood1 2 5 2 2 3" xfId="17812"/>
    <cellStyle name="SAPBEXexcGood1 2 5 2 2 3 2" xfId="17813"/>
    <cellStyle name="SAPBEXexcGood1 2 5 2 2 3 2 2" xfId="17814"/>
    <cellStyle name="SAPBEXexcGood1 2 5 2 2 4" xfId="17815"/>
    <cellStyle name="SAPBEXexcGood1 2 5 2 2 4 2" xfId="17816"/>
    <cellStyle name="SAPBEXexcGood1 2 5 2 3" xfId="17817"/>
    <cellStyle name="SAPBEXexcGood1 2 5 2 3 2" xfId="17818"/>
    <cellStyle name="SAPBEXexcGood1 2 5 2 3 2 2" xfId="17819"/>
    <cellStyle name="SAPBEXexcGood1 2 5 2 3 3" xfId="17820"/>
    <cellStyle name="SAPBEXexcGood1 2 5 2 4" xfId="17821"/>
    <cellStyle name="SAPBEXexcGood1 2 5 2 4 2" xfId="17822"/>
    <cellStyle name="SAPBEXexcGood1 2 5 2 4 2 2" xfId="17823"/>
    <cellStyle name="SAPBEXexcGood1 2 5 2 5" xfId="17824"/>
    <cellStyle name="SAPBEXexcGood1 2 5 2 5 2" xfId="17825"/>
    <cellStyle name="SAPBEXexcGood1 2 5 20" xfId="17826"/>
    <cellStyle name="SAPBEXexcGood1 2 5 21" xfId="17827"/>
    <cellStyle name="SAPBEXexcGood1 2 5 22" xfId="17828"/>
    <cellStyle name="SAPBEXexcGood1 2 5 23" xfId="17829"/>
    <cellStyle name="SAPBEXexcGood1 2 5 24" xfId="17830"/>
    <cellStyle name="SAPBEXexcGood1 2 5 25" xfId="17831"/>
    <cellStyle name="SAPBEXexcGood1 2 5 26" xfId="17832"/>
    <cellStyle name="SAPBEXexcGood1 2 5 27" xfId="17833"/>
    <cellStyle name="SAPBEXexcGood1 2 5 3" xfId="17834"/>
    <cellStyle name="SAPBEXexcGood1 2 5 4" xfId="17835"/>
    <cellStyle name="SAPBEXexcGood1 2 5 5" xfId="17836"/>
    <cellStyle name="SAPBEXexcGood1 2 5 6" xfId="17837"/>
    <cellStyle name="SAPBEXexcGood1 2 5 7" xfId="17838"/>
    <cellStyle name="SAPBEXexcGood1 2 5 8" xfId="17839"/>
    <cellStyle name="SAPBEXexcGood1 2 5 9" xfId="17840"/>
    <cellStyle name="SAPBEXexcGood1 2 6" xfId="833"/>
    <cellStyle name="SAPBEXexcGood1 2 6 10" xfId="17841"/>
    <cellStyle name="SAPBEXexcGood1 2 6 11" xfId="17842"/>
    <cellStyle name="SAPBEXexcGood1 2 6 12" xfId="17843"/>
    <cellStyle name="SAPBEXexcGood1 2 6 13" xfId="17844"/>
    <cellStyle name="SAPBEXexcGood1 2 6 14" xfId="17845"/>
    <cellStyle name="SAPBEXexcGood1 2 6 15" xfId="17846"/>
    <cellStyle name="SAPBEXexcGood1 2 6 16" xfId="17847"/>
    <cellStyle name="SAPBEXexcGood1 2 6 17" xfId="17848"/>
    <cellStyle name="SAPBEXexcGood1 2 6 18" xfId="17849"/>
    <cellStyle name="SAPBEXexcGood1 2 6 19" xfId="17850"/>
    <cellStyle name="SAPBEXexcGood1 2 6 2" xfId="17851"/>
    <cellStyle name="SAPBEXexcGood1 2 6 2 2" xfId="17852"/>
    <cellStyle name="SAPBEXexcGood1 2 6 2 2 2" xfId="17853"/>
    <cellStyle name="SAPBEXexcGood1 2 6 2 2 2 2" xfId="17854"/>
    <cellStyle name="SAPBEXexcGood1 2 6 2 2 2 2 2" xfId="17855"/>
    <cellStyle name="SAPBEXexcGood1 2 6 2 2 2 3" xfId="17856"/>
    <cellStyle name="SAPBEXexcGood1 2 6 2 2 3" xfId="17857"/>
    <cellStyle name="SAPBEXexcGood1 2 6 2 2 3 2" xfId="17858"/>
    <cellStyle name="SAPBEXexcGood1 2 6 2 2 3 2 2" xfId="17859"/>
    <cellStyle name="SAPBEXexcGood1 2 6 2 2 4" xfId="17860"/>
    <cellStyle name="SAPBEXexcGood1 2 6 2 2 4 2" xfId="17861"/>
    <cellStyle name="SAPBEXexcGood1 2 6 2 3" xfId="17862"/>
    <cellStyle name="SAPBEXexcGood1 2 6 2 3 2" xfId="17863"/>
    <cellStyle name="SAPBEXexcGood1 2 6 2 3 2 2" xfId="17864"/>
    <cellStyle name="SAPBEXexcGood1 2 6 2 3 3" xfId="17865"/>
    <cellStyle name="SAPBEXexcGood1 2 6 2 4" xfId="17866"/>
    <cellStyle name="SAPBEXexcGood1 2 6 2 4 2" xfId="17867"/>
    <cellStyle name="SAPBEXexcGood1 2 6 2 4 2 2" xfId="17868"/>
    <cellStyle name="SAPBEXexcGood1 2 6 2 5" xfId="17869"/>
    <cellStyle name="SAPBEXexcGood1 2 6 2 5 2" xfId="17870"/>
    <cellStyle name="SAPBEXexcGood1 2 6 20" xfId="17871"/>
    <cellStyle name="SAPBEXexcGood1 2 6 21" xfId="17872"/>
    <cellStyle name="SAPBEXexcGood1 2 6 22" xfId="17873"/>
    <cellStyle name="SAPBEXexcGood1 2 6 23" xfId="17874"/>
    <cellStyle name="SAPBEXexcGood1 2 6 24" xfId="17875"/>
    <cellStyle name="SAPBEXexcGood1 2 6 25" xfId="17876"/>
    <cellStyle name="SAPBEXexcGood1 2 6 26" xfId="17877"/>
    <cellStyle name="SAPBEXexcGood1 2 6 27" xfId="17878"/>
    <cellStyle name="SAPBEXexcGood1 2 6 3" xfId="17879"/>
    <cellStyle name="SAPBEXexcGood1 2 6 4" xfId="17880"/>
    <cellStyle name="SAPBEXexcGood1 2 6 5" xfId="17881"/>
    <cellStyle name="SAPBEXexcGood1 2 6 6" xfId="17882"/>
    <cellStyle name="SAPBEXexcGood1 2 6 7" xfId="17883"/>
    <cellStyle name="SAPBEXexcGood1 2 6 8" xfId="17884"/>
    <cellStyle name="SAPBEXexcGood1 2 6 9" xfId="17885"/>
    <cellStyle name="SAPBEXexcGood1 2 7" xfId="17886"/>
    <cellStyle name="SAPBEXexcGood1 2 7 2" xfId="17887"/>
    <cellStyle name="SAPBEXexcGood1 2 7 2 2" xfId="17888"/>
    <cellStyle name="SAPBEXexcGood1 2 7 2 2 2" xfId="17889"/>
    <cellStyle name="SAPBEXexcGood1 2 7 2 2 2 2" xfId="17890"/>
    <cellStyle name="SAPBEXexcGood1 2 7 2 2 3" xfId="17891"/>
    <cellStyle name="SAPBEXexcGood1 2 7 2 3" xfId="17892"/>
    <cellStyle name="SAPBEXexcGood1 2 7 2 3 2" xfId="17893"/>
    <cellStyle name="SAPBEXexcGood1 2 7 2 3 2 2" xfId="17894"/>
    <cellStyle name="SAPBEXexcGood1 2 7 2 4" xfId="17895"/>
    <cellStyle name="SAPBEXexcGood1 2 7 2 4 2" xfId="17896"/>
    <cellStyle name="SAPBEXexcGood1 2 7 3" xfId="17897"/>
    <cellStyle name="SAPBEXexcGood1 2 7 3 2" xfId="17898"/>
    <cellStyle name="SAPBEXexcGood1 2 7 3 2 2" xfId="17899"/>
    <cellStyle name="SAPBEXexcGood1 2 7 3 3" xfId="17900"/>
    <cellStyle name="SAPBEXexcGood1 2 7 4" xfId="17901"/>
    <cellStyle name="SAPBEXexcGood1 2 7 4 2" xfId="17902"/>
    <cellStyle name="SAPBEXexcGood1 2 7 4 2 2" xfId="17903"/>
    <cellStyle name="SAPBEXexcGood1 2 7 5" xfId="17904"/>
    <cellStyle name="SAPBEXexcGood1 2 7 5 2" xfId="17905"/>
    <cellStyle name="SAPBEXexcGood1 2 8" xfId="17906"/>
    <cellStyle name="SAPBEXexcGood1 2 9" xfId="17907"/>
    <cellStyle name="SAPBEXexcGood1 20" xfId="17908"/>
    <cellStyle name="SAPBEXexcGood1 21" xfId="17909"/>
    <cellStyle name="SAPBEXexcGood1 22" xfId="17910"/>
    <cellStyle name="SAPBEXexcGood1 23" xfId="17911"/>
    <cellStyle name="SAPBEXexcGood1 24" xfId="17912"/>
    <cellStyle name="SAPBEXexcGood1 25" xfId="17913"/>
    <cellStyle name="SAPBEXexcGood1 26" xfId="17914"/>
    <cellStyle name="SAPBEXexcGood1 27" xfId="17915"/>
    <cellStyle name="SAPBEXexcGood1 28" xfId="17916"/>
    <cellStyle name="SAPBEXexcGood1 29" xfId="17917"/>
    <cellStyle name="SAPBEXexcGood1 3" xfId="475"/>
    <cellStyle name="SAPBEXexcGood1 3 10" xfId="17918"/>
    <cellStyle name="SAPBEXexcGood1 3 11" xfId="17919"/>
    <cellStyle name="SAPBEXexcGood1 3 12" xfId="17920"/>
    <cellStyle name="SAPBEXexcGood1 3 13" xfId="17921"/>
    <cellStyle name="SAPBEXexcGood1 3 14" xfId="17922"/>
    <cellStyle name="SAPBEXexcGood1 3 15" xfId="17923"/>
    <cellStyle name="SAPBEXexcGood1 3 16" xfId="17924"/>
    <cellStyle name="SAPBEXexcGood1 3 17" xfId="17925"/>
    <cellStyle name="SAPBEXexcGood1 3 18" xfId="17926"/>
    <cellStyle name="SAPBEXexcGood1 3 19" xfId="17927"/>
    <cellStyle name="SAPBEXexcGood1 3 2" xfId="834"/>
    <cellStyle name="SAPBEXexcGood1 3 2 10" xfId="17928"/>
    <cellStyle name="SAPBEXexcGood1 3 2 11" xfId="17929"/>
    <cellStyle name="SAPBEXexcGood1 3 2 12" xfId="17930"/>
    <cellStyle name="SAPBEXexcGood1 3 2 13" xfId="17931"/>
    <cellStyle name="SAPBEXexcGood1 3 2 14" xfId="17932"/>
    <cellStyle name="SAPBEXexcGood1 3 2 15" xfId="17933"/>
    <cellStyle name="SAPBEXexcGood1 3 2 16" xfId="17934"/>
    <cellStyle name="SAPBEXexcGood1 3 2 17" xfId="17935"/>
    <cellStyle name="SAPBEXexcGood1 3 2 18" xfId="17936"/>
    <cellStyle name="SAPBEXexcGood1 3 2 19" xfId="17937"/>
    <cellStyle name="SAPBEXexcGood1 3 2 2" xfId="17938"/>
    <cellStyle name="SAPBEXexcGood1 3 2 2 2" xfId="17939"/>
    <cellStyle name="SAPBEXexcGood1 3 2 2 2 2" xfId="17940"/>
    <cellStyle name="SAPBEXexcGood1 3 2 2 2 2 2" xfId="17941"/>
    <cellStyle name="SAPBEXexcGood1 3 2 2 2 2 2 2" xfId="17942"/>
    <cellStyle name="SAPBEXexcGood1 3 2 2 2 2 3" xfId="17943"/>
    <cellStyle name="SAPBEXexcGood1 3 2 2 2 3" xfId="17944"/>
    <cellStyle name="SAPBEXexcGood1 3 2 2 2 3 2" xfId="17945"/>
    <cellStyle name="SAPBEXexcGood1 3 2 2 2 3 2 2" xfId="17946"/>
    <cellStyle name="SAPBEXexcGood1 3 2 2 2 4" xfId="17947"/>
    <cellStyle name="SAPBEXexcGood1 3 2 2 2 4 2" xfId="17948"/>
    <cellStyle name="SAPBEXexcGood1 3 2 2 3" xfId="17949"/>
    <cellStyle name="SAPBEXexcGood1 3 2 2 3 2" xfId="17950"/>
    <cellStyle name="SAPBEXexcGood1 3 2 2 3 2 2" xfId="17951"/>
    <cellStyle name="SAPBEXexcGood1 3 2 2 3 3" xfId="17952"/>
    <cellStyle name="SAPBEXexcGood1 3 2 2 4" xfId="17953"/>
    <cellStyle name="SAPBEXexcGood1 3 2 2 4 2" xfId="17954"/>
    <cellStyle name="SAPBEXexcGood1 3 2 2 4 2 2" xfId="17955"/>
    <cellStyle name="SAPBEXexcGood1 3 2 2 5" xfId="17956"/>
    <cellStyle name="SAPBEXexcGood1 3 2 2 5 2" xfId="17957"/>
    <cellStyle name="SAPBEXexcGood1 3 2 20" xfId="17958"/>
    <cellStyle name="SAPBEXexcGood1 3 2 21" xfId="17959"/>
    <cellStyle name="SAPBEXexcGood1 3 2 22" xfId="17960"/>
    <cellStyle name="SAPBEXexcGood1 3 2 23" xfId="17961"/>
    <cellStyle name="SAPBEXexcGood1 3 2 24" xfId="17962"/>
    <cellStyle name="SAPBEXexcGood1 3 2 25" xfId="17963"/>
    <cellStyle name="SAPBEXexcGood1 3 2 26" xfId="17964"/>
    <cellStyle name="SAPBEXexcGood1 3 2 27" xfId="17965"/>
    <cellStyle name="SAPBEXexcGood1 3 2 3" xfId="17966"/>
    <cellStyle name="SAPBEXexcGood1 3 2 4" xfId="17967"/>
    <cellStyle name="SAPBEXexcGood1 3 2 5" xfId="17968"/>
    <cellStyle name="SAPBEXexcGood1 3 2 6" xfId="17969"/>
    <cellStyle name="SAPBEXexcGood1 3 2 7" xfId="17970"/>
    <cellStyle name="SAPBEXexcGood1 3 2 8" xfId="17971"/>
    <cellStyle name="SAPBEXexcGood1 3 2 9" xfId="17972"/>
    <cellStyle name="SAPBEXexcGood1 3 20" xfId="17973"/>
    <cellStyle name="SAPBEXexcGood1 3 21" xfId="17974"/>
    <cellStyle name="SAPBEXexcGood1 3 22" xfId="17975"/>
    <cellStyle name="SAPBEXexcGood1 3 23" xfId="17976"/>
    <cellStyle name="SAPBEXexcGood1 3 24" xfId="17977"/>
    <cellStyle name="SAPBEXexcGood1 3 25" xfId="17978"/>
    <cellStyle name="SAPBEXexcGood1 3 26" xfId="17979"/>
    <cellStyle name="SAPBEXexcGood1 3 27" xfId="17980"/>
    <cellStyle name="SAPBEXexcGood1 3 28" xfId="17981"/>
    <cellStyle name="SAPBEXexcGood1 3 29" xfId="17982"/>
    <cellStyle name="SAPBEXexcGood1 3 3" xfId="835"/>
    <cellStyle name="SAPBEXexcGood1 3 3 10" xfId="17983"/>
    <cellStyle name="SAPBEXexcGood1 3 3 11" xfId="17984"/>
    <cellStyle name="SAPBEXexcGood1 3 3 12" xfId="17985"/>
    <cellStyle name="SAPBEXexcGood1 3 3 13" xfId="17986"/>
    <cellStyle name="SAPBEXexcGood1 3 3 14" xfId="17987"/>
    <cellStyle name="SAPBEXexcGood1 3 3 15" xfId="17988"/>
    <cellStyle name="SAPBEXexcGood1 3 3 16" xfId="17989"/>
    <cellStyle name="SAPBEXexcGood1 3 3 17" xfId="17990"/>
    <cellStyle name="SAPBEXexcGood1 3 3 18" xfId="17991"/>
    <cellStyle name="SAPBEXexcGood1 3 3 19" xfId="17992"/>
    <cellStyle name="SAPBEXexcGood1 3 3 2" xfId="17993"/>
    <cellStyle name="SAPBEXexcGood1 3 3 2 2" xfId="17994"/>
    <cellStyle name="SAPBEXexcGood1 3 3 2 2 2" xfId="17995"/>
    <cellStyle name="SAPBEXexcGood1 3 3 2 2 2 2" xfId="17996"/>
    <cellStyle name="SAPBEXexcGood1 3 3 2 2 2 2 2" xfId="17997"/>
    <cellStyle name="SAPBEXexcGood1 3 3 2 2 2 3" xfId="17998"/>
    <cellStyle name="SAPBEXexcGood1 3 3 2 2 3" xfId="17999"/>
    <cellStyle name="SAPBEXexcGood1 3 3 2 2 3 2" xfId="18000"/>
    <cellStyle name="SAPBEXexcGood1 3 3 2 2 3 2 2" xfId="18001"/>
    <cellStyle name="SAPBEXexcGood1 3 3 2 2 4" xfId="18002"/>
    <cellStyle name="SAPBEXexcGood1 3 3 2 2 4 2" xfId="18003"/>
    <cellStyle name="SAPBEXexcGood1 3 3 2 3" xfId="18004"/>
    <cellStyle name="SAPBEXexcGood1 3 3 2 3 2" xfId="18005"/>
    <cellStyle name="SAPBEXexcGood1 3 3 2 3 2 2" xfId="18006"/>
    <cellStyle name="SAPBEXexcGood1 3 3 2 3 3" xfId="18007"/>
    <cellStyle name="SAPBEXexcGood1 3 3 2 4" xfId="18008"/>
    <cellStyle name="SAPBEXexcGood1 3 3 2 4 2" xfId="18009"/>
    <cellStyle name="SAPBEXexcGood1 3 3 2 4 2 2" xfId="18010"/>
    <cellStyle name="SAPBEXexcGood1 3 3 2 5" xfId="18011"/>
    <cellStyle name="SAPBEXexcGood1 3 3 2 5 2" xfId="18012"/>
    <cellStyle name="SAPBEXexcGood1 3 3 20" xfId="18013"/>
    <cellStyle name="SAPBEXexcGood1 3 3 21" xfId="18014"/>
    <cellStyle name="SAPBEXexcGood1 3 3 22" xfId="18015"/>
    <cellStyle name="SAPBEXexcGood1 3 3 23" xfId="18016"/>
    <cellStyle name="SAPBEXexcGood1 3 3 24" xfId="18017"/>
    <cellStyle name="SAPBEXexcGood1 3 3 25" xfId="18018"/>
    <cellStyle name="SAPBEXexcGood1 3 3 26" xfId="18019"/>
    <cellStyle name="SAPBEXexcGood1 3 3 27" xfId="18020"/>
    <cellStyle name="SAPBEXexcGood1 3 3 3" xfId="18021"/>
    <cellStyle name="SAPBEXexcGood1 3 3 4" xfId="18022"/>
    <cellStyle name="SAPBEXexcGood1 3 3 5" xfId="18023"/>
    <cellStyle name="SAPBEXexcGood1 3 3 6" xfId="18024"/>
    <cellStyle name="SAPBEXexcGood1 3 3 7" xfId="18025"/>
    <cellStyle name="SAPBEXexcGood1 3 3 8" xfId="18026"/>
    <cellStyle name="SAPBEXexcGood1 3 3 9" xfId="18027"/>
    <cellStyle name="SAPBEXexcGood1 3 30" xfId="18028"/>
    <cellStyle name="SAPBEXexcGood1 3 31" xfId="18029"/>
    <cellStyle name="SAPBEXexcGood1 3 32" xfId="18030"/>
    <cellStyle name="SAPBEXexcGood1 3 4" xfId="836"/>
    <cellStyle name="SAPBEXexcGood1 3 4 10" xfId="18031"/>
    <cellStyle name="SAPBEXexcGood1 3 4 11" xfId="18032"/>
    <cellStyle name="SAPBEXexcGood1 3 4 12" xfId="18033"/>
    <cellStyle name="SAPBEXexcGood1 3 4 13" xfId="18034"/>
    <cellStyle name="SAPBEXexcGood1 3 4 14" xfId="18035"/>
    <cellStyle name="SAPBEXexcGood1 3 4 15" xfId="18036"/>
    <cellStyle name="SAPBEXexcGood1 3 4 16" xfId="18037"/>
    <cellStyle name="SAPBEXexcGood1 3 4 17" xfId="18038"/>
    <cellStyle name="SAPBEXexcGood1 3 4 18" xfId="18039"/>
    <cellStyle name="SAPBEXexcGood1 3 4 19" xfId="18040"/>
    <cellStyle name="SAPBEXexcGood1 3 4 2" xfId="18041"/>
    <cellStyle name="SAPBEXexcGood1 3 4 2 2" xfId="18042"/>
    <cellStyle name="SAPBEXexcGood1 3 4 2 2 2" xfId="18043"/>
    <cellStyle name="SAPBEXexcGood1 3 4 2 2 2 2" xfId="18044"/>
    <cellStyle name="SAPBEXexcGood1 3 4 2 2 2 2 2" xfId="18045"/>
    <cellStyle name="SAPBEXexcGood1 3 4 2 2 2 3" xfId="18046"/>
    <cellStyle name="SAPBEXexcGood1 3 4 2 2 3" xfId="18047"/>
    <cellStyle name="SAPBEXexcGood1 3 4 2 2 3 2" xfId="18048"/>
    <cellStyle name="SAPBEXexcGood1 3 4 2 2 3 2 2" xfId="18049"/>
    <cellStyle name="SAPBEXexcGood1 3 4 2 2 4" xfId="18050"/>
    <cellStyle name="SAPBEXexcGood1 3 4 2 2 4 2" xfId="18051"/>
    <cellStyle name="SAPBEXexcGood1 3 4 2 3" xfId="18052"/>
    <cellStyle name="SAPBEXexcGood1 3 4 2 3 2" xfId="18053"/>
    <cellStyle name="SAPBEXexcGood1 3 4 2 3 2 2" xfId="18054"/>
    <cellStyle name="SAPBEXexcGood1 3 4 2 3 3" xfId="18055"/>
    <cellStyle name="SAPBEXexcGood1 3 4 2 4" xfId="18056"/>
    <cellStyle name="SAPBEXexcGood1 3 4 2 4 2" xfId="18057"/>
    <cellStyle name="SAPBEXexcGood1 3 4 2 4 2 2" xfId="18058"/>
    <cellStyle name="SAPBEXexcGood1 3 4 2 5" xfId="18059"/>
    <cellStyle name="SAPBEXexcGood1 3 4 2 5 2" xfId="18060"/>
    <cellStyle name="SAPBEXexcGood1 3 4 20" xfId="18061"/>
    <cellStyle name="SAPBEXexcGood1 3 4 21" xfId="18062"/>
    <cellStyle name="SAPBEXexcGood1 3 4 22" xfId="18063"/>
    <cellStyle name="SAPBEXexcGood1 3 4 23" xfId="18064"/>
    <cellStyle name="SAPBEXexcGood1 3 4 24" xfId="18065"/>
    <cellStyle name="SAPBEXexcGood1 3 4 25" xfId="18066"/>
    <cellStyle name="SAPBEXexcGood1 3 4 26" xfId="18067"/>
    <cellStyle name="SAPBEXexcGood1 3 4 27" xfId="18068"/>
    <cellStyle name="SAPBEXexcGood1 3 4 3" xfId="18069"/>
    <cellStyle name="SAPBEXexcGood1 3 4 4" xfId="18070"/>
    <cellStyle name="SAPBEXexcGood1 3 4 5" xfId="18071"/>
    <cellStyle name="SAPBEXexcGood1 3 4 6" xfId="18072"/>
    <cellStyle name="SAPBEXexcGood1 3 4 7" xfId="18073"/>
    <cellStyle name="SAPBEXexcGood1 3 4 8" xfId="18074"/>
    <cellStyle name="SAPBEXexcGood1 3 4 9" xfId="18075"/>
    <cellStyle name="SAPBEXexcGood1 3 5" xfId="837"/>
    <cellStyle name="SAPBEXexcGood1 3 5 10" xfId="18076"/>
    <cellStyle name="SAPBEXexcGood1 3 5 11" xfId="18077"/>
    <cellStyle name="SAPBEXexcGood1 3 5 12" xfId="18078"/>
    <cellStyle name="SAPBEXexcGood1 3 5 13" xfId="18079"/>
    <cellStyle name="SAPBEXexcGood1 3 5 14" xfId="18080"/>
    <cellStyle name="SAPBEXexcGood1 3 5 15" xfId="18081"/>
    <cellStyle name="SAPBEXexcGood1 3 5 16" xfId="18082"/>
    <cellStyle name="SAPBEXexcGood1 3 5 17" xfId="18083"/>
    <cellStyle name="SAPBEXexcGood1 3 5 18" xfId="18084"/>
    <cellStyle name="SAPBEXexcGood1 3 5 19" xfId="18085"/>
    <cellStyle name="SAPBEXexcGood1 3 5 2" xfId="18086"/>
    <cellStyle name="SAPBEXexcGood1 3 5 2 2" xfId="18087"/>
    <cellStyle name="SAPBEXexcGood1 3 5 2 2 2" xfId="18088"/>
    <cellStyle name="SAPBEXexcGood1 3 5 2 2 2 2" xfId="18089"/>
    <cellStyle name="SAPBEXexcGood1 3 5 2 2 2 2 2" xfId="18090"/>
    <cellStyle name="SAPBEXexcGood1 3 5 2 2 2 3" xfId="18091"/>
    <cellStyle name="SAPBEXexcGood1 3 5 2 2 3" xfId="18092"/>
    <cellStyle name="SAPBEXexcGood1 3 5 2 2 3 2" xfId="18093"/>
    <cellStyle name="SAPBEXexcGood1 3 5 2 2 3 2 2" xfId="18094"/>
    <cellStyle name="SAPBEXexcGood1 3 5 2 2 4" xfId="18095"/>
    <cellStyle name="SAPBEXexcGood1 3 5 2 2 4 2" xfId="18096"/>
    <cellStyle name="SAPBEXexcGood1 3 5 2 3" xfId="18097"/>
    <cellStyle name="SAPBEXexcGood1 3 5 2 3 2" xfId="18098"/>
    <cellStyle name="SAPBEXexcGood1 3 5 2 3 2 2" xfId="18099"/>
    <cellStyle name="SAPBEXexcGood1 3 5 2 3 3" xfId="18100"/>
    <cellStyle name="SAPBEXexcGood1 3 5 2 4" xfId="18101"/>
    <cellStyle name="SAPBEXexcGood1 3 5 2 4 2" xfId="18102"/>
    <cellStyle name="SAPBEXexcGood1 3 5 2 4 2 2" xfId="18103"/>
    <cellStyle name="SAPBEXexcGood1 3 5 2 5" xfId="18104"/>
    <cellStyle name="SAPBEXexcGood1 3 5 2 5 2" xfId="18105"/>
    <cellStyle name="SAPBEXexcGood1 3 5 20" xfId="18106"/>
    <cellStyle name="SAPBEXexcGood1 3 5 21" xfId="18107"/>
    <cellStyle name="SAPBEXexcGood1 3 5 22" xfId="18108"/>
    <cellStyle name="SAPBEXexcGood1 3 5 23" xfId="18109"/>
    <cellStyle name="SAPBEXexcGood1 3 5 24" xfId="18110"/>
    <cellStyle name="SAPBEXexcGood1 3 5 25" xfId="18111"/>
    <cellStyle name="SAPBEXexcGood1 3 5 26" xfId="18112"/>
    <cellStyle name="SAPBEXexcGood1 3 5 27" xfId="18113"/>
    <cellStyle name="SAPBEXexcGood1 3 5 3" xfId="18114"/>
    <cellStyle name="SAPBEXexcGood1 3 5 4" xfId="18115"/>
    <cellStyle name="SAPBEXexcGood1 3 5 5" xfId="18116"/>
    <cellStyle name="SAPBEXexcGood1 3 5 6" xfId="18117"/>
    <cellStyle name="SAPBEXexcGood1 3 5 7" xfId="18118"/>
    <cellStyle name="SAPBEXexcGood1 3 5 8" xfId="18119"/>
    <cellStyle name="SAPBEXexcGood1 3 5 9" xfId="18120"/>
    <cellStyle name="SAPBEXexcGood1 3 6" xfId="838"/>
    <cellStyle name="SAPBEXexcGood1 3 6 10" xfId="18121"/>
    <cellStyle name="SAPBEXexcGood1 3 6 11" xfId="18122"/>
    <cellStyle name="SAPBEXexcGood1 3 6 12" xfId="18123"/>
    <cellStyle name="SAPBEXexcGood1 3 6 13" xfId="18124"/>
    <cellStyle name="SAPBEXexcGood1 3 6 14" xfId="18125"/>
    <cellStyle name="SAPBEXexcGood1 3 6 15" xfId="18126"/>
    <cellStyle name="SAPBEXexcGood1 3 6 16" xfId="18127"/>
    <cellStyle name="SAPBEXexcGood1 3 6 17" xfId="18128"/>
    <cellStyle name="SAPBEXexcGood1 3 6 18" xfId="18129"/>
    <cellStyle name="SAPBEXexcGood1 3 6 19" xfId="18130"/>
    <cellStyle name="SAPBEXexcGood1 3 6 2" xfId="18131"/>
    <cellStyle name="SAPBEXexcGood1 3 6 2 2" xfId="18132"/>
    <cellStyle name="SAPBEXexcGood1 3 6 2 2 2" xfId="18133"/>
    <cellStyle name="SAPBEXexcGood1 3 6 2 2 2 2" xfId="18134"/>
    <cellStyle name="SAPBEXexcGood1 3 6 2 2 2 2 2" xfId="18135"/>
    <cellStyle name="SAPBEXexcGood1 3 6 2 2 2 3" xfId="18136"/>
    <cellStyle name="SAPBEXexcGood1 3 6 2 2 3" xfId="18137"/>
    <cellStyle name="SAPBEXexcGood1 3 6 2 2 3 2" xfId="18138"/>
    <cellStyle name="SAPBEXexcGood1 3 6 2 2 3 2 2" xfId="18139"/>
    <cellStyle name="SAPBEXexcGood1 3 6 2 2 4" xfId="18140"/>
    <cellStyle name="SAPBEXexcGood1 3 6 2 2 4 2" xfId="18141"/>
    <cellStyle name="SAPBEXexcGood1 3 6 2 3" xfId="18142"/>
    <cellStyle name="SAPBEXexcGood1 3 6 2 3 2" xfId="18143"/>
    <cellStyle name="SAPBEXexcGood1 3 6 2 3 2 2" xfId="18144"/>
    <cellStyle name="SAPBEXexcGood1 3 6 2 3 3" xfId="18145"/>
    <cellStyle name="SAPBEXexcGood1 3 6 2 4" xfId="18146"/>
    <cellStyle name="SAPBEXexcGood1 3 6 2 4 2" xfId="18147"/>
    <cellStyle name="SAPBEXexcGood1 3 6 2 4 2 2" xfId="18148"/>
    <cellStyle name="SAPBEXexcGood1 3 6 2 5" xfId="18149"/>
    <cellStyle name="SAPBEXexcGood1 3 6 2 5 2" xfId="18150"/>
    <cellStyle name="SAPBEXexcGood1 3 6 20" xfId="18151"/>
    <cellStyle name="SAPBEXexcGood1 3 6 21" xfId="18152"/>
    <cellStyle name="SAPBEXexcGood1 3 6 22" xfId="18153"/>
    <cellStyle name="SAPBEXexcGood1 3 6 23" xfId="18154"/>
    <cellStyle name="SAPBEXexcGood1 3 6 24" xfId="18155"/>
    <cellStyle name="SAPBEXexcGood1 3 6 25" xfId="18156"/>
    <cellStyle name="SAPBEXexcGood1 3 6 26" xfId="18157"/>
    <cellStyle name="SAPBEXexcGood1 3 6 27" xfId="18158"/>
    <cellStyle name="SAPBEXexcGood1 3 6 3" xfId="18159"/>
    <cellStyle name="SAPBEXexcGood1 3 6 4" xfId="18160"/>
    <cellStyle name="SAPBEXexcGood1 3 6 5" xfId="18161"/>
    <cellStyle name="SAPBEXexcGood1 3 6 6" xfId="18162"/>
    <cellStyle name="SAPBEXexcGood1 3 6 7" xfId="18163"/>
    <cellStyle name="SAPBEXexcGood1 3 6 8" xfId="18164"/>
    <cellStyle name="SAPBEXexcGood1 3 6 9" xfId="18165"/>
    <cellStyle name="SAPBEXexcGood1 3 7" xfId="18166"/>
    <cellStyle name="SAPBEXexcGood1 3 7 2" xfId="18167"/>
    <cellStyle name="SAPBEXexcGood1 3 7 2 2" xfId="18168"/>
    <cellStyle name="SAPBEXexcGood1 3 7 2 2 2" xfId="18169"/>
    <cellStyle name="SAPBEXexcGood1 3 7 2 2 2 2" xfId="18170"/>
    <cellStyle name="SAPBEXexcGood1 3 7 2 2 3" xfId="18171"/>
    <cellStyle name="SAPBEXexcGood1 3 7 2 3" xfId="18172"/>
    <cellStyle name="SAPBEXexcGood1 3 7 2 3 2" xfId="18173"/>
    <cellStyle name="SAPBEXexcGood1 3 7 2 3 2 2" xfId="18174"/>
    <cellStyle name="SAPBEXexcGood1 3 7 2 4" xfId="18175"/>
    <cellStyle name="SAPBEXexcGood1 3 7 2 4 2" xfId="18176"/>
    <cellStyle name="SAPBEXexcGood1 3 7 3" xfId="18177"/>
    <cellStyle name="SAPBEXexcGood1 3 7 3 2" xfId="18178"/>
    <cellStyle name="SAPBEXexcGood1 3 7 3 2 2" xfId="18179"/>
    <cellStyle name="SAPBEXexcGood1 3 7 3 3" xfId="18180"/>
    <cellStyle name="SAPBEXexcGood1 3 7 4" xfId="18181"/>
    <cellStyle name="SAPBEXexcGood1 3 7 4 2" xfId="18182"/>
    <cellStyle name="SAPBEXexcGood1 3 7 4 2 2" xfId="18183"/>
    <cellStyle name="SAPBEXexcGood1 3 7 5" xfId="18184"/>
    <cellStyle name="SAPBEXexcGood1 3 7 5 2" xfId="18185"/>
    <cellStyle name="SAPBEXexcGood1 3 8" xfId="18186"/>
    <cellStyle name="SAPBEXexcGood1 3 9" xfId="18187"/>
    <cellStyle name="SAPBEXexcGood1 30" xfId="18188"/>
    <cellStyle name="SAPBEXexcGood1 31" xfId="18189"/>
    <cellStyle name="SAPBEXexcGood1 32" xfId="18190"/>
    <cellStyle name="SAPBEXexcGood1 33" xfId="18191"/>
    <cellStyle name="SAPBEXexcGood1 34" xfId="18192"/>
    <cellStyle name="SAPBEXexcGood1 35" xfId="18193"/>
    <cellStyle name="SAPBEXexcGood1 4" xfId="839"/>
    <cellStyle name="SAPBEXexcGood1 4 10" xfId="18194"/>
    <cellStyle name="SAPBEXexcGood1 4 11" xfId="18195"/>
    <cellStyle name="SAPBEXexcGood1 4 12" xfId="18196"/>
    <cellStyle name="SAPBEXexcGood1 4 13" xfId="18197"/>
    <cellStyle name="SAPBEXexcGood1 4 14" xfId="18198"/>
    <cellStyle name="SAPBEXexcGood1 4 15" xfId="18199"/>
    <cellStyle name="SAPBEXexcGood1 4 16" xfId="18200"/>
    <cellStyle name="SAPBEXexcGood1 4 17" xfId="18201"/>
    <cellStyle name="SAPBEXexcGood1 4 18" xfId="18202"/>
    <cellStyle name="SAPBEXexcGood1 4 19" xfId="18203"/>
    <cellStyle name="SAPBEXexcGood1 4 2" xfId="18204"/>
    <cellStyle name="SAPBEXexcGood1 4 2 2" xfId="18205"/>
    <cellStyle name="SAPBEXexcGood1 4 2 2 2" xfId="18206"/>
    <cellStyle name="SAPBEXexcGood1 4 2 2 2 2" xfId="18207"/>
    <cellStyle name="SAPBEXexcGood1 4 2 2 2 2 2" xfId="18208"/>
    <cellStyle name="SAPBEXexcGood1 4 2 2 2 3" xfId="18209"/>
    <cellStyle name="SAPBEXexcGood1 4 2 2 3" xfId="18210"/>
    <cellStyle name="SAPBEXexcGood1 4 2 2 3 2" xfId="18211"/>
    <cellStyle name="SAPBEXexcGood1 4 2 2 3 2 2" xfId="18212"/>
    <cellStyle name="SAPBEXexcGood1 4 2 2 4" xfId="18213"/>
    <cellStyle name="SAPBEXexcGood1 4 2 2 4 2" xfId="18214"/>
    <cellStyle name="SAPBEXexcGood1 4 2 3" xfId="18215"/>
    <cellStyle name="SAPBEXexcGood1 4 2 3 2" xfId="18216"/>
    <cellStyle name="SAPBEXexcGood1 4 2 3 2 2" xfId="18217"/>
    <cellStyle name="SAPBEXexcGood1 4 2 3 3" xfId="18218"/>
    <cellStyle name="SAPBEXexcGood1 4 2 4" xfId="18219"/>
    <cellStyle name="SAPBEXexcGood1 4 2 4 2" xfId="18220"/>
    <cellStyle name="SAPBEXexcGood1 4 2 4 2 2" xfId="18221"/>
    <cellStyle name="SAPBEXexcGood1 4 2 5" xfId="18222"/>
    <cellStyle name="SAPBEXexcGood1 4 2 5 2" xfId="18223"/>
    <cellStyle name="SAPBEXexcGood1 4 20" xfId="18224"/>
    <cellStyle name="SAPBEXexcGood1 4 21" xfId="18225"/>
    <cellStyle name="SAPBEXexcGood1 4 22" xfId="18226"/>
    <cellStyle name="SAPBEXexcGood1 4 23" xfId="18227"/>
    <cellStyle name="SAPBEXexcGood1 4 24" xfId="18228"/>
    <cellStyle name="SAPBEXexcGood1 4 25" xfId="18229"/>
    <cellStyle name="SAPBEXexcGood1 4 26" xfId="18230"/>
    <cellStyle name="SAPBEXexcGood1 4 27" xfId="18231"/>
    <cellStyle name="SAPBEXexcGood1 4 3" xfId="18232"/>
    <cellStyle name="SAPBEXexcGood1 4 4" xfId="18233"/>
    <cellStyle name="SAPBEXexcGood1 4 5" xfId="18234"/>
    <cellStyle name="SAPBEXexcGood1 4 6" xfId="18235"/>
    <cellStyle name="SAPBEXexcGood1 4 7" xfId="18236"/>
    <cellStyle name="SAPBEXexcGood1 4 8" xfId="18237"/>
    <cellStyle name="SAPBEXexcGood1 4 9" xfId="18238"/>
    <cellStyle name="SAPBEXexcGood1 5" xfId="840"/>
    <cellStyle name="SAPBEXexcGood1 5 10" xfId="18239"/>
    <cellStyle name="SAPBEXexcGood1 5 11" xfId="18240"/>
    <cellStyle name="SAPBEXexcGood1 5 12" xfId="18241"/>
    <cellStyle name="SAPBEXexcGood1 5 13" xfId="18242"/>
    <cellStyle name="SAPBEXexcGood1 5 14" xfId="18243"/>
    <cellStyle name="SAPBEXexcGood1 5 15" xfId="18244"/>
    <cellStyle name="SAPBEXexcGood1 5 16" xfId="18245"/>
    <cellStyle name="SAPBEXexcGood1 5 17" xfId="18246"/>
    <cellStyle name="SAPBEXexcGood1 5 18" xfId="18247"/>
    <cellStyle name="SAPBEXexcGood1 5 19" xfId="18248"/>
    <cellStyle name="SAPBEXexcGood1 5 2" xfId="18249"/>
    <cellStyle name="SAPBEXexcGood1 5 2 2" xfId="18250"/>
    <cellStyle name="SAPBEXexcGood1 5 2 2 2" xfId="18251"/>
    <cellStyle name="SAPBEXexcGood1 5 2 2 2 2" xfId="18252"/>
    <cellStyle name="SAPBEXexcGood1 5 2 2 2 2 2" xfId="18253"/>
    <cellStyle name="SAPBEXexcGood1 5 2 2 2 3" xfId="18254"/>
    <cellStyle name="SAPBEXexcGood1 5 2 2 3" xfId="18255"/>
    <cellStyle name="SAPBEXexcGood1 5 2 2 3 2" xfId="18256"/>
    <cellStyle name="SAPBEXexcGood1 5 2 2 3 2 2" xfId="18257"/>
    <cellStyle name="SAPBEXexcGood1 5 2 2 4" xfId="18258"/>
    <cellStyle name="SAPBEXexcGood1 5 2 2 4 2" xfId="18259"/>
    <cellStyle name="SAPBEXexcGood1 5 2 3" xfId="18260"/>
    <cellStyle name="SAPBEXexcGood1 5 2 3 2" xfId="18261"/>
    <cellStyle name="SAPBEXexcGood1 5 2 3 2 2" xfId="18262"/>
    <cellStyle name="SAPBEXexcGood1 5 2 3 3" xfId="18263"/>
    <cellStyle name="SAPBEXexcGood1 5 2 4" xfId="18264"/>
    <cellStyle name="SAPBEXexcGood1 5 2 4 2" xfId="18265"/>
    <cellStyle name="SAPBEXexcGood1 5 2 4 2 2" xfId="18266"/>
    <cellStyle name="SAPBEXexcGood1 5 2 5" xfId="18267"/>
    <cellStyle name="SAPBEXexcGood1 5 2 5 2" xfId="18268"/>
    <cellStyle name="SAPBEXexcGood1 5 20" xfId="18269"/>
    <cellStyle name="SAPBEXexcGood1 5 21" xfId="18270"/>
    <cellStyle name="SAPBEXexcGood1 5 22" xfId="18271"/>
    <cellStyle name="SAPBEXexcGood1 5 23" xfId="18272"/>
    <cellStyle name="SAPBEXexcGood1 5 24" xfId="18273"/>
    <cellStyle name="SAPBEXexcGood1 5 25" xfId="18274"/>
    <cellStyle name="SAPBEXexcGood1 5 26" xfId="18275"/>
    <cellStyle name="SAPBEXexcGood1 5 27" xfId="18276"/>
    <cellStyle name="SAPBEXexcGood1 5 3" xfId="18277"/>
    <cellStyle name="SAPBEXexcGood1 5 4" xfId="18278"/>
    <cellStyle name="SAPBEXexcGood1 5 5" xfId="18279"/>
    <cellStyle name="SAPBEXexcGood1 5 6" xfId="18280"/>
    <cellStyle name="SAPBEXexcGood1 5 7" xfId="18281"/>
    <cellStyle name="SAPBEXexcGood1 5 8" xfId="18282"/>
    <cellStyle name="SAPBEXexcGood1 5 9" xfId="18283"/>
    <cellStyle name="SAPBEXexcGood1 6" xfId="841"/>
    <cellStyle name="SAPBEXexcGood1 6 10" xfId="18284"/>
    <cellStyle name="SAPBEXexcGood1 6 11" xfId="18285"/>
    <cellStyle name="SAPBEXexcGood1 6 12" xfId="18286"/>
    <cellStyle name="SAPBEXexcGood1 6 13" xfId="18287"/>
    <cellStyle name="SAPBEXexcGood1 6 14" xfId="18288"/>
    <cellStyle name="SAPBEXexcGood1 6 15" xfId="18289"/>
    <cellStyle name="SAPBEXexcGood1 6 16" xfId="18290"/>
    <cellStyle name="SAPBEXexcGood1 6 17" xfId="18291"/>
    <cellStyle name="SAPBEXexcGood1 6 18" xfId="18292"/>
    <cellStyle name="SAPBEXexcGood1 6 19" xfId="18293"/>
    <cellStyle name="SAPBEXexcGood1 6 2" xfId="18294"/>
    <cellStyle name="SAPBEXexcGood1 6 2 2" xfId="18295"/>
    <cellStyle name="SAPBEXexcGood1 6 2 2 2" xfId="18296"/>
    <cellStyle name="SAPBEXexcGood1 6 2 2 2 2" xfId="18297"/>
    <cellStyle name="SAPBEXexcGood1 6 2 2 2 2 2" xfId="18298"/>
    <cellStyle name="SAPBEXexcGood1 6 2 2 2 3" xfId="18299"/>
    <cellStyle name="SAPBEXexcGood1 6 2 2 3" xfId="18300"/>
    <cellStyle name="SAPBEXexcGood1 6 2 2 3 2" xfId="18301"/>
    <cellStyle name="SAPBEXexcGood1 6 2 2 3 2 2" xfId="18302"/>
    <cellStyle name="SAPBEXexcGood1 6 2 2 4" xfId="18303"/>
    <cellStyle name="SAPBEXexcGood1 6 2 2 4 2" xfId="18304"/>
    <cellStyle name="SAPBEXexcGood1 6 2 3" xfId="18305"/>
    <cellStyle name="SAPBEXexcGood1 6 2 3 2" xfId="18306"/>
    <cellStyle name="SAPBEXexcGood1 6 2 3 2 2" xfId="18307"/>
    <cellStyle name="SAPBEXexcGood1 6 2 3 3" xfId="18308"/>
    <cellStyle name="SAPBEXexcGood1 6 2 4" xfId="18309"/>
    <cellStyle name="SAPBEXexcGood1 6 2 4 2" xfId="18310"/>
    <cellStyle name="SAPBEXexcGood1 6 2 4 2 2" xfId="18311"/>
    <cellStyle name="SAPBEXexcGood1 6 2 5" xfId="18312"/>
    <cellStyle name="SAPBEXexcGood1 6 2 5 2" xfId="18313"/>
    <cellStyle name="SAPBEXexcGood1 6 20" xfId="18314"/>
    <cellStyle name="SAPBEXexcGood1 6 21" xfId="18315"/>
    <cellStyle name="SAPBEXexcGood1 6 22" xfId="18316"/>
    <cellStyle name="SAPBEXexcGood1 6 23" xfId="18317"/>
    <cellStyle name="SAPBEXexcGood1 6 24" xfId="18318"/>
    <cellStyle name="SAPBEXexcGood1 6 25" xfId="18319"/>
    <cellStyle name="SAPBEXexcGood1 6 26" xfId="18320"/>
    <cellStyle name="SAPBEXexcGood1 6 27" xfId="18321"/>
    <cellStyle name="SAPBEXexcGood1 6 3" xfId="18322"/>
    <cellStyle name="SAPBEXexcGood1 6 4" xfId="18323"/>
    <cellStyle name="SAPBEXexcGood1 6 5" xfId="18324"/>
    <cellStyle name="SAPBEXexcGood1 6 6" xfId="18325"/>
    <cellStyle name="SAPBEXexcGood1 6 7" xfId="18326"/>
    <cellStyle name="SAPBEXexcGood1 6 8" xfId="18327"/>
    <cellStyle name="SAPBEXexcGood1 6 9" xfId="18328"/>
    <cellStyle name="SAPBEXexcGood1 7" xfId="842"/>
    <cellStyle name="SAPBEXexcGood1 7 10" xfId="18329"/>
    <cellStyle name="SAPBEXexcGood1 7 11" xfId="18330"/>
    <cellStyle name="SAPBEXexcGood1 7 12" xfId="18331"/>
    <cellStyle name="SAPBEXexcGood1 7 13" xfId="18332"/>
    <cellStyle name="SAPBEXexcGood1 7 14" xfId="18333"/>
    <cellStyle name="SAPBEXexcGood1 7 15" xfId="18334"/>
    <cellStyle name="SAPBEXexcGood1 7 16" xfId="18335"/>
    <cellStyle name="SAPBEXexcGood1 7 17" xfId="18336"/>
    <cellStyle name="SAPBEXexcGood1 7 18" xfId="18337"/>
    <cellStyle name="SAPBEXexcGood1 7 19" xfId="18338"/>
    <cellStyle name="SAPBEXexcGood1 7 2" xfId="18339"/>
    <cellStyle name="SAPBEXexcGood1 7 2 2" xfId="18340"/>
    <cellStyle name="SAPBEXexcGood1 7 2 2 2" xfId="18341"/>
    <cellStyle name="SAPBEXexcGood1 7 2 2 2 2" xfId="18342"/>
    <cellStyle name="SAPBEXexcGood1 7 2 2 2 2 2" xfId="18343"/>
    <cellStyle name="SAPBEXexcGood1 7 2 2 2 3" xfId="18344"/>
    <cellStyle name="SAPBEXexcGood1 7 2 2 3" xfId="18345"/>
    <cellStyle name="SAPBEXexcGood1 7 2 2 3 2" xfId="18346"/>
    <cellStyle name="SAPBEXexcGood1 7 2 2 3 2 2" xfId="18347"/>
    <cellStyle name="SAPBEXexcGood1 7 2 2 4" xfId="18348"/>
    <cellStyle name="SAPBEXexcGood1 7 2 2 4 2" xfId="18349"/>
    <cellStyle name="SAPBEXexcGood1 7 2 3" xfId="18350"/>
    <cellStyle name="SAPBEXexcGood1 7 2 3 2" xfId="18351"/>
    <cellStyle name="SAPBEXexcGood1 7 2 3 2 2" xfId="18352"/>
    <cellStyle name="SAPBEXexcGood1 7 2 3 3" xfId="18353"/>
    <cellStyle name="SAPBEXexcGood1 7 2 4" xfId="18354"/>
    <cellStyle name="SAPBEXexcGood1 7 2 4 2" xfId="18355"/>
    <cellStyle name="SAPBEXexcGood1 7 2 4 2 2" xfId="18356"/>
    <cellStyle name="SAPBEXexcGood1 7 2 5" xfId="18357"/>
    <cellStyle name="SAPBEXexcGood1 7 2 5 2" xfId="18358"/>
    <cellStyle name="SAPBEXexcGood1 7 20" xfId="18359"/>
    <cellStyle name="SAPBEXexcGood1 7 21" xfId="18360"/>
    <cellStyle name="SAPBEXexcGood1 7 22" xfId="18361"/>
    <cellStyle name="SAPBEXexcGood1 7 23" xfId="18362"/>
    <cellStyle name="SAPBEXexcGood1 7 24" xfId="18363"/>
    <cellStyle name="SAPBEXexcGood1 7 25" xfId="18364"/>
    <cellStyle name="SAPBEXexcGood1 7 26" xfId="18365"/>
    <cellStyle name="SAPBEXexcGood1 7 27" xfId="18366"/>
    <cellStyle name="SAPBEXexcGood1 7 3" xfId="18367"/>
    <cellStyle name="SAPBEXexcGood1 7 4" xfId="18368"/>
    <cellStyle name="SAPBEXexcGood1 7 5" xfId="18369"/>
    <cellStyle name="SAPBEXexcGood1 7 6" xfId="18370"/>
    <cellStyle name="SAPBEXexcGood1 7 7" xfId="18371"/>
    <cellStyle name="SAPBEXexcGood1 7 8" xfId="18372"/>
    <cellStyle name="SAPBEXexcGood1 7 9" xfId="18373"/>
    <cellStyle name="SAPBEXexcGood1 8" xfId="824"/>
    <cellStyle name="SAPBEXexcGood1 8 10" xfId="18374"/>
    <cellStyle name="SAPBEXexcGood1 8 11" xfId="18375"/>
    <cellStyle name="SAPBEXexcGood1 8 12" xfId="18376"/>
    <cellStyle name="SAPBEXexcGood1 8 13" xfId="18377"/>
    <cellStyle name="SAPBEXexcGood1 8 14" xfId="18378"/>
    <cellStyle name="SAPBEXexcGood1 8 15" xfId="18379"/>
    <cellStyle name="SAPBEXexcGood1 8 16" xfId="18380"/>
    <cellStyle name="SAPBEXexcGood1 8 17" xfId="18381"/>
    <cellStyle name="SAPBEXexcGood1 8 18" xfId="18382"/>
    <cellStyle name="SAPBEXexcGood1 8 19" xfId="18383"/>
    <cellStyle name="SAPBEXexcGood1 8 2" xfId="18384"/>
    <cellStyle name="SAPBEXexcGood1 8 2 2" xfId="18385"/>
    <cellStyle name="SAPBEXexcGood1 8 2 2 2" xfId="18386"/>
    <cellStyle name="SAPBEXexcGood1 8 2 2 2 2" xfId="18387"/>
    <cellStyle name="SAPBEXexcGood1 8 2 2 2 2 2" xfId="18388"/>
    <cellStyle name="SAPBEXexcGood1 8 2 2 2 3" xfId="18389"/>
    <cellStyle name="SAPBEXexcGood1 8 2 2 3" xfId="18390"/>
    <cellStyle name="SAPBEXexcGood1 8 2 2 3 2" xfId="18391"/>
    <cellStyle name="SAPBEXexcGood1 8 2 2 3 2 2" xfId="18392"/>
    <cellStyle name="SAPBEXexcGood1 8 2 2 4" xfId="18393"/>
    <cellStyle name="SAPBEXexcGood1 8 2 2 4 2" xfId="18394"/>
    <cellStyle name="SAPBEXexcGood1 8 2 3" xfId="18395"/>
    <cellStyle name="SAPBEXexcGood1 8 2 3 2" xfId="18396"/>
    <cellStyle name="SAPBEXexcGood1 8 2 3 2 2" xfId="18397"/>
    <cellStyle name="SAPBEXexcGood1 8 2 3 3" xfId="18398"/>
    <cellStyle name="SAPBEXexcGood1 8 2 4" xfId="18399"/>
    <cellStyle name="SAPBEXexcGood1 8 2 4 2" xfId="18400"/>
    <cellStyle name="SAPBEXexcGood1 8 2 4 2 2" xfId="18401"/>
    <cellStyle name="SAPBEXexcGood1 8 2 5" xfId="18402"/>
    <cellStyle name="SAPBEXexcGood1 8 2 5 2" xfId="18403"/>
    <cellStyle name="SAPBEXexcGood1 8 20" xfId="18404"/>
    <cellStyle name="SAPBEXexcGood1 8 21" xfId="18405"/>
    <cellStyle name="SAPBEXexcGood1 8 22" xfId="18406"/>
    <cellStyle name="SAPBEXexcGood1 8 23" xfId="18407"/>
    <cellStyle name="SAPBEXexcGood1 8 24" xfId="18408"/>
    <cellStyle name="SAPBEXexcGood1 8 25" xfId="18409"/>
    <cellStyle name="SAPBEXexcGood1 8 26" xfId="18410"/>
    <cellStyle name="SAPBEXexcGood1 8 27" xfId="18411"/>
    <cellStyle name="SAPBEXexcGood1 8 3" xfId="18412"/>
    <cellStyle name="SAPBEXexcGood1 8 4" xfId="18413"/>
    <cellStyle name="SAPBEXexcGood1 8 5" xfId="18414"/>
    <cellStyle name="SAPBEXexcGood1 8 6" xfId="18415"/>
    <cellStyle name="SAPBEXexcGood1 8 7" xfId="18416"/>
    <cellStyle name="SAPBEXexcGood1 8 8" xfId="18417"/>
    <cellStyle name="SAPBEXexcGood1 8 9" xfId="18418"/>
    <cellStyle name="SAPBEXexcGood1 9" xfId="1322"/>
    <cellStyle name="SAPBEXexcGood1 9 10" xfId="18419"/>
    <cellStyle name="SAPBEXexcGood1 9 11" xfId="18420"/>
    <cellStyle name="SAPBEXexcGood1 9 12" xfId="18421"/>
    <cellStyle name="SAPBEXexcGood1 9 13" xfId="18422"/>
    <cellStyle name="SAPBEXexcGood1 9 14" xfId="18423"/>
    <cellStyle name="SAPBEXexcGood1 9 15" xfId="18424"/>
    <cellStyle name="SAPBEXexcGood1 9 16" xfId="18425"/>
    <cellStyle name="SAPBEXexcGood1 9 17" xfId="18426"/>
    <cellStyle name="SAPBEXexcGood1 9 18" xfId="18427"/>
    <cellStyle name="SAPBEXexcGood1 9 19" xfId="18428"/>
    <cellStyle name="SAPBEXexcGood1 9 2" xfId="18429"/>
    <cellStyle name="SAPBEXexcGood1 9 2 2" xfId="18430"/>
    <cellStyle name="SAPBEXexcGood1 9 2 2 2" xfId="18431"/>
    <cellStyle name="SAPBEXexcGood1 9 2 2 2 2" xfId="18432"/>
    <cellStyle name="SAPBEXexcGood1 9 2 2 3" xfId="18433"/>
    <cellStyle name="SAPBEXexcGood1 9 2 3" xfId="18434"/>
    <cellStyle name="SAPBEXexcGood1 9 2 3 2" xfId="18435"/>
    <cellStyle name="SAPBEXexcGood1 9 2 3 2 2" xfId="18436"/>
    <cellStyle name="SAPBEXexcGood1 9 2 4" xfId="18437"/>
    <cellStyle name="SAPBEXexcGood1 9 2 4 2" xfId="18438"/>
    <cellStyle name="SAPBEXexcGood1 9 20" xfId="18439"/>
    <cellStyle name="SAPBEXexcGood1 9 21" xfId="18440"/>
    <cellStyle name="SAPBEXexcGood1 9 22" xfId="18441"/>
    <cellStyle name="SAPBEXexcGood1 9 23" xfId="18442"/>
    <cellStyle name="SAPBEXexcGood1 9 24" xfId="18443"/>
    <cellStyle name="SAPBEXexcGood1 9 25" xfId="18444"/>
    <cellStyle name="SAPBEXexcGood1 9 26" xfId="18445"/>
    <cellStyle name="SAPBEXexcGood1 9 27" xfId="18446"/>
    <cellStyle name="SAPBEXexcGood1 9 3" xfId="18447"/>
    <cellStyle name="SAPBEXexcGood1 9 4" xfId="18448"/>
    <cellStyle name="SAPBEXexcGood1 9 5" xfId="18449"/>
    <cellStyle name="SAPBEXexcGood1 9 6" xfId="18450"/>
    <cellStyle name="SAPBEXexcGood1 9 7" xfId="18451"/>
    <cellStyle name="SAPBEXexcGood1 9 8" xfId="18452"/>
    <cellStyle name="SAPBEXexcGood1 9 9" xfId="18453"/>
    <cellStyle name="SAPBEXexcGood1_20120921_SF-grote-ronde-Liesbethdump2" xfId="375"/>
    <cellStyle name="SAPBEXexcGood2" xfId="76"/>
    <cellStyle name="SAPBEXexcGood2 10" xfId="18454"/>
    <cellStyle name="SAPBEXexcGood2 10 2" xfId="18455"/>
    <cellStyle name="SAPBEXexcGood2 10 2 2" xfId="18456"/>
    <cellStyle name="SAPBEXexcGood2 10 2 2 2" xfId="18457"/>
    <cellStyle name="SAPBEXexcGood2 10 2 3" xfId="18458"/>
    <cellStyle name="SAPBEXexcGood2 10 3" xfId="18459"/>
    <cellStyle name="SAPBEXexcGood2 10 3 2" xfId="18460"/>
    <cellStyle name="SAPBEXexcGood2 10 3 2 2" xfId="18461"/>
    <cellStyle name="SAPBEXexcGood2 10 4" xfId="18462"/>
    <cellStyle name="SAPBEXexcGood2 10 4 2" xfId="18463"/>
    <cellStyle name="SAPBEXexcGood2 11" xfId="18464"/>
    <cellStyle name="SAPBEXexcGood2 12" xfId="18465"/>
    <cellStyle name="SAPBEXexcGood2 13" xfId="18466"/>
    <cellStyle name="SAPBEXexcGood2 14" xfId="18467"/>
    <cellStyle name="SAPBEXexcGood2 15" xfId="18468"/>
    <cellStyle name="SAPBEXexcGood2 16" xfId="18469"/>
    <cellStyle name="SAPBEXexcGood2 17" xfId="18470"/>
    <cellStyle name="SAPBEXexcGood2 18" xfId="18471"/>
    <cellStyle name="SAPBEXexcGood2 19" xfId="18472"/>
    <cellStyle name="SAPBEXexcGood2 2" xfId="376"/>
    <cellStyle name="SAPBEXexcGood2 2 10" xfId="18473"/>
    <cellStyle name="SAPBEXexcGood2 2 11" xfId="18474"/>
    <cellStyle name="SAPBEXexcGood2 2 12" xfId="18475"/>
    <cellStyle name="SAPBEXexcGood2 2 13" xfId="18476"/>
    <cellStyle name="SAPBEXexcGood2 2 14" xfId="18477"/>
    <cellStyle name="SAPBEXexcGood2 2 15" xfId="18478"/>
    <cellStyle name="SAPBEXexcGood2 2 16" xfId="18479"/>
    <cellStyle name="SAPBEXexcGood2 2 17" xfId="18480"/>
    <cellStyle name="SAPBEXexcGood2 2 18" xfId="18481"/>
    <cellStyle name="SAPBEXexcGood2 2 19" xfId="18482"/>
    <cellStyle name="SAPBEXexcGood2 2 2" xfId="476"/>
    <cellStyle name="SAPBEXexcGood2 2 2 10" xfId="18483"/>
    <cellStyle name="SAPBEXexcGood2 2 2 11" xfId="18484"/>
    <cellStyle name="SAPBEXexcGood2 2 2 12" xfId="18485"/>
    <cellStyle name="SAPBEXexcGood2 2 2 13" xfId="18486"/>
    <cellStyle name="SAPBEXexcGood2 2 2 14" xfId="18487"/>
    <cellStyle name="SAPBEXexcGood2 2 2 15" xfId="18488"/>
    <cellStyle name="SAPBEXexcGood2 2 2 16" xfId="18489"/>
    <cellStyle name="SAPBEXexcGood2 2 2 17" xfId="18490"/>
    <cellStyle name="SAPBEXexcGood2 2 2 18" xfId="18491"/>
    <cellStyle name="SAPBEXexcGood2 2 2 19" xfId="18492"/>
    <cellStyle name="SAPBEXexcGood2 2 2 2" xfId="844"/>
    <cellStyle name="SAPBEXexcGood2 2 2 2 10" xfId="18493"/>
    <cellStyle name="SAPBEXexcGood2 2 2 2 11" xfId="18494"/>
    <cellStyle name="SAPBEXexcGood2 2 2 2 12" xfId="18495"/>
    <cellStyle name="SAPBEXexcGood2 2 2 2 13" xfId="18496"/>
    <cellStyle name="SAPBEXexcGood2 2 2 2 14" xfId="18497"/>
    <cellStyle name="SAPBEXexcGood2 2 2 2 15" xfId="18498"/>
    <cellStyle name="SAPBEXexcGood2 2 2 2 16" xfId="18499"/>
    <cellStyle name="SAPBEXexcGood2 2 2 2 17" xfId="18500"/>
    <cellStyle name="SAPBEXexcGood2 2 2 2 18" xfId="18501"/>
    <cellStyle name="SAPBEXexcGood2 2 2 2 19" xfId="18502"/>
    <cellStyle name="SAPBEXexcGood2 2 2 2 2" xfId="18503"/>
    <cellStyle name="SAPBEXexcGood2 2 2 2 2 2" xfId="18504"/>
    <cellStyle name="SAPBEXexcGood2 2 2 2 2 2 2" xfId="18505"/>
    <cellStyle name="SAPBEXexcGood2 2 2 2 2 2 2 2" xfId="18506"/>
    <cellStyle name="SAPBEXexcGood2 2 2 2 2 2 2 2 2" xfId="18507"/>
    <cellStyle name="SAPBEXexcGood2 2 2 2 2 2 2 3" xfId="18508"/>
    <cellStyle name="SAPBEXexcGood2 2 2 2 2 2 3" xfId="18509"/>
    <cellStyle name="SAPBEXexcGood2 2 2 2 2 2 3 2" xfId="18510"/>
    <cellStyle name="SAPBEXexcGood2 2 2 2 2 2 3 2 2" xfId="18511"/>
    <cellStyle name="SAPBEXexcGood2 2 2 2 2 2 4" xfId="18512"/>
    <cellStyle name="SAPBEXexcGood2 2 2 2 2 2 4 2" xfId="18513"/>
    <cellStyle name="SAPBEXexcGood2 2 2 2 2 3" xfId="18514"/>
    <cellStyle name="SAPBEXexcGood2 2 2 2 2 3 2" xfId="18515"/>
    <cellStyle name="SAPBEXexcGood2 2 2 2 2 3 2 2" xfId="18516"/>
    <cellStyle name="SAPBEXexcGood2 2 2 2 2 3 3" xfId="18517"/>
    <cellStyle name="SAPBEXexcGood2 2 2 2 2 4" xfId="18518"/>
    <cellStyle name="SAPBEXexcGood2 2 2 2 2 4 2" xfId="18519"/>
    <cellStyle name="SAPBEXexcGood2 2 2 2 2 4 2 2" xfId="18520"/>
    <cellStyle name="SAPBEXexcGood2 2 2 2 2 5" xfId="18521"/>
    <cellStyle name="SAPBEXexcGood2 2 2 2 2 5 2" xfId="18522"/>
    <cellStyle name="SAPBEXexcGood2 2 2 2 20" xfId="18523"/>
    <cellStyle name="SAPBEXexcGood2 2 2 2 21" xfId="18524"/>
    <cellStyle name="SAPBEXexcGood2 2 2 2 22" xfId="18525"/>
    <cellStyle name="SAPBEXexcGood2 2 2 2 23" xfId="18526"/>
    <cellStyle name="SAPBEXexcGood2 2 2 2 24" xfId="18527"/>
    <cellStyle name="SAPBEXexcGood2 2 2 2 25" xfId="18528"/>
    <cellStyle name="SAPBEXexcGood2 2 2 2 26" xfId="18529"/>
    <cellStyle name="SAPBEXexcGood2 2 2 2 27" xfId="18530"/>
    <cellStyle name="SAPBEXexcGood2 2 2 2 3" xfId="18531"/>
    <cellStyle name="SAPBEXexcGood2 2 2 2 4" xfId="18532"/>
    <cellStyle name="SAPBEXexcGood2 2 2 2 5" xfId="18533"/>
    <cellStyle name="SAPBEXexcGood2 2 2 2 6" xfId="18534"/>
    <cellStyle name="SAPBEXexcGood2 2 2 2 7" xfId="18535"/>
    <cellStyle name="SAPBEXexcGood2 2 2 2 8" xfId="18536"/>
    <cellStyle name="SAPBEXexcGood2 2 2 2 9" xfId="18537"/>
    <cellStyle name="SAPBEXexcGood2 2 2 20" xfId="18538"/>
    <cellStyle name="SAPBEXexcGood2 2 2 21" xfId="18539"/>
    <cellStyle name="SAPBEXexcGood2 2 2 22" xfId="18540"/>
    <cellStyle name="SAPBEXexcGood2 2 2 23" xfId="18541"/>
    <cellStyle name="SAPBEXexcGood2 2 2 24" xfId="18542"/>
    <cellStyle name="SAPBEXexcGood2 2 2 25" xfId="18543"/>
    <cellStyle name="SAPBEXexcGood2 2 2 26" xfId="18544"/>
    <cellStyle name="SAPBEXexcGood2 2 2 27" xfId="18545"/>
    <cellStyle name="SAPBEXexcGood2 2 2 28" xfId="18546"/>
    <cellStyle name="SAPBEXexcGood2 2 2 29" xfId="18547"/>
    <cellStyle name="SAPBEXexcGood2 2 2 3" xfId="845"/>
    <cellStyle name="SAPBEXexcGood2 2 2 3 10" xfId="18548"/>
    <cellStyle name="SAPBEXexcGood2 2 2 3 11" xfId="18549"/>
    <cellStyle name="SAPBEXexcGood2 2 2 3 12" xfId="18550"/>
    <cellStyle name="SAPBEXexcGood2 2 2 3 13" xfId="18551"/>
    <cellStyle name="SAPBEXexcGood2 2 2 3 14" xfId="18552"/>
    <cellStyle name="SAPBEXexcGood2 2 2 3 15" xfId="18553"/>
    <cellStyle name="SAPBEXexcGood2 2 2 3 16" xfId="18554"/>
    <cellStyle name="SAPBEXexcGood2 2 2 3 17" xfId="18555"/>
    <cellStyle name="SAPBEXexcGood2 2 2 3 18" xfId="18556"/>
    <cellStyle name="SAPBEXexcGood2 2 2 3 19" xfId="18557"/>
    <cellStyle name="SAPBEXexcGood2 2 2 3 2" xfId="18558"/>
    <cellStyle name="SAPBEXexcGood2 2 2 3 2 2" xfId="18559"/>
    <cellStyle name="SAPBEXexcGood2 2 2 3 2 2 2" xfId="18560"/>
    <cellStyle name="SAPBEXexcGood2 2 2 3 2 2 2 2" xfId="18561"/>
    <cellStyle name="SAPBEXexcGood2 2 2 3 2 2 2 2 2" xfId="18562"/>
    <cellStyle name="SAPBEXexcGood2 2 2 3 2 2 2 3" xfId="18563"/>
    <cellStyle name="SAPBEXexcGood2 2 2 3 2 2 3" xfId="18564"/>
    <cellStyle name="SAPBEXexcGood2 2 2 3 2 2 3 2" xfId="18565"/>
    <cellStyle name="SAPBEXexcGood2 2 2 3 2 2 3 2 2" xfId="18566"/>
    <cellStyle name="SAPBEXexcGood2 2 2 3 2 2 4" xfId="18567"/>
    <cellStyle name="SAPBEXexcGood2 2 2 3 2 2 4 2" xfId="18568"/>
    <cellStyle name="SAPBEXexcGood2 2 2 3 2 3" xfId="18569"/>
    <cellStyle name="SAPBEXexcGood2 2 2 3 2 3 2" xfId="18570"/>
    <cellStyle name="SAPBEXexcGood2 2 2 3 2 3 2 2" xfId="18571"/>
    <cellStyle name="SAPBEXexcGood2 2 2 3 2 3 3" xfId="18572"/>
    <cellStyle name="SAPBEXexcGood2 2 2 3 2 4" xfId="18573"/>
    <cellStyle name="SAPBEXexcGood2 2 2 3 2 4 2" xfId="18574"/>
    <cellStyle name="SAPBEXexcGood2 2 2 3 2 4 2 2" xfId="18575"/>
    <cellStyle name="SAPBEXexcGood2 2 2 3 2 5" xfId="18576"/>
    <cellStyle name="SAPBEXexcGood2 2 2 3 2 5 2" xfId="18577"/>
    <cellStyle name="SAPBEXexcGood2 2 2 3 20" xfId="18578"/>
    <cellStyle name="SAPBEXexcGood2 2 2 3 21" xfId="18579"/>
    <cellStyle name="SAPBEXexcGood2 2 2 3 22" xfId="18580"/>
    <cellStyle name="SAPBEXexcGood2 2 2 3 23" xfId="18581"/>
    <cellStyle name="SAPBEXexcGood2 2 2 3 24" xfId="18582"/>
    <cellStyle name="SAPBEXexcGood2 2 2 3 25" xfId="18583"/>
    <cellStyle name="SAPBEXexcGood2 2 2 3 26" xfId="18584"/>
    <cellStyle name="SAPBEXexcGood2 2 2 3 27" xfId="18585"/>
    <cellStyle name="SAPBEXexcGood2 2 2 3 3" xfId="18586"/>
    <cellStyle name="SAPBEXexcGood2 2 2 3 4" xfId="18587"/>
    <cellStyle name="SAPBEXexcGood2 2 2 3 5" xfId="18588"/>
    <cellStyle name="SAPBEXexcGood2 2 2 3 6" xfId="18589"/>
    <cellStyle name="SAPBEXexcGood2 2 2 3 7" xfId="18590"/>
    <cellStyle name="SAPBEXexcGood2 2 2 3 8" xfId="18591"/>
    <cellStyle name="SAPBEXexcGood2 2 2 3 9" xfId="18592"/>
    <cellStyle name="SAPBEXexcGood2 2 2 30" xfId="18593"/>
    <cellStyle name="SAPBEXexcGood2 2 2 31" xfId="18594"/>
    <cellStyle name="SAPBEXexcGood2 2 2 32" xfId="18595"/>
    <cellStyle name="SAPBEXexcGood2 2 2 4" xfId="846"/>
    <cellStyle name="SAPBEXexcGood2 2 2 4 10" xfId="18596"/>
    <cellStyle name="SAPBEXexcGood2 2 2 4 11" xfId="18597"/>
    <cellStyle name="SAPBEXexcGood2 2 2 4 12" xfId="18598"/>
    <cellStyle name="SAPBEXexcGood2 2 2 4 13" xfId="18599"/>
    <cellStyle name="SAPBEXexcGood2 2 2 4 14" xfId="18600"/>
    <cellStyle name="SAPBEXexcGood2 2 2 4 15" xfId="18601"/>
    <cellStyle name="SAPBEXexcGood2 2 2 4 16" xfId="18602"/>
    <cellStyle name="SAPBEXexcGood2 2 2 4 17" xfId="18603"/>
    <cellStyle name="SAPBEXexcGood2 2 2 4 18" xfId="18604"/>
    <cellStyle name="SAPBEXexcGood2 2 2 4 19" xfId="18605"/>
    <cellStyle name="SAPBEXexcGood2 2 2 4 2" xfId="18606"/>
    <cellStyle name="SAPBEXexcGood2 2 2 4 2 2" xfId="18607"/>
    <cellStyle name="SAPBEXexcGood2 2 2 4 2 2 2" xfId="18608"/>
    <cellStyle name="SAPBEXexcGood2 2 2 4 2 2 2 2" xfId="18609"/>
    <cellStyle name="SAPBEXexcGood2 2 2 4 2 2 2 2 2" xfId="18610"/>
    <cellStyle name="SAPBEXexcGood2 2 2 4 2 2 2 3" xfId="18611"/>
    <cellStyle name="SAPBEXexcGood2 2 2 4 2 2 3" xfId="18612"/>
    <cellStyle name="SAPBEXexcGood2 2 2 4 2 2 3 2" xfId="18613"/>
    <cellStyle name="SAPBEXexcGood2 2 2 4 2 2 3 2 2" xfId="18614"/>
    <cellStyle name="SAPBEXexcGood2 2 2 4 2 2 4" xfId="18615"/>
    <cellStyle name="SAPBEXexcGood2 2 2 4 2 2 4 2" xfId="18616"/>
    <cellStyle name="SAPBEXexcGood2 2 2 4 2 3" xfId="18617"/>
    <cellStyle name="SAPBEXexcGood2 2 2 4 2 3 2" xfId="18618"/>
    <cellStyle name="SAPBEXexcGood2 2 2 4 2 3 2 2" xfId="18619"/>
    <cellStyle name="SAPBEXexcGood2 2 2 4 2 3 3" xfId="18620"/>
    <cellStyle name="SAPBEXexcGood2 2 2 4 2 4" xfId="18621"/>
    <cellStyle name="SAPBEXexcGood2 2 2 4 2 4 2" xfId="18622"/>
    <cellStyle name="SAPBEXexcGood2 2 2 4 2 4 2 2" xfId="18623"/>
    <cellStyle name="SAPBEXexcGood2 2 2 4 2 5" xfId="18624"/>
    <cellStyle name="SAPBEXexcGood2 2 2 4 2 5 2" xfId="18625"/>
    <cellStyle name="SAPBEXexcGood2 2 2 4 20" xfId="18626"/>
    <cellStyle name="SAPBEXexcGood2 2 2 4 21" xfId="18627"/>
    <cellStyle name="SAPBEXexcGood2 2 2 4 22" xfId="18628"/>
    <cellStyle name="SAPBEXexcGood2 2 2 4 23" xfId="18629"/>
    <cellStyle name="SAPBEXexcGood2 2 2 4 24" xfId="18630"/>
    <cellStyle name="SAPBEXexcGood2 2 2 4 25" xfId="18631"/>
    <cellStyle name="SAPBEXexcGood2 2 2 4 26" xfId="18632"/>
    <cellStyle name="SAPBEXexcGood2 2 2 4 27" xfId="18633"/>
    <cellStyle name="SAPBEXexcGood2 2 2 4 3" xfId="18634"/>
    <cellStyle name="SAPBEXexcGood2 2 2 4 4" xfId="18635"/>
    <cellStyle name="SAPBEXexcGood2 2 2 4 5" xfId="18636"/>
    <cellStyle name="SAPBEXexcGood2 2 2 4 6" xfId="18637"/>
    <cellStyle name="SAPBEXexcGood2 2 2 4 7" xfId="18638"/>
    <cellStyle name="SAPBEXexcGood2 2 2 4 8" xfId="18639"/>
    <cellStyle name="SAPBEXexcGood2 2 2 4 9" xfId="18640"/>
    <cellStyle name="SAPBEXexcGood2 2 2 5" xfId="847"/>
    <cellStyle name="SAPBEXexcGood2 2 2 5 10" xfId="18641"/>
    <cellStyle name="SAPBEXexcGood2 2 2 5 11" xfId="18642"/>
    <cellStyle name="SAPBEXexcGood2 2 2 5 12" xfId="18643"/>
    <cellStyle name="SAPBEXexcGood2 2 2 5 13" xfId="18644"/>
    <cellStyle name="SAPBEXexcGood2 2 2 5 14" xfId="18645"/>
    <cellStyle name="SAPBEXexcGood2 2 2 5 15" xfId="18646"/>
    <cellStyle name="SAPBEXexcGood2 2 2 5 16" xfId="18647"/>
    <cellStyle name="SAPBEXexcGood2 2 2 5 17" xfId="18648"/>
    <cellStyle name="SAPBEXexcGood2 2 2 5 18" xfId="18649"/>
    <cellStyle name="SAPBEXexcGood2 2 2 5 19" xfId="18650"/>
    <cellStyle name="SAPBEXexcGood2 2 2 5 2" xfId="18651"/>
    <cellStyle name="SAPBEXexcGood2 2 2 5 2 2" xfId="18652"/>
    <cellStyle name="SAPBEXexcGood2 2 2 5 2 2 2" xfId="18653"/>
    <cellStyle name="SAPBEXexcGood2 2 2 5 2 2 2 2" xfId="18654"/>
    <cellStyle name="SAPBEXexcGood2 2 2 5 2 2 2 2 2" xfId="18655"/>
    <cellStyle name="SAPBEXexcGood2 2 2 5 2 2 2 3" xfId="18656"/>
    <cellStyle name="SAPBEXexcGood2 2 2 5 2 2 3" xfId="18657"/>
    <cellStyle name="SAPBEXexcGood2 2 2 5 2 2 3 2" xfId="18658"/>
    <cellStyle name="SAPBEXexcGood2 2 2 5 2 2 3 2 2" xfId="18659"/>
    <cellStyle name="SAPBEXexcGood2 2 2 5 2 2 4" xfId="18660"/>
    <cellStyle name="SAPBEXexcGood2 2 2 5 2 2 4 2" xfId="18661"/>
    <cellStyle name="SAPBEXexcGood2 2 2 5 2 3" xfId="18662"/>
    <cellStyle name="SAPBEXexcGood2 2 2 5 2 3 2" xfId="18663"/>
    <cellStyle name="SAPBEXexcGood2 2 2 5 2 3 2 2" xfId="18664"/>
    <cellStyle name="SAPBEXexcGood2 2 2 5 2 3 3" xfId="18665"/>
    <cellStyle name="SAPBEXexcGood2 2 2 5 2 4" xfId="18666"/>
    <cellStyle name="SAPBEXexcGood2 2 2 5 2 4 2" xfId="18667"/>
    <cellStyle name="SAPBEXexcGood2 2 2 5 2 4 2 2" xfId="18668"/>
    <cellStyle name="SAPBEXexcGood2 2 2 5 2 5" xfId="18669"/>
    <cellStyle name="SAPBEXexcGood2 2 2 5 2 5 2" xfId="18670"/>
    <cellStyle name="SAPBEXexcGood2 2 2 5 20" xfId="18671"/>
    <cellStyle name="SAPBEXexcGood2 2 2 5 21" xfId="18672"/>
    <cellStyle name="SAPBEXexcGood2 2 2 5 22" xfId="18673"/>
    <cellStyle name="SAPBEXexcGood2 2 2 5 23" xfId="18674"/>
    <cellStyle name="SAPBEXexcGood2 2 2 5 24" xfId="18675"/>
    <cellStyle name="SAPBEXexcGood2 2 2 5 25" xfId="18676"/>
    <cellStyle name="SAPBEXexcGood2 2 2 5 26" xfId="18677"/>
    <cellStyle name="SAPBEXexcGood2 2 2 5 27" xfId="18678"/>
    <cellStyle name="SAPBEXexcGood2 2 2 5 3" xfId="18679"/>
    <cellStyle name="SAPBEXexcGood2 2 2 5 4" xfId="18680"/>
    <cellStyle name="SAPBEXexcGood2 2 2 5 5" xfId="18681"/>
    <cellStyle name="SAPBEXexcGood2 2 2 5 6" xfId="18682"/>
    <cellStyle name="SAPBEXexcGood2 2 2 5 7" xfId="18683"/>
    <cellStyle name="SAPBEXexcGood2 2 2 5 8" xfId="18684"/>
    <cellStyle name="SAPBEXexcGood2 2 2 5 9" xfId="18685"/>
    <cellStyle name="SAPBEXexcGood2 2 2 6" xfId="848"/>
    <cellStyle name="SAPBEXexcGood2 2 2 6 10" xfId="18686"/>
    <cellStyle name="SAPBEXexcGood2 2 2 6 11" xfId="18687"/>
    <cellStyle name="SAPBEXexcGood2 2 2 6 12" xfId="18688"/>
    <cellStyle name="SAPBEXexcGood2 2 2 6 13" xfId="18689"/>
    <cellStyle name="SAPBEXexcGood2 2 2 6 14" xfId="18690"/>
    <cellStyle name="SAPBEXexcGood2 2 2 6 15" xfId="18691"/>
    <cellStyle name="SAPBEXexcGood2 2 2 6 16" xfId="18692"/>
    <cellStyle name="SAPBEXexcGood2 2 2 6 17" xfId="18693"/>
    <cellStyle name="SAPBEXexcGood2 2 2 6 18" xfId="18694"/>
    <cellStyle name="SAPBEXexcGood2 2 2 6 19" xfId="18695"/>
    <cellStyle name="SAPBEXexcGood2 2 2 6 2" xfId="18696"/>
    <cellStyle name="SAPBEXexcGood2 2 2 6 2 2" xfId="18697"/>
    <cellStyle name="SAPBEXexcGood2 2 2 6 2 2 2" xfId="18698"/>
    <cellStyle name="SAPBEXexcGood2 2 2 6 2 2 2 2" xfId="18699"/>
    <cellStyle name="SAPBEXexcGood2 2 2 6 2 2 2 2 2" xfId="18700"/>
    <cellStyle name="SAPBEXexcGood2 2 2 6 2 2 2 3" xfId="18701"/>
    <cellStyle name="SAPBEXexcGood2 2 2 6 2 2 3" xfId="18702"/>
    <cellStyle name="SAPBEXexcGood2 2 2 6 2 2 3 2" xfId="18703"/>
    <cellStyle name="SAPBEXexcGood2 2 2 6 2 2 3 2 2" xfId="18704"/>
    <cellStyle name="SAPBEXexcGood2 2 2 6 2 2 4" xfId="18705"/>
    <cellStyle name="SAPBEXexcGood2 2 2 6 2 2 4 2" xfId="18706"/>
    <cellStyle name="SAPBEXexcGood2 2 2 6 2 3" xfId="18707"/>
    <cellStyle name="SAPBEXexcGood2 2 2 6 2 3 2" xfId="18708"/>
    <cellStyle name="SAPBEXexcGood2 2 2 6 2 3 2 2" xfId="18709"/>
    <cellStyle name="SAPBEXexcGood2 2 2 6 2 3 3" xfId="18710"/>
    <cellStyle name="SAPBEXexcGood2 2 2 6 2 4" xfId="18711"/>
    <cellStyle name="SAPBEXexcGood2 2 2 6 2 4 2" xfId="18712"/>
    <cellStyle name="SAPBEXexcGood2 2 2 6 2 4 2 2" xfId="18713"/>
    <cellStyle name="SAPBEXexcGood2 2 2 6 2 5" xfId="18714"/>
    <cellStyle name="SAPBEXexcGood2 2 2 6 2 5 2" xfId="18715"/>
    <cellStyle name="SAPBEXexcGood2 2 2 6 20" xfId="18716"/>
    <cellStyle name="SAPBEXexcGood2 2 2 6 21" xfId="18717"/>
    <cellStyle name="SAPBEXexcGood2 2 2 6 22" xfId="18718"/>
    <cellStyle name="SAPBEXexcGood2 2 2 6 23" xfId="18719"/>
    <cellStyle name="SAPBEXexcGood2 2 2 6 24" xfId="18720"/>
    <cellStyle name="SAPBEXexcGood2 2 2 6 25" xfId="18721"/>
    <cellStyle name="SAPBEXexcGood2 2 2 6 26" xfId="18722"/>
    <cellStyle name="SAPBEXexcGood2 2 2 6 27" xfId="18723"/>
    <cellStyle name="SAPBEXexcGood2 2 2 6 3" xfId="18724"/>
    <cellStyle name="SAPBEXexcGood2 2 2 6 4" xfId="18725"/>
    <cellStyle name="SAPBEXexcGood2 2 2 6 5" xfId="18726"/>
    <cellStyle name="SAPBEXexcGood2 2 2 6 6" xfId="18727"/>
    <cellStyle name="SAPBEXexcGood2 2 2 6 7" xfId="18728"/>
    <cellStyle name="SAPBEXexcGood2 2 2 6 8" xfId="18729"/>
    <cellStyle name="SAPBEXexcGood2 2 2 6 9" xfId="18730"/>
    <cellStyle name="SAPBEXexcGood2 2 2 7" xfId="18731"/>
    <cellStyle name="SAPBEXexcGood2 2 2 7 2" xfId="18732"/>
    <cellStyle name="SAPBEXexcGood2 2 2 7 2 2" xfId="18733"/>
    <cellStyle name="SAPBEXexcGood2 2 2 7 2 2 2" xfId="18734"/>
    <cellStyle name="SAPBEXexcGood2 2 2 7 2 2 2 2" xfId="18735"/>
    <cellStyle name="SAPBEXexcGood2 2 2 7 2 2 3" xfId="18736"/>
    <cellStyle name="SAPBEXexcGood2 2 2 7 2 3" xfId="18737"/>
    <cellStyle name="SAPBEXexcGood2 2 2 7 2 3 2" xfId="18738"/>
    <cellStyle name="SAPBEXexcGood2 2 2 7 2 3 2 2" xfId="18739"/>
    <cellStyle name="SAPBEXexcGood2 2 2 7 2 4" xfId="18740"/>
    <cellStyle name="SAPBEXexcGood2 2 2 7 2 4 2" xfId="18741"/>
    <cellStyle name="SAPBEXexcGood2 2 2 7 3" xfId="18742"/>
    <cellStyle name="SAPBEXexcGood2 2 2 7 3 2" xfId="18743"/>
    <cellStyle name="SAPBEXexcGood2 2 2 7 3 2 2" xfId="18744"/>
    <cellStyle name="SAPBEXexcGood2 2 2 7 3 3" xfId="18745"/>
    <cellStyle name="SAPBEXexcGood2 2 2 7 4" xfId="18746"/>
    <cellStyle name="SAPBEXexcGood2 2 2 7 4 2" xfId="18747"/>
    <cellStyle name="SAPBEXexcGood2 2 2 7 4 2 2" xfId="18748"/>
    <cellStyle name="SAPBEXexcGood2 2 2 7 5" xfId="18749"/>
    <cellStyle name="SAPBEXexcGood2 2 2 7 5 2" xfId="18750"/>
    <cellStyle name="SAPBEXexcGood2 2 2 8" xfId="18751"/>
    <cellStyle name="SAPBEXexcGood2 2 2 9" xfId="18752"/>
    <cellStyle name="SAPBEXexcGood2 2 20" xfId="18753"/>
    <cellStyle name="SAPBEXexcGood2 2 21" xfId="18754"/>
    <cellStyle name="SAPBEXexcGood2 2 22" xfId="18755"/>
    <cellStyle name="SAPBEXexcGood2 2 23" xfId="18756"/>
    <cellStyle name="SAPBEXexcGood2 2 24" xfId="18757"/>
    <cellStyle name="SAPBEXexcGood2 2 25" xfId="18758"/>
    <cellStyle name="SAPBEXexcGood2 2 26" xfId="18759"/>
    <cellStyle name="SAPBEXexcGood2 2 27" xfId="18760"/>
    <cellStyle name="SAPBEXexcGood2 2 28" xfId="18761"/>
    <cellStyle name="SAPBEXexcGood2 2 29" xfId="18762"/>
    <cellStyle name="SAPBEXexcGood2 2 3" xfId="849"/>
    <cellStyle name="SAPBEXexcGood2 2 3 10" xfId="18763"/>
    <cellStyle name="SAPBEXexcGood2 2 3 11" xfId="18764"/>
    <cellStyle name="SAPBEXexcGood2 2 3 12" xfId="18765"/>
    <cellStyle name="SAPBEXexcGood2 2 3 13" xfId="18766"/>
    <cellStyle name="SAPBEXexcGood2 2 3 14" xfId="18767"/>
    <cellStyle name="SAPBEXexcGood2 2 3 15" xfId="18768"/>
    <cellStyle name="SAPBEXexcGood2 2 3 16" xfId="18769"/>
    <cellStyle name="SAPBEXexcGood2 2 3 17" xfId="18770"/>
    <cellStyle name="SAPBEXexcGood2 2 3 18" xfId="18771"/>
    <cellStyle name="SAPBEXexcGood2 2 3 19" xfId="18772"/>
    <cellStyle name="SAPBEXexcGood2 2 3 2" xfId="18773"/>
    <cellStyle name="SAPBEXexcGood2 2 3 2 2" xfId="18774"/>
    <cellStyle name="SAPBEXexcGood2 2 3 2 2 2" xfId="18775"/>
    <cellStyle name="SAPBEXexcGood2 2 3 2 2 2 2" xfId="18776"/>
    <cellStyle name="SAPBEXexcGood2 2 3 2 2 2 2 2" xfId="18777"/>
    <cellStyle name="SAPBEXexcGood2 2 3 2 2 2 3" xfId="18778"/>
    <cellStyle name="SAPBEXexcGood2 2 3 2 2 3" xfId="18779"/>
    <cellStyle name="SAPBEXexcGood2 2 3 2 2 3 2" xfId="18780"/>
    <cellStyle name="SAPBEXexcGood2 2 3 2 2 3 2 2" xfId="18781"/>
    <cellStyle name="SAPBEXexcGood2 2 3 2 2 4" xfId="18782"/>
    <cellStyle name="SAPBEXexcGood2 2 3 2 2 4 2" xfId="18783"/>
    <cellStyle name="SAPBEXexcGood2 2 3 2 3" xfId="18784"/>
    <cellStyle name="SAPBEXexcGood2 2 3 2 3 2" xfId="18785"/>
    <cellStyle name="SAPBEXexcGood2 2 3 2 3 2 2" xfId="18786"/>
    <cellStyle name="SAPBEXexcGood2 2 3 2 3 3" xfId="18787"/>
    <cellStyle name="SAPBEXexcGood2 2 3 2 4" xfId="18788"/>
    <cellStyle name="SAPBEXexcGood2 2 3 2 4 2" xfId="18789"/>
    <cellStyle name="SAPBEXexcGood2 2 3 2 4 2 2" xfId="18790"/>
    <cellStyle name="SAPBEXexcGood2 2 3 2 5" xfId="18791"/>
    <cellStyle name="SAPBEXexcGood2 2 3 2 5 2" xfId="18792"/>
    <cellStyle name="SAPBEXexcGood2 2 3 20" xfId="18793"/>
    <cellStyle name="SAPBEXexcGood2 2 3 21" xfId="18794"/>
    <cellStyle name="SAPBEXexcGood2 2 3 22" xfId="18795"/>
    <cellStyle name="SAPBEXexcGood2 2 3 23" xfId="18796"/>
    <cellStyle name="SAPBEXexcGood2 2 3 24" xfId="18797"/>
    <cellStyle name="SAPBEXexcGood2 2 3 25" xfId="18798"/>
    <cellStyle name="SAPBEXexcGood2 2 3 26" xfId="18799"/>
    <cellStyle name="SAPBEXexcGood2 2 3 27" xfId="18800"/>
    <cellStyle name="SAPBEXexcGood2 2 3 3" xfId="18801"/>
    <cellStyle name="SAPBEXexcGood2 2 3 4" xfId="18802"/>
    <cellStyle name="SAPBEXexcGood2 2 3 5" xfId="18803"/>
    <cellStyle name="SAPBEXexcGood2 2 3 6" xfId="18804"/>
    <cellStyle name="SAPBEXexcGood2 2 3 7" xfId="18805"/>
    <cellStyle name="SAPBEXexcGood2 2 3 8" xfId="18806"/>
    <cellStyle name="SAPBEXexcGood2 2 3 9" xfId="18807"/>
    <cellStyle name="SAPBEXexcGood2 2 30" xfId="18808"/>
    <cellStyle name="SAPBEXexcGood2 2 31" xfId="18809"/>
    <cellStyle name="SAPBEXexcGood2 2 32" xfId="18810"/>
    <cellStyle name="SAPBEXexcGood2 2 4" xfId="850"/>
    <cellStyle name="SAPBEXexcGood2 2 4 10" xfId="18811"/>
    <cellStyle name="SAPBEXexcGood2 2 4 11" xfId="18812"/>
    <cellStyle name="SAPBEXexcGood2 2 4 12" xfId="18813"/>
    <cellStyle name="SAPBEXexcGood2 2 4 13" xfId="18814"/>
    <cellStyle name="SAPBEXexcGood2 2 4 14" xfId="18815"/>
    <cellStyle name="SAPBEXexcGood2 2 4 15" xfId="18816"/>
    <cellStyle name="SAPBEXexcGood2 2 4 16" xfId="18817"/>
    <cellStyle name="SAPBEXexcGood2 2 4 17" xfId="18818"/>
    <cellStyle name="SAPBEXexcGood2 2 4 18" xfId="18819"/>
    <cellStyle name="SAPBEXexcGood2 2 4 19" xfId="18820"/>
    <cellStyle name="SAPBEXexcGood2 2 4 2" xfId="18821"/>
    <cellStyle name="SAPBEXexcGood2 2 4 2 2" xfId="18822"/>
    <cellStyle name="SAPBEXexcGood2 2 4 2 2 2" xfId="18823"/>
    <cellStyle name="SAPBEXexcGood2 2 4 2 2 2 2" xfId="18824"/>
    <cellStyle name="SAPBEXexcGood2 2 4 2 2 2 2 2" xfId="18825"/>
    <cellStyle name="SAPBEXexcGood2 2 4 2 2 2 3" xfId="18826"/>
    <cellStyle name="SAPBEXexcGood2 2 4 2 2 3" xfId="18827"/>
    <cellStyle name="SAPBEXexcGood2 2 4 2 2 3 2" xfId="18828"/>
    <cellStyle name="SAPBEXexcGood2 2 4 2 2 3 2 2" xfId="18829"/>
    <cellStyle name="SAPBEXexcGood2 2 4 2 2 4" xfId="18830"/>
    <cellStyle name="SAPBEXexcGood2 2 4 2 2 4 2" xfId="18831"/>
    <cellStyle name="SAPBEXexcGood2 2 4 2 3" xfId="18832"/>
    <cellStyle name="SAPBEXexcGood2 2 4 2 3 2" xfId="18833"/>
    <cellStyle name="SAPBEXexcGood2 2 4 2 3 2 2" xfId="18834"/>
    <cellStyle name="SAPBEXexcGood2 2 4 2 3 3" xfId="18835"/>
    <cellStyle name="SAPBEXexcGood2 2 4 2 4" xfId="18836"/>
    <cellStyle name="SAPBEXexcGood2 2 4 2 4 2" xfId="18837"/>
    <cellStyle name="SAPBEXexcGood2 2 4 2 4 2 2" xfId="18838"/>
    <cellStyle name="SAPBEXexcGood2 2 4 2 5" xfId="18839"/>
    <cellStyle name="SAPBEXexcGood2 2 4 2 5 2" xfId="18840"/>
    <cellStyle name="SAPBEXexcGood2 2 4 20" xfId="18841"/>
    <cellStyle name="SAPBEXexcGood2 2 4 21" xfId="18842"/>
    <cellStyle name="SAPBEXexcGood2 2 4 22" xfId="18843"/>
    <cellStyle name="SAPBEXexcGood2 2 4 23" xfId="18844"/>
    <cellStyle name="SAPBEXexcGood2 2 4 24" xfId="18845"/>
    <cellStyle name="SAPBEXexcGood2 2 4 25" xfId="18846"/>
    <cellStyle name="SAPBEXexcGood2 2 4 26" xfId="18847"/>
    <cellStyle name="SAPBEXexcGood2 2 4 27" xfId="18848"/>
    <cellStyle name="SAPBEXexcGood2 2 4 3" xfId="18849"/>
    <cellStyle name="SAPBEXexcGood2 2 4 4" xfId="18850"/>
    <cellStyle name="SAPBEXexcGood2 2 4 5" xfId="18851"/>
    <cellStyle name="SAPBEXexcGood2 2 4 6" xfId="18852"/>
    <cellStyle name="SAPBEXexcGood2 2 4 7" xfId="18853"/>
    <cellStyle name="SAPBEXexcGood2 2 4 8" xfId="18854"/>
    <cellStyle name="SAPBEXexcGood2 2 4 9" xfId="18855"/>
    <cellStyle name="SAPBEXexcGood2 2 5" xfId="851"/>
    <cellStyle name="SAPBEXexcGood2 2 5 10" xfId="18856"/>
    <cellStyle name="SAPBEXexcGood2 2 5 11" xfId="18857"/>
    <cellStyle name="SAPBEXexcGood2 2 5 12" xfId="18858"/>
    <cellStyle name="SAPBEXexcGood2 2 5 13" xfId="18859"/>
    <cellStyle name="SAPBEXexcGood2 2 5 14" xfId="18860"/>
    <cellStyle name="SAPBEXexcGood2 2 5 15" xfId="18861"/>
    <cellStyle name="SAPBEXexcGood2 2 5 16" xfId="18862"/>
    <cellStyle name="SAPBEXexcGood2 2 5 17" xfId="18863"/>
    <cellStyle name="SAPBEXexcGood2 2 5 18" xfId="18864"/>
    <cellStyle name="SAPBEXexcGood2 2 5 19" xfId="18865"/>
    <cellStyle name="SAPBEXexcGood2 2 5 2" xfId="18866"/>
    <cellStyle name="SAPBEXexcGood2 2 5 2 2" xfId="18867"/>
    <cellStyle name="SAPBEXexcGood2 2 5 2 2 2" xfId="18868"/>
    <cellStyle name="SAPBEXexcGood2 2 5 2 2 2 2" xfId="18869"/>
    <cellStyle name="SAPBEXexcGood2 2 5 2 2 2 2 2" xfId="18870"/>
    <cellStyle name="SAPBEXexcGood2 2 5 2 2 2 3" xfId="18871"/>
    <cellStyle name="SAPBEXexcGood2 2 5 2 2 3" xfId="18872"/>
    <cellStyle name="SAPBEXexcGood2 2 5 2 2 3 2" xfId="18873"/>
    <cellStyle name="SAPBEXexcGood2 2 5 2 2 3 2 2" xfId="18874"/>
    <cellStyle name="SAPBEXexcGood2 2 5 2 2 4" xfId="18875"/>
    <cellStyle name="SAPBEXexcGood2 2 5 2 2 4 2" xfId="18876"/>
    <cellStyle name="SAPBEXexcGood2 2 5 2 3" xfId="18877"/>
    <cellStyle name="SAPBEXexcGood2 2 5 2 3 2" xfId="18878"/>
    <cellStyle name="SAPBEXexcGood2 2 5 2 3 2 2" xfId="18879"/>
    <cellStyle name="SAPBEXexcGood2 2 5 2 3 3" xfId="18880"/>
    <cellStyle name="SAPBEXexcGood2 2 5 2 4" xfId="18881"/>
    <cellStyle name="SAPBEXexcGood2 2 5 2 4 2" xfId="18882"/>
    <cellStyle name="SAPBEXexcGood2 2 5 2 4 2 2" xfId="18883"/>
    <cellStyle name="SAPBEXexcGood2 2 5 2 5" xfId="18884"/>
    <cellStyle name="SAPBEXexcGood2 2 5 2 5 2" xfId="18885"/>
    <cellStyle name="SAPBEXexcGood2 2 5 20" xfId="18886"/>
    <cellStyle name="SAPBEXexcGood2 2 5 21" xfId="18887"/>
    <cellStyle name="SAPBEXexcGood2 2 5 22" xfId="18888"/>
    <cellStyle name="SAPBEXexcGood2 2 5 23" xfId="18889"/>
    <cellStyle name="SAPBEXexcGood2 2 5 24" xfId="18890"/>
    <cellStyle name="SAPBEXexcGood2 2 5 25" xfId="18891"/>
    <cellStyle name="SAPBEXexcGood2 2 5 26" xfId="18892"/>
    <cellStyle name="SAPBEXexcGood2 2 5 27" xfId="18893"/>
    <cellStyle name="SAPBEXexcGood2 2 5 3" xfId="18894"/>
    <cellStyle name="SAPBEXexcGood2 2 5 4" xfId="18895"/>
    <cellStyle name="SAPBEXexcGood2 2 5 5" xfId="18896"/>
    <cellStyle name="SAPBEXexcGood2 2 5 6" xfId="18897"/>
    <cellStyle name="SAPBEXexcGood2 2 5 7" xfId="18898"/>
    <cellStyle name="SAPBEXexcGood2 2 5 8" xfId="18899"/>
    <cellStyle name="SAPBEXexcGood2 2 5 9" xfId="18900"/>
    <cellStyle name="SAPBEXexcGood2 2 6" xfId="852"/>
    <cellStyle name="SAPBEXexcGood2 2 6 10" xfId="18901"/>
    <cellStyle name="SAPBEXexcGood2 2 6 11" xfId="18902"/>
    <cellStyle name="SAPBEXexcGood2 2 6 12" xfId="18903"/>
    <cellStyle name="SAPBEXexcGood2 2 6 13" xfId="18904"/>
    <cellStyle name="SAPBEXexcGood2 2 6 14" xfId="18905"/>
    <cellStyle name="SAPBEXexcGood2 2 6 15" xfId="18906"/>
    <cellStyle name="SAPBEXexcGood2 2 6 16" xfId="18907"/>
    <cellStyle name="SAPBEXexcGood2 2 6 17" xfId="18908"/>
    <cellStyle name="SAPBEXexcGood2 2 6 18" xfId="18909"/>
    <cellStyle name="SAPBEXexcGood2 2 6 19" xfId="18910"/>
    <cellStyle name="SAPBEXexcGood2 2 6 2" xfId="18911"/>
    <cellStyle name="SAPBEXexcGood2 2 6 2 2" xfId="18912"/>
    <cellStyle name="SAPBEXexcGood2 2 6 2 2 2" xfId="18913"/>
    <cellStyle name="SAPBEXexcGood2 2 6 2 2 2 2" xfId="18914"/>
    <cellStyle name="SAPBEXexcGood2 2 6 2 2 2 2 2" xfId="18915"/>
    <cellStyle name="SAPBEXexcGood2 2 6 2 2 2 3" xfId="18916"/>
    <cellStyle name="SAPBEXexcGood2 2 6 2 2 3" xfId="18917"/>
    <cellStyle name="SAPBEXexcGood2 2 6 2 2 3 2" xfId="18918"/>
    <cellStyle name="SAPBEXexcGood2 2 6 2 2 3 2 2" xfId="18919"/>
    <cellStyle name="SAPBEXexcGood2 2 6 2 2 4" xfId="18920"/>
    <cellStyle name="SAPBEXexcGood2 2 6 2 2 4 2" xfId="18921"/>
    <cellStyle name="SAPBEXexcGood2 2 6 2 3" xfId="18922"/>
    <cellStyle name="SAPBEXexcGood2 2 6 2 3 2" xfId="18923"/>
    <cellStyle name="SAPBEXexcGood2 2 6 2 3 2 2" xfId="18924"/>
    <cellStyle name="SAPBEXexcGood2 2 6 2 3 3" xfId="18925"/>
    <cellStyle name="SAPBEXexcGood2 2 6 2 4" xfId="18926"/>
    <cellStyle name="SAPBEXexcGood2 2 6 2 4 2" xfId="18927"/>
    <cellStyle name="SAPBEXexcGood2 2 6 2 4 2 2" xfId="18928"/>
    <cellStyle name="SAPBEXexcGood2 2 6 2 5" xfId="18929"/>
    <cellStyle name="SAPBEXexcGood2 2 6 2 5 2" xfId="18930"/>
    <cellStyle name="SAPBEXexcGood2 2 6 20" xfId="18931"/>
    <cellStyle name="SAPBEXexcGood2 2 6 21" xfId="18932"/>
    <cellStyle name="SAPBEXexcGood2 2 6 22" xfId="18933"/>
    <cellStyle name="SAPBEXexcGood2 2 6 23" xfId="18934"/>
    <cellStyle name="SAPBEXexcGood2 2 6 24" xfId="18935"/>
    <cellStyle name="SAPBEXexcGood2 2 6 25" xfId="18936"/>
    <cellStyle name="SAPBEXexcGood2 2 6 26" xfId="18937"/>
    <cellStyle name="SAPBEXexcGood2 2 6 27" xfId="18938"/>
    <cellStyle name="SAPBEXexcGood2 2 6 3" xfId="18939"/>
    <cellStyle name="SAPBEXexcGood2 2 6 4" xfId="18940"/>
    <cellStyle name="SAPBEXexcGood2 2 6 5" xfId="18941"/>
    <cellStyle name="SAPBEXexcGood2 2 6 6" xfId="18942"/>
    <cellStyle name="SAPBEXexcGood2 2 6 7" xfId="18943"/>
    <cellStyle name="SAPBEXexcGood2 2 6 8" xfId="18944"/>
    <cellStyle name="SAPBEXexcGood2 2 6 9" xfId="18945"/>
    <cellStyle name="SAPBEXexcGood2 2 7" xfId="18946"/>
    <cellStyle name="SAPBEXexcGood2 2 7 2" xfId="18947"/>
    <cellStyle name="SAPBEXexcGood2 2 7 2 2" xfId="18948"/>
    <cellStyle name="SAPBEXexcGood2 2 7 2 2 2" xfId="18949"/>
    <cellStyle name="SAPBEXexcGood2 2 7 2 2 2 2" xfId="18950"/>
    <cellStyle name="SAPBEXexcGood2 2 7 2 2 3" xfId="18951"/>
    <cellStyle name="SAPBEXexcGood2 2 7 2 3" xfId="18952"/>
    <cellStyle name="SAPBEXexcGood2 2 7 2 3 2" xfId="18953"/>
    <cellStyle name="SAPBEXexcGood2 2 7 2 3 2 2" xfId="18954"/>
    <cellStyle name="SAPBEXexcGood2 2 7 2 4" xfId="18955"/>
    <cellStyle name="SAPBEXexcGood2 2 7 2 4 2" xfId="18956"/>
    <cellStyle name="SAPBEXexcGood2 2 7 3" xfId="18957"/>
    <cellStyle name="SAPBEXexcGood2 2 7 3 2" xfId="18958"/>
    <cellStyle name="SAPBEXexcGood2 2 7 3 2 2" xfId="18959"/>
    <cellStyle name="SAPBEXexcGood2 2 7 3 3" xfId="18960"/>
    <cellStyle name="SAPBEXexcGood2 2 7 4" xfId="18961"/>
    <cellStyle name="SAPBEXexcGood2 2 7 4 2" xfId="18962"/>
    <cellStyle name="SAPBEXexcGood2 2 7 4 2 2" xfId="18963"/>
    <cellStyle name="SAPBEXexcGood2 2 7 5" xfId="18964"/>
    <cellStyle name="SAPBEXexcGood2 2 7 5 2" xfId="18965"/>
    <cellStyle name="SAPBEXexcGood2 2 8" xfId="18966"/>
    <cellStyle name="SAPBEXexcGood2 2 9" xfId="18967"/>
    <cellStyle name="SAPBEXexcGood2 20" xfId="18968"/>
    <cellStyle name="SAPBEXexcGood2 21" xfId="18969"/>
    <cellStyle name="SAPBEXexcGood2 22" xfId="18970"/>
    <cellStyle name="SAPBEXexcGood2 23" xfId="18971"/>
    <cellStyle name="SAPBEXexcGood2 24" xfId="18972"/>
    <cellStyle name="SAPBEXexcGood2 25" xfId="18973"/>
    <cellStyle name="SAPBEXexcGood2 26" xfId="18974"/>
    <cellStyle name="SAPBEXexcGood2 27" xfId="18975"/>
    <cellStyle name="SAPBEXexcGood2 28" xfId="18976"/>
    <cellStyle name="SAPBEXexcGood2 29" xfId="18977"/>
    <cellStyle name="SAPBEXexcGood2 3" xfId="477"/>
    <cellStyle name="SAPBEXexcGood2 3 10" xfId="18978"/>
    <cellStyle name="SAPBEXexcGood2 3 11" xfId="18979"/>
    <cellStyle name="SAPBEXexcGood2 3 12" xfId="18980"/>
    <cellStyle name="SAPBEXexcGood2 3 13" xfId="18981"/>
    <cellStyle name="SAPBEXexcGood2 3 14" xfId="18982"/>
    <cellStyle name="SAPBEXexcGood2 3 15" xfId="18983"/>
    <cellStyle name="SAPBEXexcGood2 3 16" xfId="18984"/>
    <cellStyle name="SAPBEXexcGood2 3 17" xfId="18985"/>
    <cellStyle name="SAPBEXexcGood2 3 18" xfId="18986"/>
    <cellStyle name="SAPBEXexcGood2 3 19" xfId="18987"/>
    <cellStyle name="SAPBEXexcGood2 3 2" xfId="853"/>
    <cellStyle name="SAPBEXexcGood2 3 2 10" xfId="18988"/>
    <cellStyle name="SAPBEXexcGood2 3 2 11" xfId="18989"/>
    <cellStyle name="SAPBEXexcGood2 3 2 12" xfId="18990"/>
    <cellStyle name="SAPBEXexcGood2 3 2 13" xfId="18991"/>
    <cellStyle name="SAPBEXexcGood2 3 2 14" xfId="18992"/>
    <cellStyle name="SAPBEXexcGood2 3 2 15" xfId="18993"/>
    <cellStyle name="SAPBEXexcGood2 3 2 16" xfId="18994"/>
    <cellStyle name="SAPBEXexcGood2 3 2 17" xfId="18995"/>
    <cellStyle name="SAPBEXexcGood2 3 2 18" xfId="18996"/>
    <cellStyle name="SAPBEXexcGood2 3 2 19" xfId="18997"/>
    <cellStyle name="SAPBEXexcGood2 3 2 2" xfId="18998"/>
    <cellStyle name="SAPBEXexcGood2 3 2 2 2" xfId="18999"/>
    <cellStyle name="SAPBEXexcGood2 3 2 2 2 2" xfId="19000"/>
    <cellStyle name="SAPBEXexcGood2 3 2 2 2 2 2" xfId="19001"/>
    <cellStyle name="SAPBEXexcGood2 3 2 2 2 2 2 2" xfId="19002"/>
    <cellStyle name="SAPBEXexcGood2 3 2 2 2 2 3" xfId="19003"/>
    <cellStyle name="SAPBEXexcGood2 3 2 2 2 3" xfId="19004"/>
    <cellStyle name="SAPBEXexcGood2 3 2 2 2 3 2" xfId="19005"/>
    <cellStyle name="SAPBEXexcGood2 3 2 2 2 3 2 2" xfId="19006"/>
    <cellStyle name="SAPBEXexcGood2 3 2 2 2 4" xfId="19007"/>
    <cellStyle name="SAPBEXexcGood2 3 2 2 2 4 2" xfId="19008"/>
    <cellStyle name="SAPBEXexcGood2 3 2 2 3" xfId="19009"/>
    <cellStyle name="SAPBEXexcGood2 3 2 2 3 2" xfId="19010"/>
    <cellStyle name="SAPBEXexcGood2 3 2 2 3 2 2" xfId="19011"/>
    <cellStyle name="SAPBEXexcGood2 3 2 2 3 3" xfId="19012"/>
    <cellStyle name="SAPBEXexcGood2 3 2 2 4" xfId="19013"/>
    <cellStyle name="SAPBEXexcGood2 3 2 2 4 2" xfId="19014"/>
    <cellStyle name="SAPBEXexcGood2 3 2 2 4 2 2" xfId="19015"/>
    <cellStyle name="SAPBEXexcGood2 3 2 2 5" xfId="19016"/>
    <cellStyle name="SAPBEXexcGood2 3 2 2 5 2" xfId="19017"/>
    <cellStyle name="SAPBEXexcGood2 3 2 20" xfId="19018"/>
    <cellStyle name="SAPBEXexcGood2 3 2 21" xfId="19019"/>
    <cellStyle name="SAPBEXexcGood2 3 2 22" xfId="19020"/>
    <cellStyle name="SAPBEXexcGood2 3 2 23" xfId="19021"/>
    <cellStyle name="SAPBEXexcGood2 3 2 24" xfId="19022"/>
    <cellStyle name="SAPBEXexcGood2 3 2 25" xfId="19023"/>
    <cellStyle name="SAPBEXexcGood2 3 2 26" xfId="19024"/>
    <cellStyle name="SAPBEXexcGood2 3 2 27" xfId="19025"/>
    <cellStyle name="SAPBEXexcGood2 3 2 3" xfId="19026"/>
    <cellStyle name="SAPBEXexcGood2 3 2 4" xfId="19027"/>
    <cellStyle name="SAPBEXexcGood2 3 2 5" xfId="19028"/>
    <cellStyle name="SAPBEXexcGood2 3 2 6" xfId="19029"/>
    <cellStyle name="SAPBEXexcGood2 3 2 7" xfId="19030"/>
    <cellStyle name="SAPBEXexcGood2 3 2 8" xfId="19031"/>
    <cellStyle name="SAPBEXexcGood2 3 2 9" xfId="19032"/>
    <cellStyle name="SAPBEXexcGood2 3 20" xfId="19033"/>
    <cellStyle name="SAPBEXexcGood2 3 21" xfId="19034"/>
    <cellStyle name="SAPBEXexcGood2 3 22" xfId="19035"/>
    <cellStyle name="SAPBEXexcGood2 3 23" xfId="19036"/>
    <cellStyle name="SAPBEXexcGood2 3 24" xfId="19037"/>
    <cellStyle name="SAPBEXexcGood2 3 25" xfId="19038"/>
    <cellStyle name="SAPBEXexcGood2 3 26" xfId="19039"/>
    <cellStyle name="SAPBEXexcGood2 3 27" xfId="19040"/>
    <cellStyle name="SAPBEXexcGood2 3 28" xfId="19041"/>
    <cellStyle name="SAPBEXexcGood2 3 29" xfId="19042"/>
    <cellStyle name="SAPBEXexcGood2 3 3" xfId="854"/>
    <cellStyle name="SAPBEXexcGood2 3 3 10" xfId="19043"/>
    <cellStyle name="SAPBEXexcGood2 3 3 11" xfId="19044"/>
    <cellStyle name="SAPBEXexcGood2 3 3 12" xfId="19045"/>
    <cellStyle name="SAPBEXexcGood2 3 3 13" xfId="19046"/>
    <cellStyle name="SAPBEXexcGood2 3 3 14" xfId="19047"/>
    <cellStyle name="SAPBEXexcGood2 3 3 15" xfId="19048"/>
    <cellStyle name="SAPBEXexcGood2 3 3 16" xfId="19049"/>
    <cellStyle name="SAPBEXexcGood2 3 3 17" xfId="19050"/>
    <cellStyle name="SAPBEXexcGood2 3 3 18" xfId="19051"/>
    <cellStyle name="SAPBEXexcGood2 3 3 19" xfId="19052"/>
    <cellStyle name="SAPBEXexcGood2 3 3 2" xfId="19053"/>
    <cellStyle name="SAPBEXexcGood2 3 3 2 2" xfId="19054"/>
    <cellStyle name="SAPBEXexcGood2 3 3 2 2 2" xfId="19055"/>
    <cellStyle name="SAPBEXexcGood2 3 3 2 2 2 2" xfId="19056"/>
    <cellStyle name="SAPBEXexcGood2 3 3 2 2 2 2 2" xfId="19057"/>
    <cellStyle name="SAPBEXexcGood2 3 3 2 2 2 3" xfId="19058"/>
    <cellStyle name="SAPBEXexcGood2 3 3 2 2 3" xfId="19059"/>
    <cellStyle name="SAPBEXexcGood2 3 3 2 2 3 2" xfId="19060"/>
    <cellStyle name="SAPBEXexcGood2 3 3 2 2 3 2 2" xfId="19061"/>
    <cellStyle name="SAPBEXexcGood2 3 3 2 2 4" xfId="19062"/>
    <cellStyle name="SAPBEXexcGood2 3 3 2 2 4 2" xfId="19063"/>
    <cellStyle name="SAPBEXexcGood2 3 3 2 3" xfId="19064"/>
    <cellStyle name="SAPBEXexcGood2 3 3 2 3 2" xfId="19065"/>
    <cellStyle name="SAPBEXexcGood2 3 3 2 3 2 2" xfId="19066"/>
    <cellStyle name="SAPBEXexcGood2 3 3 2 3 3" xfId="19067"/>
    <cellStyle name="SAPBEXexcGood2 3 3 2 4" xfId="19068"/>
    <cellStyle name="SAPBEXexcGood2 3 3 2 4 2" xfId="19069"/>
    <cellStyle name="SAPBEXexcGood2 3 3 2 4 2 2" xfId="19070"/>
    <cellStyle name="SAPBEXexcGood2 3 3 2 5" xfId="19071"/>
    <cellStyle name="SAPBEXexcGood2 3 3 2 5 2" xfId="19072"/>
    <cellStyle name="SAPBEXexcGood2 3 3 20" xfId="19073"/>
    <cellStyle name="SAPBEXexcGood2 3 3 21" xfId="19074"/>
    <cellStyle name="SAPBEXexcGood2 3 3 22" xfId="19075"/>
    <cellStyle name="SAPBEXexcGood2 3 3 23" xfId="19076"/>
    <cellStyle name="SAPBEXexcGood2 3 3 24" xfId="19077"/>
    <cellStyle name="SAPBEXexcGood2 3 3 25" xfId="19078"/>
    <cellStyle name="SAPBEXexcGood2 3 3 26" xfId="19079"/>
    <cellStyle name="SAPBEXexcGood2 3 3 27" xfId="19080"/>
    <cellStyle name="SAPBEXexcGood2 3 3 3" xfId="19081"/>
    <cellStyle name="SAPBEXexcGood2 3 3 4" xfId="19082"/>
    <cellStyle name="SAPBEXexcGood2 3 3 5" xfId="19083"/>
    <cellStyle name="SAPBEXexcGood2 3 3 6" xfId="19084"/>
    <cellStyle name="SAPBEXexcGood2 3 3 7" xfId="19085"/>
    <cellStyle name="SAPBEXexcGood2 3 3 8" xfId="19086"/>
    <cellStyle name="SAPBEXexcGood2 3 3 9" xfId="19087"/>
    <cellStyle name="SAPBEXexcGood2 3 30" xfId="19088"/>
    <cellStyle name="SAPBEXexcGood2 3 31" xfId="19089"/>
    <cellStyle name="SAPBEXexcGood2 3 32" xfId="19090"/>
    <cellStyle name="SAPBEXexcGood2 3 4" xfId="855"/>
    <cellStyle name="SAPBEXexcGood2 3 4 10" xfId="19091"/>
    <cellStyle name="SAPBEXexcGood2 3 4 11" xfId="19092"/>
    <cellStyle name="SAPBEXexcGood2 3 4 12" xfId="19093"/>
    <cellStyle name="SAPBEXexcGood2 3 4 13" xfId="19094"/>
    <cellStyle name="SAPBEXexcGood2 3 4 14" xfId="19095"/>
    <cellStyle name="SAPBEXexcGood2 3 4 15" xfId="19096"/>
    <cellStyle name="SAPBEXexcGood2 3 4 16" xfId="19097"/>
    <cellStyle name="SAPBEXexcGood2 3 4 17" xfId="19098"/>
    <cellStyle name="SAPBEXexcGood2 3 4 18" xfId="19099"/>
    <cellStyle name="SAPBEXexcGood2 3 4 19" xfId="19100"/>
    <cellStyle name="SAPBEXexcGood2 3 4 2" xfId="19101"/>
    <cellStyle name="SAPBEXexcGood2 3 4 2 2" xfId="19102"/>
    <cellStyle name="SAPBEXexcGood2 3 4 2 2 2" xfId="19103"/>
    <cellStyle name="SAPBEXexcGood2 3 4 2 2 2 2" xfId="19104"/>
    <cellStyle name="SAPBEXexcGood2 3 4 2 2 2 2 2" xfId="19105"/>
    <cellStyle name="SAPBEXexcGood2 3 4 2 2 2 3" xfId="19106"/>
    <cellStyle name="SAPBEXexcGood2 3 4 2 2 3" xfId="19107"/>
    <cellStyle name="SAPBEXexcGood2 3 4 2 2 3 2" xfId="19108"/>
    <cellStyle name="SAPBEXexcGood2 3 4 2 2 3 2 2" xfId="19109"/>
    <cellStyle name="SAPBEXexcGood2 3 4 2 2 4" xfId="19110"/>
    <cellStyle name="SAPBEXexcGood2 3 4 2 2 4 2" xfId="19111"/>
    <cellStyle name="SAPBEXexcGood2 3 4 2 3" xfId="19112"/>
    <cellStyle name="SAPBEXexcGood2 3 4 2 3 2" xfId="19113"/>
    <cellStyle name="SAPBEXexcGood2 3 4 2 3 2 2" xfId="19114"/>
    <cellStyle name="SAPBEXexcGood2 3 4 2 3 3" xfId="19115"/>
    <cellStyle name="SAPBEXexcGood2 3 4 2 4" xfId="19116"/>
    <cellStyle name="SAPBEXexcGood2 3 4 2 4 2" xfId="19117"/>
    <cellStyle name="SAPBEXexcGood2 3 4 2 4 2 2" xfId="19118"/>
    <cellStyle name="SAPBEXexcGood2 3 4 2 5" xfId="19119"/>
    <cellStyle name="SAPBEXexcGood2 3 4 2 5 2" xfId="19120"/>
    <cellStyle name="SAPBEXexcGood2 3 4 20" xfId="19121"/>
    <cellStyle name="SAPBEXexcGood2 3 4 21" xfId="19122"/>
    <cellStyle name="SAPBEXexcGood2 3 4 22" xfId="19123"/>
    <cellStyle name="SAPBEXexcGood2 3 4 23" xfId="19124"/>
    <cellStyle name="SAPBEXexcGood2 3 4 24" xfId="19125"/>
    <cellStyle name="SAPBEXexcGood2 3 4 25" xfId="19126"/>
    <cellStyle name="SAPBEXexcGood2 3 4 26" xfId="19127"/>
    <cellStyle name="SAPBEXexcGood2 3 4 27" xfId="19128"/>
    <cellStyle name="SAPBEXexcGood2 3 4 3" xfId="19129"/>
    <cellStyle name="SAPBEXexcGood2 3 4 4" xfId="19130"/>
    <cellStyle name="SAPBEXexcGood2 3 4 5" xfId="19131"/>
    <cellStyle name="SAPBEXexcGood2 3 4 6" xfId="19132"/>
    <cellStyle name="SAPBEXexcGood2 3 4 7" xfId="19133"/>
    <cellStyle name="SAPBEXexcGood2 3 4 8" xfId="19134"/>
    <cellStyle name="SAPBEXexcGood2 3 4 9" xfId="19135"/>
    <cellStyle name="SAPBEXexcGood2 3 5" xfId="856"/>
    <cellStyle name="SAPBEXexcGood2 3 5 10" xfId="19136"/>
    <cellStyle name="SAPBEXexcGood2 3 5 11" xfId="19137"/>
    <cellStyle name="SAPBEXexcGood2 3 5 12" xfId="19138"/>
    <cellStyle name="SAPBEXexcGood2 3 5 13" xfId="19139"/>
    <cellStyle name="SAPBEXexcGood2 3 5 14" xfId="19140"/>
    <cellStyle name="SAPBEXexcGood2 3 5 15" xfId="19141"/>
    <cellStyle name="SAPBEXexcGood2 3 5 16" xfId="19142"/>
    <cellStyle name="SAPBEXexcGood2 3 5 17" xfId="19143"/>
    <cellStyle name="SAPBEXexcGood2 3 5 18" xfId="19144"/>
    <cellStyle name="SAPBEXexcGood2 3 5 19" xfId="19145"/>
    <cellStyle name="SAPBEXexcGood2 3 5 2" xfId="19146"/>
    <cellStyle name="SAPBEXexcGood2 3 5 2 2" xfId="19147"/>
    <cellStyle name="SAPBEXexcGood2 3 5 2 2 2" xfId="19148"/>
    <cellStyle name="SAPBEXexcGood2 3 5 2 2 2 2" xfId="19149"/>
    <cellStyle name="SAPBEXexcGood2 3 5 2 2 2 2 2" xfId="19150"/>
    <cellStyle name="SAPBEXexcGood2 3 5 2 2 2 3" xfId="19151"/>
    <cellStyle name="SAPBEXexcGood2 3 5 2 2 3" xfId="19152"/>
    <cellStyle name="SAPBEXexcGood2 3 5 2 2 3 2" xfId="19153"/>
    <cellStyle name="SAPBEXexcGood2 3 5 2 2 3 2 2" xfId="19154"/>
    <cellStyle name="SAPBEXexcGood2 3 5 2 2 4" xfId="19155"/>
    <cellStyle name="SAPBEXexcGood2 3 5 2 2 4 2" xfId="19156"/>
    <cellStyle name="SAPBEXexcGood2 3 5 2 3" xfId="19157"/>
    <cellStyle name="SAPBEXexcGood2 3 5 2 3 2" xfId="19158"/>
    <cellStyle name="SAPBEXexcGood2 3 5 2 3 2 2" xfId="19159"/>
    <cellStyle name="SAPBEXexcGood2 3 5 2 3 3" xfId="19160"/>
    <cellStyle name="SAPBEXexcGood2 3 5 2 4" xfId="19161"/>
    <cellStyle name="SAPBEXexcGood2 3 5 2 4 2" xfId="19162"/>
    <cellStyle name="SAPBEXexcGood2 3 5 2 4 2 2" xfId="19163"/>
    <cellStyle name="SAPBEXexcGood2 3 5 2 5" xfId="19164"/>
    <cellStyle name="SAPBEXexcGood2 3 5 2 5 2" xfId="19165"/>
    <cellStyle name="SAPBEXexcGood2 3 5 20" xfId="19166"/>
    <cellStyle name="SAPBEXexcGood2 3 5 21" xfId="19167"/>
    <cellStyle name="SAPBEXexcGood2 3 5 22" xfId="19168"/>
    <cellStyle name="SAPBEXexcGood2 3 5 23" xfId="19169"/>
    <cellStyle name="SAPBEXexcGood2 3 5 24" xfId="19170"/>
    <cellStyle name="SAPBEXexcGood2 3 5 25" xfId="19171"/>
    <cellStyle name="SAPBEXexcGood2 3 5 26" xfId="19172"/>
    <cellStyle name="SAPBEXexcGood2 3 5 27" xfId="19173"/>
    <cellStyle name="SAPBEXexcGood2 3 5 3" xfId="19174"/>
    <cellStyle name="SAPBEXexcGood2 3 5 4" xfId="19175"/>
    <cellStyle name="SAPBEXexcGood2 3 5 5" xfId="19176"/>
    <cellStyle name="SAPBEXexcGood2 3 5 6" xfId="19177"/>
    <cellStyle name="SAPBEXexcGood2 3 5 7" xfId="19178"/>
    <cellStyle name="SAPBEXexcGood2 3 5 8" xfId="19179"/>
    <cellStyle name="SAPBEXexcGood2 3 5 9" xfId="19180"/>
    <cellStyle name="SAPBEXexcGood2 3 6" xfId="857"/>
    <cellStyle name="SAPBEXexcGood2 3 6 10" xfId="19181"/>
    <cellStyle name="SAPBEXexcGood2 3 6 11" xfId="19182"/>
    <cellStyle name="SAPBEXexcGood2 3 6 12" xfId="19183"/>
    <cellStyle name="SAPBEXexcGood2 3 6 13" xfId="19184"/>
    <cellStyle name="SAPBEXexcGood2 3 6 14" xfId="19185"/>
    <cellStyle name="SAPBEXexcGood2 3 6 15" xfId="19186"/>
    <cellStyle name="SAPBEXexcGood2 3 6 16" xfId="19187"/>
    <cellStyle name="SAPBEXexcGood2 3 6 17" xfId="19188"/>
    <cellStyle name="SAPBEXexcGood2 3 6 18" xfId="19189"/>
    <cellStyle name="SAPBEXexcGood2 3 6 19" xfId="19190"/>
    <cellStyle name="SAPBEXexcGood2 3 6 2" xfId="19191"/>
    <cellStyle name="SAPBEXexcGood2 3 6 2 2" xfId="19192"/>
    <cellStyle name="SAPBEXexcGood2 3 6 2 2 2" xfId="19193"/>
    <cellStyle name="SAPBEXexcGood2 3 6 2 2 2 2" xfId="19194"/>
    <cellStyle name="SAPBEXexcGood2 3 6 2 2 2 2 2" xfId="19195"/>
    <cellStyle name="SAPBEXexcGood2 3 6 2 2 2 3" xfId="19196"/>
    <cellStyle name="SAPBEXexcGood2 3 6 2 2 3" xfId="19197"/>
    <cellStyle name="SAPBEXexcGood2 3 6 2 2 3 2" xfId="19198"/>
    <cellStyle name="SAPBEXexcGood2 3 6 2 2 3 2 2" xfId="19199"/>
    <cellStyle name="SAPBEXexcGood2 3 6 2 2 4" xfId="19200"/>
    <cellStyle name="SAPBEXexcGood2 3 6 2 2 4 2" xfId="19201"/>
    <cellStyle name="SAPBEXexcGood2 3 6 2 3" xfId="19202"/>
    <cellStyle name="SAPBEXexcGood2 3 6 2 3 2" xfId="19203"/>
    <cellStyle name="SAPBEXexcGood2 3 6 2 3 2 2" xfId="19204"/>
    <cellStyle name="SAPBEXexcGood2 3 6 2 3 3" xfId="19205"/>
    <cellStyle name="SAPBEXexcGood2 3 6 2 4" xfId="19206"/>
    <cellStyle name="SAPBEXexcGood2 3 6 2 4 2" xfId="19207"/>
    <cellStyle name="SAPBEXexcGood2 3 6 2 4 2 2" xfId="19208"/>
    <cellStyle name="SAPBEXexcGood2 3 6 2 5" xfId="19209"/>
    <cellStyle name="SAPBEXexcGood2 3 6 2 5 2" xfId="19210"/>
    <cellStyle name="SAPBEXexcGood2 3 6 20" xfId="19211"/>
    <cellStyle name="SAPBEXexcGood2 3 6 21" xfId="19212"/>
    <cellStyle name="SAPBEXexcGood2 3 6 22" xfId="19213"/>
    <cellStyle name="SAPBEXexcGood2 3 6 23" xfId="19214"/>
    <cellStyle name="SAPBEXexcGood2 3 6 24" xfId="19215"/>
    <cellStyle name="SAPBEXexcGood2 3 6 25" xfId="19216"/>
    <cellStyle name="SAPBEXexcGood2 3 6 26" xfId="19217"/>
    <cellStyle name="SAPBEXexcGood2 3 6 27" xfId="19218"/>
    <cellStyle name="SAPBEXexcGood2 3 6 3" xfId="19219"/>
    <cellStyle name="SAPBEXexcGood2 3 6 4" xfId="19220"/>
    <cellStyle name="SAPBEXexcGood2 3 6 5" xfId="19221"/>
    <cellStyle name="SAPBEXexcGood2 3 6 6" xfId="19222"/>
    <cellStyle name="SAPBEXexcGood2 3 6 7" xfId="19223"/>
    <cellStyle name="SAPBEXexcGood2 3 6 8" xfId="19224"/>
    <cellStyle name="SAPBEXexcGood2 3 6 9" xfId="19225"/>
    <cellStyle name="SAPBEXexcGood2 3 7" xfId="19226"/>
    <cellStyle name="SAPBEXexcGood2 3 7 2" xfId="19227"/>
    <cellStyle name="SAPBEXexcGood2 3 7 2 2" xfId="19228"/>
    <cellStyle name="SAPBEXexcGood2 3 7 2 2 2" xfId="19229"/>
    <cellStyle name="SAPBEXexcGood2 3 7 2 2 2 2" xfId="19230"/>
    <cellStyle name="SAPBEXexcGood2 3 7 2 2 3" xfId="19231"/>
    <cellStyle name="SAPBEXexcGood2 3 7 2 3" xfId="19232"/>
    <cellStyle name="SAPBEXexcGood2 3 7 2 3 2" xfId="19233"/>
    <cellStyle name="SAPBEXexcGood2 3 7 2 3 2 2" xfId="19234"/>
    <cellStyle name="SAPBEXexcGood2 3 7 2 4" xfId="19235"/>
    <cellStyle name="SAPBEXexcGood2 3 7 2 4 2" xfId="19236"/>
    <cellStyle name="SAPBEXexcGood2 3 7 3" xfId="19237"/>
    <cellStyle name="SAPBEXexcGood2 3 7 3 2" xfId="19238"/>
    <cellStyle name="SAPBEXexcGood2 3 7 3 2 2" xfId="19239"/>
    <cellStyle name="SAPBEXexcGood2 3 7 3 3" xfId="19240"/>
    <cellStyle name="SAPBEXexcGood2 3 7 4" xfId="19241"/>
    <cellStyle name="SAPBEXexcGood2 3 7 4 2" xfId="19242"/>
    <cellStyle name="SAPBEXexcGood2 3 7 4 2 2" xfId="19243"/>
    <cellStyle name="SAPBEXexcGood2 3 7 5" xfId="19244"/>
    <cellStyle name="SAPBEXexcGood2 3 7 5 2" xfId="19245"/>
    <cellStyle name="SAPBEXexcGood2 3 8" xfId="19246"/>
    <cellStyle name="SAPBEXexcGood2 3 9" xfId="19247"/>
    <cellStyle name="SAPBEXexcGood2 30" xfId="19248"/>
    <cellStyle name="SAPBEXexcGood2 31" xfId="19249"/>
    <cellStyle name="SAPBEXexcGood2 32" xfId="19250"/>
    <cellStyle name="SAPBEXexcGood2 33" xfId="19251"/>
    <cellStyle name="SAPBEXexcGood2 34" xfId="19252"/>
    <cellStyle name="SAPBEXexcGood2 35" xfId="19253"/>
    <cellStyle name="SAPBEXexcGood2 4" xfId="858"/>
    <cellStyle name="SAPBEXexcGood2 4 10" xfId="19254"/>
    <cellStyle name="SAPBEXexcGood2 4 11" xfId="19255"/>
    <cellStyle name="SAPBEXexcGood2 4 12" xfId="19256"/>
    <cellStyle name="SAPBEXexcGood2 4 13" xfId="19257"/>
    <cellStyle name="SAPBEXexcGood2 4 14" xfId="19258"/>
    <cellStyle name="SAPBEXexcGood2 4 15" xfId="19259"/>
    <cellStyle name="SAPBEXexcGood2 4 16" xfId="19260"/>
    <cellStyle name="SAPBEXexcGood2 4 17" xfId="19261"/>
    <cellStyle name="SAPBEXexcGood2 4 18" xfId="19262"/>
    <cellStyle name="SAPBEXexcGood2 4 19" xfId="19263"/>
    <cellStyle name="SAPBEXexcGood2 4 2" xfId="19264"/>
    <cellStyle name="SAPBEXexcGood2 4 2 2" xfId="19265"/>
    <cellStyle name="SAPBEXexcGood2 4 2 2 2" xfId="19266"/>
    <cellStyle name="SAPBEXexcGood2 4 2 2 2 2" xfId="19267"/>
    <cellStyle name="SAPBEXexcGood2 4 2 2 2 2 2" xfId="19268"/>
    <cellStyle name="SAPBEXexcGood2 4 2 2 2 3" xfId="19269"/>
    <cellStyle name="SAPBEXexcGood2 4 2 2 3" xfId="19270"/>
    <cellStyle name="SAPBEXexcGood2 4 2 2 3 2" xfId="19271"/>
    <cellStyle name="SAPBEXexcGood2 4 2 2 3 2 2" xfId="19272"/>
    <cellStyle name="SAPBEXexcGood2 4 2 2 4" xfId="19273"/>
    <cellStyle name="SAPBEXexcGood2 4 2 2 4 2" xfId="19274"/>
    <cellStyle name="SAPBEXexcGood2 4 2 3" xfId="19275"/>
    <cellStyle name="SAPBEXexcGood2 4 2 3 2" xfId="19276"/>
    <cellStyle name="SAPBEXexcGood2 4 2 3 2 2" xfId="19277"/>
    <cellStyle name="SAPBEXexcGood2 4 2 3 3" xfId="19278"/>
    <cellStyle name="SAPBEXexcGood2 4 2 4" xfId="19279"/>
    <cellStyle name="SAPBEXexcGood2 4 2 4 2" xfId="19280"/>
    <cellStyle name="SAPBEXexcGood2 4 2 4 2 2" xfId="19281"/>
    <cellStyle name="SAPBEXexcGood2 4 2 5" xfId="19282"/>
    <cellStyle name="SAPBEXexcGood2 4 2 5 2" xfId="19283"/>
    <cellStyle name="SAPBEXexcGood2 4 20" xfId="19284"/>
    <cellStyle name="SAPBEXexcGood2 4 21" xfId="19285"/>
    <cellStyle name="SAPBEXexcGood2 4 22" xfId="19286"/>
    <cellStyle name="SAPBEXexcGood2 4 23" xfId="19287"/>
    <cellStyle name="SAPBEXexcGood2 4 24" xfId="19288"/>
    <cellStyle name="SAPBEXexcGood2 4 25" xfId="19289"/>
    <cellStyle name="SAPBEXexcGood2 4 26" xfId="19290"/>
    <cellStyle name="SAPBEXexcGood2 4 27" xfId="19291"/>
    <cellStyle name="SAPBEXexcGood2 4 3" xfId="19292"/>
    <cellStyle name="SAPBEXexcGood2 4 4" xfId="19293"/>
    <cellStyle name="SAPBEXexcGood2 4 5" xfId="19294"/>
    <cellStyle name="SAPBEXexcGood2 4 6" xfId="19295"/>
    <cellStyle name="SAPBEXexcGood2 4 7" xfId="19296"/>
    <cellStyle name="SAPBEXexcGood2 4 8" xfId="19297"/>
    <cellStyle name="SAPBEXexcGood2 4 9" xfId="19298"/>
    <cellStyle name="SAPBEXexcGood2 5" xfId="859"/>
    <cellStyle name="SAPBEXexcGood2 5 10" xfId="19299"/>
    <cellStyle name="SAPBEXexcGood2 5 11" xfId="19300"/>
    <cellStyle name="SAPBEXexcGood2 5 12" xfId="19301"/>
    <cellStyle name="SAPBEXexcGood2 5 13" xfId="19302"/>
    <cellStyle name="SAPBEXexcGood2 5 14" xfId="19303"/>
    <cellStyle name="SAPBEXexcGood2 5 15" xfId="19304"/>
    <cellStyle name="SAPBEXexcGood2 5 16" xfId="19305"/>
    <cellStyle name="SAPBEXexcGood2 5 17" xfId="19306"/>
    <cellStyle name="SAPBEXexcGood2 5 18" xfId="19307"/>
    <cellStyle name="SAPBEXexcGood2 5 19" xfId="19308"/>
    <cellStyle name="SAPBEXexcGood2 5 2" xfId="19309"/>
    <cellStyle name="SAPBEXexcGood2 5 2 2" xfId="19310"/>
    <cellStyle name="SAPBEXexcGood2 5 2 2 2" xfId="19311"/>
    <cellStyle name="SAPBEXexcGood2 5 2 2 2 2" xfId="19312"/>
    <cellStyle name="SAPBEXexcGood2 5 2 2 2 2 2" xfId="19313"/>
    <cellStyle name="SAPBEXexcGood2 5 2 2 2 3" xfId="19314"/>
    <cellStyle name="SAPBEXexcGood2 5 2 2 3" xfId="19315"/>
    <cellStyle name="SAPBEXexcGood2 5 2 2 3 2" xfId="19316"/>
    <cellStyle name="SAPBEXexcGood2 5 2 2 3 2 2" xfId="19317"/>
    <cellStyle name="SAPBEXexcGood2 5 2 2 4" xfId="19318"/>
    <cellStyle name="SAPBEXexcGood2 5 2 2 4 2" xfId="19319"/>
    <cellStyle name="SAPBEXexcGood2 5 2 3" xfId="19320"/>
    <cellStyle name="SAPBEXexcGood2 5 2 3 2" xfId="19321"/>
    <cellStyle name="SAPBEXexcGood2 5 2 3 2 2" xfId="19322"/>
    <cellStyle name="SAPBEXexcGood2 5 2 3 3" xfId="19323"/>
    <cellStyle name="SAPBEXexcGood2 5 2 4" xfId="19324"/>
    <cellStyle name="SAPBEXexcGood2 5 2 4 2" xfId="19325"/>
    <cellStyle name="SAPBEXexcGood2 5 2 4 2 2" xfId="19326"/>
    <cellStyle name="SAPBEXexcGood2 5 2 5" xfId="19327"/>
    <cellStyle name="SAPBEXexcGood2 5 2 5 2" xfId="19328"/>
    <cellStyle name="SAPBEXexcGood2 5 20" xfId="19329"/>
    <cellStyle name="SAPBEXexcGood2 5 21" xfId="19330"/>
    <cellStyle name="SAPBEXexcGood2 5 22" xfId="19331"/>
    <cellStyle name="SAPBEXexcGood2 5 23" xfId="19332"/>
    <cellStyle name="SAPBEXexcGood2 5 24" xfId="19333"/>
    <cellStyle name="SAPBEXexcGood2 5 25" xfId="19334"/>
    <cellStyle name="SAPBEXexcGood2 5 26" xfId="19335"/>
    <cellStyle name="SAPBEXexcGood2 5 27" xfId="19336"/>
    <cellStyle name="SAPBEXexcGood2 5 3" xfId="19337"/>
    <cellStyle name="SAPBEXexcGood2 5 4" xfId="19338"/>
    <cellStyle name="SAPBEXexcGood2 5 5" xfId="19339"/>
    <cellStyle name="SAPBEXexcGood2 5 6" xfId="19340"/>
    <cellStyle name="SAPBEXexcGood2 5 7" xfId="19341"/>
    <cellStyle name="SAPBEXexcGood2 5 8" xfId="19342"/>
    <cellStyle name="SAPBEXexcGood2 5 9" xfId="19343"/>
    <cellStyle name="SAPBEXexcGood2 6" xfId="860"/>
    <cellStyle name="SAPBEXexcGood2 6 10" xfId="19344"/>
    <cellStyle name="SAPBEXexcGood2 6 11" xfId="19345"/>
    <cellStyle name="SAPBEXexcGood2 6 12" xfId="19346"/>
    <cellStyle name="SAPBEXexcGood2 6 13" xfId="19347"/>
    <cellStyle name="SAPBEXexcGood2 6 14" xfId="19348"/>
    <cellStyle name="SAPBEXexcGood2 6 15" xfId="19349"/>
    <cellStyle name="SAPBEXexcGood2 6 16" xfId="19350"/>
    <cellStyle name="SAPBEXexcGood2 6 17" xfId="19351"/>
    <cellStyle name="SAPBEXexcGood2 6 18" xfId="19352"/>
    <cellStyle name="SAPBEXexcGood2 6 19" xfId="19353"/>
    <cellStyle name="SAPBEXexcGood2 6 2" xfId="19354"/>
    <cellStyle name="SAPBEXexcGood2 6 2 2" xfId="19355"/>
    <cellStyle name="SAPBEXexcGood2 6 2 2 2" xfId="19356"/>
    <cellStyle name="SAPBEXexcGood2 6 2 2 2 2" xfId="19357"/>
    <cellStyle name="SAPBEXexcGood2 6 2 2 2 2 2" xfId="19358"/>
    <cellStyle name="SAPBEXexcGood2 6 2 2 2 3" xfId="19359"/>
    <cellStyle name="SAPBEXexcGood2 6 2 2 3" xfId="19360"/>
    <cellStyle name="SAPBEXexcGood2 6 2 2 3 2" xfId="19361"/>
    <cellStyle name="SAPBEXexcGood2 6 2 2 3 2 2" xfId="19362"/>
    <cellStyle name="SAPBEXexcGood2 6 2 2 4" xfId="19363"/>
    <cellStyle name="SAPBEXexcGood2 6 2 2 4 2" xfId="19364"/>
    <cellStyle name="SAPBEXexcGood2 6 2 3" xfId="19365"/>
    <cellStyle name="SAPBEXexcGood2 6 2 3 2" xfId="19366"/>
    <cellStyle name="SAPBEXexcGood2 6 2 3 2 2" xfId="19367"/>
    <cellStyle name="SAPBEXexcGood2 6 2 3 3" xfId="19368"/>
    <cellStyle name="SAPBEXexcGood2 6 2 4" xfId="19369"/>
    <cellStyle name="SAPBEXexcGood2 6 2 4 2" xfId="19370"/>
    <cellStyle name="SAPBEXexcGood2 6 2 4 2 2" xfId="19371"/>
    <cellStyle name="SAPBEXexcGood2 6 2 5" xfId="19372"/>
    <cellStyle name="SAPBEXexcGood2 6 2 5 2" xfId="19373"/>
    <cellStyle name="SAPBEXexcGood2 6 20" xfId="19374"/>
    <cellStyle name="SAPBEXexcGood2 6 21" xfId="19375"/>
    <cellStyle name="SAPBEXexcGood2 6 22" xfId="19376"/>
    <cellStyle name="SAPBEXexcGood2 6 23" xfId="19377"/>
    <cellStyle name="SAPBEXexcGood2 6 24" xfId="19378"/>
    <cellStyle name="SAPBEXexcGood2 6 25" xfId="19379"/>
    <cellStyle name="SAPBEXexcGood2 6 26" xfId="19380"/>
    <cellStyle name="SAPBEXexcGood2 6 27" xfId="19381"/>
    <cellStyle name="SAPBEXexcGood2 6 3" xfId="19382"/>
    <cellStyle name="SAPBEXexcGood2 6 4" xfId="19383"/>
    <cellStyle name="SAPBEXexcGood2 6 5" xfId="19384"/>
    <cellStyle name="SAPBEXexcGood2 6 6" xfId="19385"/>
    <cellStyle name="SAPBEXexcGood2 6 7" xfId="19386"/>
    <cellStyle name="SAPBEXexcGood2 6 8" xfId="19387"/>
    <cellStyle name="SAPBEXexcGood2 6 9" xfId="19388"/>
    <cellStyle name="SAPBEXexcGood2 7" xfId="861"/>
    <cellStyle name="SAPBEXexcGood2 7 10" xfId="19389"/>
    <cellStyle name="SAPBEXexcGood2 7 11" xfId="19390"/>
    <cellStyle name="SAPBEXexcGood2 7 12" xfId="19391"/>
    <cellStyle name="SAPBEXexcGood2 7 13" xfId="19392"/>
    <cellStyle name="SAPBEXexcGood2 7 14" xfId="19393"/>
    <cellStyle name="SAPBEXexcGood2 7 15" xfId="19394"/>
    <cellStyle name="SAPBEXexcGood2 7 16" xfId="19395"/>
    <cellStyle name="SAPBEXexcGood2 7 17" xfId="19396"/>
    <cellStyle name="SAPBEXexcGood2 7 18" xfId="19397"/>
    <cellStyle name="SAPBEXexcGood2 7 19" xfId="19398"/>
    <cellStyle name="SAPBEXexcGood2 7 2" xfId="19399"/>
    <cellStyle name="SAPBEXexcGood2 7 2 2" xfId="19400"/>
    <cellStyle name="SAPBEXexcGood2 7 2 2 2" xfId="19401"/>
    <cellStyle name="SAPBEXexcGood2 7 2 2 2 2" xfId="19402"/>
    <cellStyle name="SAPBEXexcGood2 7 2 2 2 2 2" xfId="19403"/>
    <cellStyle name="SAPBEXexcGood2 7 2 2 2 3" xfId="19404"/>
    <cellStyle name="SAPBEXexcGood2 7 2 2 3" xfId="19405"/>
    <cellStyle name="SAPBEXexcGood2 7 2 2 3 2" xfId="19406"/>
    <cellStyle name="SAPBEXexcGood2 7 2 2 3 2 2" xfId="19407"/>
    <cellStyle name="SAPBEXexcGood2 7 2 2 4" xfId="19408"/>
    <cellStyle name="SAPBEXexcGood2 7 2 2 4 2" xfId="19409"/>
    <cellStyle name="SAPBEXexcGood2 7 2 3" xfId="19410"/>
    <cellStyle name="SAPBEXexcGood2 7 2 3 2" xfId="19411"/>
    <cellStyle name="SAPBEXexcGood2 7 2 3 2 2" xfId="19412"/>
    <cellStyle name="SAPBEXexcGood2 7 2 3 3" xfId="19413"/>
    <cellStyle name="SAPBEXexcGood2 7 2 4" xfId="19414"/>
    <cellStyle name="SAPBEXexcGood2 7 2 4 2" xfId="19415"/>
    <cellStyle name="SAPBEXexcGood2 7 2 4 2 2" xfId="19416"/>
    <cellStyle name="SAPBEXexcGood2 7 2 5" xfId="19417"/>
    <cellStyle name="SAPBEXexcGood2 7 2 5 2" xfId="19418"/>
    <cellStyle name="SAPBEXexcGood2 7 20" xfId="19419"/>
    <cellStyle name="SAPBEXexcGood2 7 21" xfId="19420"/>
    <cellStyle name="SAPBEXexcGood2 7 22" xfId="19421"/>
    <cellStyle name="SAPBEXexcGood2 7 23" xfId="19422"/>
    <cellStyle name="SAPBEXexcGood2 7 24" xfId="19423"/>
    <cellStyle name="SAPBEXexcGood2 7 25" xfId="19424"/>
    <cellStyle name="SAPBEXexcGood2 7 26" xfId="19425"/>
    <cellStyle name="SAPBEXexcGood2 7 27" xfId="19426"/>
    <cellStyle name="SAPBEXexcGood2 7 3" xfId="19427"/>
    <cellStyle name="SAPBEXexcGood2 7 4" xfId="19428"/>
    <cellStyle name="SAPBEXexcGood2 7 5" xfId="19429"/>
    <cellStyle name="SAPBEXexcGood2 7 6" xfId="19430"/>
    <cellStyle name="SAPBEXexcGood2 7 7" xfId="19431"/>
    <cellStyle name="SAPBEXexcGood2 7 8" xfId="19432"/>
    <cellStyle name="SAPBEXexcGood2 7 9" xfId="19433"/>
    <cellStyle name="SAPBEXexcGood2 8" xfId="843"/>
    <cellStyle name="SAPBEXexcGood2 8 10" xfId="19434"/>
    <cellStyle name="SAPBEXexcGood2 8 11" xfId="19435"/>
    <cellStyle name="SAPBEXexcGood2 8 12" xfId="19436"/>
    <cellStyle name="SAPBEXexcGood2 8 13" xfId="19437"/>
    <cellStyle name="SAPBEXexcGood2 8 14" xfId="19438"/>
    <cellStyle name="SAPBEXexcGood2 8 15" xfId="19439"/>
    <cellStyle name="SAPBEXexcGood2 8 16" xfId="19440"/>
    <cellStyle name="SAPBEXexcGood2 8 17" xfId="19441"/>
    <cellStyle name="SAPBEXexcGood2 8 18" xfId="19442"/>
    <cellStyle name="SAPBEXexcGood2 8 19" xfId="19443"/>
    <cellStyle name="SAPBEXexcGood2 8 2" xfId="19444"/>
    <cellStyle name="SAPBEXexcGood2 8 2 2" xfId="19445"/>
    <cellStyle name="SAPBEXexcGood2 8 2 2 2" xfId="19446"/>
    <cellStyle name="SAPBEXexcGood2 8 2 2 2 2" xfId="19447"/>
    <cellStyle name="SAPBEXexcGood2 8 2 2 2 2 2" xfId="19448"/>
    <cellStyle name="SAPBEXexcGood2 8 2 2 2 3" xfId="19449"/>
    <cellStyle name="SAPBEXexcGood2 8 2 2 3" xfId="19450"/>
    <cellStyle name="SAPBEXexcGood2 8 2 2 3 2" xfId="19451"/>
    <cellStyle name="SAPBEXexcGood2 8 2 2 3 2 2" xfId="19452"/>
    <cellStyle name="SAPBEXexcGood2 8 2 2 4" xfId="19453"/>
    <cellStyle name="SAPBEXexcGood2 8 2 2 4 2" xfId="19454"/>
    <cellStyle name="SAPBEXexcGood2 8 2 3" xfId="19455"/>
    <cellStyle name="SAPBEXexcGood2 8 2 3 2" xfId="19456"/>
    <cellStyle name="SAPBEXexcGood2 8 2 3 2 2" xfId="19457"/>
    <cellStyle name="SAPBEXexcGood2 8 2 3 3" xfId="19458"/>
    <cellStyle name="SAPBEXexcGood2 8 2 4" xfId="19459"/>
    <cellStyle name="SAPBEXexcGood2 8 2 4 2" xfId="19460"/>
    <cellStyle name="SAPBEXexcGood2 8 2 4 2 2" xfId="19461"/>
    <cellStyle name="SAPBEXexcGood2 8 2 5" xfId="19462"/>
    <cellStyle name="SAPBEXexcGood2 8 2 5 2" xfId="19463"/>
    <cellStyle name="SAPBEXexcGood2 8 20" xfId="19464"/>
    <cellStyle name="SAPBEXexcGood2 8 21" xfId="19465"/>
    <cellStyle name="SAPBEXexcGood2 8 22" xfId="19466"/>
    <cellStyle name="SAPBEXexcGood2 8 23" xfId="19467"/>
    <cellStyle name="SAPBEXexcGood2 8 24" xfId="19468"/>
    <cellStyle name="SAPBEXexcGood2 8 25" xfId="19469"/>
    <cellStyle name="SAPBEXexcGood2 8 26" xfId="19470"/>
    <cellStyle name="SAPBEXexcGood2 8 27" xfId="19471"/>
    <cellStyle name="SAPBEXexcGood2 8 3" xfId="19472"/>
    <cellStyle name="SAPBEXexcGood2 8 4" xfId="19473"/>
    <cellStyle name="SAPBEXexcGood2 8 5" xfId="19474"/>
    <cellStyle name="SAPBEXexcGood2 8 6" xfId="19475"/>
    <cellStyle name="SAPBEXexcGood2 8 7" xfId="19476"/>
    <cellStyle name="SAPBEXexcGood2 8 8" xfId="19477"/>
    <cellStyle name="SAPBEXexcGood2 8 9" xfId="19478"/>
    <cellStyle name="SAPBEXexcGood2 9" xfId="1323"/>
    <cellStyle name="SAPBEXexcGood2 9 10" xfId="19479"/>
    <cellStyle name="SAPBEXexcGood2 9 11" xfId="19480"/>
    <cellStyle name="SAPBEXexcGood2 9 12" xfId="19481"/>
    <cellStyle name="SAPBEXexcGood2 9 13" xfId="19482"/>
    <cellStyle name="SAPBEXexcGood2 9 14" xfId="19483"/>
    <cellStyle name="SAPBEXexcGood2 9 15" xfId="19484"/>
    <cellStyle name="SAPBEXexcGood2 9 16" xfId="19485"/>
    <cellStyle name="SAPBEXexcGood2 9 17" xfId="19486"/>
    <cellStyle name="SAPBEXexcGood2 9 18" xfId="19487"/>
    <cellStyle name="SAPBEXexcGood2 9 19" xfId="19488"/>
    <cellStyle name="SAPBEXexcGood2 9 2" xfId="19489"/>
    <cellStyle name="SAPBEXexcGood2 9 2 2" xfId="19490"/>
    <cellStyle name="SAPBEXexcGood2 9 2 2 2" xfId="19491"/>
    <cellStyle name="SAPBEXexcGood2 9 2 2 2 2" xfId="19492"/>
    <cellStyle name="SAPBEXexcGood2 9 2 2 3" xfId="19493"/>
    <cellStyle name="SAPBEXexcGood2 9 2 3" xfId="19494"/>
    <cellStyle name="SAPBEXexcGood2 9 2 3 2" xfId="19495"/>
    <cellStyle name="SAPBEXexcGood2 9 2 3 2 2" xfId="19496"/>
    <cellStyle name="SAPBEXexcGood2 9 2 4" xfId="19497"/>
    <cellStyle name="SAPBEXexcGood2 9 2 4 2" xfId="19498"/>
    <cellStyle name="SAPBEXexcGood2 9 20" xfId="19499"/>
    <cellStyle name="SAPBEXexcGood2 9 21" xfId="19500"/>
    <cellStyle name="SAPBEXexcGood2 9 22" xfId="19501"/>
    <cellStyle name="SAPBEXexcGood2 9 23" xfId="19502"/>
    <cellStyle name="SAPBEXexcGood2 9 24" xfId="19503"/>
    <cellStyle name="SAPBEXexcGood2 9 25" xfId="19504"/>
    <cellStyle name="SAPBEXexcGood2 9 26" xfId="19505"/>
    <cellStyle name="SAPBEXexcGood2 9 27" xfId="19506"/>
    <cellStyle name="SAPBEXexcGood2 9 3" xfId="19507"/>
    <cellStyle name="SAPBEXexcGood2 9 4" xfId="19508"/>
    <cellStyle name="SAPBEXexcGood2 9 5" xfId="19509"/>
    <cellStyle name="SAPBEXexcGood2 9 6" xfId="19510"/>
    <cellStyle name="SAPBEXexcGood2 9 7" xfId="19511"/>
    <cellStyle name="SAPBEXexcGood2 9 8" xfId="19512"/>
    <cellStyle name="SAPBEXexcGood2 9 9" xfId="19513"/>
    <cellStyle name="SAPBEXexcGood2_20120921_SF-grote-ronde-Liesbethdump2" xfId="377"/>
    <cellStyle name="SAPBEXexcGood3" xfId="77"/>
    <cellStyle name="SAPBEXexcGood3 10" xfId="19514"/>
    <cellStyle name="SAPBEXexcGood3 10 2" xfId="19515"/>
    <cellStyle name="SAPBEXexcGood3 10 2 2" xfId="19516"/>
    <cellStyle name="SAPBEXexcGood3 10 2 2 2" xfId="19517"/>
    <cellStyle name="SAPBEXexcGood3 10 2 3" xfId="19518"/>
    <cellStyle name="SAPBEXexcGood3 10 3" xfId="19519"/>
    <cellStyle name="SAPBEXexcGood3 10 3 2" xfId="19520"/>
    <cellStyle name="SAPBEXexcGood3 10 3 2 2" xfId="19521"/>
    <cellStyle name="SAPBEXexcGood3 10 4" xfId="19522"/>
    <cellStyle name="SAPBEXexcGood3 10 4 2" xfId="19523"/>
    <cellStyle name="SAPBEXexcGood3 11" xfId="19524"/>
    <cellStyle name="SAPBEXexcGood3 12" xfId="19525"/>
    <cellStyle name="SAPBEXexcGood3 13" xfId="19526"/>
    <cellStyle name="SAPBEXexcGood3 14" xfId="19527"/>
    <cellStyle name="SAPBEXexcGood3 15" xfId="19528"/>
    <cellStyle name="SAPBEXexcGood3 16" xfId="19529"/>
    <cellStyle name="SAPBEXexcGood3 17" xfId="19530"/>
    <cellStyle name="SAPBEXexcGood3 18" xfId="19531"/>
    <cellStyle name="SAPBEXexcGood3 19" xfId="19532"/>
    <cellStyle name="SAPBEXexcGood3 2" xfId="378"/>
    <cellStyle name="SAPBEXexcGood3 2 10" xfId="19533"/>
    <cellStyle name="SAPBEXexcGood3 2 11" xfId="19534"/>
    <cellStyle name="SAPBEXexcGood3 2 12" xfId="19535"/>
    <cellStyle name="SAPBEXexcGood3 2 13" xfId="19536"/>
    <cellStyle name="SAPBEXexcGood3 2 14" xfId="19537"/>
    <cellStyle name="SAPBEXexcGood3 2 15" xfId="19538"/>
    <cellStyle name="SAPBEXexcGood3 2 16" xfId="19539"/>
    <cellStyle name="SAPBEXexcGood3 2 17" xfId="19540"/>
    <cellStyle name="SAPBEXexcGood3 2 18" xfId="19541"/>
    <cellStyle name="SAPBEXexcGood3 2 19" xfId="19542"/>
    <cellStyle name="SAPBEXexcGood3 2 2" xfId="478"/>
    <cellStyle name="SAPBEXexcGood3 2 2 10" xfId="19543"/>
    <cellStyle name="SAPBEXexcGood3 2 2 11" xfId="19544"/>
    <cellStyle name="SAPBEXexcGood3 2 2 12" xfId="19545"/>
    <cellStyle name="SAPBEXexcGood3 2 2 13" xfId="19546"/>
    <cellStyle name="SAPBEXexcGood3 2 2 14" xfId="19547"/>
    <cellStyle name="SAPBEXexcGood3 2 2 15" xfId="19548"/>
    <cellStyle name="SAPBEXexcGood3 2 2 16" xfId="19549"/>
    <cellStyle name="SAPBEXexcGood3 2 2 17" xfId="19550"/>
    <cellStyle name="SAPBEXexcGood3 2 2 18" xfId="19551"/>
    <cellStyle name="SAPBEXexcGood3 2 2 19" xfId="19552"/>
    <cellStyle name="SAPBEXexcGood3 2 2 2" xfId="863"/>
    <cellStyle name="SAPBEXexcGood3 2 2 2 10" xfId="19553"/>
    <cellStyle name="SAPBEXexcGood3 2 2 2 11" xfId="19554"/>
    <cellStyle name="SAPBEXexcGood3 2 2 2 12" xfId="19555"/>
    <cellStyle name="SAPBEXexcGood3 2 2 2 13" xfId="19556"/>
    <cellStyle name="SAPBEXexcGood3 2 2 2 14" xfId="19557"/>
    <cellStyle name="SAPBEXexcGood3 2 2 2 15" xfId="19558"/>
    <cellStyle name="SAPBEXexcGood3 2 2 2 16" xfId="19559"/>
    <cellStyle name="SAPBEXexcGood3 2 2 2 17" xfId="19560"/>
    <cellStyle name="SAPBEXexcGood3 2 2 2 18" xfId="19561"/>
    <cellStyle name="SAPBEXexcGood3 2 2 2 19" xfId="19562"/>
    <cellStyle name="SAPBEXexcGood3 2 2 2 2" xfId="19563"/>
    <cellStyle name="SAPBEXexcGood3 2 2 2 2 2" xfId="19564"/>
    <cellStyle name="SAPBEXexcGood3 2 2 2 2 2 2" xfId="19565"/>
    <cellStyle name="SAPBEXexcGood3 2 2 2 2 2 2 2" xfId="19566"/>
    <cellStyle name="SAPBEXexcGood3 2 2 2 2 2 2 2 2" xfId="19567"/>
    <cellStyle name="SAPBEXexcGood3 2 2 2 2 2 2 3" xfId="19568"/>
    <cellStyle name="SAPBEXexcGood3 2 2 2 2 2 3" xfId="19569"/>
    <cellStyle name="SAPBEXexcGood3 2 2 2 2 2 3 2" xfId="19570"/>
    <cellStyle name="SAPBEXexcGood3 2 2 2 2 2 3 2 2" xfId="19571"/>
    <cellStyle name="SAPBEXexcGood3 2 2 2 2 2 4" xfId="19572"/>
    <cellStyle name="SAPBEXexcGood3 2 2 2 2 2 4 2" xfId="19573"/>
    <cellStyle name="SAPBEXexcGood3 2 2 2 2 3" xfId="19574"/>
    <cellStyle name="SAPBEXexcGood3 2 2 2 2 3 2" xfId="19575"/>
    <cellStyle name="SAPBEXexcGood3 2 2 2 2 3 2 2" xfId="19576"/>
    <cellStyle name="SAPBEXexcGood3 2 2 2 2 3 3" xfId="19577"/>
    <cellStyle name="SAPBEXexcGood3 2 2 2 2 4" xfId="19578"/>
    <cellStyle name="SAPBEXexcGood3 2 2 2 2 4 2" xfId="19579"/>
    <cellStyle name="SAPBEXexcGood3 2 2 2 2 4 2 2" xfId="19580"/>
    <cellStyle name="SAPBEXexcGood3 2 2 2 2 5" xfId="19581"/>
    <cellStyle name="SAPBEXexcGood3 2 2 2 2 5 2" xfId="19582"/>
    <cellStyle name="SAPBEXexcGood3 2 2 2 20" xfId="19583"/>
    <cellStyle name="SAPBEXexcGood3 2 2 2 21" xfId="19584"/>
    <cellStyle name="SAPBEXexcGood3 2 2 2 22" xfId="19585"/>
    <cellStyle name="SAPBEXexcGood3 2 2 2 23" xfId="19586"/>
    <cellStyle name="SAPBEXexcGood3 2 2 2 24" xfId="19587"/>
    <cellStyle name="SAPBEXexcGood3 2 2 2 25" xfId="19588"/>
    <cellStyle name="SAPBEXexcGood3 2 2 2 26" xfId="19589"/>
    <cellStyle name="SAPBEXexcGood3 2 2 2 27" xfId="19590"/>
    <cellStyle name="SAPBEXexcGood3 2 2 2 3" xfId="19591"/>
    <cellStyle name="SAPBEXexcGood3 2 2 2 4" xfId="19592"/>
    <cellStyle name="SAPBEXexcGood3 2 2 2 5" xfId="19593"/>
    <cellStyle name="SAPBEXexcGood3 2 2 2 6" xfId="19594"/>
    <cellStyle name="SAPBEXexcGood3 2 2 2 7" xfId="19595"/>
    <cellStyle name="SAPBEXexcGood3 2 2 2 8" xfId="19596"/>
    <cellStyle name="SAPBEXexcGood3 2 2 2 9" xfId="19597"/>
    <cellStyle name="SAPBEXexcGood3 2 2 20" xfId="19598"/>
    <cellStyle name="SAPBEXexcGood3 2 2 21" xfId="19599"/>
    <cellStyle name="SAPBEXexcGood3 2 2 22" xfId="19600"/>
    <cellStyle name="SAPBEXexcGood3 2 2 23" xfId="19601"/>
    <cellStyle name="SAPBEXexcGood3 2 2 24" xfId="19602"/>
    <cellStyle name="SAPBEXexcGood3 2 2 25" xfId="19603"/>
    <cellStyle name="SAPBEXexcGood3 2 2 26" xfId="19604"/>
    <cellStyle name="SAPBEXexcGood3 2 2 27" xfId="19605"/>
    <cellStyle name="SAPBEXexcGood3 2 2 28" xfId="19606"/>
    <cellStyle name="SAPBEXexcGood3 2 2 29" xfId="19607"/>
    <cellStyle name="SAPBEXexcGood3 2 2 3" xfId="864"/>
    <cellStyle name="SAPBEXexcGood3 2 2 3 10" xfId="19608"/>
    <cellStyle name="SAPBEXexcGood3 2 2 3 11" xfId="19609"/>
    <cellStyle name="SAPBEXexcGood3 2 2 3 12" xfId="19610"/>
    <cellStyle name="SAPBEXexcGood3 2 2 3 13" xfId="19611"/>
    <cellStyle name="SAPBEXexcGood3 2 2 3 14" xfId="19612"/>
    <cellStyle name="SAPBEXexcGood3 2 2 3 15" xfId="19613"/>
    <cellStyle name="SAPBEXexcGood3 2 2 3 16" xfId="19614"/>
    <cellStyle name="SAPBEXexcGood3 2 2 3 17" xfId="19615"/>
    <cellStyle name="SAPBEXexcGood3 2 2 3 18" xfId="19616"/>
    <cellStyle name="SAPBEXexcGood3 2 2 3 19" xfId="19617"/>
    <cellStyle name="SAPBEXexcGood3 2 2 3 2" xfId="19618"/>
    <cellStyle name="SAPBEXexcGood3 2 2 3 2 2" xfId="19619"/>
    <cellStyle name="SAPBEXexcGood3 2 2 3 2 2 2" xfId="19620"/>
    <cellStyle name="SAPBEXexcGood3 2 2 3 2 2 2 2" xfId="19621"/>
    <cellStyle name="SAPBEXexcGood3 2 2 3 2 2 2 2 2" xfId="19622"/>
    <cellStyle name="SAPBEXexcGood3 2 2 3 2 2 2 3" xfId="19623"/>
    <cellStyle name="SAPBEXexcGood3 2 2 3 2 2 3" xfId="19624"/>
    <cellStyle name="SAPBEXexcGood3 2 2 3 2 2 3 2" xfId="19625"/>
    <cellStyle name="SAPBEXexcGood3 2 2 3 2 2 3 2 2" xfId="19626"/>
    <cellStyle name="SAPBEXexcGood3 2 2 3 2 2 4" xfId="19627"/>
    <cellStyle name="SAPBEXexcGood3 2 2 3 2 2 4 2" xfId="19628"/>
    <cellStyle name="SAPBEXexcGood3 2 2 3 2 3" xfId="19629"/>
    <cellStyle name="SAPBEXexcGood3 2 2 3 2 3 2" xfId="19630"/>
    <cellStyle name="SAPBEXexcGood3 2 2 3 2 3 2 2" xfId="19631"/>
    <cellStyle name="SAPBEXexcGood3 2 2 3 2 3 3" xfId="19632"/>
    <cellStyle name="SAPBEXexcGood3 2 2 3 2 4" xfId="19633"/>
    <cellStyle name="SAPBEXexcGood3 2 2 3 2 4 2" xfId="19634"/>
    <cellStyle name="SAPBEXexcGood3 2 2 3 2 4 2 2" xfId="19635"/>
    <cellStyle name="SAPBEXexcGood3 2 2 3 2 5" xfId="19636"/>
    <cellStyle name="SAPBEXexcGood3 2 2 3 2 5 2" xfId="19637"/>
    <cellStyle name="SAPBEXexcGood3 2 2 3 20" xfId="19638"/>
    <cellStyle name="SAPBEXexcGood3 2 2 3 21" xfId="19639"/>
    <cellStyle name="SAPBEXexcGood3 2 2 3 22" xfId="19640"/>
    <cellStyle name="SAPBEXexcGood3 2 2 3 23" xfId="19641"/>
    <cellStyle name="SAPBEXexcGood3 2 2 3 24" xfId="19642"/>
    <cellStyle name="SAPBEXexcGood3 2 2 3 25" xfId="19643"/>
    <cellStyle name="SAPBEXexcGood3 2 2 3 26" xfId="19644"/>
    <cellStyle name="SAPBEXexcGood3 2 2 3 27" xfId="19645"/>
    <cellStyle name="SAPBEXexcGood3 2 2 3 3" xfId="19646"/>
    <cellStyle name="SAPBEXexcGood3 2 2 3 4" xfId="19647"/>
    <cellStyle name="SAPBEXexcGood3 2 2 3 5" xfId="19648"/>
    <cellStyle name="SAPBEXexcGood3 2 2 3 6" xfId="19649"/>
    <cellStyle name="SAPBEXexcGood3 2 2 3 7" xfId="19650"/>
    <cellStyle name="SAPBEXexcGood3 2 2 3 8" xfId="19651"/>
    <cellStyle name="SAPBEXexcGood3 2 2 3 9" xfId="19652"/>
    <cellStyle name="SAPBEXexcGood3 2 2 30" xfId="19653"/>
    <cellStyle name="SAPBEXexcGood3 2 2 31" xfId="19654"/>
    <cellStyle name="SAPBEXexcGood3 2 2 32" xfId="19655"/>
    <cellStyle name="SAPBEXexcGood3 2 2 4" xfId="865"/>
    <cellStyle name="SAPBEXexcGood3 2 2 4 10" xfId="19656"/>
    <cellStyle name="SAPBEXexcGood3 2 2 4 11" xfId="19657"/>
    <cellStyle name="SAPBEXexcGood3 2 2 4 12" xfId="19658"/>
    <cellStyle name="SAPBEXexcGood3 2 2 4 13" xfId="19659"/>
    <cellStyle name="SAPBEXexcGood3 2 2 4 14" xfId="19660"/>
    <cellStyle name="SAPBEXexcGood3 2 2 4 15" xfId="19661"/>
    <cellStyle name="SAPBEXexcGood3 2 2 4 16" xfId="19662"/>
    <cellStyle name="SAPBEXexcGood3 2 2 4 17" xfId="19663"/>
    <cellStyle name="SAPBEXexcGood3 2 2 4 18" xfId="19664"/>
    <cellStyle name="SAPBEXexcGood3 2 2 4 19" xfId="19665"/>
    <cellStyle name="SAPBEXexcGood3 2 2 4 2" xfId="19666"/>
    <cellStyle name="SAPBEXexcGood3 2 2 4 2 2" xfId="19667"/>
    <cellStyle name="SAPBEXexcGood3 2 2 4 2 2 2" xfId="19668"/>
    <cellStyle name="SAPBEXexcGood3 2 2 4 2 2 2 2" xfId="19669"/>
    <cellStyle name="SAPBEXexcGood3 2 2 4 2 2 2 2 2" xfId="19670"/>
    <cellStyle name="SAPBEXexcGood3 2 2 4 2 2 2 3" xfId="19671"/>
    <cellStyle name="SAPBEXexcGood3 2 2 4 2 2 3" xfId="19672"/>
    <cellStyle name="SAPBEXexcGood3 2 2 4 2 2 3 2" xfId="19673"/>
    <cellStyle name="SAPBEXexcGood3 2 2 4 2 2 3 2 2" xfId="19674"/>
    <cellStyle name="SAPBEXexcGood3 2 2 4 2 2 4" xfId="19675"/>
    <cellStyle name="SAPBEXexcGood3 2 2 4 2 2 4 2" xfId="19676"/>
    <cellStyle name="SAPBEXexcGood3 2 2 4 2 3" xfId="19677"/>
    <cellStyle name="SAPBEXexcGood3 2 2 4 2 3 2" xfId="19678"/>
    <cellStyle name="SAPBEXexcGood3 2 2 4 2 3 2 2" xfId="19679"/>
    <cellStyle name="SAPBEXexcGood3 2 2 4 2 3 3" xfId="19680"/>
    <cellStyle name="SAPBEXexcGood3 2 2 4 2 4" xfId="19681"/>
    <cellStyle name="SAPBEXexcGood3 2 2 4 2 4 2" xfId="19682"/>
    <cellStyle name="SAPBEXexcGood3 2 2 4 2 4 2 2" xfId="19683"/>
    <cellStyle name="SAPBEXexcGood3 2 2 4 2 5" xfId="19684"/>
    <cellStyle name="SAPBEXexcGood3 2 2 4 2 5 2" xfId="19685"/>
    <cellStyle name="SAPBEXexcGood3 2 2 4 20" xfId="19686"/>
    <cellStyle name="SAPBEXexcGood3 2 2 4 21" xfId="19687"/>
    <cellStyle name="SAPBEXexcGood3 2 2 4 22" xfId="19688"/>
    <cellStyle name="SAPBEXexcGood3 2 2 4 23" xfId="19689"/>
    <cellStyle name="SAPBEXexcGood3 2 2 4 24" xfId="19690"/>
    <cellStyle name="SAPBEXexcGood3 2 2 4 25" xfId="19691"/>
    <cellStyle name="SAPBEXexcGood3 2 2 4 26" xfId="19692"/>
    <cellStyle name="SAPBEXexcGood3 2 2 4 27" xfId="19693"/>
    <cellStyle name="SAPBEXexcGood3 2 2 4 3" xfId="19694"/>
    <cellStyle name="SAPBEXexcGood3 2 2 4 4" xfId="19695"/>
    <cellStyle name="SAPBEXexcGood3 2 2 4 5" xfId="19696"/>
    <cellStyle name="SAPBEXexcGood3 2 2 4 6" xfId="19697"/>
    <cellStyle name="SAPBEXexcGood3 2 2 4 7" xfId="19698"/>
    <cellStyle name="SAPBEXexcGood3 2 2 4 8" xfId="19699"/>
    <cellStyle name="SAPBEXexcGood3 2 2 4 9" xfId="19700"/>
    <cellStyle name="SAPBEXexcGood3 2 2 5" xfId="866"/>
    <cellStyle name="SAPBEXexcGood3 2 2 5 10" xfId="19701"/>
    <cellStyle name="SAPBEXexcGood3 2 2 5 11" xfId="19702"/>
    <cellStyle name="SAPBEXexcGood3 2 2 5 12" xfId="19703"/>
    <cellStyle name="SAPBEXexcGood3 2 2 5 13" xfId="19704"/>
    <cellStyle name="SAPBEXexcGood3 2 2 5 14" xfId="19705"/>
    <cellStyle name="SAPBEXexcGood3 2 2 5 15" xfId="19706"/>
    <cellStyle name="SAPBEXexcGood3 2 2 5 16" xfId="19707"/>
    <cellStyle name="SAPBEXexcGood3 2 2 5 17" xfId="19708"/>
    <cellStyle name="SAPBEXexcGood3 2 2 5 18" xfId="19709"/>
    <cellStyle name="SAPBEXexcGood3 2 2 5 19" xfId="19710"/>
    <cellStyle name="SAPBEXexcGood3 2 2 5 2" xfId="19711"/>
    <cellStyle name="SAPBEXexcGood3 2 2 5 2 2" xfId="19712"/>
    <cellStyle name="SAPBEXexcGood3 2 2 5 2 2 2" xfId="19713"/>
    <cellStyle name="SAPBEXexcGood3 2 2 5 2 2 2 2" xfId="19714"/>
    <cellStyle name="SAPBEXexcGood3 2 2 5 2 2 2 2 2" xfId="19715"/>
    <cellStyle name="SAPBEXexcGood3 2 2 5 2 2 2 3" xfId="19716"/>
    <cellStyle name="SAPBEXexcGood3 2 2 5 2 2 3" xfId="19717"/>
    <cellStyle name="SAPBEXexcGood3 2 2 5 2 2 3 2" xfId="19718"/>
    <cellStyle name="SAPBEXexcGood3 2 2 5 2 2 3 2 2" xfId="19719"/>
    <cellStyle name="SAPBEXexcGood3 2 2 5 2 2 4" xfId="19720"/>
    <cellStyle name="SAPBEXexcGood3 2 2 5 2 2 4 2" xfId="19721"/>
    <cellStyle name="SAPBEXexcGood3 2 2 5 2 3" xfId="19722"/>
    <cellStyle name="SAPBEXexcGood3 2 2 5 2 3 2" xfId="19723"/>
    <cellStyle name="SAPBEXexcGood3 2 2 5 2 3 2 2" xfId="19724"/>
    <cellStyle name="SAPBEXexcGood3 2 2 5 2 3 3" xfId="19725"/>
    <cellStyle name="SAPBEXexcGood3 2 2 5 2 4" xfId="19726"/>
    <cellStyle name="SAPBEXexcGood3 2 2 5 2 4 2" xfId="19727"/>
    <cellStyle name="SAPBEXexcGood3 2 2 5 2 4 2 2" xfId="19728"/>
    <cellStyle name="SAPBEXexcGood3 2 2 5 2 5" xfId="19729"/>
    <cellStyle name="SAPBEXexcGood3 2 2 5 2 5 2" xfId="19730"/>
    <cellStyle name="SAPBEXexcGood3 2 2 5 20" xfId="19731"/>
    <cellStyle name="SAPBEXexcGood3 2 2 5 21" xfId="19732"/>
    <cellStyle name="SAPBEXexcGood3 2 2 5 22" xfId="19733"/>
    <cellStyle name="SAPBEXexcGood3 2 2 5 23" xfId="19734"/>
    <cellStyle name="SAPBEXexcGood3 2 2 5 24" xfId="19735"/>
    <cellStyle name="SAPBEXexcGood3 2 2 5 25" xfId="19736"/>
    <cellStyle name="SAPBEXexcGood3 2 2 5 26" xfId="19737"/>
    <cellStyle name="SAPBEXexcGood3 2 2 5 27" xfId="19738"/>
    <cellStyle name="SAPBEXexcGood3 2 2 5 3" xfId="19739"/>
    <cellStyle name="SAPBEXexcGood3 2 2 5 4" xfId="19740"/>
    <cellStyle name="SAPBEXexcGood3 2 2 5 5" xfId="19741"/>
    <cellStyle name="SAPBEXexcGood3 2 2 5 6" xfId="19742"/>
    <cellStyle name="SAPBEXexcGood3 2 2 5 7" xfId="19743"/>
    <cellStyle name="SAPBEXexcGood3 2 2 5 8" xfId="19744"/>
    <cellStyle name="SAPBEXexcGood3 2 2 5 9" xfId="19745"/>
    <cellStyle name="SAPBEXexcGood3 2 2 6" xfId="867"/>
    <cellStyle name="SAPBEXexcGood3 2 2 6 10" xfId="19746"/>
    <cellStyle name="SAPBEXexcGood3 2 2 6 11" xfId="19747"/>
    <cellStyle name="SAPBEXexcGood3 2 2 6 12" xfId="19748"/>
    <cellStyle name="SAPBEXexcGood3 2 2 6 13" xfId="19749"/>
    <cellStyle name="SAPBEXexcGood3 2 2 6 14" xfId="19750"/>
    <cellStyle name="SAPBEXexcGood3 2 2 6 15" xfId="19751"/>
    <cellStyle name="SAPBEXexcGood3 2 2 6 16" xfId="19752"/>
    <cellStyle name="SAPBEXexcGood3 2 2 6 17" xfId="19753"/>
    <cellStyle name="SAPBEXexcGood3 2 2 6 18" xfId="19754"/>
    <cellStyle name="SAPBEXexcGood3 2 2 6 19" xfId="19755"/>
    <cellStyle name="SAPBEXexcGood3 2 2 6 2" xfId="19756"/>
    <cellStyle name="SAPBEXexcGood3 2 2 6 2 2" xfId="19757"/>
    <cellStyle name="SAPBEXexcGood3 2 2 6 2 2 2" xfId="19758"/>
    <cellStyle name="SAPBEXexcGood3 2 2 6 2 2 2 2" xfId="19759"/>
    <cellStyle name="SAPBEXexcGood3 2 2 6 2 2 2 2 2" xfId="19760"/>
    <cellStyle name="SAPBEXexcGood3 2 2 6 2 2 2 3" xfId="19761"/>
    <cellStyle name="SAPBEXexcGood3 2 2 6 2 2 3" xfId="19762"/>
    <cellStyle name="SAPBEXexcGood3 2 2 6 2 2 3 2" xfId="19763"/>
    <cellStyle name="SAPBEXexcGood3 2 2 6 2 2 3 2 2" xfId="19764"/>
    <cellStyle name="SAPBEXexcGood3 2 2 6 2 2 4" xfId="19765"/>
    <cellStyle name="SAPBEXexcGood3 2 2 6 2 2 4 2" xfId="19766"/>
    <cellStyle name="SAPBEXexcGood3 2 2 6 2 3" xfId="19767"/>
    <cellStyle name="SAPBEXexcGood3 2 2 6 2 3 2" xfId="19768"/>
    <cellStyle name="SAPBEXexcGood3 2 2 6 2 3 2 2" xfId="19769"/>
    <cellStyle name="SAPBEXexcGood3 2 2 6 2 3 3" xfId="19770"/>
    <cellStyle name="SAPBEXexcGood3 2 2 6 2 4" xfId="19771"/>
    <cellStyle name="SAPBEXexcGood3 2 2 6 2 4 2" xfId="19772"/>
    <cellStyle name="SAPBEXexcGood3 2 2 6 2 4 2 2" xfId="19773"/>
    <cellStyle name="SAPBEXexcGood3 2 2 6 2 5" xfId="19774"/>
    <cellStyle name="SAPBEXexcGood3 2 2 6 2 5 2" xfId="19775"/>
    <cellStyle name="SAPBEXexcGood3 2 2 6 20" xfId="19776"/>
    <cellStyle name="SAPBEXexcGood3 2 2 6 21" xfId="19777"/>
    <cellStyle name="SAPBEXexcGood3 2 2 6 22" xfId="19778"/>
    <cellStyle name="SAPBEXexcGood3 2 2 6 23" xfId="19779"/>
    <cellStyle name="SAPBEXexcGood3 2 2 6 24" xfId="19780"/>
    <cellStyle name="SAPBEXexcGood3 2 2 6 25" xfId="19781"/>
    <cellStyle name="SAPBEXexcGood3 2 2 6 26" xfId="19782"/>
    <cellStyle name="SAPBEXexcGood3 2 2 6 27" xfId="19783"/>
    <cellStyle name="SAPBEXexcGood3 2 2 6 3" xfId="19784"/>
    <cellStyle name="SAPBEXexcGood3 2 2 6 4" xfId="19785"/>
    <cellStyle name="SAPBEXexcGood3 2 2 6 5" xfId="19786"/>
    <cellStyle name="SAPBEXexcGood3 2 2 6 6" xfId="19787"/>
    <cellStyle name="SAPBEXexcGood3 2 2 6 7" xfId="19788"/>
    <cellStyle name="SAPBEXexcGood3 2 2 6 8" xfId="19789"/>
    <cellStyle name="SAPBEXexcGood3 2 2 6 9" xfId="19790"/>
    <cellStyle name="SAPBEXexcGood3 2 2 7" xfId="19791"/>
    <cellStyle name="SAPBEXexcGood3 2 2 7 2" xfId="19792"/>
    <cellStyle name="SAPBEXexcGood3 2 2 7 2 2" xfId="19793"/>
    <cellStyle name="SAPBEXexcGood3 2 2 7 2 2 2" xfId="19794"/>
    <cellStyle name="SAPBEXexcGood3 2 2 7 2 2 2 2" xfId="19795"/>
    <cellStyle name="SAPBEXexcGood3 2 2 7 2 2 3" xfId="19796"/>
    <cellStyle name="SAPBEXexcGood3 2 2 7 2 3" xfId="19797"/>
    <cellStyle name="SAPBEXexcGood3 2 2 7 2 3 2" xfId="19798"/>
    <cellStyle name="SAPBEXexcGood3 2 2 7 2 3 2 2" xfId="19799"/>
    <cellStyle name="SAPBEXexcGood3 2 2 7 2 4" xfId="19800"/>
    <cellStyle name="SAPBEXexcGood3 2 2 7 2 4 2" xfId="19801"/>
    <cellStyle name="SAPBEXexcGood3 2 2 7 3" xfId="19802"/>
    <cellStyle name="SAPBEXexcGood3 2 2 7 3 2" xfId="19803"/>
    <cellStyle name="SAPBEXexcGood3 2 2 7 3 2 2" xfId="19804"/>
    <cellStyle name="SAPBEXexcGood3 2 2 7 3 3" xfId="19805"/>
    <cellStyle name="SAPBEXexcGood3 2 2 7 4" xfId="19806"/>
    <cellStyle name="SAPBEXexcGood3 2 2 7 4 2" xfId="19807"/>
    <cellStyle name="SAPBEXexcGood3 2 2 7 4 2 2" xfId="19808"/>
    <cellStyle name="SAPBEXexcGood3 2 2 7 5" xfId="19809"/>
    <cellStyle name="SAPBEXexcGood3 2 2 7 5 2" xfId="19810"/>
    <cellStyle name="SAPBEXexcGood3 2 2 8" xfId="19811"/>
    <cellStyle name="SAPBEXexcGood3 2 2 9" xfId="19812"/>
    <cellStyle name="SAPBEXexcGood3 2 20" xfId="19813"/>
    <cellStyle name="SAPBEXexcGood3 2 21" xfId="19814"/>
    <cellStyle name="SAPBEXexcGood3 2 22" xfId="19815"/>
    <cellStyle name="SAPBEXexcGood3 2 23" xfId="19816"/>
    <cellStyle name="SAPBEXexcGood3 2 24" xfId="19817"/>
    <cellStyle name="SAPBEXexcGood3 2 25" xfId="19818"/>
    <cellStyle name="SAPBEXexcGood3 2 26" xfId="19819"/>
    <cellStyle name="SAPBEXexcGood3 2 27" xfId="19820"/>
    <cellStyle name="SAPBEXexcGood3 2 28" xfId="19821"/>
    <cellStyle name="SAPBEXexcGood3 2 29" xfId="19822"/>
    <cellStyle name="SAPBEXexcGood3 2 3" xfId="868"/>
    <cellStyle name="SAPBEXexcGood3 2 3 10" xfId="19823"/>
    <cellStyle name="SAPBEXexcGood3 2 3 11" xfId="19824"/>
    <cellStyle name="SAPBEXexcGood3 2 3 12" xfId="19825"/>
    <cellStyle name="SAPBEXexcGood3 2 3 13" xfId="19826"/>
    <cellStyle name="SAPBEXexcGood3 2 3 14" xfId="19827"/>
    <cellStyle name="SAPBEXexcGood3 2 3 15" xfId="19828"/>
    <cellStyle name="SAPBEXexcGood3 2 3 16" xfId="19829"/>
    <cellStyle name="SAPBEXexcGood3 2 3 17" xfId="19830"/>
    <cellStyle name="SAPBEXexcGood3 2 3 18" xfId="19831"/>
    <cellStyle name="SAPBEXexcGood3 2 3 19" xfId="19832"/>
    <cellStyle name="SAPBEXexcGood3 2 3 2" xfId="19833"/>
    <cellStyle name="SAPBEXexcGood3 2 3 2 2" xfId="19834"/>
    <cellStyle name="SAPBEXexcGood3 2 3 2 2 2" xfId="19835"/>
    <cellStyle name="SAPBEXexcGood3 2 3 2 2 2 2" xfId="19836"/>
    <cellStyle name="SAPBEXexcGood3 2 3 2 2 2 2 2" xfId="19837"/>
    <cellStyle name="SAPBEXexcGood3 2 3 2 2 2 3" xfId="19838"/>
    <cellStyle name="SAPBEXexcGood3 2 3 2 2 3" xfId="19839"/>
    <cellStyle name="SAPBEXexcGood3 2 3 2 2 3 2" xfId="19840"/>
    <cellStyle name="SAPBEXexcGood3 2 3 2 2 3 2 2" xfId="19841"/>
    <cellStyle name="SAPBEXexcGood3 2 3 2 2 4" xfId="19842"/>
    <cellStyle name="SAPBEXexcGood3 2 3 2 2 4 2" xfId="19843"/>
    <cellStyle name="SAPBEXexcGood3 2 3 2 3" xfId="19844"/>
    <cellStyle name="SAPBEXexcGood3 2 3 2 3 2" xfId="19845"/>
    <cellStyle name="SAPBEXexcGood3 2 3 2 3 2 2" xfId="19846"/>
    <cellStyle name="SAPBEXexcGood3 2 3 2 3 3" xfId="19847"/>
    <cellStyle name="SAPBEXexcGood3 2 3 2 4" xfId="19848"/>
    <cellStyle name="SAPBEXexcGood3 2 3 2 4 2" xfId="19849"/>
    <cellStyle name="SAPBEXexcGood3 2 3 2 4 2 2" xfId="19850"/>
    <cellStyle name="SAPBEXexcGood3 2 3 2 5" xfId="19851"/>
    <cellStyle name="SAPBEXexcGood3 2 3 2 5 2" xfId="19852"/>
    <cellStyle name="SAPBEXexcGood3 2 3 20" xfId="19853"/>
    <cellStyle name="SAPBEXexcGood3 2 3 21" xfId="19854"/>
    <cellStyle name="SAPBEXexcGood3 2 3 22" xfId="19855"/>
    <cellStyle name="SAPBEXexcGood3 2 3 23" xfId="19856"/>
    <cellStyle name="SAPBEXexcGood3 2 3 24" xfId="19857"/>
    <cellStyle name="SAPBEXexcGood3 2 3 25" xfId="19858"/>
    <cellStyle name="SAPBEXexcGood3 2 3 26" xfId="19859"/>
    <cellStyle name="SAPBEXexcGood3 2 3 27" xfId="19860"/>
    <cellStyle name="SAPBEXexcGood3 2 3 3" xfId="19861"/>
    <cellStyle name="SAPBEXexcGood3 2 3 4" xfId="19862"/>
    <cellStyle name="SAPBEXexcGood3 2 3 5" xfId="19863"/>
    <cellStyle name="SAPBEXexcGood3 2 3 6" xfId="19864"/>
    <cellStyle name="SAPBEXexcGood3 2 3 7" xfId="19865"/>
    <cellStyle name="SAPBEXexcGood3 2 3 8" xfId="19866"/>
    <cellStyle name="SAPBEXexcGood3 2 3 9" xfId="19867"/>
    <cellStyle name="SAPBEXexcGood3 2 30" xfId="19868"/>
    <cellStyle name="SAPBEXexcGood3 2 31" xfId="19869"/>
    <cellStyle name="SAPBEXexcGood3 2 32" xfId="19870"/>
    <cellStyle name="SAPBEXexcGood3 2 4" xfId="869"/>
    <cellStyle name="SAPBEXexcGood3 2 4 10" xfId="19871"/>
    <cellStyle name="SAPBEXexcGood3 2 4 11" xfId="19872"/>
    <cellStyle name="SAPBEXexcGood3 2 4 12" xfId="19873"/>
    <cellStyle name="SAPBEXexcGood3 2 4 13" xfId="19874"/>
    <cellStyle name="SAPBEXexcGood3 2 4 14" xfId="19875"/>
    <cellStyle name="SAPBEXexcGood3 2 4 15" xfId="19876"/>
    <cellStyle name="SAPBEXexcGood3 2 4 16" xfId="19877"/>
    <cellStyle name="SAPBEXexcGood3 2 4 17" xfId="19878"/>
    <cellStyle name="SAPBEXexcGood3 2 4 18" xfId="19879"/>
    <cellStyle name="SAPBEXexcGood3 2 4 19" xfId="19880"/>
    <cellStyle name="SAPBEXexcGood3 2 4 2" xfId="19881"/>
    <cellStyle name="SAPBEXexcGood3 2 4 2 2" xfId="19882"/>
    <cellStyle name="SAPBEXexcGood3 2 4 2 2 2" xfId="19883"/>
    <cellStyle name="SAPBEXexcGood3 2 4 2 2 2 2" xfId="19884"/>
    <cellStyle name="SAPBEXexcGood3 2 4 2 2 2 2 2" xfId="19885"/>
    <cellStyle name="SAPBEXexcGood3 2 4 2 2 2 3" xfId="19886"/>
    <cellStyle name="SAPBEXexcGood3 2 4 2 2 3" xfId="19887"/>
    <cellStyle name="SAPBEXexcGood3 2 4 2 2 3 2" xfId="19888"/>
    <cellStyle name="SAPBEXexcGood3 2 4 2 2 3 2 2" xfId="19889"/>
    <cellStyle name="SAPBEXexcGood3 2 4 2 2 4" xfId="19890"/>
    <cellStyle name="SAPBEXexcGood3 2 4 2 2 4 2" xfId="19891"/>
    <cellStyle name="SAPBEXexcGood3 2 4 2 3" xfId="19892"/>
    <cellStyle name="SAPBEXexcGood3 2 4 2 3 2" xfId="19893"/>
    <cellStyle name="SAPBEXexcGood3 2 4 2 3 2 2" xfId="19894"/>
    <cellStyle name="SAPBEXexcGood3 2 4 2 3 3" xfId="19895"/>
    <cellStyle name="SAPBEXexcGood3 2 4 2 4" xfId="19896"/>
    <cellStyle name="SAPBEXexcGood3 2 4 2 4 2" xfId="19897"/>
    <cellStyle name="SAPBEXexcGood3 2 4 2 4 2 2" xfId="19898"/>
    <cellStyle name="SAPBEXexcGood3 2 4 2 5" xfId="19899"/>
    <cellStyle name="SAPBEXexcGood3 2 4 2 5 2" xfId="19900"/>
    <cellStyle name="SAPBEXexcGood3 2 4 20" xfId="19901"/>
    <cellStyle name="SAPBEXexcGood3 2 4 21" xfId="19902"/>
    <cellStyle name="SAPBEXexcGood3 2 4 22" xfId="19903"/>
    <cellStyle name="SAPBEXexcGood3 2 4 23" xfId="19904"/>
    <cellStyle name="SAPBEXexcGood3 2 4 24" xfId="19905"/>
    <cellStyle name="SAPBEXexcGood3 2 4 25" xfId="19906"/>
    <cellStyle name="SAPBEXexcGood3 2 4 26" xfId="19907"/>
    <cellStyle name="SAPBEXexcGood3 2 4 27" xfId="19908"/>
    <cellStyle name="SAPBEXexcGood3 2 4 3" xfId="19909"/>
    <cellStyle name="SAPBEXexcGood3 2 4 4" xfId="19910"/>
    <cellStyle name="SAPBEXexcGood3 2 4 5" xfId="19911"/>
    <cellStyle name="SAPBEXexcGood3 2 4 6" xfId="19912"/>
    <cellStyle name="SAPBEXexcGood3 2 4 7" xfId="19913"/>
    <cellStyle name="SAPBEXexcGood3 2 4 8" xfId="19914"/>
    <cellStyle name="SAPBEXexcGood3 2 4 9" xfId="19915"/>
    <cellStyle name="SAPBEXexcGood3 2 5" xfId="870"/>
    <cellStyle name="SAPBEXexcGood3 2 5 10" xfId="19916"/>
    <cellStyle name="SAPBEXexcGood3 2 5 11" xfId="19917"/>
    <cellStyle name="SAPBEXexcGood3 2 5 12" xfId="19918"/>
    <cellStyle name="SAPBEXexcGood3 2 5 13" xfId="19919"/>
    <cellStyle name="SAPBEXexcGood3 2 5 14" xfId="19920"/>
    <cellStyle name="SAPBEXexcGood3 2 5 15" xfId="19921"/>
    <cellStyle name="SAPBEXexcGood3 2 5 16" xfId="19922"/>
    <cellStyle name="SAPBEXexcGood3 2 5 17" xfId="19923"/>
    <cellStyle name="SAPBEXexcGood3 2 5 18" xfId="19924"/>
    <cellStyle name="SAPBEXexcGood3 2 5 19" xfId="19925"/>
    <cellStyle name="SAPBEXexcGood3 2 5 2" xfId="19926"/>
    <cellStyle name="SAPBEXexcGood3 2 5 2 2" xfId="19927"/>
    <cellStyle name="SAPBEXexcGood3 2 5 2 2 2" xfId="19928"/>
    <cellStyle name="SAPBEXexcGood3 2 5 2 2 2 2" xfId="19929"/>
    <cellStyle name="SAPBEXexcGood3 2 5 2 2 2 2 2" xfId="19930"/>
    <cellStyle name="SAPBEXexcGood3 2 5 2 2 2 3" xfId="19931"/>
    <cellStyle name="SAPBEXexcGood3 2 5 2 2 3" xfId="19932"/>
    <cellStyle name="SAPBEXexcGood3 2 5 2 2 3 2" xfId="19933"/>
    <cellStyle name="SAPBEXexcGood3 2 5 2 2 3 2 2" xfId="19934"/>
    <cellStyle name="SAPBEXexcGood3 2 5 2 2 4" xfId="19935"/>
    <cellStyle name="SAPBEXexcGood3 2 5 2 2 4 2" xfId="19936"/>
    <cellStyle name="SAPBEXexcGood3 2 5 2 3" xfId="19937"/>
    <cellStyle name="SAPBEXexcGood3 2 5 2 3 2" xfId="19938"/>
    <cellStyle name="SAPBEXexcGood3 2 5 2 3 2 2" xfId="19939"/>
    <cellStyle name="SAPBEXexcGood3 2 5 2 3 3" xfId="19940"/>
    <cellStyle name="SAPBEXexcGood3 2 5 2 4" xfId="19941"/>
    <cellStyle name="SAPBEXexcGood3 2 5 2 4 2" xfId="19942"/>
    <cellStyle name="SAPBEXexcGood3 2 5 2 4 2 2" xfId="19943"/>
    <cellStyle name="SAPBEXexcGood3 2 5 2 5" xfId="19944"/>
    <cellStyle name="SAPBEXexcGood3 2 5 2 5 2" xfId="19945"/>
    <cellStyle name="SAPBEXexcGood3 2 5 20" xfId="19946"/>
    <cellStyle name="SAPBEXexcGood3 2 5 21" xfId="19947"/>
    <cellStyle name="SAPBEXexcGood3 2 5 22" xfId="19948"/>
    <cellStyle name="SAPBEXexcGood3 2 5 23" xfId="19949"/>
    <cellStyle name="SAPBEXexcGood3 2 5 24" xfId="19950"/>
    <cellStyle name="SAPBEXexcGood3 2 5 25" xfId="19951"/>
    <cellStyle name="SAPBEXexcGood3 2 5 26" xfId="19952"/>
    <cellStyle name="SAPBEXexcGood3 2 5 27" xfId="19953"/>
    <cellStyle name="SAPBEXexcGood3 2 5 3" xfId="19954"/>
    <cellStyle name="SAPBEXexcGood3 2 5 4" xfId="19955"/>
    <cellStyle name="SAPBEXexcGood3 2 5 5" xfId="19956"/>
    <cellStyle name="SAPBEXexcGood3 2 5 6" xfId="19957"/>
    <cellStyle name="SAPBEXexcGood3 2 5 7" xfId="19958"/>
    <cellStyle name="SAPBEXexcGood3 2 5 8" xfId="19959"/>
    <cellStyle name="SAPBEXexcGood3 2 5 9" xfId="19960"/>
    <cellStyle name="SAPBEXexcGood3 2 6" xfId="871"/>
    <cellStyle name="SAPBEXexcGood3 2 6 10" xfId="19961"/>
    <cellStyle name="SAPBEXexcGood3 2 6 11" xfId="19962"/>
    <cellStyle name="SAPBEXexcGood3 2 6 12" xfId="19963"/>
    <cellStyle name="SAPBEXexcGood3 2 6 13" xfId="19964"/>
    <cellStyle name="SAPBEXexcGood3 2 6 14" xfId="19965"/>
    <cellStyle name="SAPBEXexcGood3 2 6 15" xfId="19966"/>
    <cellStyle name="SAPBEXexcGood3 2 6 16" xfId="19967"/>
    <cellStyle name="SAPBEXexcGood3 2 6 17" xfId="19968"/>
    <cellStyle name="SAPBEXexcGood3 2 6 18" xfId="19969"/>
    <cellStyle name="SAPBEXexcGood3 2 6 19" xfId="19970"/>
    <cellStyle name="SAPBEXexcGood3 2 6 2" xfId="19971"/>
    <cellStyle name="SAPBEXexcGood3 2 6 2 2" xfId="19972"/>
    <cellStyle name="SAPBEXexcGood3 2 6 2 2 2" xfId="19973"/>
    <cellStyle name="SAPBEXexcGood3 2 6 2 2 2 2" xfId="19974"/>
    <cellStyle name="SAPBEXexcGood3 2 6 2 2 2 2 2" xfId="19975"/>
    <cellStyle name="SAPBEXexcGood3 2 6 2 2 2 3" xfId="19976"/>
    <cellStyle name="SAPBEXexcGood3 2 6 2 2 3" xfId="19977"/>
    <cellStyle name="SAPBEXexcGood3 2 6 2 2 3 2" xfId="19978"/>
    <cellStyle name="SAPBEXexcGood3 2 6 2 2 3 2 2" xfId="19979"/>
    <cellStyle name="SAPBEXexcGood3 2 6 2 2 4" xfId="19980"/>
    <cellStyle name="SAPBEXexcGood3 2 6 2 2 4 2" xfId="19981"/>
    <cellStyle name="SAPBEXexcGood3 2 6 2 3" xfId="19982"/>
    <cellStyle name="SAPBEXexcGood3 2 6 2 3 2" xfId="19983"/>
    <cellStyle name="SAPBEXexcGood3 2 6 2 3 2 2" xfId="19984"/>
    <cellStyle name="SAPBEXexcGood3 2 6 2 3 3" xfId="19985"/>
    <cellStyle name="SAPBEXexcGood3 2 6 2 4" xfId="19986"/>
    <cellStyle name="SAPBEXexcGood3 2 6 2 4 2" xfId="19987"/>
    <cellStyle name="SAPBEXexcGood3 2 6 2 4 2 2" xfId="19988"/>
    <cellStyle name="SAPBEXexcGood3 2 6 2 5" xfId="19989"/>
    <cellStyle name="SAPBEXexcGood3 2 6 2 5 2" xfId="19990"/>
    <cellStyle name="SAPBEXexcGood3 2 6 20" xfId="19991"/>
    <cellStyle name="SAPBEXexcGood3 2 6 21" xfId="19992"/>
    <cellStyle name="SAPBEXexcGood3 2 6 22" xfId="19993"/>
    <cellStyle name="SAPBEXexcGood3 2 6 23" xfId="19994"/>
    <cellStyle name="SAPBEXexcGood3 2 6 24" xfId="19995"/>
    <cellStyle name="SAPBEXexcGood3 2 6 25" xfId="19996"/>
    <cellStyle name="SAPBEXexcGood3 2 6 26" xfId="19997"/>
    <cellStyle name="SAPBEXexcGood3 2 6 27" xfId="19998"/>
    <cellStyle name="SAPBEXexcGood3 2 6 3" xfId="19999"/>
    <cellStyle name="SAPBEXexcGood3 2 6 4" xfId="20000"/>
    <cellStyle name="SAPBEXexcGood3 2 6 5" xfId="20001"/>
    <cellStyle name="SAPBEXexcGood3 2 6 6" xfId="20002"/>
    <cellStyle name="SAPBEXexcGood3 2 6 7" xfId="20003"/>
    <cellStyle name="SAPBEXexcGood3 2 6 8" xfId="20004"/>
    <cellStyle name="SAPBEXexcGood3 2 6 9" xfId="20005"/>
    <cellStyle name="SAPBEXexcGood3 2 7" xfId="20006"/>
    <cellStyle name="SAPBEXexcGood3 2 7 2" xfId="20007"/>
    <cellStyle name="SAPBEXexcGood3 2 7 2 2" xfId="20008"/>
    <cellStyle name="SAPBEXexcGood3 2 7 2 2 2" xfId="20009"/>
    <cellStyle name="SAPBEXexcGood3 2 7 2 2 2 2" xfId="20010"/>
    <cellStyle name="SAPBEXexcGood3 2 7 2 2 3" xfId="20011"/>
    <cellStyle name="SAPBEXexcGood3 2 7 2 3" xfId="20012"/>
    <cellStyle name="SAPBEXexcGood3 2 7 2 3 2" xfId="20013"/>
    <cellStyle name="SAPBEXexcGood3 2 7 2 3 2 2" xfId="20014"/>
    <cellStyle name="SAPBEXexcGood3 2 7 2 4" xfId="20015"/>
    <cellStyle name="SAPBEXexcGood3 2 7 2 4 2" xfId="20016"/>
    <cellStyle name="SAPBEXexcGood3 2 7 3" xfId="20017"/>
    <cellStyle name="SAPBEXexcGood3 2 7 3 2" xfId="20018"/>
    <cellStyle name="SAPBEXexcGood3 2 7 3 2 2" xfId="20019"/>
    <cellStyle name="SAPBEXexcGood3 2 7 3 3" xfId="20020"/>
    <cellStyle name="SAPBEXexcGood3 2 7 4" xfId="20021"/>
    <cellStyle name="SAPBEXexcGood3 2 7 4 2" xfId="20022"/>
    <cellStyle name="SAPBEXexcGood3 2 7 4 2 2" xfId="20023"/>
    <cellStyle name="SAPBEXexcGood3 2 7 5" xfId="20024"/>
    <cellStyle name="SAPBEXexcGood3 2 7 5 2" xfId="20025"/>
    <cellStyle name="SAPBEXexcGood3 2 8" xfId="20026"/>
    <cellStyle name="SAPBEXexcGood3 2 9" xfId="20027"/>
    <cellStyle name="SAPBEXexcGood3 20" xfId="20028"/>
    <cellStyle name="SAPBEXexcGood3 21" xfId="20029"/>
    <cellStyle name="SAPBEXexcGood3 22" xfId="20030"/>
    <cellStyle name="SAPBEXexcGood3 23" xfId="20031"/>
    <cellStyle name="SAPBEXexcGood3 24" xfId="20032"/>
    <cellStyle name="SAPBEXexcGood3 25" xfId="20033"/>
    <cellStyle name="SAPBEXexcGood3 26" xfId="20034"/>
    <cellStyle name="SAPBEXexcGood3 27" xfId="20035"/>
    <cellStyle name="SAPBEXexcGood3 28" xfId="20036"/>
    <cellStyle name="SAPBEXexcGood3 29" xfId="20037"/>
    <cellStyle name="SAPBEXexcGood3 3" xfId="479"/>
    <cellStyle name="SAPBEXexcGood3 3 10" xfId="20038"/>
    <cellStyle name="SAPBEXexcGood3 3 11" xfId="20039"/>
    <cellStyle name="SAPBEXexcGood3 3 12" xfId="20040"/>
    <cellStyle name="SAPBEXexcGood3 3 13" xfId="20041"/>
    <cellStyle name="SAPBEXexcGood3 3 14" xfId="20042"/>
    <cellStyle name="SAPBEXexcGood3 3 15" xfId="20043"/>
    <cellStyle name="SAPBEXexcGood3 3 16" xfId="20044"/>
    <cellStyle name="SAPBEXexcGood3 3 17" xfId="20045"/>
    <cellStyle name="SAPBEXexcGood3 3 18" xfId="20046"/>
    <cellStyle name="SAPBEXexcGood3 3 19" xfId="20047"/>
    <cellStyle name="SAPBEXexcGood3 3 2" xfId="872"/>
    <cellStyle name="SAPBEXexcGood3 3 2 10" xfId="20048"/>
    <cellStyle name="SAPBEXexcGood3 3 2 11" xfId="20049"/>
    <cellStyle name="SAPBEXexcGood3 3 2 12" xfId="20050"/>
    <cellStyle name="SAPBEXexcGood3 3 2 13" xfId="20051"/>
    <cellStyle name="SAPBEXexcGood3 3 2 14" xfId="20052"/>
    <cellStyle name="SAPBEXexcGood3 3 2 15" xfId="20053"/>
    <cellStyle name="SAPBEXexcGood3 3 2 16" xfId="20054"/>
    <cellStyle name="SAPBEXexcGood3 3 2 17" xfId="20055"/>
    <cellStyle name="SAPBEXexcGood3 3 2 18" xfId="20056"/>
    <cellStyle name="SAPBEXexcGood3 3 2 19" xfId="20057"/>
    <cellStyle name="SAPBEXexcGood3 3 2 2" xfId="20058"/>
    <cellStyle name="SAPBEXexcGood3 3 2 2 2" xfId="20059"/>
    <cellStyle name="SAPBEXexcGood3 3 2 2 2 2" xfId="20060"/>
    <cellStyle name="SAPBEXexcGood3 3 2 2 2 2 2" xfId="20061"/>
    <cellStyle name="SAPBEXexcGood3 3 2 2 2 2 2 2" xfId="20062"/>
    <cellStyle name="SAPBEXexcGood3 3 2 2 2 2 3" xfId="20063"/>
    <cellStyle name="SAPBEXexcGood3 3 2 2 2 3" xfId="20064"/>
    <cellStyle name="SAPBEXexcGood3 3 2 2 2 3 2" xfId="20065"/>
    <cellStyle name="SAPBEXexcGood3 3 2 2 2 3 2 2" xfId="20066"/>
    <cellStyle name="SAPBEXexcGood3 3 2 2 2 4" xfId="20067"/>
    <cellStyle name="SAPBEXexcGood3 3 2 2 2 4 2" xfId="20068"/>
    <cellStyle name="SAPBEXexcGood3 3 2 2 3" xfId="20069"/>
    <cellStyle name="SAPBEXexcGood3 3 2 2 3 2" xfId="20070"/>
    <cellStyle name="SAPBEXexcGood3 3 2 2 3 2 2" xfId="20071"/>
    <cellStyle name="SAPBEXexcGood3 3 2 2 3 3" xfId="20072"/>
    <cellStyle name="SAPBEXexcGood3 3 2 2 4" xfId="20073"/>
    <cellStyle name="SAPBEXexcGood3 3 2 2 4 2" xfId="20074"/>
    <cellStyle name="SAPBEXexcGood3 3 2 2 4 2 2" xfId="20075"/>
    <cellStyle name="SAPBEXexcGood3 3 2 2 5" xfId="20076"/>
    <cellStyle name="SAPBEXexcGood3 3 2 2 5 2" xfId="20077"/>
    <cellStyle name="SAPBEXexcGood3 3 2 20" xfId="20078"/>
    <cellStyle name="SAPBEXexcGood3 3 2 21" xfId="20079"/>
    <cellStyle name="SAPBEXexcGood3 3 2 22" xfId="20080"/>
    <cellStyle name="SAPBEXexcGood3 3 2 23" xfId="20081"/>
    <cellStyle name="SAPBEXexcGood3 3 2 24" xfId="20082"/>
    <cellStyle name="SAPBEXexcGood3 3 2 25" xfId="20083"/>
    <cellStyle name="SAPBEXexcGood3 3 2 26" xfId="20084"/>
    <cellStyle name="SAPBEXexcGood3 3 2 27" xfId="20085"/>
    <cellStyle name="SAPBEXexcGood3 3 2 3" xfId="20086"/>
    <cellStyle name="SAPBEXexcGood3 3 2 4" xfId="20087"/>
    <cellStyle name="SAPBEXexcGood3 3 2 5" xfId="20088"/>
    <cellStyle name="SAPBEXexcGood3 3 2 6" xfId="20089"/>
    <cellStyle name="SAPBEXexcGood3 3 2 7" xfId="20090"/>
    <cellStyle name="SAPBEXexcGood3 3 2 8" xfId="20091"/>
    <cellStyle name="SAPBEXexcGood3 3 2 9" xfId="20092"/>
    <cellStyle name="SAPBEXexcGood3 3 20" xfId="20093"/>
    <cellStyle name="SAPBEXexcGood3 3 21" xfId="20094"/>
    <cellStyle name="SAPBEXexcGood3 3 22" xfId="20095"/>
    <cellStyle name="SAPBEXexcGood3 3 23" xfId="20096"/>
    <cellStyle name="SAPBEXexcGood3 3 24" xfId="20097"/>
    <cellStyle name="SAPBEXexcGood3 3 25" xfId="20098"/>
    <cellStyle name="SAPBEXexcGood3 3 26" xfId="20099"/>
    <cellStyle name="SAPBEXexcGood3 3 27" xfId="20100"/>
    <cellStyle name="SAPBEXexcGood3 3 28" xfId="20101"/>
    <cellStyle name="SAPBEXexcGood3 3 29" xfId="20102"/>
    <cellStyle name="SAPBEXexcGood3 3 3" xfId="873"/>
    <cellStyle name="SAPBEXexcGood3 3 3 10" xfId="20103"/>
    <cellStyle name="SAPBEXexcGood3 3 3 11" xfId="20104"/>
    <cellStyle name="SAPBEXexcGood3 3 3 12" xfId="20105"/>
    <cellStyle name="SAPBEXexcGood3 3 3 13" xfId="20106"/>
    <cellStyle name="SAPBEXexcGood3 3 3 14" xfId="20107"/>
    <cellStyle name="SAPBEXexcGood3 3 3 15" xfId="20108"/>
    <cellStyle name="SAPBEXexcGood3 3 3 16" xfId="20109"/>
    <cellStyle name="SAPBEXexcGood3 3 3 17" xfId="20110"/>
    <cellStyle name="SAPBEXexcGood3 3 3 18" xfId="20111"/>
    <cellStyle name="SAPBEXexcGood3 3 3 19" xfId="20112"/>
    <cellStyle name="SAPBEXexcGood3 3 3 2" xfId="20113"/>
    <cellStyle name="SAPBEXexcGood3 3 3 2 2" xfId="20114"/>
    <cellStyle name="SAPBEXexcGood3 3 3 2 2 2" xfId="20115"/>
    <cellStyle name="SAPBEXexcGood3 3 3 2 2 2 2" xfId="20116"/>
    <cellStyle name="SAPBEXexcGood3 3 3 2 2 2 2 2" xfId="20117"/>
    <cellStyle name="SAPBEXexcGood3 3 3 2 2 2 3" xfId="20118"/>
    <cellStyle name="SAPBEXexcGood3 3 3 2 2 3" xfId="20119"/>
    <cellStyle name="SAPBEXexcGood3 3 3 2 2 3 2" xfId="20120"/>
    <cellStyle name="SAPBEXexcGood3 3 3 2 2 3 2 2" xfId="20121"/>
    <cellStyle name="SAPBEXexcGood3 3 3 2 2 4" xfId="20122"/>
    <cellStyle name="SAPBEXexcGood3 3 3 2 2 4 2" xfId="20123"/>
    <cellStyle name="SAPBEXexcGood3 3 3 2 3" xfId="20124"/>
    <cellStyle name="SAPBEXexcGood3 3 3 2 3 2" xfId="20125"/>
    <cellStyle name="SAPBEXexcGood3 3 3 2 3 2 2" xfId="20126"/>
    <cellStyle name="SAPBEXexcGood3 3 3 2 3 3" xfId="20127"/>
    <cellStyle name="SAPBEXexcGood3 3 3 2 4" xfId="20128"/>
    <cellStyle name="SAPBEXexcGood3 3 3 2 4 2" xfId="20129"/>
    <cellStyle name="SAPBEXexcGood3 3 3 2 4 2 2" xfId="20130"/>
    <cellStyle name="SAPBEXexcGood3 3 3 2 5" xfId="20131"/>
    <cellStyle name="SAPBEXexcGood3 3 3 2 5 2" xfId="20132"/>
    <cellStyle name="SAPBEXexcGood3 3 3 20" xfId="20133"/>
    <cellStyle name="SAPBEXexcGood3 3 3 21" xfId="20134"/>
    <cellStyle name="SAPBEXexcGood3 3 3 22" xfId="20135"/>
    <cellStyle name="SAPBEXexcGood3 3 3 23" xfId="20136"/>
    <cellStyle name="SAPBEXexcGood3 3 3 24" xfId="20137"/>
    <cellStyle name="SAPBEXexcGood3 3 3 25" xfId="20138"/>
    <cellStyle name="SAPBEXexcGood3 3 3 26" xfId="20139"/>
    <cellStyle name="SAPBEXexcGood3 3 3 27" xfId="20140"/>
    <cellStyle name="SAPBEXexcGood3 3 3 3" xfId="20141"/>
    <cellStyle name="SAPBEXexcGood3 3 3 4" xfId="20142"/>
    <cellStyle name="SAPBEXexcGood3 3 3 5" xfId="20143"/>
    <cellStyle name="SAPBEXexcGood3 3 3 6" xfId="20144"/>
    <cellStyle name="SAPBEXexcGood3 3 3 7" xfId="20145"/>
    <cellStyle name="SAPBEXexcGood3 3 3 8" xfId="20146"/>
    <cellStyle name="SAPBEXexcGood3 3 3 9" xfId="20147"/>
    <cellStyle name="SAPBEXexcGood3 3 30" xfId="20148"/>
    <cellStyle name="SAPBEXexcGood3 3 31" xfId="20149"/>
    <cellStyle name="SAPBEXexcGood3 3 32" xfId="20150"/>
    <cellStyle name="SAPBEXexcGood3 3 4" xfId="874"/>
    <cellStyle name="SAPBEXexcGood3 3 4 10" xfId="20151"/>
    <cellStyle name="SAPBEXexcGood3 3 4 11" xfId="20152"/>
    <cellStyle name="SAPBEXexcGood3 3 4 12" xfId="20153"/>
    <cellStyle name="SAPBEXexcGood3 3 4 13" xfId="20154"/>
    <cellStyle name="SAPBEXexcGood3 3 4 14" xfId="20155"/>
    <cellStyle name="SAPBEXexcGood3 3 4 15" xfId="20156"/>
    <cellStyle name="SAPBEXexcGood3 3 4 16" xfId="20157"/>
    <cellStyle name="SAPBEXexcGood3 3 4 17" xfId="20158"/>
    <cellStyle name="SAPBEXexcGood3 3 4 18" xfId="20159"/>
    <cellStyle name="SAPBEXexcGood3 3 4 19" xfId="20160"/>
    <cellStyle name="SAPBEXexcGood3 3 4 2" xfId="20161"/>
    <cellStyle name="SAPBEXexcGood3 3 4 2 2" xfId="20162"/>
    <cellStyle name="SAPBEXexcGood3 3 4 2 2 2" xfId="20163"/>
    <cellStyle name="SAPBEXexcGood3 3 4 2 2 2 2" xfId="20164"/>
    <cellStyle name="SAPBEXexcGood3 3 4 2 2 2 2 2" xfId="20165"/>
    <cellStyle name="SAPBEXexcGood3 3 4 2 2 2 3" xfId="20166"/>
    <cellStyle name="SAPBEXexcGood3 3 4 2 2 3" xfId="20167"/>
    <cellStyle name="SAPBEXexcGood3 3 4 2 2 3 2" xfId="20168"/>
    <cellStyle name="SAPBEXexcGood3 3 4 2 2 3 2 2" xfId="20169"/>
    <cellStyle name="SAPBEXexcGood3 3 4 2 2 4" xfId="20170"/>
    <cellStyle name="SAPBEXexcGood3 3 4 2 2 4 2" xfId="20171"/>
    <cellStyle name="SAPBEXexcGood3 3 4 2 3" xfId="20172"/>
    <cellStyle name="SAPBEXexcGood3 3 4 2 3 2" xfId="20173"/>
    <cellStyle name="SAPBEXexcGood3 3 4 2 3 2 2" xfId="20174"/>
    <cellStyle name="SAPBEXexcGood3 3 4 2 3 3" xfId="20175"/>
    <cellStyle name="SAPBEXexcGood3 3 4 2 4" xfId="20176"/>
    <cellStyle name="SAPBEXexcGood3 3 4 2 4 2" xfId="20177"/>
    <cellStyle name="SAPBEXexcGood3 3 4 2 4 2 2" xfId="20178"/>
    <cellStyle name="SAPBEXexcGood3 3 4 2 5" xfId="20179"/>
    <cellStyle name="SAPBEXexcGood3 3 4 2 5 2" xfId="20180"/>
    <cellStyle name="SAPBEXexcGood3 3 4 20" xfId="20181"/>
    <cellStyle name="SAPBEXexcGood3 3 4 21" xfId="20182"/>
    <cellStyle name="SAPBEXexcGood3 3 4 22" xfId="20183"/>
    <cellStyle name="SAPBEXexcGood3 3 4 23" xfId="20184"/>
    <cellStyle name="SAPBEXexcGood3 3 4 24" xfId="20185"/>
    <cellStyle name="SAPBEXexcGood3 3 4 25" xfId="20186"/>
    <cellStyle name="SAPBEXexcGood3 3 4 26" xfId="20187"/>
    <cellStyle name="SAPBEXexcGood3 3 4 27" xfId="20188"/>
    <cellStyle name="SAPBEXexcGood3 3 4 3" xfId="20189"/>
    <cellStyle name="SAPBEXexcGood3 3 4 4" xfId="20190"/>
    <cellStyle name="SAPBEXexcGood3 3 4 5" xfId="20191"/>
    <cellStyle name="SAPBEXexcGood3 3 4 6" xfId="20192"/>
    <cellStyle name="SAPBEXexcGood3 3 4 7" xfId="20193"/>
    <cellStyle name="SAPBEXexcGood3 3 4 8" xfId="20194"/>
    <cellStyle name="SAPBEXexcGood3 3 4 9" xfId="20195"/>
    <cellStyle name="SAPBEXexcGood3 3 5" xfId="875"/>
    <cellStyle name="SAPBEXexcGood3 3 5 10" xfId="20196"/>
    <cellStyle name="SAPBEXexcGood3 3 5 11" xfId="20197"/>
    <cellStyle name="SAPBEXexcGood3 3 5 12" xfId="20198"/>
    <cellStyle name="SAPBEXexcGood3 3 5 13" xfId="20199"/>
    <cellStyle name="SAPBEXexcGood3 3 5 14" xfId="20200"/>
    <cellStyle name="SAPBEXexcGood3 3 5 15" xfId="20201"/>
    <cellStyle name="SAPBEXexcGood3 3 5 16" xfId="20202"/>
    <cellStyle name="SAPBEXexcGood3 3 5 17" xfId="20203"/>
    <cellStyle name="SAPBEXexcGood3 3 5 18" xfId="20204"/>
    <cellStyle name="SAPBEXexcGood3 3 5 19" xfId="20205"/>
    <cellStyle name="SAPBEXexcGood3 3 5 2" xfId="20206"/>
    <cellStyle name="SAPBEXexcGood3 3 5 2 2" xfId="20207"/>
    <cellStyle name="SAPBEXexcGood3 3 5 2 2 2" xfId="20208"/>
    <cellStyle name="SAPBEXexcGood3 3 5 2 2 2 2" xfId="20209"/>
    <cellStyle name="SAPBEXexcGood3 3 5 2 2 2 2 2" xfId="20210"/>
    <cellStyle name="SAPBEXexcGood3 3 5 2 2 2 3" xfId="20211"/>
    <cellStyle name="SAPBEXexcGood3 3 5 2 2 3" xfId="20212"/>
    <cellStyle name="SAPBEXexcGood3 3 5 2 2 3 2" xfId="20213"/>
    <cellStyle name="SAPBEXexcGood3 3 5 2 2 3 2 2" xfId="20214"/>
    <cellStyle name="SAPBEXexcGood3 3 5 2 2 4" xfId="20215"/>
    <cellStyle name="SAPBEXexcGood3 3 5 2 2 4 2" xfId="20216"/>
    <cellStyle name="SAPBEXexcGood3 3 5 2 3" xfId="20217"/>
    <cellStyle name="SAPBEXexcGood3 3 5 2 3 2" xfId="20218"/>
    <cellStyle name="SAPBEXexcGood3 3 5 2 3 2 2" xfId="20219"/>
    <cellStyle name="SAPBEXexcGood3 3 5 2 3 3" xfId="20220"/>
    <cellStyle name="SAPBEXexcGood3 3 5 2 4" xfId="20221"/>
    <cellStyle name="SAPBEXexcGood3 3 5 2 4 2" xfId="20222"/>
    <cellStyle name="SAPBEXexcGood3 3 5 2 4 2 2" xfId="20223"/>
    <cellStyle name="SAPBEXexcGood3 3 5 2 5" xfId="20224"/>
    <cellStyle name="SAPBEXexcGood3 3 5 2 5 2" xfId="20225"/>
    <cellStyle name="SAPBEXexcGood3 3 5 20" xfId="20226"/>
    <cellStyle name="SAPBEXexcGood3 3 5 21" xfId="20227"/>
    <cellStyle name="SAPBEXexcGood3 3 5 22" xfId="20228"/>
    <cellStyle name="SAPBEXexcGood3 3 5 23" xfId="20229"/>
    <cellStyle name="SAPBEXexcGood3 3 5 24" xfId="20230"/>
    <cellStyle name="SAPBEXexcGood3 3 5 25" xfId="20231"/>
    <cellStyle name="SAPBEXexcGood3 3 5 26" xfId="20232"/>
    <cellStyle name="SAPBEXexcGood3 3 5 27" xfId="20233"/>
    <cellStyle name="SAPBEXexcGood3 3 5 3" xfId="20234"/>
    <cellStyle name="SAPBEXexcGood3 3 5 4" xfId="20235"/>
    <cellStyle name="SAPBEXexcGood3 3 5 5" xfId="20236"/>
    <cellStyle name="SAPBEXexcGood3 3 5 6" xfId="20237"/>
    <cellStyle name="SAPBEXexcGood3 3 5 7" xfId="20238"/>
    <cellStyle name="SAPBEXexcGood3 3 5 8" xfId="20239"/>
    <cellStyle name="SAPBEXexcGood3 3 5 9" xfId="20240"/>
    <cellStyle name="SAPBEXexcGood3 3 6" xfId="876"/>
    <cellStyle name="SAPBEXexcGood3 3 6 10" xfId="20241"/>
    <cellStyle name="SAPBEXexcGood3 3 6 11" xfId="20242"/>
    <cellStyle name="SAPBEXexcGood3 3 6 12" xfId="20243"/>
    <cellStyle name="SAPBEXexcGood3 3 6 13" xfId="20244"/>
    <cellStyle name="SAPBEXexcGood3 3 6 14" xfId="20245"/>
    <cellStyle name="SAPBEXexcGood3 3 6 15" xfId="20246"/>
    <cellStyle name="SAPBEXexcGood3 3 6 16" xfId="20247"/>
    <cellStyle name="SAPBEXexcGood3 3 6 17" xfId="20248"/>
    <cellStyle name="SAPBEXexcGood3 3 6 18" xfId="20249"/>
    <cellStyle name="SAPBEXexcGood3 3 6 19" xfId="20250"/>
    <cellStyle name="SAPBEXexcGood3 3 6 2" xfId="20251"/>
    <cellStyle name="SAPBEXexcGood3 3 6 2 2" xfId="20252"/>
    <cellStyle name="SAPBEXexcGood3 3 6 2 2 2" xfId="20253"/>
    <cellStyle name="SAPBEXexcGood3 3 6 2 2 2 2" xfId="20254"/>
    <cellStyle name="SAPBEXexcGood3 3 6 2 2 2 2 2" xfId="20255"/>
    <cellStyle name="SAPBEXexcGood3 3 6 2 2 2 3" xfId="20256"/>
    <cellStyle name="SAPBEXexcGood3 3 6 2 2 3" xfId="20257"/>
    <cellStyle name="SAPBEXexcGood3 3 6 2 2 3 2" xfId="20258"/>
    <cellStyle name="SAPBEXexcGood3 3 6 2 2 3 2 2" xfId="20259"/>
    <cellStyle name="SAPBEXexcGood3 3 6 2 2 4" xfId="20260"/>
    <cellStyle name="SAPBEXexcGood3 3 6 2 2 4 2" xfId="20261"/>
    <cellStyle name="SAPBEXexcGood3 3 6 2 3" xfId="20262"/>
    <cellStyle name="SAPBEXexcGood3 3 6 2 3 2" xfId="20263"/>
    <cellStyle name="SAPBEXexcGood3 3 6 2 3 2 2" xfId="20264"/>
    <cellStyle name="SAPBEXexcGood3 3 6 2 3 3" xfId="20265"/>
    <cellStyle name="SAPBEXexcGood3 3 6 2 4" xfId="20266"/>
    <cellStyle name="SAPBEXexcGood3 3 6 2 4 2" xfId="20267"/>
    <cellStyle name="SAPBEXexcGood3 3 6 2 4 2 2" xfId="20268"/>
    <cellStyle name="SAPBEXexcGood3 3 6 2 5" xfId="20269"/>
    <cellStyle name="SAPBEXexcGood3 3 6 2 5 2" xfId="20270"/>
    <cellStyle name="SAPBEXexcGood3 3 6 20" xfId="20271"/>
    <cellStyle name="SAPBEXexcGood3 3 6 21" xfId="20272"/>
    <cellStyle name="SAPBEXexcGood3 3 6 22" xfId="20273"/>
    <cellStyle name="SAPBEXexcGood3 3 6 23" xfId="20274"/>
    <cellStyle name="SAPBEXexcGood3 3 6 24" xfId="20275"/>
    <cellStyle name="SAPBEXexcGood3 3 6 25" xfId="20276"/>
    <cellStyle name="SAPBEXexcGood3 3 6 26" xfId="20277"/>
    <cellStyle name="SAPBEXexcGood3 3 6 27" xfId="20278"/>
    <cellStyle name="SAPBEXexcGood3 3 6 3" xfId="20279"/>
    <cellStyle name="SAPBEXexcGood3 3 6 4" xfId="20280"/>
    <cellStyle name="SAPBEXexcGood3 3 6 5" xfId="20281"/>
    <cellStyle name="SAPBEXexcGood3 3 6 6" xfId="20282"/>
    <cellStyle name="SAPBEXexcGood3 3 6 7" xfId="20283"/>
    <cellStyle name="SAPBEXexcGood3 3 6 8" xfId="20284"/>
    <cellStyle name="SAPBEXexcGood3 3 6 9" xfId="20285"/>
    <cellStyle name="SAPBEXexcGood3 3 7" xfId="20286"/>
    <cellStyle name="SAPBEXexcGood3 3 7 2" xfId="20287"/>
    <cellStyle name="SAPBEXexcGood3 3 7 2 2" xfId="20288"/>
    <cellStyle name="SAPBEXexcGood3 3 7 2 2 2" xfId="20289"/>
    <cellStyle name="SAPBEXexcGood3 3 7 2 2 2 2" xfId="20290"/>
    <cellStyle name="SAPBEXexcGood3 3 7 2 2 3" xfId="20291"/>
    <cellStyle name="SAPBEXexcGood3 3 7 2 3" xfId="20292"/>
    <cellStyle name="SAPBEXexcGood3 3 7 2 3 2" xfId="20293"/>
    <cellStyle name="SAPBEXexcGood3 3 7 2 3 2 2" xfId="20294"/>
    <cellStyle name="SAPBEXexcGood3 3 7 2 4" xfId="20295"/>
    <cellStyle name="SAPBEXexcGood3 3 7 2 4 2" xfId="20296"/>
    <cellStyle name="SAPBEXexcGood3 3 7 3" xfId="20297"/>
    <cellStyle name="SAPBEXexcGood3 3 7 3 2" xfId="20298"/>
    <cellStyle name="SAPBEXexcGood3 3 7 3 2 2" xfId="20299"/>
    <cellStyle name="SAPBEXexcGood3 3 7 3 3" xfId="20300"/>
    <cellStyle name="SAPBEXexcGood3 3 7 4" xfId="20301"/>
    <cellStyle name="SAPBEXexcGood3 3 7 4 2" xfId="20302"/>
    <cellStyle name="SAPBEXexcGood3 3 7 4 2 2" xfId="20303"/>
    <cellStyle name="SAPBEXexcGood3 3 7 5" xfId="20304"/>
    <cellStyle name="SAPBEXexcGood3 3 7 5 2" xfId="20305"/>
    <cellStyle name="SAPBEXexcGood3 3 8" xfId="20306"/>
    <cellStyle name="SAPBEXexcGood3 3 9" xfId="20307"/>
    <cellStyle name="SAPBEXexcGood3 30" xfId="20308"/>
    <cellStyle name="SAPBEXexcGood3 31" xfId="20309"/>
    <cellStyle name="SAPBEXexcGood3 32" xfId="20310"/>
    <cellStyle name="SAPBEXexcGood3 33" xfId="20311"/>
    <cellStyle name="SAPBEXexcGood3 34" xfId="20312"/>
    <cellStyle name="SAPBEXexcGood3 35" xfId="20313"/>
    <cellStyle name="SAPBEXexcGood3 4" xfId="877"/>
    <cellStyle name="SAPBEXexcGood3 4 10" xfId="20314"/>
    <cellStyle name="SAPBEXexcGood3 4 11" xfId="20315"/>
    <cellStyle name="SAPBEXexcGood3 4 12" xfId="20316"/>
    <cellStyle name="SAPBEXexcGood3 4 13" xfId="20317"/>
    <cellStyle name="SAPBEXexcGood3 4 14" xfId="20318"/>
    <cellStyle name="SAPBEXexcGood3 4 15" xfId="20319"/>
    <cellStyle name="SAPBEXexcGood3 4 16" xfId="20320"/>
    <cellStyle name="SAPBEXexcGood3 4 17" xfId="20321"/>
    <cellStyle name="SAPBEXexcGood3 4 18" xfId="20322"/>
    <cellStyle name="SAPBEXexcGood3 4 19" xfId="20323"/>
    <cellStyle name="SAPBEXexcGood3 4 2" xfId="20324"/>
    <cellStyle name="SAPBEXexcGood3 4 2 2" xfId="20325"/>
    <cellStyle name="SAPBEXexcGood3 4 2 2 2" xfId="20326"/>
    <cellStyle name="SAPBEXexcGood3 4 2 2 2 2" xfId="20327"/>
    <cellStyle name="SAPBEXexcGood3 4 2 2 2 2 2" xfId="20328"/>
    <cellStyle name="SAPBEXexcGood3 4 2 2 2 3" xfId="20329"/>
    <cellStyle name="SAPBEXexcGood3 4 2 2 3" xfId="20330"/>
    <cellStyle name="SAPBEXexcGood3 4 2 2 3 2" xfId="20331"/>
    <cellStyle name="SAPBEXexcGood3 4 2 2 3 2 2" xfId="20332"/>
    <cellStyle name="SAPBEXexcGood3 4 2 2 4" xfId="20333"/>
    <cellStyle name="SAPBEXexcGood3 4 2 2 4 2" xfId="20334"/>
    <cellStyle name="SAPBEXexcGood3 4 2 3" xfId="20335"/>
    <cellStyle name="SAPBEXexcGood3 4 2 3 2" xfId="20336"/>
    <cellStyle name="SAPBEXexcGood3 4 2 3 2 2" xfId="20337"/>
    <cellStyle name="SAPBEXexcGood3 4 2 3 3" xfId="20338"/>
    <cellStyle name="SAPBEXexcGood3 4 2 4" xfId="20339"/>
    <cellStyle name="SAPBEXexcGood3 4 2 4 2" xfId="20340"/>
    <cellStyle name="SAPBEXexcGood3 4 2 4 2 2" xfId="20341"/>
    <cellStyle name="SAPBEXexcGood3 4 2 5" xfId="20342"/>
    <cellStyle name="SAPBEXexcGood3 4 2 5 2" xfId="20343"/>
    <cellStyle name="SAPBEXexcGood3 4 20" xfId="20344"/>
    <cellStyle name="SAPBEXexcGood3 4 21" xfId="20345"/>
    <cellStyle name="SAPBEXexcGood3 4 22" xfId="20346"/>
    <cellStyle name="SAPBEXexcGood3 4 23" xfId="20347"/>
    <cellStyle name="SAPBEXexcGood3 4 24" xfId="20348"/>
    <cellStyle name="SAPBEXexcGood3 4 25" xfId="20349"/>
    <cellStyle name="SAPBEXexcGood3 4 26" xfId="20350"/>
    <cellStyle name="SAPBEXexcGood3 4 27" xfId="20351"/>
    <cellStyle name="SAPBEXexcGood3 4 3" xfId="20352"/>
    <cellStyle name="SAPBEXexcGood3 4 4" xfId="20353"/>
    <cellStyle name="SAPBEXexcGood3 4 5" xfId="20354"/>
    <cellStyle name="SAPBEXexcGood3 4 6" xfId="20355"/>
    <cellStyle name="SAPBEXexcGood3 4 7" xfId="20356"/>
    <cellStyle name="SAPBEXexcGood3 4 8" xfId="20357"/>
    <cellStyle name="SAPBEXexcGood3 4 9" xfId="20358"/>
    <cellStyle name="SAPBEXexcGood3 5" xfId="878"/>
    <cellStyle name="SAPBEXexcGood3 5 10" xfId="20359"/>
    <cellStyle name="SAPBEXexcGood3 5 11" xfId="20360"/>
    <cellStyle name="SAPBEXexcGood3 5 12" xfId="20361"/>
    <cellStyle name="SAPBEXexcGood3 5 13" xfId="20362"/>
    <cellStyle name="SAPBEXexcGood3 5 14" xfId="20363"/>
    <cellStyle name="SAPBEXexcGood3 5 15" xfId="20364"/>
    <cellStyle name="SAPBEXexcGood3 5 16" xfId="20365"/>
    <cellStyle name="SAPBEXexcGood3 5 17" xfId="20366"/>
    <cellStyle name="SAPBEXexcGood3 5 18" xfId="20367"/>
    <cellStyle name="SAPBEXexcGood3 5 19" xfId="20368"/>
    <cellStyle name="SAPBEXexcGood3 5 2" xfId="20369"/>
    <cellStyle name="SAPBEXexcGood3 5 2 2" xfId="20370"/>
    <cellStyle name="SAPBEXexcGood3 5 2 2 2" xfId="20371"/>
    <cellStyle name="SAPBEXexcGood3 5 2 2 2 2" xfId="20372"/>
    <cellStyle name="SAPBEXexcGood3 5 2 2 2 2 2" xfId="20373"/>
    <cellStyle name="SAPBEXexcGood3 5 2 2 2 3" xfId="20374"/>
    <cellStyle name="SAPBEXexcGood3 5 2 2 3" xfId="20375"/>
    <cellStyle name="SAPBEXexcGood3 5 2 2 3 2" xfId="20376"/>
    <cellStyle name="SAPBEXexcGood3 5 2 2 3 2 2" xfId="20377"/>
    <cellStyle name="SAPBEXexcGood3 5 2 2 4" xfId="20378"/>
    <cellStyle name="SAPBEXexcGood3 5 2 2 4 2" xfId="20379"/>
    <cellStyle name="SAPBEXexcGood3 5 2 3" xfId="20380"/>
    <cellStyle name="SAPBEXexcGood3 5 2 3 2" xfId="20381"/>
    <cellStyle name="SAPBEXexcGood3 5 2 3 2 2" xfId="20382"/>
    <cellStyle name="SAPBEXexcGood3 5 2 3 3" xfId="20383"/>
    <cellStyle name="SAPBEXexcGood3 5 2 4" xfId="20384"/>
    <cellStyle name="SAPBEXexcGood3 5 2 4 2" xfId="20385"/>
    <cellStyle name="SAPBEXexcGood3 5 2 4 2 2" xfId="20386"/>
    <cellStyle name="SAPBEXexcGood3 5 2 5" xfId="20387"/>
    <cellStyle name="SAPBEXexcGood3 5 2 5 2" xfId="20388"/>
    <cellStyle name="SAPBEXexcGood3 5 20" xfId="20389"/>
    <cellStyle name="SAPBEXexcGood3 5 21" xfId="20390"/>
    <cellStyle name="SAPBEXexcGood3 5 22" xfId="20391"/>
    <cellStyle name="SAPBEXexcGood3 5 23" xfId="20392"/>
    <cellStyle name="SAPBEXexcGood3 5 24" xfId="20393"/>
    <cellStyle name="SAPBEXexcGood3 5 25" xfId="20394"/>
    <cellStyle name="SAPBEXexcGood3 5 26" xfId="20395"/>
    <cellStyle name="SAPBEXexcGood3 5 27" xfId="20396"/>
    <cellStyle name="SAPBEXexcGood3 5 3" xfId="20397"/>
    <cellStyle name="SAPBEXexcGood3 5 4" xfId="20398"/>
    <cellStyle name="SAPBEXexcGood3 5 5" xfId="20399"/>
    <cellStyle name="SAPBEXexcGood3 5 6" xfId="20400"/>
    <cellStyle name="SAPBEXexcGood3 5 7" xfId="20401"/>
    <cellStyle name="SAPBEXexcGood3 5 8" xfId="20402"/>
    <cellStyle name="SAPBEXexcGood3 5 9" xfId="20403"/>
    <cellStyle name="SAPBEXexcGood3 6" xfId="879"/>
    <cellStyle name="SAPBEXexcGood3 6 10" xfId="20404"/>
    <cellStyle name="SAPBEXexcGood3 6 11" xfId="20405"/>
    <cellStyle name="SAPBEXexcGood3 6 12" xfId="20406"/>
    <cellStyle name="SAPBEXexcGood3 6 13" xfId="20407"/>
    <cellStyle name="SAPBEXexcGood3 6 14" xfId="20408"/>
    <cellStyle name="SAPBEXexcGood3 6 15" xfId="20409"/>
    <cellStyle name="SAPBEXexcGood3 6 16" xfId="20410"/>
    <cellStyle name="SAPBEXexcGood3 6 17" xfId="20411"/>
    <cellStyle name="SAPBEXexcGood3 6 18" xfId="20412"/>
    <cellStyle name="SAPBEXexcGood3 6 19" xfId="20413"/>
    <cellStyle name="SAPBEXexcGood3 6 2" xfId="20414"/>
    <cellStyle name="SAPBEXexcGood3 6 2 2" xfId="20415"/>
    <cellStyle name="SAPBEXexcGood3 6 2 2 2" xfId="20416"/>
    <cellStyle name="SAPBEXexcGood3 6 2 2 2 2" xfId="20417"/>
    <cellStyle name="SAPBEXexcGood3 6 2 2 2 2 2" xfId="20418"/>
    <cellStyle name="SAPBEXexcGood3 6 2 2 2 3" xfId="20419"/>
    <cellStyle name="SAPBEXexcGood3 6 2 2 3" xfId="20420"/>
    <cellStyle name="SAPBEXexcGood3 6 2 2 3 2" xfId="20421"/>
    <cellStyle name="SAPBEXexcGood3 6 2 2 3 2 2" xfId="20422"/>
    <cellStyle name="SAPBEXexcGood3 6 2 2 4" xfId="20423"/>
    <cellStyle name="SAPBEXexcGood3 6 2 2 4 2" xfId="20424"/>
    <cellStyle name="SAPBEXexcGood3 6 2 3" xfId="20425"/>
    <cellStyle name="SAPBEXexcGood3 6 2 3 2" xfId="20426"/>
    <cellStyle name="SAPBEXexcGood3 6 2 3 2 2" xfId="20427"/>
    <cellStyle name="SAPBEXexcGood3 6 2 3 3" xfId="20428"/>
    <cellStyle name="SAPBEXexcGood3 6 2 4" xfId="20429"/>
    <cellStyle name="SAPBEXexcGood3 6 2 4 2" xfId="20430"/>
    <cellStyle name="SAPBEXexcGood3 6 2 4 2 2" xfId="20431"/>
    <cellStyle name="SAPBEXexcGood3 6 2 5" xfId="20432"/>
    <cellStyle name="SAPBEXexcGood3 6 2 5 2" xfId="20433"/>
    <cellStyle name="SAPBEXexcGood3 6 20" xfId="20434"/>
    <cellStyle name="SAPBEXexcGood3 6 21" xfId="20435"/>
    <cellStyle name="SAPBEXexcGood3 6 22" xfId="20436"/>
    <cellStyle name="SAPBEXexcGood3 6 23" xfId="20437"/>
    <cellStyle name="SAPBEXexcGood3 6 24" xfId="20438"/>
    <cellStyle name="SAPBEXexcGood3 6 25" xfId="20439"/>
    <cellStyle name="SAPBEXexcGood3 6 26" xfId="20440"/>
    <cellStyle name="SAPBEXexcGood3 6 27" xfId="20441"/>
    <cellStyle name="SAPBEXexcGood3 6 3" xfId="20442"/>
    <cellStyle name="SAPBEXexcGood3 6 4" xfId="20443"/>
    <cellStyle name="SAPBEXexcGood3 6 5" xfId="20444"/>
    <cellStyle name="SAPBEXexcGood3 6 6" xfId="20445"/>
    <cellStyle name="SAPBEXexcGood3 6 7" xfId="20446"/>
    <cellStyle name="SAPBEXexcGood3 6 8" xfId="20447"/>
    <cellStyle name="SAPBEXexcGood3 6 9" xfId="20448"/>
    <cellStyle name="SAPBEXexcGood3 7" xfId="880"/>
    <cellStyle name="SAPBEXexcGood3 7 10" xfId="20449"/>
    <cellStyle name="SAPBEXexcGood3 7 11" xfId="20450"/>
    <cellStyle name="SAPBEXexcGood3 7 12" xfId="20451"/>
    <cellStyle name="SAPBEXexcGood3 7 13" xfId="20452"/>
    <cellStyle name="SAPBEXexcGood3 7 14" xfId="20453"/>
    <cellStyle name="SAPBEXexcGood3 7 15" xfId="20454"/>
    <cellStyle name="SAPBEXexcGood3 7 16" xfId="20455"/>
    <cellStyle name="SAPBEXexcGood3 7 17" xfId="20456"/>
    <cellStyle name="SAPBEXexcGood3 7 18" xfId="20457"/>
    <cellStyle name="SAPBEXexcGood3 7 19" xfId="20458"/>
    <cellStyle name="SAPBEXexcGood3 7 2" xfId="20459"/>
    <cellStyle name="SAPBEXexcGood3 7 2 2" xfId="20460"/>
    <cellStyle name="SAPBEXexcGood3 7 2 2 2" xfId="20461"/>
    <cellStyle name="SAPBEXexcGood3 7 2 2 2 2" xfId="20462"/>
    <cellStyle name="SAPBEXexcGood3 7 2 2 2 2 2" xfId="20463"/>
    <cellStyle name="SAPBEXexcGood3 7 2 2 2 3" xfId="20464"/>
    <cellStyle name="SAPBEXexcGood3 7 2 2 3" xfId="20465"/>
    <cellStyle name="SAPBEXexcGood3 7 2 2 3 2" xfId="20466"/>
    <cellStyle name="SAPBEXexcGood3 7 2 2 3 2 2" xfId="20467"/>
    <cellStyle name="SAPBEXexcGood3 7 2 2 4" xfId="20468"/>
    <cellStyle name="SAPBEXexcGood3 7 2 2 4 2" xfId="20469"/>
    <cellStyle name="SAPBEXexcGood3 7 2 3" xfId="20470"/>
    <cellStyle name="SAPBEXexcGood3 7 2 3 2" xfId="20471"/>
    <cellStyle name="SAPBEXexcGood3 7 2 3 2 2" xfId="20472"/>
    <cellStyle name="SAPBEXexcGood3 7 2 3 3" xfId="20473"/>
    <cellStyle name="SAPBEXexcGood3 7 2 4" xfId="20474"/>
    <cellStyle name="SAPBEXexcGood3 7 2 4 2" xfId="20475"/>
    <cellStyle name="SAPBEXexcGood3 7 2 4 2 2" xfId="20476"/>
    <cellStyle name="SAPBEXexcGood3 7 2 5" xfId="20477"/>
    <cellStyle name="SAPBEXexcGood3 7 2 5 2" xfId="20478"/>
    <cellStyle name="SAPBEXexcGood3 7 20" xfId="20479"/>
    <cellStyle name="SAPBEXexcGood3 7 21" xfId="20480"/>
    <cellStyle name="SAPBEXexcGood3 7 22" xfId="20481"/>
    <cellStyle name="SAPBEXexcGood3 7 23" xfId="20482"/>
    <cellStyle name="SAPBEXexcGood3 7 24" xfId="20483"/>
    <cellStyle name="SAPBEXexcGood3 7 25" xfId="20484"/>
    <cellStyle name="SAPBEXexcGood3 7 26" xfId="20485"/>
    <cellStyle name="SAPBEXexcGood3 7 27" xfId="20486"/>
    <cellStyle name="SAPBEXexcGood3 7 3" xfId="20487"/>
    <cellStyle name="SAPBEXexcGood3 7 4" xfId="20488"/>
    <cellStyle name="SAPBEXexcGood3 7 5" xfId="20489"/>
    <cellStyle name="SAPBEXexcGood3 7 6" xfId="20490"/>
    <cellStyle name="SAPBEXexcGood3 7 7" xfId="20491"/>
    <cellStyle name="SAPBEXexcGood3 7 8" xfId="20492"/>
    <cellStyle name="SAPBEXexcGood3 7 9" xfId="20493"/>
    <cellStyle name="SAPBEXexcGood3 8" xfId="862"/>
    <cellStyle name="SAPBEXexcGood3 8 10" xfId="20494"/>
    <cellStyle name="SAPBEXexcGood3 8 11" xfId="20495"/>
    <cellStyle name="SAPBEXexcGood3 8 12" xfId="20496"/>
    <cellStyle name="SAPBEXexcGood3 8 13" xfId="20497"/>
    <cellStyle name="SAPBEXexcGood3 8 14" xfId="20498"/>
    <cellStyle name="SAPBEXexcGood3 8 15" xfId="20499"/>
    <cellStyle name="SAPBEXexcGood3 8 16" xfId="20500"/>
    <cellStyle name="SAPBEXexcGood3 8 17" xfId="20501"/>
    <cellStyle name="SAPBEXexcGood3 8 18" xfId="20502"/>
    <cellStyle name="SAPBEXexcGood3 8 19" xfId="20503"/>
    <cellStyle name="SAPBEXexcGood3 8 2" xfId="20504"/>
    <cellStyle name="SAPBEXexcGood3 8 2 2" xfId="20505"/>
    <cellStyle name="SAPBEXexcGood3 8 2 2 2" xfId="20506"/>
    <cellStyle name="SAPBEXexcGood3 8 2 2 2 2" xfId="20507"/>
    <cellStyle name="SAPBEXexcGood3 8 2 2 2 2 2" xfId="20508"/>
    <cellStyle name="SAPBEXexcGood3 8 2 2 2 3" xfId="20509"/>
    <cellStyle name="SAPBEXexcGood3 8 2 2 3" xfId="20510"/>
    <cellStyle name="SAPBEXexcGood3 8 2 2 3 2" xfId="20511"/>
    <cellStyle name="SAPBEXexcGood3 8 2 2 3 2 2" xfId="20512"/>
    <cellStyle name="SAPBEXexcGood3 8 2 2 4" xfId="20513"/>
    <cellStyle name="SAPBEXexcGood3 8 2 2 4 2" xfId="20514"/>
    <cellStyle name="SAPBEXexcGood3 8 2 3" xfId="20515"/>
    <cellStyle name="SAPBEXexcGood3 8 2 3 2" xfId="20516"/>
    <cellStyle name="SAPBEXexcGood3 8 2 3 2 2" xfId="20517"/>
    <cellStyle name="SAPBEXexcGood3 8 2 3 3" xfId="20518"/>
    <cellStyle name="SAPBEXexcGood3 8 2 4" xfId="20519"/>
    <cellStyle name="SAPBEXexcGood3 8 2 4 2" xfId="20520"/>
    <cellStyle name="SAPBEXexcGood3 8 2 4 2 2" xfId="20521"/>
    <cellStyle name="SAPBEXexcGood3 8 2 5" xfId="20522"/>
    <cellStyle name="SAPBEXexcGood3 8 2 5 2" xfId="20523"/>
    <cellStyle name="SAPBEXexcGood3 8 20" xfId="20524"/>
    <cellStyle name="SAPBEXexcGood3 8 21" xfId="20525"/>
    <cellStyle name="SAPBEXexcGood3 8 22" xfId="20526"/>
    <cellStyle name="SAPBEXexcGood3 8 23" xfId="20527"/>
    <cellStyle name="SAPBEXexcGood3 8 24" xfId="20528"/>
    <cellStyle name="SAPBEXexcGood3 8 25" xfId="20529"/>
    <cellStyle name="SAPBEXexcGood3 8 26" xfId="20530"/>
    <cellStyle name="SAPBEXexcGood3 8 27" xfId="20531"/>
    <cellStyle name="SAPBEXexcGood3 8 3" xfId="20532"/>
    <cellStyle name="SAPBEXexcGood3 8 4" xfId="20533"/>
    <cellStyle name="SAPBEXexcGood3 8 5" xfId="20534"/>
    <cellStyle name="SAPBEXexcGood3 8 6" xfId="20535"/>
    <cellStyle name="SAPBEXexcGood3 8 7" xfId="20536"/>
    <cellStyle name="SAPBEXexcGood3 8 8" xfId="20537"/>
    <cellStyle name="SAPBEXexcGood3 8 9" xfId="20538"/>
    <cellStyle name="SAPBEXexcGood3 9" xfId="1324"/>
    <cellStyle name="SAPBEXexcGood3 9 10" xfId="20539"/>
    <cellStyle name="SAPBEXexcGood3 9 11" xfId="20540"/>
    <cellStyle name="SAPBEXexcGood3 9 12" xfId="20541"/>
    <cellStyle name="SAPBEXexcGood3 9 13" xfId="20542"/>
    <cellStyle name="SAPBEXexcGood3 9 14" xfId="20543"/>
    <cellStyle name="SAPBEXexcGood3 9 15" xfId="20544"/>
    <cellStyle name="SAPBEXexcGood3 9 16" xfId="20545"/>
    <cellStyle name="SAPBEXexcGood3 9 17" xfId="20546"/>
    <cellStyle name="SAPBEXexcGood3 9 18" xfId="20547"/>
    <cellStyle name="SAPBEXexcGood3 9 19" xfId="20548"/>
    <cellStyle name="SAPBEXexcGood3 9 2" xfId="20549"/>
    <cellStyle name="SAPBEXexcGood3 9 2 2" xfId="20550"/>
    <cellStyle name="SAPBEXexcGood3 9 2 2 2" xfId="20551"/>
    <cellStyle name="SAPBEXexcGood3 9 2 2 2 2" xfId="20552"/>
    <cellStyle name="SAPBEXexcGood3 9 2 2 3" xfId="20553"/>
    <cellStyle name="SAPBEXexcGood3 9 2 3" xfId="20554"/>
    <cellStyle name="SAPBEXexcGood3 9 2 3 2" xfId="20555"/>
    <cellStyle name="SAPBEXexcGood3 9 2 3 2 2" xfId="20556"/>
    <cellStyle name="SAPBEXexcGood3 9 2 4" xfId="20557"/>
    <cellStyle name="SAPBEXexcGood3 9 2 4 2" xfId="20558"/>
    <cellStyle name="SAPBEXexcGood3 9 20" xfId="20559"/>
    <cellStyle name="SAPBEXexcGood3 9 21" xfId="20560"/>
    <cellStyle name="SAPBEXexcGood3 9 22" xfId="20561"/>
    <cellStyle name="SAPBEXexcGood3 9 23" xfId="20562"/>
    <cellStyle name="SAPBEXexcGood3 9 24" xfId="20563"/>
    <cellStyle name="SAPBEXexcGood3 9 25" xfId="20564"/>
    <cellStyle name="SAPBEXexcGood3 9 26" xfId="20565"/>
    <cellStyle name="SAPBEXexcGood3 9 27" xfId="20566"/>
    <cellStyle name="SAPBEXexcGood3 9 3" xfId="20567"/>
    <cellStyle name="SAPBEXexcGood3 9 4" xfId="20568"/>
    <cellStyle name="SAPBEXexcGood3 9 5" xfId="20569"/>
    <cellStyle name="SAPBEXexcGood3 9 6" xfId="20570"/>
    <cellStyle name="SAPBEXexcGood3 9 7" xfId="20571"/>
    <cellStyle name="SAPBEXexcGood3 9 8" xfId="20572"/>
    <cellStyle name="SAPBEXexcGood3 9 9" xfId="20573"/>
    <cellStyle name="SAPBEXexcGood3_20120921_SF-grote-ronde-Liesbethdump2" xfId="379"/>
    <cellStyle name="SAPBEXfilterDrill" xfId="78"/>
    <cellStyle name="SAPBEXfilterDrill 10" xfId="20574"/>
    <cellStyle name="SAPBEXfilterDrill 10 2" xfId="20575"/>
    <cellStyle name="SAPBEXfilterDrill 10 2 2" xfId="20576"/>
    <cellStyle name="SAPBEXfilterDrill 10 2 2 2" xfId="20577"/>
    <cellStyle name="SAPBEXfilterDrill 10 2 3" xfId="20578"/>
    <cellStyle name="SAPBEXfilterDrill 10 3" xfId="20579"/>
    <cellStyle name="SAPBEXfilterDrill 10 3 2" xfId="20580"/>
    <cellStyle name="SAPBEXfilterDrill 10 3 2 2" xfId="20581"/>
    <cellStyle name="SAPBEXfilterDrill 10 4" xfId="20582"/>
    <cellStyle name="SAPBEXfilterDrill 10 4 2" xfId="20583"/>
    <cellStyle name="SAPBEXfilterDrill 11" xfId="20584"/>
    <cellStyle name="SAPBEXfilterDrill 12" xfId="20585"/>
    <cellStyle name="SAPBEXfilterDrill 13" xfId="20586"/>
    <cellStyle name="SAPBEXfilterDrill 14" xfId="20587"/>
    <cellStyle name="SAPBEXfilterDrill 15" xfId="20588"/>
    <cellStyle name="SAPBEXfilterDrill 16" xfId="20589"/>
    <cellStyle name="SAPBEXfilterDrill 17" xfId="20590"/>
    <cellStyle name="SAPBEXfilterDrill 18" xfId="20591"/>
    <cellStyle name="SAPBEXfilterDrill 19" xfId="20592"/>
    <cellStyle name="SAPBEXfilterDrill 2" xfId="380"/>
    <cellStyle name="SAPBEXfilterDrill 2 10" xfId="20593"/>
    <cellStyle name="SAPBEXfilterDrill 2 11" xfId="20594"/>
    <cellStyle name="SAPBEXfilterDrill 2 12" xfId="20595"/>
    <cellStyle name="SAPBEXfilterDrill 2 13" xfId="20596"/>
    <cellStyle name="SAPBEXfilterDrill 2 14" xfId="20597"/>
    <cellStyle name="SAPBEXfilterDrill 2 15" xfId="20598"/>
    <cellStyle name="SAPBEXfilterDrill 2 16" xfId="20599"/>
    <cellStyle name="SAPBEXfilterDrill 2 17" xfId="20600"/>
    <cellStyle name="SAPBEXfilterDrill 2 18" xfId="20601"/>
    <cellStyle name="SAPBEXfilterDrill 2 19" xfId="20602"/>
    <cellStyle name="SAPBEXfilterDrill 2 2" xfId="480"/>
    <cellStyle name="SAPBEXfilterDrill 2 2 10" xfId="20603"/>
    <cellStyle name="SAPBEXfilterDrill 2 2 11" xfId="20604"/>
    <cellStyle name="SAPBEXfilterDrill 2 2 12" xfId="20605"/>
    <cellStyle name="SAPBEXfilterDrill 2 2 13" xfId="20606"/>
    <cellStyle name="SAPBEXfilterDrill 2 2 14" xfId="20607"/>
    <cellStyle name="SAPBEXfilterDrill 2 2 15" xfId="20608"/>
    <cellStyle name="SAPBEXfilterDrill 2 2 16" xfId="20609"/>
    <cellStyle name="SAPBEXfilterDrill 2 2 17" xfId="20610"/>
    <cellStyle name="SAPBEXfilterDrill 2 2 18" xfId="20611"/>
    <cellStyle name="SAPBEXfilterDrill 2 2 19" xfId="20612"/>
    <cellStyle name="SAPBEXfilterDrill 2 2 2" xfId="882"/>
    <cellStyle name="SAPBEXfilterDrill 2 2 2 10" xfId="20613"/>
    <cellStyle name="SAPBEXfilterDrill 2 2 2 11" xfId="20614"/>
    <cellStyle name="SAPBEXfilterDrill 2 2 2 12" xfId="20615"/>
    <cellStyle name="SAPBEXfilterDrill 2 2 2 13" xfId="20616"/>
    <cellStyle name="SAPBEXfilterDrill 2 2 2 14" xfId="20617"/>
    <cellStyle name="SAPBEXfilterDrill 2 2 2 15" xfId="20618"/>
    <cellStyle name="SAPBEXfilterDrill 2 2 2 16" xfId="20619"/>
    <cellStyle name="SAPBEXfilterDrill 2 2 2 17" xfId="20620"/>
    <cellStyle name="SAPBEXfilterDrill 2 2 2 18" xfId="20621"/>
    <cellStyle name="SAPBEXfilterDrill 2 2 2 19" xfId="20622"/>
    <cellStyle name="SAPBEXfilterDrill 2 2 2 2" xfId="20623"/>
    <cellStyle name="SAPBEXfilterDrill 2 2 2 2 2" xfId="20624"/>
    <cellStyle name="SAPBEXfilterDrill 2 2 2 2 2 2" xfId="20625"/>
    <cellStyle name="SAPBEXfilterDrill 2 2 2 2 2 2 2" xfId="20626"/>
    <cellStyle name="SAPBEXfilterDrill 2 2 2 2 2 2 2 2" xfId="20627"/>
    <cellStyle name="SAPBEXfilterDrill 2 2 2 2 2 2 3" xfId="20628"/>
    <cellStyle name="SAPBEXfilterDrill 2 2 2 2 2 3" xfId="20629"/>
    <cellStyle name="SAPBEXfilterDrill 2 2 2 2 2 3 2" xfId="20630"/>
    <cellStyle name="SAPBEXfilterDrill 2 2 2 2 2 3 2 2" xfId="20631"/>
    <cellStyle name="SAPBEXfilterDrill 2 2 2 2 2 4" xfId="20632"/>
    <cellStyle name="SAPBEXfilterDrill 2 2 2 2 2 4 2" xfId="20633"/>
    <cellStyle name="SAPBEXfilterDrill 2 2 2 2 3" xfId="20634"/>
    <cellStyle name="SAPBEXfilterDrill 2 2 2 2 3 2" xfId="20635"/>
    <cellStyle name="SAPBEXfilterDrill 2 2 2 2 3 2 2" xfId="20636"/>
    <cellStyle name="SAPBEXfilterDrill 2 2 2 2 3 3" xfId="20637"/>
    <cellStyle name="SAPBEXfilterDrill 2 2 2 2 4" xfId="20638"/>
    <cellStyle name="SAPBEXfilterDrill 2 2 2 2 4 2" xfId="20639"/>
    <cellStyle name="SAPBEXfilterDrill 2 2 2 2 4 2 2" xfId="20640"/>
    <cellStyle name="SAPBEXfilterDrill 2 2 2 2 5" xfId="20641"/>
    <cellStyle name="SAPBEXfilterDrill 2 2 2 2 5 2" xfId="20642"/>
    <cellStyle name="SAPBEXfilterDrill 2 2 2 20" xfId="20643"/>
    <cellStyle name="SAPBEXfilterDrill 2 2 2 21" xfId="20644"/>
    <cellStyle name="SAPBEXfilterDrill 2 2 2 22" xfId="20645"/>
    <cellStyle name="SAPBEXfilterDrill 2 2 2 23" xfId="20646"/>
    <cellStyle name="SAPBEXfilterDrill 2 2 2 24" xfId="20647"/>
    <cellStyle name="SAPBEXfilterDrill 2 2 2 25" xfId="20648"/>
    <cellStyle name="SAPBEXfilterDrill 2 2 2 26" xfId="20649"/>
    <cellStyle name="SAPBEXfilterDrill 2 2 2 27" xfId="20650"/>
    <cellStyle name="SAPBEXfilterDrill 2 2 2 3" xfId="20651"/>
    <cellStyle name="SAPBEXfilterDrill 2 2 2 4" xfId="20652"/>
    <cellStyle name="SAPBEXfilterDrill 2 2 2 5" xfId="20653"/>
    <cellStyle name="SAPBEXfilterDrill 2 2 2 6" xfId="20654"/>
    <cellStyle name="SAPBEXfilterDrill 2 2 2 7" xfId="20655"/>
    <cellStyle name="SAPBEXfilterDrill 2 2 2 8" xfId="20656"/>
    <cellStyle name="SAPBEXfilterDrill 2 2 2 9" xfId="20657"/>
    <cellStyle name="SAPBEXfilterDrill 2 2 20" xfId="20658"/>
    <cellStyle name="SAPBEXfilterDrill 2 2 21" xfId="20659"/>
    <cellStyle name="SAPBEXfilterDrill 2 2 22" xfId="20660"/>
    <cellStyle name="SAPBEXfilterDrill 2 2 23" xfId="20661"/>
    <cellStyle name="SAPBEXfilterDrill 2 2 24" xfId="20662"/>
    <cellStyle name="SAPBEXfilterDrill 2 2 25" xfId="20663"/>
    <cellStyle name="SAPBEXfilterDrill 2 2 26" xfId="20664"/>
    <cellStyle name="SAPBEXfilterDrill 2 2 27" xfId="20665"/>
    <cellStyle name="SAPBEXfilterDrill 2 2 28" xfId="20666"/>
    <cellStyle name="SAPBEXfilterDrill 2 2 29" xfId="20667"/>
    <cellStyle name="SAPBEXfilterDrill 2 2 3" xfId="883"/>
    <cellStyle name="SAPBEXfilterDrill 2 2 3 10" xfId="20668"/>
    <cellStyle name="SAPBEXfilterDrill 2 2 3 11" xfId="20669"/>
    <cellStyle name="SAPBEXfilterDrill 2 2 3 12" xfId="20670"/>
    <cellStyle name="SAPBEXfilterDrill 2 2 3 13" xfId="20671"/>
    <cellStyle name="SAPBEXfilterDrill 2 2 3 14" xfId="20672"/>
    <cellStyle name="SAPBEXfilterDrill 2 2 3 15" xfId="20673"/>
    <cellStyle name="SAPBEXfilterDrill 2 2 3 16" xfId="20674"/>
    <cellStyle name="SAPBEXfilterDrill 2 2 3 17" xfId="20675"/>
    <cellStyle name="SAPBEXfilterDrill 2 2 3 18" xfId="20676"/>
    <cellStyle name="SAPBEXfilterDrill 2 2 3 19" xfId="20677"/>
    <cellStyle name="SAPBEXfilterDrill 2 2 3 2" xfId="20678"/>
    <cellStyle name="SAPBEXfilterDrill 2 2 3 2 2" xfId="20679"/>
    <cellStyle name="SAPBEXfilterDrill 2 2 3 2 2 2" xfId="20680"/>
    <cellStyle name="SAPBEXfilterDrill 2 2 3 2 2 2 2" xfId="20681"/>
    <cellStyle name="SAPBEXfilterDrill 2 2 3 2 2 2 2 2" xfId="20682"/>
    <cellStyle name="SAPBEXfilterDrill 2 2 3 2 2 2 3" xfId="20683"/>
    <cellStyle name="SAPBEXfilterDrill 2 2 3 2 2 3" xfId="20684"/>
    <cellStyle name="SAPBEXfilterDrill 2 2 3 2 2 3 2" xfId="20685"/>
    <cellStyle name="SAPBEXfilterDrill 2 2 3 2 2 3 2 2" xfId="20686"/>
    <cellStyle name="SAPBEXfilterDrill 2 2 3 2 2 4" xfId="20687"/>
    <cellStyle name="SAPBEXfilterDrill 2 2 3 2 2 4 2" xfId="20688"/>
    <cellStyle name="SAPBEXfilterDrill 2 2 3 2 3" xfId="20689"/>
    <cellStyle name="SAPBEXfilterDrill 2 2 3 2 3 2" xfId="20690"/>
    <cellStyle name="SAPBEXfilterDrill 2 2 3 2 3 2 2" xfId="20691"/>
    <cellStyle name="SAPBEXfilterDrill 2 2 3 2 3 3" xfId="20692"/>
    <cellStyle name="SAPBEXfilterDrill 2 2 3 2 4" xfId="20693"/>
    <cellStyle name="SAPBEXfilterDrill 2 2 3 2 4 2" xfId="20694"/>
    <cellStyle name="SAPBEXfilterDrill 2 2 3 2 4 2 2" xfId="20695"/>
    <cellStyle name="SAPBEXfilterDrill 2 2 3 2 5" xfId="20696"/>
    <cellStyle name="SAPBEXfilterDrill 2 2 3 2 5 2" xfId="20697"/>
    <cellStyle name="SAPBEXfilterDrill 2 2 3 20" xfId="20698"/>
    <cellStyle name="SAPBEXfilterDrill 2 2 3 21" xfId="20699"/>
    <cellStyle name="SAPBEXfilterDrill 2 2 3 22" xfId="20700"/>
    <cellStyle name="SAPBEXfilterDrill 2 2 3 23" xfId="20701"/>
    <cellStyle name="SAPBEXfilterDrill 2 2 3 24" xfId="20702"/>
    <cellStyle name="SAPBEXfilterDrill 2 2 3 25" xfId="20703"/>
    <cellStyle name="SAPBEXfilterDrill 2 2 3 26" xfId="20704"/>
    <cellStyle name="SAPBEXfilterDrill 2 2 3 27" xfId="20705"/>
    <cellStyle name="SAPBEXfilterDrill 2 2 3 3" xfId="20706"/>
    <cellStyle name="SAPBEXfilterDrill 2 2 3 4" xfId="20707"/>
    <cellStyle name="SAPBEXfilterDrill 2 2 3 5" xfId="20708"/>
    <cellStyle name="SAPBEXfilterDrill 2 2 3 6" xfId="20709"/>
    <cellStyle name="SAPBEXfilterDrill 2 2 3 7" xfId="20710"/>
    <cellStyle name="SAPBEXfilterDrill 2 2 3 8" xfId="20711"/>
    <cellStyle name="SAPBEXfilterDrill 2 2 3 9" xfId="20712"/>
    <cellStyle name="SAPBEXfilterDrill 2 2 30" xfId="20713"/>
    <cellStyle name="SAPBEXfilterDrill 2 2 31" xfId="20714"/>
    <cellStyle name="SAPBEXfilterDrill 2 2 32" xfId="20715"/>
    <cellStyle name="SAPBEXfilterDrill 2 2 4" xfId="884"/>
    <cellStyle name="SAPBEXfilterDrill 2 2 4 10" xfId="20716"/>
    <cellStyle name="SAPBEXfilterDrill 2 2 4 11" xfId="20717"/>
    <cellStyle name="SAPBEXfilterDrill 2 2 4 12" xfId="20718"/>
    <cellStyle name="SAPBEXfilterDrill 2 2 4 13" xfId="20719"/>
    <cellStyle name="SAPBEXfilterDrill 2 2 4 14" xfId="20720"/>
    <cellStyle name="SAPBEXfilterDrill 2 2 4 15" xfId="20721"/>
    <cellStyle name="SAPBEXfilterDrill 2 2 4 16" xfId="20722"/>
    <cellStyle name="SAPBEXfilterDrill 2 2 4 17" xfId="20723"/>
    <cellStyle name="SAPBEXfilterDrill 2 2 4 18" xfId="20724"/>
    <cellStyle name="SAPBEXfilterDrill 2 2 4 19" xfId="20725"/>
    <cellStyle name="SAPBEXfilterDrill 2 2 4 2" xfId="20726"/>
    <cellStyle name="SAPBEXfilterDrill 2 2 4 2 2" xfId="20727"/>
    <cellStyle name="SAPBEXfilterDrill 2 2 4 2 2 2" xfId="20728"/>
    <cellStyle name="SAPBEXfilterDrill 2 2 4 2 2 2 2" xfId="20729"/>
    <cellStyle name="SAPBEXfilterDrill 2 2 4 2 2 2 2 2" xfId="20730"/>
    <cellStyle name="SAPBEXfilterDrill 2 2 4 2 2 2 3" xfId="20731"/>
    <cellStyle name="SAPBEXfilterDrill 2 2 4 2 2 3" xfId="20732"/>
    <cellStyle name="SAPBEXfilterDrill 2 2 4 2 2 3 2" xfId="20733"/>
    <cellStyle name="SAPBEXfilterDrill 2 2 4 2 2 3 2 2" xfId="20734"/>
    <cellStyle name="SAPBEXfilterDrill 2 2 4 2 2 4" xfId="20735"/>
    <cellStyle name="SAPBEXfilterDrill 2 2 4 2 2 4 2" xfId="20736"/>
    <cellStyle name="SAPBEXfilterDrill 2 2 4 2 3" xfId="20737"/>
    <cellStyle name="SAPBEXfilterDrill 2 2 4 2 3 2" xfId="20738"/>
    <cellStyle name="SAPBEXfilterDrill 2 2 4 2 3 2 2" xfId="20739"/>
    <cellStyle name="SAPBEXfilterDrill 2 2 4 2 3 3" xfId="20740"/>
    <cellStyle name="SAPBEXfilterDrill 2 2 4 2 4" xfId="20741"/>
    <cellStyle name="SAPBEXfilterDrill 2 2 4 2 4 2" xfId="20742"/>
    <cellStyle name="SAPBEXfilterDrill 2 2 4 2 4 2 2" xfId="20743"/>
    <cellStyle name="SAPBEXfilterDrill 2 2 4 2 5" xfId="20744"/>
    <cellStyle name="SAPBEXfilterDrill 2 2 4 2 5 2" xfId="20745"/>
    <cellStyle name="SAPBEXfilterDrill 2 2 4 20" xfId="20746"/>
    <cellStyle name="SAPBEXfilterDrill 2 2 4 21" xfId="20747"/>
    <cellStyle name="SAPBEXfilterDrill 2 2 4 22" xfId="20748"/>
    <cellStyle name="SAPBEXfilterDrill 2 2 4 23" xfId="20749"/>
    <cellStyle name="SAPBEXfilterDrill 2 2 4 24" xfId="20750"/>
    <cellStyle name="SAPBEXfilterDrill 2 2 4 25" xfId="20751"/>
    <cellStyle name="SAPBEXfilterDrill 2 2 4 26" xfId="20752"/>
    <cellStyle name="SAPBEXfilterDrill 2 2 4 27" xfId="20753"/>
    <cellStyle name="SAPBEXfilterDrill 2 2 4 3" xfId="20754"/>
    <cellStyle name="SAPBEXfilterDrill 2 2 4 4" xfId="20755"/>
    <cellStyle name="SAPBEXfilterDrill 2 2 4 5" xfId="20756"/>
    <cellStyle name="SAPBEXfilterDrill 2 2 4 6" xfId="20757"/>
    <cellStyle name="SAPBEXfilterDrill 2 2 4 7" xfId="20758"/>
    <cellStyle name="SAPBEXfilterDrill 2 2 4 8" xfId="20759"/>
    <cellStyle name="SAPBEXfilterDrill 2 2 4 9" xfId="20760"/>
    <cellStyle name="SAPBEXfilterDrill 2 2 5" xfId="885"/>
    <cellStyle name="SAPBEXfilterDrill 2 2 5 10" xfId="20761"/>
    <cellStyle name="SAPBEXfilterDrill 2 2 5 11" xfId="20762"/>
    <cellStyle name="SAPBEXfilterDrill 2 2 5 12" xfId="20763"/>
    <cellStyle name="SAPBEXfilterDrill 2 2 5 13" xfId="20764"/>
    <cellStyle name="SAPBEXfilterDrill 2 2 5 14" xfId="20765"/>
    <cellStyle name="SAPBEXfilterDrill 2 2 5 15" xfId="20766"/>
    <cellStyle name="SAPBEXfilterDrill 2 2 5 16" xfId="20767"/>
    <cellStyle name="SAPBEXfilterDrill 2 2 5 17" xfId="20768"/>
    <cellStyle name="SAPBEXfilterDrill 2 2 5 18" xfId="20769"/>
    <cellStyle name="SAPBEXfilterDrill 2 2 5 19" xfId="20770"/>
    <cellStyle name="SAPBEXfilterDrill 2 2 5 2" xfId="20771"/>
    <cellStyle name="SAPBEXfilterDrill 2 2 5 2 2" xfId="20772"/>
    <cellStyle name="SAPBEXfilterDrill 2 2 5 2 2 2" xfId="20773"/>
    <cellStyle name="SAPBEXfilterDrill 2 2 5 2 2 2 2" xfId="20774"/>
    <cellStyle name="SAPBEXfilterDrill 2 2 5 2 2 2 2 2" xfId="20775"/>
    <cellStyle name="SAPBEXfilterDrill 2 2 5 2 2 2 3" xfId="20776"/>
    <cellStyle name="SAPBEXfilterDrill 2 2 5 2 2 3" xfId="20777"/>
    <cellStyle name="SAPBEXfilterDrill 2 2 5 2 2 3 2" xfId="20778"/>
    <cellStyle name="SAPBEXfilterDrill 2 2 5 2 2 3 2 2" xfId="20779"/>
    <cellStyle name="SAPBEXfilterDrill 2 2 5 2 2 4" xfId="20780"/>
    <cellStyle name="SAPBEXfilterDrill 2 2 5 2 2 4 2" xfId="20781"/>
    <cellStyle name="SAPBEXfilterDrill 2 2 5 2 3" xfId="20782"/>
    <cellStyle name="SAPBEXfilterDrill 2 2 5 2 3 2" xfId="20783"/>
    <cellStyle name="SAPBEXfilterDrill 2 2 5 2 3 2 2" xfId="20784"/>
    <cellStyle name="SAPBEXfilterDrill 2 2 5 2 3 3" xfId="20785"/>
    <cellStyle name="SAPBEXfilterDrill 2 2 5 2 4" xfId="20786"/>
    <cellStyle name="SAPBEXfilterDrill 2 2 5 2 4 2" xfId="20787"/>
    <cellStyle name="SAPBEXfilterDrill 2 2 5 2 4 2 2" xfId="20788"/>
    <cellStyle name="SAPBEXfilterDrill 2 2 5 2 5" xfId="20789"/>
    <cellStyle name="SAPBEXfilterDrill 2 2 5 2 5 2" xfId="20790"/>
    <cellStyle name="SAPBEXfilterDrill 2 2 5 20" xfId="20791"/>
    <cellStyle name="SAPBEXfilterDrill 2 2 5 21" xfId="20792"/>
    <cellStyle name="SAPBEXfilterDrill 2 2 5 22" xfId="20793"/>
    <cellStyle name="SAPBEXfilterDrill 2 2 5 23" xfId="20794"/>
    <cellStyle name="SAPBEXfilterDrill 2 2 5 24" xfId="20795"/>
    <cellStyle name="SAPBEXfilterDrill 2 2 5 25" xfId="20796"/>
    <cellStyle name="SAPBEXfilterDrill 2 2 5 26" xfId="20797"/>
    <cellStyle name="SAPBEXfilterDrill 2 2 5 27" xfId="20798"/>
    <cellStyle name="SAPBEXfilterDrill 2 2 5 3" xfId="20799"/>
    <cellStyle name="SAPBEXfilterDrill 2 2 5 4" xfId="20800"/>
    <cellStyle name="SAPBEXfilterDrill 2 2 5 5" xfId="20801"/>
    <cellStyle name="SAPBEXfilterDrill 2 2 5 6" xfId="20802"/>
    <cellStyle name="SAPBEXfilterDrill 2 2 5 7" xfId="20803"/>
    <cellStyle name="SAPBEXfilterDrill 2 2 5 8" xfId="20804"/>
    <cellStyle name="SAPBEXfilterDrill 2 2 5 9" xfId="20805"/>
    <cellStyle name="SAPBEXfilterDrill 2 2 6" xfId="886"/>
    <cellStyle name="SAPBEXfilterDrill 2 2 6 10" xfId="20806"/>
    <cellStyle name="SAPBEXfilterDrill 2 2 6 11" xfId="20807"/>
    <cellStyle name="SAPBEXfilterDrill 2 2 6 12" xfId="20808"/>
    <cellStyle name="SAPBEXfilterDrill 2 2 6 13" xfId="20809"/>
    <cellStyle name="SAPBEXfilterDrill 2 2 6 14" xfId="20810"/>
    <cellStyle name="SAPBEXfilterDrill 2 2 6 15" xfId="20811"/>
    <cellStyle name="SAPBEXfilterDrill 2 2 6 16" xfId="20812"/>
    <cellStyle name="SAPBEXfilterDrill 2 2 6 17" xfId="20813"/>
    <cellStyle name="SAPBEXfilterDrill 2 2 6 18" xfId="20814"/>
    <cellStyle name="SAPBEXfilterDrill 2 2 6 19" xfId="20815"/>
    <cellStyle name="SAPBEXfilterDrill 2 2 6 2" xfId="20816"/>
    <cellStyle name="SAPBEXfilterDrill 2 2 6 2 2" xfId="20817"/>
    <cellStyle name="SAPBEXfilterDrill 2 2 6 2 2 2" xfId="20818"/>
    <cellStyle name="SAPBEXfilterDrill 2 2 6 2 2 2 2" xfId="20819"/>
    <cellStyle name="SAPBEXfilterDrill 2 2 6 2 2 2 2 2" xfId="20820"/>
    <cellStyle name="SAPBEXfilterDrill 2 2 6 2 2 2 3" xfId="20821"/>
    <cellStyle name="SAPBEXfilterDrill 2 2 6 2 2 3" xfId="20822"/>
    <cellStyle name="SAPBEXfilterDrill 2 2 6 2 2 3 2" xfId="20823"/>
    <cellStyle name="SAPBEXfilterDrill 2 2 6 2 2 3 2 2" xfId="20824"/>
    <cellStyle name="SAPBEXfilterDrill 2 2 6 2 2 4" xfId="20825"/>
    <cellStyle name="SAPBEXfilterDrill 2 2 6 2 2 4 2" xfId="20826"/>
    <cellStyle name="SAPBEXfilterDrill 2 2 6 2 3" xfId="20827"/>
    <cellStyle name="SAPBEXfilterDrill 2 2 6 2 3 2" xfId="20828"/>
    <cellStyle name="SAPBEXfilterDrill 2 2 6 2 3 2 2" xfId="20829"/>
    <cellStyle name="SAPBEXfilterDrill 2 2 6 2 3 3" xfId="20830"/>
    <cellStyle name="SAPBEXfilterDrill 2 2 6 2 4" xfId="20831"/>
    <cellStyle name="SAPBEXfilterDrill 2 2 6 2 4 2" xfId="20832"/>
    <cellStyle name="SAPBEXfilterDrill 2 2 6 2 4 2 2" xfId="20833"/>
    <cellStyle name="SAPBEXfilterDrill 2 2 6 2 5" xfId="20834"/>
    <cellStyle name="SAPBEXfilterDrill 2 2 6 2 5 2" xfId="20835"/>
    <cellStyle name="SAPBEXfilterDrill 2 2 6 20" xfId="20836"/>
    <cellStyle name="SAPBEXfilterDrill 2 2 6 21" xfId="20837"/>
    <cellStyle name="SAPBEXfilterDrill 2 2 6 22" xfId="20838"/>
    <cellStyle name="SAPBEXfilterDrill 2 2 6 23" xfId="20839"/>
    <cellStyle name="SAPBEXfilterDrill 2 2 6 24" xfId="20840"/>
    <cellStyle name="SAPBEXfilterDrill 2 2 6 25" xfId="20841"/>
    <cellStyle name="SAPBEXfilterDrill 2 2 6 26" xfId="20842"/>
    <cellStyle name="SAPBEXfilterDrill 2 2 6 27" xfId="20843"/>
    <cellStyle name="SAPBEXfilterDrill 2 2 6 3" xfId="20844"/>
    <cellStyle name="SAPBEXfilterDrill 2 2 6 4" xfId="20845"/>
    <cellStyle name="SAPBEXfilterDrill 2 2 6 5" xfId="20846"/>
    <cellStyle name="SAPBEXfilterDrill 2 2 6 6" xfId="20847"/>
    <cellStyle name="SAPBEXfilterDrill 2 2 6 7" xfId="20848"/>
    <cellStyle name="SAPBEXfilterDrill 2 2 6 8" xfId="20849"/>
    <cellStyle name="SAPBEXfilterDrill 2 2 6 9" xfId="20850"/>
    <cellStyle name="SAPBEXfilterDrill 2 2 7" xfId="20851"/>
    <cellStyle name="SAPBEXfilterDrill 2 2 7 2" xfId="20852"/>
    <cellStyle name="SAPBEXfilterDrill 2 2 7 2 2" xfId="20853"/>
    <cellStyle name="SAPBEXfilterDrill 2 2 7 2 2 2" xfId="20854"/>
    <cellStyle name="SAPBEXfilterDrill 2 2 7 2 2 2 2" xfId="20855"/>
    <cellStyle name="SAPBEXfilterDrill 2 2 7 2 2 3" xfId="20856"/>
    <cellStyle name="SAPBEXfilterDrill 2 2 7 2 3" xfId="20857"/>
    <cellStyle name="SAPBEXfilterDrill 2 2 7 2 3 2" xfId="20858"/>
    <cellStyle name="SAPBEXfilterDrill 2 2 7 2 3 2 2" xfId="20859"/>
    <cellStyle name="SAPBEXfilterDrill 2 2 7 2 4" xfId="20860"/>
    <cellStyle name="SAPBEXfilterDrill 2 2 7 2 4 2" xfId="20861"/>
    <cellStyle name="SAPBEXfilterDrill 2 2 7 3" xfId="20862"/>
    <cellStyle name="SAPBEXfilterDrill 2 2 7 3 2" xfId="20863"/>
    <cellStyle name="SAPBEXfilterDrill 2 2 7 3 2 2" xfId="20864"/>
    <cellStyle name="SAPBEXfilterDrill 2 2 7 3 3" xfId="20865"/>
    <cellStyle name="SAPBEXfilterDrill 2 2 7 4" xfId="20866"/>
    <cellStyle name="SAPBEXfilterDrill 2 2 7 4 2" xfId="20867"/>
    <cellStyle name="SAPBEXfilterDrill 2 2 7 4 2 2" xfId="20868"/>
    <cellStyle name="SAPBEXfilterDrill 2 2 7 5" xfId="20869"/>
    <cellStyle name="SAPBEXfilterDrill 2 2 7 5 2" xfId="20870"/>
    <cellStyle name="SAPBEXfilterDrill 2 2 8" xfId="20871"/>
    <cellStyle name="SAPBEXfilterDrill 2 2 9" xfId="20872"/>
    <cellStyle name="SAPBEXfilterDrill 2 20" xfId="20873"/>
    <cellStyle name="SAPBEXfilterDrill 2 21" xfId="20874"/>
    <cellStyle name="SAPBEXfilterDrill 2 22" xfId="20875"/>
    <cellStyle name="SAPBEXfilterDrill 2 23" xfId="20876"/>
    <cellStyle name="SAPBEXfilterDrill 2 24" xfId="20877"/>
    <cellStyle name="SAPBEXfilterDrill 2 25" xfId="20878"/>
    <cellStyle name="SAPBEXfilterDrill 2 26" xfId="20879"/>
    <cellStyle name="SAPBEXfilterDrill 2 27" xfId="20880"/>
    <cellStyle name="SAPBEXfilterDrill 2 28" xfId="20881"/>
    <cellStyle name="SAPBEXfilterDrill 2 29" xfId="20882"/>
    <cellStyle name="SAPBEXfilterDrill 2 3" xfId="887"/>
    <cellStyle name="SAPBEXfilterDrill 2 3 10" xfId="20883"/>
    <cellStyle name="SAPBEXfilterDrill 2 3 11" xfId="20884"/>
    <cellStyle name="SAPBEXfilterDrill 2 3 12" xfId="20885"/>
    <cellStyle name="SAPBEXfilterDrill 2 3 13" xfId="20886"/>
    <cellStyle name="SAPBEXfilterDrill 2 3 14" xfId="20887"/>
    <cellStyle name="SAPBEXfilterDrill 2 3 15" xfId="20888"/>
    <cellStyle name="SAPBEXfilterDrill 2 3 16" xfId="20889"/>
    <cellStyle name="SAPBEXfilterDrill 2 3 17" xfId="20890"/>
    <cellStyle name="SAPBEXfilterDrill 2 3 18" xfId="20891"/>
    <cellStyle name="SAPBEXfilterDrill 2 3 19" xfId="20892"/>
    <cellStyle name="SAPBEXfilterDrill 2 3 2" xfId="20893"/>
    <cellStyle name="SAPBEXfilterDrill 2 3 2 2" xfId="20894"/>
    <cellStyle name="SAPBEXfilterDrill 2 3 2 2 2" xfId="20895"/>
    <cellStyle name="SAPBEXfilterDrill 2 3 2 2 2 2" xfId="20896"/>
    <cellStyle name="SAPBEXfilterDrill 2 3 2 2 2 2 2" xfId="20897"/>
    <cellStyle name="SAPBEXfilterDrill 2 3 2 2 2 3" xfId="20898"/>
    <cellStyle name="SAPBEXfilterDrill 2 3 2 2 3" xfId="20899"/>
    <cellStyle name="SAPBEXfilterDrill 2 3 2 2 3 2" xfId="20900"/>
    <cellStyle name="SAPBEXfilterDrill 2 3 2 2 3 2 2" xfId="20901"/>
    <cellStyle name="SAPBEXfilterDrill 2 3 2 2 4" xfId="20902"/>
    <cellStyle name="SAPBEXfilterDrill 2 3 2 2 4 2" xfId="20903"/>
    <cellStyle name="SAPBEXfilterDrill 2 3 2 3" xfId="20904"/>
    <cellStyle name="SAPBEXfilterDrill 2 3 2 3 2" xfId="20905"/>
    <cellStyle name="SAPBEXfilterDrill 2 3 2 3 2 2" xfId="20906"/>
    <cellStyle name="SAPBEXfilterDrill 2 3 2 3 3" xfId="20907"/>
    <cellStyle name="SAPBEXfilterDrill 2 3 2 4" xfId="20908"/>
    <cellStyle name="SAPBEXfilterDrill 2 3 2 4 2" xfId="20909"/>
    <cellStyle name="SAPBEXfilterDrill 2 3 2 4 2 2" xfId="20910"/>
    <cellStyle name="SAPBEXfilterDrill 2 3 2 5" xfId="20911"/>
    <cellStyle name="SAPBEXfilterDrill 2 3 2 5 2" xfId="20912"/>
    <cellStyle name="SAPBEXfilterDrill 2 3 20" xfId="20913"/>
    <cellStyle name="SAPBEXfilterDrill 2 3 21" xfId="20914"/>
    <cellStyle name="SAPBEXfilterDrill 2 3 22" xfId="20915"/>
    <cellStyle name="SAPBEXfilterDrill 2 3 23" xfId="20916"/>
    <cellStyle name="SAPBEXfilterDrill 2 3 24" xfId="20917"/>
    <cellStyle name="SAPBEXfilterDrill 2 3 25" xfId="20918"/>
    <cellStyle name="SAPBEXfilterDrill 2 3 26" xfId="20919"/>
    <cellStyle name="SAPBEXfilterDrill 2 3 27" xfId="20920"/>
    <cellStyle name="SAPBEXfilterDrill 2 3 3" xfId="20921"/>
    <cellStyle name="SAPBEXfilterDrill 2 3 4" xfId="20922"/>
    <cellStyle name="SAPBEXfilterDrill 2 3 5" xfId="20923"/>
    <cellStyle name="SAPBEXfilterDrill 2 3 6" xfId="20924"/>
    <cellStyle name="SAPBEXfilterDrill 2 3 7" xfId="20925"/>
    <cellStyle name="SAPBEXfilterDrill 2 3 8" xfId="20926"/>
    <cellStyle name="SAPBEXfilterDrill 2 3 9" xfId="20927"/>
    <cellStyle name="SAPBEXfilterDrill 2 30" xfId="20928"/>
    <cellStyle name="SAPBEXfilterDrill 2 31" xfId="20929"/>
    <cellStyle name="SAPBEXfilterDrill 2 32" xfId="20930"/>
    <cellStyle name="SAPBEXfilterDrill 2 4" xfId="888"/>
    <cellStyle name="SAPBEXfilterDrill 2 4 10" xfId="20931"/>
    <cellStyle name="SAPBEXfilterDrill 2 4 11" xfId="20932"/>
    <cellStyle name="SAPBEXfilterDrill 2 4 12" xfId="20933"/>
    <cellStyle name="SAPBEXfilterDrill 2 4 13" xfId="20934"/>
    <cellStyle name="SAPBEXfilterDrill 2 4 14" xfId="20935"/>
    <cellStyle name="SAPBEXfilterDrill 2 4 15" xfId="20936"/>
    <cellStyle name="SAPBEXfilterDrill 2 4 16" xfId="20937"/>
    <cellStyle name="SAPBEXfilterDrill 2 4 17" xfId="20938"/>
    <cellStyle name="SAPBEXfilterDrill 2 4 18" xfId="20939"/>
    <cellStyle name="SAPBEXfilterDrill 2 4 19" xfId="20940"/>
    <cellStyle name="SAPBEXfilterDrill 2 4 2" xfId="20941"/>
    <cellStyle name="SAPBEXfilterDrill 2 4 2 2" xfId="20942"/>
    <cellStyle name="SAPBEXfilterDrill 2 4 2 2 2" xfId="20943"/>
    <cellStyle name="SAPBEXfilterDrill 2 4 2 2 2 2" xfId="20944"/>
    <cellStyle name="SAPBEXfilterDrill 2 4 2 2 2 2 2" xfId="20945"/>
    <cellStyle name="SAPBEXfilterDrill 2 4 2 2 2 3" xfId="20946"/>
    <cellStyle name="SAPBEXfilterDrill 2 4 2 2 3" xfId="20947"/>
    <cellStyle name="SAPBEXfilterDrill 2 4 2 2 3 2" xfId="20948"/>
    <cellStyle name="SAPBEXfilterDrill 2 4 2 2 3 2 2" xfId="20949"/>
    <cellStyle name="SAPBEXfilterDrill 2 4 2 2 4" xfId="20950"/>
    <cellStyle name="SAPBEXfilterDrill 2 4 2 2 4 2" xfId="20951"/>
    <cellStyle name="SAPBEXfilterDrill 2 4 2 3" xfId="20952"/>
    <cellStyle name="SAPBEXfilterDrill 2 4 2 3 2" xfId="20953"/>
    <cellStyle name="SAPBEXfilterDrill 2 4 2 3 2 2" xfId="20954"/>
    <cellStyle name="SAPBEXfilterDrill 2 4 2 3 3" xfId="20955"/>
    <cellStyle name="SAPBEXfilterDrill 2 4 2 4" xfId="20956"/>
    <cellStyle name="SAPBEXfilterDrill 2 4 2 4 2" xfId="20957"/>
    <cellStyle name="SAPBEXfilterDrill 2 4 2 4 2 2" xfId="20958"/>
    <cellStyle name="SAPBEXfilterDrill 2 4 2 5" xfId="20959"/>
    <cellStyle name="SAPBEXfilterDrill 2 4 2 5 2" xfId="20960"/>
    <cellStyle name="SAPBEXfilterDrill 2 4 20" xfId="20961"/>
    <cellStyle name="SAPBEXfilterDrill 2 4 21" xfId="20962"/>
    <cellStyle name="SAPBEXfilterDrill 2 4 22" xfId="20963"/>
    <cellStyle name="SAPBEXfilterDrill 2 4 23" xfId="20964"/>
    <cellStyle name="SAPBEXfilterDrill 2 4 24" xfId="20965"/>
    <cellStyle name="SAPBEXfilterDrill 2 4 25" xfId="20966"/>
    <cellStyle name="SAPBEXfilterDrill 2 4 26" xfId="20967"/>
    <cellStyle name="SAPBEXfilterDrill 2 4 27" xfId="20968"/>
    <cellStyle name="SAPBEXfilterDrill 2 4 3" xfId="20969"/>
    <cellStyle name="SAPBEXfilterDrill 2 4 4" xfId="20970"/>
    <cellStyle name="SAPBEXfilterDrill 2 4 5" xfId="20971"/>
    <cellStyle name="SAPBEXfilterDrill 2 4 6" xfId="20972"/>
    <cellStyle name="SAPBEXfilterDrill 2 4 7" xfId="20973"/>
    <cellStyle name="SAPBEXfilterDrill 2 4 8" xfId="20974"/>
    <cellStyle name="SAPBEXfilterDrill 2 4 9" xfId="20975"/>
    <cellStyle name="SAPBEXfilterDrill 2 5" xfId="889"/>
    <cellStyle name="SAPBEXfilterDrill 2 5 10" xfId="20976"/>
    <cellStyle name="SAPBEXfilterDrill 2 5 11" xfId="20977"/>
    <cellStyle name="SAPBEXfilterDrill 2 5 12" xfId="20978"/>
    <cellStyle name="SAPBEXfilterDrill 2 5 13" xfId="20979"/>
    <cellStyle name="SAPBEXfilterDrill 2 5 14" xfId="20980"/>
    <cellStyle name="SAPBEXfilterDrill 2 5 15" xfId="20981"/>
    <cellStyle name="SAPBEXfilterDrill 2 5 16" xfId="20982"/>
    <cellStyle name="SAPBEXfilterDrill 2 5 17" xfId="20983"/>
    <cellStyle name="SAPBEXfilterDrill 2 5 18" xfId="20984"/>
    <cellStyle name="SAPBEXfilterDrill 2 5 19" xfId="20985"/>
    <cellStyle name="SAPBEXfilterDrill 2 5 2" xfId="20986"/>
    <cellStyle name="SAPBEXfilterDrill 2 5 2 2" xfId="20987"/>
    <cellStyle name="SAPBEXfilterDrill 2 5 2 2 2" xfId="20988"/>
    <cellStyle name="SAPBEXfilterDrill 2 5 2 2 2 2" xfId="20989"/>
    <cellStyle name="SAPBEXfilterDrill 2 5 2 2 2 2 2" xfId="20990"/>
    <cellStyle name="SAPBEXfilterDrill 2 5 2 2 2 3" xfId="20991"/>
    <cellStyle name="SAPBEXfilterDrill 2 5 2 2 3" xfId="20992"/>
    <cellStyle name="SAPBEXfilterDrill 2 5 2 2 3 2" xfId="20993"/>
    <cellStyle name="SAPBEXfilterDrill 2 5 2 2 3 2 2" xfId="20994"/>
    <cellStyle name="SAPBEXfilterDrill 2 5 2 2 4" xfId="20995"/>
    <cellStyle name="SAPBEXfilterDrill 2 5 2 2 4 2" xfId="20996"/>
    <cellStyle name="SAPBEXfilterDrill 2 5 2 3" xfId="20997"/>
    <cellStyle name="SAPBEXfilterDrill 2 5 2 3 2" xfId="20998"/>
    <cellStyle name="SAPBEXfilterDrill 2 5 2 3 2 2" xfId="20999"/>
    <cellStyle name="SAPBEXfilterDrill 2 5 2 3 3" xfId="21000"/>
    <cellStyle name="SAPBEXfilterDrill 2 5 2 4" xfId="21001"/>
    <cellStyle name="SAPBEXfilterDrill 2 5 2 4 2" xfId="21002"/>
    <cellStyle name="SAPBEXfilterDrill 2 5 2 4 2 2" xfId="21003"/>
    <cellStyle name="SAPBEXfilterDrill 2 5 2 5" xfId="21004"/>
    <cellStyle name="SAPBEXfilterDrill 2 5 2 5 2" xfId="21005"/>
    <cellStyle name="SAPBEXfilterDrill 2 5 20" xfId="21006"/>
    <cellStyle name="SAPBEXfilterDrill 2 5 21" xfId="21007"/>
    <cellStyle name="SAPBEXfilterDrill 2 5 22" xfId="21008"/>
    <cellStyle name="SAPBEXfilterDrill 2 5 23" xfId="21009"/>
    <cellStyle name="SAPBEXfilterDrill 2 5 24" xfId="21010"/>
    <cellStyle name="SAPBEXfilterDrill 2 5 25" xfId="21011"/>
    <cellStyle name="SAPBEXfilterDrill 2 5 26" xfId="21012"/>
    <cellStyle name="SAPBEXfilterDrill 2 5 27" xfId="21013"/>
    <cellStyle name="SAPBEXfilterDrill 2 5 3" xfId="21014"/>
    <cellStyle name="SAPBEXfilterDrill 2 5 4" xfId="21015"/>
    <cellStyle name="SAPBEXfilterDrill 2 5 5" xfId="21016"/>
    <cellStyle name="SAPBEXfilterDrill 2 5 6" xfId="21017"/>
    <cellStyle name="SAPBEXfilterDrill 2 5 7" xfId="21018"/>
    <cellStyle name="SAPBEXfilterDrill 2 5 8" xfId="21019"/>
    <cellStyle name="SAPBEXfilterDrill 2 5 9" xfId="21020"/>
    <cellStyle name="SAPBEXfilterDrill 2 6" xfId="890"/>
    <cellStyle name="SAPBEXfilterDrill 2 6 10" xfId="21021"/>
    <cellStyle name="SAPBEXfilterDrill 2 6 11" xfId="21022"/>
    <cellStyle name="SAPBEXfilterDrill 2 6 12" xfId="21023"/>
    <cellStyle name="SAPBEXfilterDrill 2 6 13" xfId="21024"/>
    <cellStyle name="SAPBEXfilterDrill 2 6 14" xfId="21025"/>
    <cellStyle name="SAPBEXfilterDrill 2 6 15" xfId="21026"/>
    <cellStyle name="SAPBEXfilterDrill 2 6 16" xfId="21027"/>
    <cellStyle name="SAPBEXfilterDrill 2 6 17" xfId="21028"/>
    <cellStyle name="SAPBEXfilterDrill 2 6 18" xfId="21029"/>
    <cellStyle name="SAPBEXfilterDrill 2 6 19" xfId="21030"/>
    <cellStyle name="SAPBEXfilterDrill 2 6 2" xfId="21031"/>
    <cellStyle name="SAPBEXfilterDrill 2 6 2 2" xfId="21032"/>
    <cellStyle name="SAPBEXfilterDrill 2 6 2 2 2" xfId="21033"/>
    <cellStyle name="SAPBEXfilterDrill 2 6 2 2 2 2" xfId="21034"/>
    <cellStyle name="SAPBEXfilterDrill 2 6 2 2 2 2 2" xfId="21035"/>
    <cellStyle name="SAPBEXfilterDrill 2 6 2 2 2 3" xfId="21036"/>
    <cellStyle name="SAPBEXfilterDrill 2 6 2 2 3" xfId="21037"/>
    <cellStyle name="SAPBEXfilterDrill 2 6 2 2 3 2" xfId="21038"/>
    <cellStyle name="SAPBEXfilterDrill 2 6 2 2 3 2 2" xfId="21039"/>
    <cellStyle name="SAPBEXfilterDrill 2 6 2 2 4" xfId="21040"/>
    <cellStyle name="SAPBEXfilterDrill 2 6 2 2 4 2" xfId="21041"/>
    <cellStyle name="SAPBEXfilterDrill 2 6 2 3" xfId="21042"/>
    <cellStyle name="SAPBEXfilterDrill 2 6 2 3 2" xfId="21043"/>
    <cellStyle name="SAPBEXfilterDrill 2 6 2 3 2 2" xfId="21044"/>
    <cellStyle name="SAPBEXfilterDrill 2 6 2 3 3" xfId="21045"/>
    <cellStyle name="SAPBEXfilterDrill 2 6 2 4" xfId="21046"/>
    <cellStyle name="SAPBEXfilterDrill 2 6 2 4 2" xfId="21047"/>
    <cellStyle name="SAPBEXfilterDrill 2 6 2 4 2 2" xfId="21048"/>
    <cellStyle name="SAPBEXfilterDrill 2 6 2 5" xfId="21049"/>
    <cellStyle name="SAPBEXfilterDrill 2 6 2 5 2" xfId="21050"/>
    <cellStyle name="SAPBEXfilterDrill 2 6 20" xfId="21051"/>
    <cellStyle name="SAPBEXfilterDrill 2 6 21" xfId="21052"/>
    <cellStyle name="SAPBEXfilterDrill 2 6 22" xfId="21053"/>
    <cellStyle name="SAPBEXfilterDrill 2 6 23" xfId="21054"/>
    <cellStyle name="SAPBEXfilterDrill 2 6 24" xfId="21055"/>
    <cellStyle name="SAPBEXfilterDrill 2 6 25" xfId="21056"/>
    <cellStyle name="SAPBEXfilterDrill 2 6 26" xfId="21057"/>
    <cellStyle name="SAPBEXfilterDrill 2 6 27" xfId="21058"/>
    <cellStyle name="SAPBEXfilterDrill 2 6 3" xfId="21059"/>
    <cellStyle name="SAPBEXfilterDrill 2 6 4" xfId="21060"/>
    <cellStyle name="SAPBEXfilterDrill 2 6 5" xfId="21061"/>
    <cellStyle name="SAPBEXfilterDrill 2 6 6" xfId="21062"/>
    <cellStyle name="SAPBEXfilterDrill 2 6 7" xfId="21063"/>
    <cellStyle name="SAPBEXfilterDrill 2 6 8" xfId="21064"/>
    <cellStyle name="SAPBEXfilterDrill 2 6 9" xfId="21065"/>
    <cellStyle name="SAPBEXfilterDrill 2 7" xfId="21066"/>
    <cellStyle name="SAPBEXfilterDrill 2 7 2" xfId="21067"/>
    <cellStyle name="SAPBEXfilterDrill 2 7 2 2" xfId="21068"/>
    <cellStyle name="SAPBEXfilterDrill 2 7 2 2 2" xfId="21069"/>
    <cellStyle name="SAPBEXfilterDrill 2 7 2 2 2 2" xfId="21070"/>
    <cellStyle name="SAPBEXfilterDrill 2 7 2 2 3" xfId="21071"/>
    <cellStyle name="SAPBEXfilterDrill 2 7 2 3" xfId="21072"/>
    <cellStyle name="SAPBEXfilterDrill 2 7 2 3 2" xfId="21073"/>
    <cellStyle name="SAPBEXfilterDrill 2 7 2 3 2 2" xfId="21074"/>
    <cellStyle name="SAPBEXfilterDrill 2 7 2 4" xfId="21075"/>
    <cellStyle name="SAPBEXfilterDrill 2 7 2 4 2" xfId="21076"/>
    <cellStyle name="SAPBEXfilterDrill 2 7 3" xfId="21077"/>
    <cellStyle name="SAPBEXfilterDrill 2 7 3 2" xfId="21078"/>
    <cellStyle name="SAPBEXfilterDrill 2 7 3 2 2" xfId="21079"/>
    <cellStyle name="SAPBEXfilterDrill 2 7 3 3" xfId="21080"/>
    <cellStyle name="SAPBEXfilterDrill 2 7 4" xfId="21081"/>
    <cellStyle name="SAPBEXfilterDrill 2 7 4 2" xfId="21082"/>
    <cellStyle name="SAPBEXfilterDrill 2 7 4 2 2" xfId="21083"/>
    <cellStyle name="SAPBEXfilterDrill 2 7 5" xfId="21084"/>
    <cellStyle name="SAPBEXfilterDrill 2 7 5 2" xfId="21085"/>
    <cellStyle name="SAPBEXfilterDrill 2 8" xfId="21086"/>
    <cellStyle name="SAPBEXfilterDrill 2 9" xfId="21087"/>
    <cellStyle name="SAPBEXfilterDrill 20" xfId="21088"/>
    <cellStyle name="SAPBEXfilterDrill 21" xfId="21089"/>
    <cellStyle name="SAPBEXfilterDrill 22" xfId="21090"/>
    <cellStyle name="SAPBEXfilterDrill 23" xfId="21091"/>
    <cellStyle name="SAPBEXfilterDrill 24" xfId="21092"/>
    <cellStyle name="SAPBEXfilterDrill 25" xfId="21093"/>
    <cellStyle name="SAPBEXfilterDrill 26" xfId="21094"/>
    <cellStyle name="SAPBEXfilterDrill 27" xfId="21095"/>
    <cellStyle name="SAPBEXfilterDrill 28" xfId="21096"/>
    <cellStyle name="SAPBEXfilterDrill 29" xfId="21097"/>
    <cellStyle name="SAPBEXfilterDrill 3" xfId="481"/>
    <cellStyle name="SAPBEXfilterDrill 3 10" xfId="21098"/>
    <cellStyle name="SAPBEXfilterDrill 3 11" xfId="21099"/>
    <cellStyle name="SAPBEXfilterDrill 3 12" xfId="21100"/>
    <cellStyle name="SAPBEXfilterDrill 3 13" xfId="21101"/>
    <cellStyle name="SAPBEXfilterDrill 3 14" xfId="21102"/>
    <cellStyle name="SAPBEXfilterDrill 3 15" xfId="21103"/>
    <cellStyle name="SAPBEXfilterDrill 3 16" xfId="21104"/>
    <cellStyle name="SAPBEXfilterDrill 3 17" xfId="21105"/>
    <cellStyle name="SAPBEXfilterDrill 3 18" xfId="21106"/>
    <cellStyle name="SAPBEXfilterDrill 3 19" xfId="21107"/>
    <cellStyle name="SAPBEXfilterDrill 3 2" xfId="891"/>
    <cellStyle name="SAPBEXfilterDrill 3 2 10" xfId="21108"/>
    <cellStyle name="SAPBEXfilterDrill 3 2 11" xfId="21109"/>
    <cellStyle name="SAPBEXfilterDrill 3 2 12" xfId="21110"/>
    <cellStyle name="SAPBEXfilterDrill 3 2 13" xfId="21111"/>
    <cellStyle name="SAPBEXfilterDrill 3 2 14" xfId="21112"/>
    <cellStyle name="SAPBEXfilterDrill 3 2 15" xfId="21113"/>
    <cellStyle name="SAPBEXfilterDrill 3 2 16" xfId="21114"/>
    <cellStyle name="SAPBEXfilterDrill 3 2 17" xfId="21115"/>
    <cellStyle name="SAPBEXfilterDrill 3 2 18" xfId="21116"/>
    <cellStyle name="SAPBEXfilterDrill 3 2 19" xfId="21117"/>
    <cellStyle name="SAPBEXfilterDrill 3 2 2" xfId="21118"/>
    <cellStyle name="SAPBEXfilterDrill 3 2 2 2" xfId="21119"/>
    <cellStyle name="SAPBEXfilterDrill 3 2 2 2 2" xfId="21120"/>
    <cellStyle name="SAPBEXfilterDrill 3 2 2 2 2 2" xfId="21121"/>
    <cellStyle name="SAPBEXfilterDrill 3 2 2 2 2 2 2" xfId="21122"/>
    <cellStyle name="SAPBEXfilterDrill 3 2 2 2 2 3" xfId="21123"/>
    <cellStyle name="SAPBEXfilterDrill 3 2 2 2 3" xfId="21124"/>
    <cellStyle name="SAPBEXfilterDrill 3 2 2 2 3 2" xfId="21125"/>
    <cellStyle name="SAPBEXfilterDrill 3 2 2 2 3 2 2" xfId="21126"/>
    <cellStyle name="SAPBEXfilterDrill 3 2 2 2 4" xfId="21127"/>
    <cellStyle name="SAPBEXfilterDrill 3 2 2 2 4 2" xfId="21128"/>
    <cellStyle name="SAPBEXfilterDrill 3 2 2 3" xfId="21129"/>
    <cellStyle name="SAPBEXfilterDrill 3 2 2 3 2" xfId="21130"/>
    <cellStyle name="SAPBEXfilterDrill 3 2 2 3 2 2" xfId="21131"/>
    <cellStyle name="SAPBEXfilterDrill 3 2 2 3 3" xfId="21132"/>
    <cellStyle name="SAPBEXfilterDrill 3 2 2 4" xfId="21133"/>
    <cellStyle name="SAPBEXfilterDrill 3 2 2 4 2" xfId="21134"/>
    <cellStyle name="SAPBEXfilterDrill 3 2 2 4 2 2" xfId="21135"/>
    <cellStyle name="SAPBEXfilterDrill 3 2 2 5" xfId="21136"/>
    <cellStyle name="SAPBEXfilterDrill 3 2 2 5 2" xfId="21137"/>
    <cellStyle name="SAPBEXfilterDrill 3 2 20" xfId="21138"/>
    <cellStyle name="SAPBEXfilterDrill 3 2 21" xfId="21139"/>
    <cellStyle name="SAPBEXfilterDrill 3 2 22" xfId="21140"/>
    <cellStyle name="SAPBEXfilterDrill 3 2 23" xfId="21141"/>
    <cellStyle name="SAPBEXfilterDrill 3 2 24" xfId="21142"/>
    <cellStyle name="SAPBEXfilterDrill 3 2 25" xfId="21143"/>
    <cellStyle name="SAPBEXfilterDrill 3 2 26" xfId="21144"/>
    <cellStyle name="SAPBEXfilterDrill 3 2 27" xfId="21145"/>
    <cellStyle name="SAPBEXfilterDrill 3 2 3" xfId="21146"/>
    <cellStyle name="SAPBEXfilterDrill 3 2 4" xfId="21147"/>
    <cellStyle name="SAPBEXfilterDrill 3 2 5" xfId="21148"/>
    <cellStyle name="SAPBEXfilterDrill 3 2 6" xfId="21149"/>
    <cellStyle name="SAPBEXfilterDrill 3 2 7" xfId="21150"/>
    <cellStyle name="SAPBEXfilterDrill 3 2 8" xfId="21151"/>
    <cellStyle name="SAPBEXfilterDrill 3 2 9" xfId="21152"/>
    <cellStyle name="SAPBEXfilterDrill 3 20" xfId="21153"/>
    <cellStyle name="SAPBEXfilterDrill 3 21" xfId="21154"/>
    <cellStyle name="SAPBEXfilterDrill 3 22" xfId="21155"/>
    <cellStyle name="SAPBEXfilterDrill 3 23" xfId="21156"/>
    <cellStyle name="SAPBEXfilterDrill 3 24" xfId="21157"/>
    <cellStyle name="SAPBEXfilterDrill 3 25" xfId="21158"/>
    <cellStyle name="SAPBEXfilterDrill 3 26" xfId="21159"/>
    <cellStyle name="SAPBEXfilterDrill 3 27" xfId="21160"/>
    <cellStyle name="SAPBEXfilterDrill 3 28" xfId="21161"/>
    <cellStyle name="SAPBEXfilterDrill 3 29" xfId="21162"/>
    <cellStyle name="SAPBEXfilterDrill 3 3" xfId="892"/>
    <cellStyle name="SAPBEXfilterDrill 3 3 10" xfId="21163"/>
    <cellStyle name="SAPBEXfilterDrill 3 3 11" xfId="21164"/>
    <cellStyle name="SAPBEXfilterDrill 3 3 12" xfId="21165"/>
    <cellStyle name="SAPBEXfilterDrill 3 3 13" xfId="21166"/>
    <cellStyle name="SAPBEXfilterDrill 3 3 14" xfId="21167"/>
    <cellStyle name="SAPBEXfilterDrill 3 3 15" xfId="21168"/>
    <cellStyle name="SAPBEXfilterDrill 3 3 16" xfId="21169"/>
    <cellStyle name="SAPBEXfilterDrill 3 3 17" xfId="21170"/>
    <cellStyle name="SAPBEXfilterDrill 3 3 18" xfId="21171"/>
    <cellStyle name="SAPBEXfilterDrill 3 3 19" xfId="21172"/>
    <cellStyle name="SAPBEXfilterDrill 3 3 2" xfId="21173"/>
    <cellStyle name="SAPBEXfilterDrill 3 3 2 2" xfId="21174"/>
    <cellStyle name="SAPBEXfilterDrill 3 3 2 2 2" xfId="21175"/>
    <cellStyle name="SAPBEXfilterDrill 3 3 2 2 2 2" xfId="21176"/>
    <cellStyle name="SAPBEXfilterDrill 3 3 2 2 2 2 2" xfId="21177"/>
    <cellStyle name="SAPBEXfilterDrill 3 3 2 2 2 3" xfId="21178"/>
    <cellStyle name="SAPBEXfilterDrill 3 3 2 2 3" xfId="21179"/>
    <cellStyle name="SAPBEXfilterDrill 3 3 2 2 3 2" xfId="21180"/>
    <cellStyle name="SAPBEXfilterDrill 3 3 2 2 3 2 2" xfId="21181"/>
    <cellStyle name="SAPBEXfilterDrill 3 3 2 2 4" xfId="21182"/>
    <cellStyle name="SAPBEXfilterDrill 3 3 2 2 4 2" xfId="21183"/>
    <cellStyle name="SAPBEXfilterDrill 3 3 2 3" xfId="21184"/>
    <cellStyle name="SAPBEXfilterDrill 3 3 2 3 2" xfId="21185"/>
    <cellStyle name="SAPBEXfilterDrill 3 3 2 3 2 2" xfId="21186"/>
    <cellStyle name="SAPBEXfilterDrill 3 3 2 3 3" xfId="21187"/>
    <cellStyle name="SAPBEXfilterDrill 3 3 2 4" xfId="21188"/>
    <cellStyle name="SAPBEXfilterDrill 3 3 2 4 2" xfId="21189"/>
    <cellStyle name="SAPBEXfilterDrill 3 3 2 4 2 2" xfId="21190"/>
    <cellStyle name="SAPBEXfilterDrill 3 3 2 5" xfId="21191"/>
    <cellStyle name="SAPBEXfilterDrill 3 3 2 5 2" xfId="21192"/>
    <cellStyle name="SAPBEXfilterDrill 3 3 20" xfId="21193"/>
    <cellStyle name="SAPBEXfilterDrill 3 3 21" xfId="21194"/>
    <cellStyle name="SAPBEXfilterDrill 3 3 22" xfId="21195"/>
    <cellStyle name="SAPBEXfilterDrill 3 3 23" xfId="21196"/>
    <cellStyle name="SAPBEXfilterDrill 3 3 24" xfId="21197"/>
    <cellStyle name="SAPBEXfilterDrill 3 3 25" xfId="21198"/>
    <cellStyle name="SAPBEXfilterDrill 3 3 26" xfId="21199"/>
    <cellStyle name="SAPBEXfilterDrill 3 3 27" xfId="21200"/>
    <cellStyle name="SAPBEXfilterDrill 3 3 3" xfId="21201"/>
    <cellStyle name="SAPBEXfilterDrill 3 3 4" xfId="21202"/>
    <cellStyle name="SAPBEXfilterDrill 3 3 5" xfId="21203"/>
    <cellStyle name="SAPBEXfilterDrill 3 3 6" xfId="21204"/>
    <cellStyle name="SAPBEXfilterDrill 3 3 7" xfId="21205"/>
    <cellStyle name="SAPBEXfilterDrill 3 3 8" xfId="21206"/>
    <cellStyle name="SAPBEXfilterDrill 3 3 9" xfId="21207"/>
    <cellStyle name="SAPBEXfilterDrill 3 30" xfId="21208"/>
    <cellStyle name="SAPBEXfilterDrill 3 31" xfId="21209"/>
    <cellStyle name="SAPBEXfilterDrill 3 32" xfId="21210"/>
    <cellStyle name="SAPBEXfilterDrill 3 4" xfId="893"/>
    <cellStyle name="SAPBEXfilterDrill 3 4 10" xfId="21211"/>
    <cellStyle name="SAPBEXfilterDrill 3 4 11" xfId="21212"/>
    <cellStyle name="SAPBEXfilterDrill 3 4 12" xfId="21213"/>
    <cellStyle name="SAPBEXfilterDrill 3 4 13" xfId="21214"/>
    <cellStyle name="SAPBEXfilterDrill 3 4 14" xfId="21215"/>
    <cellStyle name="SAPBEXfilterDrill 3 4 15" xfId="21216"/>
    <cellStyle name="SAPBEXfilterDrill 3 4 16" xfId="21217"/>
    <cellStyle name="SAPBEXfilterDrill 3 4 17" xfId="21218"/>
    <cellStyle name="SAPBEXfilterDrill 3 4 18" xfId="21219"/>
    <cellStyle name="SAPBEXfilterDrill 3 4 19" xfId="21220"/>
    <cellStyle name="SAPBEXfilterDrill 3 4 2" xfId="21221"/>
    <cellStyle name="SAPBEXfilterDrill 3 4 2 2" xfId="21222"/>
    <cellStyle name="SAPBEXfilterDrill 3 4 2 2 2" xfId="21223"/>
    <cellStyle name="SAPBEXfilterDrill 3 4 2 2 2 2" xfId="21224"/>
    <cellStyle name="SAPBEXfilterDrill 3 4 2 2 2 2 2" xfId="21225"/>
    <cellStyle name="SAPBEXfilterDrill 3 4 2 2 2 3" xfId="21226"/>
    <cellStyle name="SAPBEXfilterDrill 3 4 2 2 3" xfId="21227"/>
    <cellStyle name="SAPBEXfilterDrill 3 4 2 2 3 2" xfId="21228"/>
    <cellStyle name="SAPBEXfilterDrill 3 4 2 2 3 2 2" xfId="21229"/>
    <cellStyle name="SAPBEXfilterDrill 3 4 2 2 4" xfId="21230"/>
    <cellStyle name="SAPBEXfilterDrill 3 4 2 2 4 2" xfId="21231"/>
    <cellStyle name="SAPBEXfilterDrill 3 4 2 3" xfId="21232"/>
    <cellStyle name="SAPBEXfilterDrill 3 4 2 3 2" xfId="21233"/>
    <cellStyle name="SAPBEXfilterDrill 3 4 2 3 2 2" xfId="21234"/>
    <cellStyle name="SAPBEXfilterDrill 3 4 2 3 3" xfId="21235"/>
    <cellStyle name="SAPBEXfilterDrill 3 4 2 4" xfId="21236"/>
    <cellStyle name="SAPBEXfilterDrill 3 4 2 4 2" xfId="21237"/>
    <cellStyle name="SAPBEXfilterDrill 3 4 2 4 2 2" xfId="21238"/>
    <cellStyle name="SAPBEXfilterDrill 3 4 2 5" xfId="21239"/>
    <cellStyle name="SAPBEXfilterDrill 3 4 2 5 2" xfId="21240"/>
    <cellStyle name="SAPBEXfilterDrill 3 4 20" xfId="21241"/>
    <cellStyle name="SAPBEXfilterDrill 3 4 21" xfId="21242"/>
    <cellStyle name="SAPBEXfilterDrill 3 4 22" xfId="21243"/>
    <cellStyle name="SAPBEXfilterDrill 3 4 23" xfId="21244"/>
    <cellStyle name="SAPBEXfilterDrill 3 4 24" xfId="21245"/>
    <cellStyle name="SAPBEXfilterDrill 3 4 25" xfId="21246"/>
    <cellStyle name="SAPBEXfilterDrill 3 4 26" xfId="21247"/>
    <cellStyle name="SAPBEXfilterDrill 3 4 27" xfId="21248"/>
    <cellStyle name="SAPBEXfilterDrill 3 4 3" xfId="21249"/>
    <cellStyle name="SAPBEXfilterDrill 3 4 4" xfId="21250"/>
    <cellStyle name="SAPBEXfilterDrill 3 4 5" xfId="21251"/>
    <cellStyle name="SAPBEXfilterDrill 3 4 6" xfId="21252"/>
    <cellStyle name="SAPBEXfilterDrill 3 4 7" xfId="21253"/>
    <cellStyle name="SAPBEXfilterDrill 3 4 8" xfId="21254"/>
    <cellStyle name="SAPBEXfilterDrill 3 4 9" xfId="21255"/>
    <cellStyle name="SAPBEXfilterDrill 3 5" xfId="894"/>
    <cellStyle name="SAPBEXfilterDrill 3 5 10" xfId="21256"/>
    <cellStyle name="SAPBEXfilterDrill 3 5 11" xfId="21257"/>
    <cellStyle name="SAPBEXfilterDrill 3 5 12" xfId="21258"/>
    <cellStyle name="SAPBEXfilterDrill 3 5 13" xfId="21259"/>
    <cellStyle name="SAPBEXfilterDrill 3 5 14" xfId="21260"/>
    <cellStyle name="SAPBEXfilterDrill 3 5 15" xfId="21261"/>
    <cellStyle name="SAPBEXfilterDrill 3 5 16" xfId="21262"/>
    <cellStyle name="SAPBEXfilterDrill 3 5 17" xfId="21263"/>
    <cellStyle name="SAPBEXfilterDrill 3 5 18" xfId="21264"/>
    <cellStyle name="SAPBEXfilterDrill 3 5 19" xfId="21265"/>
    <cellStyle name="SAPBEXfilterDrill 3 5 2" xfId="21266"/>
    <cellStyle name="SAPBEXfilterDrill 3 5 2 2" xfId="21267"/>
    <cellStyle name="SAPBEXfilterDrill 3 5 2 2 2" xfId="21268"/>
    <cellStyle name="SAPBEXfilterDrill 3 5 2 2 2 2" xfId="21269"/>
    <cellStyle name="SAPBEXfilterDrill 3 5 2 2 2 2 2" xfId="21270"/>
    <cellStyle name="SAPBEXfilterDrill 3 5 2 2 2 3" xfId="21271"/>
    <cellStyle name="SAPBEXfilterDrill 3 5 2 2 3" xfId="21272"/>
    <cellStyle name="SAPBEXfilterDrill 3 5 2 2 3 2" xfId="21273"/>
    <cellStyle name="SAPBEXfilterDrill 3 5 2 2 3 2 2" xfId="21274"/>
    <cellStyle name="SAPBEXfilterDrill 3 5 2 2 4" xfId="21275"/>
    <cellStyle name="SAPBEXfilterDrill 3 5 2 2 4 2" xfId="21276"/>
    <cellStyle name="SAPBEXfilterDrill 3 5 2 3" xfId="21277"/>
    <cellStyle name="SAPBEXfilterDrill 3 5 2 3 2" xfId="21278"/>
    <cellStyle name="SAPBEXfilterDrill 3 5 2 3 2 2" xfId="21279"/>
    <cellStyle name="SAPBEXfilterDrill 3 5 2 3 3" xfId="21280"/>
    <cellStyle name="SAPBEXfilterDrill 3 5 2 4" xfId="21281"/>
    <cellStyle name="SAPBEXfilterDrill 3 5 2 4 2" xfId="21282"/>
    <cellStyle name="SAPBEXfilterDrill 3 5 2 4 2 2" xfId="21283"/>
    <cellStyle name="SAPBEXfilterDrill 3 5 2 5" xfId="21284"/>
    <cellStyle name="SAPBEXfilterDrill 3 5 2 5 2" xfId="21285"/>
    <cellStyle name="SAPBEXfilterDrill 3 5 20" xfId="21286"/>
    <cellStyle name="SAPBEXfilterDrill 3 5 21" xfId="21287"/>
    <cellStyle name="SAPBEXfilterDrill 3 5 22" xfId="21288"/>
    <cellStyle name="SAPBEXfilterDrill 3 5 23" xfId="21289"/>
    <cellStyle name="SAPBEXfilterDrill 3 5 24" xfId="21290"/>
    <cellStyle name="SAPBEXfilterDrill 3 5 25" xfId="21291"/>
    <cellStyle name="SAPBEXfilterDrill 3 5 26" xfId="21292"/>
    <cellStyle name="SAPBEXfilterDrill 3 5 27" xfId="21293"/>
    <cellStyle name="SAPBEXfilterDrill 3 5 3" xfId="21294"/>
    <cellStyle name="SAPBEXfilterDrill 3 5 4" xfId="21295"/>
    <cellStyle name="SAPBEXfilterDrill 3 5 5" xfId="21296"/>
    <cellStyle name="SAPBEXfilterDrill 3 5 6" xfId="21297"/>
    <cellStyle name="SAPBEXfilterDrill 3 5 7" xfId="21298"/>
    <cellStyle name="SAPBEXfilterDrill 3 5 8" xfId="21299"/>
    <cellStyle name="SAPBEXfilterDrill 3 5 9" xfId="21300"/>
    <cellStyle name="SAPBEXfilterDrill 3 6" xfId="895"/>
    <cellStyle name="SAPBEXfilterDrill 3 6 10" xfId="21301"/>
    <cellStyle name="SAPBEXfilterDrill 3 6 11" xfId="21302"/>
    <cellStyle name="SAPBEXfilterDrill 3 6 12" xfId="21303"/>
    <cellStyle name="SAPBEXfilterDrill 3 6 13" xfId="21304"/>
    <cellStyle name="SAPBEXfilterDrill 3 6 14" xfId="21305"/>
    <cellStyle name="SAPBEXfilterDrill 3 6 15" xfId="21306"/>
    <cellStyle name="SAPBEXfilterDrill 3 6 16" xfId="21307"/>
    <cellStyle name="SAPBEXfilterDrill 3 6 17" xfId="21308"/>
    <cellStyle name="SAPBEXfilterDrill 3 6 18" xfId="21309"/>
    <cellStyle name="SAPBEXfilterDrill 3 6 19" xfId="21310"/>
    <cellStyle name="SAPBEXfilterDrill 3 6 2" xfId="21311"/>
    <cellStyle name="SAPBEXfilterDrill 3 6 2 2" xfId="21312"/>
    <cellStyle name="SAPBEXfilterDrill 3 6 2 2 2" xfId="21313"/>
    <cellStyle name="SAPBEXfilterDrill 3 6 2 2 2 2" xfId="21314"/>
    <cellStyle name="SAPBEXfilterDrill 3 6 2 2 2 2 2" xfId="21315"/>
    <cellStyle name="SAPBEXfilterDrill 3 6 2 2 2 3" xfId="21316"/>
    <cellStyle name="SAPBEXfilterDrill 3 6 2 2 3" xfId="21317"/>
    <cellStyle name="SAPBEXfilterDrill 3 6 2 2 3 2" xfId="21318"/>
    <cellStyle name="SAPBEXfilterDrill 3 6 2 2 3 2 2" xfId="21319"/>
    <cellStyle name="SAPBEXfilterDrill 3 6 2 2 4" xfId="21320"/>
    <cellStyle name="SAPBEXfilterDrill 3 6 2 2 4 2" xfId="21321"/>
    <cellStyle name="SAPBEXfilterDrill 3 6 2 3" xfId="21322"/>
    <cellStyle name="SAPBEXfilterDrill 3 6 2 3 2" xfId="21323"/>
    <cellStyle name="SAPBEXfilterDrill 3 6 2 3 2 2" xfId="21324"/>
    <cellStyle name="SAPBEXfilterDrill 3 6 2 3 3" xfId="21325"/>
    <cellStyle name="SAPBEXfilterDrill 3 6 2 4" xfId="21326"/>
    <cellStyle name="SAPBEXfilterDrill 3 6 2 4 2" xfId="21327"/>
    <cellStyle name="SAPBEXfilterDrill 3 6 2 4 2 2" xfId="21328"/>
    <cellStyle name="SAPBEXfilterDrill 3 6 2 5" xfId="21329"/>
    <cellStyle name="SAPBEXfilterDrill 3 6 2 5 2" xfId="21330"/>
    <cellStyle name="SAPBEXfilterDrill 3 6 20" xfId="21331"/>
    <cellStyle name="SAPBEXfilterDrill 3 6 21" xfId="21332"/>
    <cellStyle name="SAPBEXfilterDrill 3 6 22" xfId="21333"/>
    <cellStyle name="SAPBEXfilterDrill 3 6 23" xfId="21334"/>
    <cellStyle name="SAPBEXfilterDrill 3 6 24" xfId="21335"/>
    <cellStyle name="SAPBEXfilterDrill 3 6 25" xfId="21336"/>
    <cellStyle name="SAPBEXfilterDrill 3 6 26" xfId="21337"/>
    <cellStyle name="SAPBEXfilterDrill 3 6 27" xfId="21338"/>
    <cellStyle name="SAPBEXfilterDrill 3 6 3" xfId="21339"/>
    <cellStyle name="SAPBEXfilterDrill 3 6 4" xfId="21340"/>
    <cellStyle name="SAPBEXfilterDrill 3 6 5" xfId="21341"/>
    <cellStyle name="SAPBEXfilterDrill 3 6 6" xfId="21342"/>
    <cellStyle name="SAPBEXfilterDrill 3 6 7" xfId="21343"/>
    <cellStyle name="SAPBEXfilterDrill 3 6 8" xfId="21344"/>
    <cellStyle name="SAPBEXfilterDrill 3 6 9" xfId="21345"/>
    <cellStyle name="SAPBEXfilterDrill 3 7" xfId="21346"/>
    <cellStyle name="SAPBEXfilterDrill 3 7 2" xfId="21347"/>
    <cellStyle name="SAPBEXfilterDrill 3 7 2 2" xfId="21348"/>
    <cellStyle name="SAPBEXfilterDrill 3 7 2 2 2" xfId="21349"/>
    <cellStyle name="SAPBEXfilterDrill 3 7 2 2 2 2" xfId="21350"/>
    <cellStyle name="SAPBEXfilterDrill 3 7 2 2 3" xfId="21351"/>
    <cellStyle name="SAPBEXfilterDrill 3 7 2 3" xfId="21352"/>
    <cellStyle name="SAPBEXfilterDrill 3 7 2 3 2" xfId="21353"/>
    <cellStyle name="SAPBEXfilterDrill 3 7 2 3 2 2" xfId="21354"/>
    <cellStyle name="SAPBEXfilterDrill 3 7 2 4" xfId="21355"/>
    <cellStyle name="SAPBEXfilterDrill 3 7 2 4 2" xfId="21356"/>
    <cellStyle name="SAPBEXfilterDrill 3 7 3" xfId="21357"/>
    <cellStyle name="SAPBEXfilterDrill 3 7 3 2" xfId="21358"/>
    <cellStyle name="SAPBEXfilterDrill 3 7 3 2 2" xfId="21359"/>
    <cellStyle name="SAPBEXfilterDrill 3 7 3 3" xfId="21360"/>
    <cellStyle name="SAPBEXfilterDrill 3 7 4" xfId="21361"/>
    <cellStyle name="SAPBEXfilterDrill 3 7 4 2" xfId="21362"/>
    <cellStyle name="SAPBEXfilterDrill 3 7 4 2 2" xfId="21363"/>
    <cellStyle name="SAPBEXfilterDrill 3 7 5" xfId="21364"/>
    <cellStyle name="SAPBEXfilterDrill 3 7 5 2" xfId="21365"/>
    <cellStyle name="SAPBEXfilterDrill 3 8" xfId="21366"/>
    <cellStyle name="SAPBEXfilterDrill 3 9" xfId="21367"/>
    <cellStyle name="SAPBEXfilterDrill 30" xfId="21368"/>
    <cellStyle name="SAPBEXfilterDrill 31" xfId="21369"/>
    <cellStyle name="SAPBEXfilterDrill 32" xfId="21370"/>
    <cellStyle name="SAPBEXfilterDrill 33" xfId="21371"/>
    <cellStyle name="SAPBEXfilterDrill 34" xfId="21372"/>
    <cellStyle name="SAPBEXfilterDrill 35" xfId="21373"/>
    <cellStyle name="SAPBEXfilterDrill 4" xfId="896"/>
    <cellStyle name="SAPBEXfilterDrill 4 10" xfId="21374"/>
    <cellStyle name="SAPBEXfilterDrill 4 11" xfId="21375"/>
    <cellStyle name="SAPBEXfilterDrill 4 12" xfId="21376"/>
    <cellStyle name="SAPBEXfilterDrill 4 13" xfId="21377"/>
    <cellStyle name="SAPBEXfilterDrill 4 14" xfId="21378"/>
    <cellStyle name="SAPBEXfilterDrill 4 15" xfId="21379"/>
    <cellStyle name="SAPBEXfilterDrill 4 16" xfId="21380"/>
    <cellStyle name="SAPBEXfilterDrill 4 17" xfId="21381"/>
    <cellStyle name="SAPBEXfilterDrill 4 18" xfId="21382"/>
    <cellStyle name="SAPBEXfilterDrill 4 19" xfId="21383"/>
    <cellStyle name="SAPBEXfilterDrill 4 2" xfId="21384"/>
    <cellStyle name="SAPBEXfilterDrill 4 2 2" xfId="21385"/>
    <cellStyle name="SAPBEXfilterDrill 4 2 2 2" xfId="21386"/>
    <cellStyle name="SAPBEXfilterDrill 4 2 2 2 2" xfId="21387"/>
    <cellStyle name="SAPBEXfilterDrill 4 2 2 2 2 2" xfId="21388"/>
    <cellStyle name="SAPBEXfilterDrill 4 2 2 2 3" xfId="21389"/>
    <cellStyle name="SAPBEXfilterDrill 4 2 2 3" xfId="21390"/>
    <cellStyle name="SAPBEXfilterDrill 4 2 2 3 2" xfId="21391"/>
    <cellStyle name="SAPBEXfilterDrill 4 2 2 3 2 2" xfId="21392"/>
    <cellStyle name="SAPBEXfilterDrill 4 2 2 4" xfId="21393"/>
    <cellStyle name="SAPBEXfilterDrill 4 2 2 4 2" xfId="21394"/>
    <cellStyle name="SAPBEXfilterDrill 4 2 3" xfId="21395"/>
    <cellStyle name="SAPBEXfilterDrill 4 2 3 2" xfId="21396"/>
    <cellStyle name="SAPBEXfilterDrill 4 2 3 2 2" xfId="21397"/>
    <cellStyle name="SAPBEXfilterDrill 4 2 3 3" xfId="21398"/>
    <cellStyle name="SAPBEXfilterDrill 4 2 4" xfId="21399"/>
    <cellStyle name="SAPBEXfilterDrill 4 2 4 2" xfId="21400"/>
    <cellStyle name="SAPBEXfilterDrill 4 2 4 2 2" xfId="21401"/>
    <cellStyle name="SAPBEXfilterDrill 4 2 5" xfId="21402"/>
    <cellStyle name="SAPBEXfilterDrill 4 2 5 2" xfId="21403"/>
    <cellStyle name="SAPBEXfilterDrill 4 20" xfId="21404"/>
    <cellStyle name="SAPBEXfilterDrill 4 21" xfId="21405"/>
    <cellStyle name="SAPBEXfilterDrill 4 22" xfId="21406"/>
    <cellStyle name="SAPBEXfilterDrill 4 23" xfId="21407"/>
    <cellStyle name="SAPBEXfilterDrill 4 24" xfId="21408"/>
    <cellStyle name="SAPBEXfilterDrill 4 25" xfId="21409"/>
    <cellStyle name="SAPBEXfilterDrill 4 26" xfId="21410"/>
    <cellStyle name="SAPBEXfilterDrill 4 27" xfId="21411"/>
    <cellStyle name="SAPBEXfilterDrill 4 3" xfId="21412"/>
    <cellStyle name="SAPBEXfilterDrill 4 4" xfId="21413"/>
    <cellStyle name="SAPBEXfilterDrill 4 5" xfId="21414"/>
    <cellStyle name="SAPBEXfilterDrill 4 6" xfId="21415"/>
    <cellStyle name="SAPBEXfilterDrill 4 7" xfId="21416"/>
    <cellStyle name="SAPBEXfilterDrill 4 8" xfId="21417"/>
    <cellStyle name="SAPBEXfilterDrill 4 9" xfId="21418"/>
    <cellStyle name="SAPBEXfilterDrill 5" xfId="897"/>
    <cellStyle name="SAPBEXfilterDrill 5 10" xfId="21419"/>
    <cellStyle name="SAPBEXfilterDrill 5 11" xfId="21420"/>
    <cellStyle name="SAPBEXfilterDrill 5 12" xfId="21421"/>
    <cellStyle name="SAPBEXfilterDrill 5 13" xfId="21422"/>
    <cellStyle name="SAPBEXfilterDrill 5 14" xfId="21423"/>
    <cellStyle name="SAPBEXfilterDrill 5 15" xfId="21424"/>
    <cellStyle name="SAPBEXfilterDrill 5 16" xfId="21425"/>
    <cellStyle name="SAPBEXfilterDrill 5 17" xfId="21426"/>
    <cellStyle name="SAPBEXfilterDrill 5 18" xfId="21427"/>
    <cellStyle name="SAPBEXfilterDrill 5 19" xfId="21428"/>
    <cellStyle name="SAPBEXfilterDrill 5 2" xfId="21429"/>
    <cellStyle name="SAPBEXfilterDrill 5 2 2" xfId="21430"/>
    <cellStyle name="SAPBEXfilterDrill 5 2 2 2" xfId="21431"/>
    <cellStyle name="SAPBEXfilterDrill 5 2 2 2 2" xfId="21432"/>
    <cellStyle name="SAPBEXfilterDrill 5 2 2 2 2 2" xfId="21433"/>
    <cellStyle name="SAPBEXfilterDrill 5 2 2 2 3" xfId="21434"/>
    <cellStyle name="SAPBEXfilterDrill 5 2 2 3" xfId="21435"/>
    <cellStyle name="SAPBEXfilterDrill 5 2 2 3 2" xfId="21436"/>
    <cellStyle name="SAPBEXfilterDrill 5 2 2 3 2 2" xfId="21437"/>
    <cellStyle name="SAPBEXfilterDrill 5 2 2 4" xfId="21438"/>
    <cellStyle name="SAPBEXfilterDrill 5 2 2 4 2" xfId="21439"/>
    <cellStyle name="SAPBEXfilterDrill 5 2 3" xfId="21440"/>
    <cellStyle name="SAPBEXfilterDrill 5 2 3 2" xfId="21441"/>
    <cellStyle name="SAPBEXfilterDrill 5 2 3 2 2" xfId="21442"/>
    <cellStyle name="SAPBEXfilterDrill 5 2 3 3" xfId="21443"/>
    <cellStyle name="SAPBEXfilterDrill 5 2 4" xfId="21444"/>
    <cellStyle name="SAPBEXfilterDrill 5 2 4 2" xfId="21445"/>
    <cellStyle name="SAPBEXfilterDrill 5 2 4 2 2" xfId="21446"/>
    <cellStyle name="SAPBEXfilterDrill 5 2 5" xfId="21447"/>
    <cellStyle name="SAPBEXfilterDrill 5 2 5 2" xfId="21448"/>
    <cellStyle name="SAPBEXfilterDrill 5 20" xfId="21449"/>
    <cellStyle name="SAPBEXfilterDrill 5 21" xfId="21450"/>
    <cellStyle name="SAPBEXfilterDrill 5 22" xfId="21451"/>
    <cellStyle name="SAPBEXfilterDrill 5 23" xfId="21452"/>
    <cellStyle name="SAPBEXfilterDrill 5 24" xfId="21453"/>
    <cellStyle name="SAPBEXfilterDrill 5 25" xfId="21454"/>
    <cellStyle name="SAPBEXfilterDrill 5 26" xfId="21455"/>
    <cellStyle name="SAPBEXfilterDrill 5 27" xfId="21456"/>
    <cellStyle name="SAPBEXfilterDrill 5 3" xfId="21457"/>
    <cellStyle name="SAPBEXfilterDrill 5 4" xfId="21458"/>
    <cellStyle name="SAPBEXfilterDrill 5 5" xfId="21459"/>
    <cellStyle name="SAPBEXfilterDrill 5 6" xfId="21460"/>
    <cellStyle name="SAPBEXfilterDrill 5 7" xfId="21461"/>
    <cellStyle name="SAPBEXfilterDrill 5 8" xfId="21462"/>
    <cellStyle name="SAPBEXfilterDrill 5 9" xfId="21463"/>
    <cellStyle name="SAPBEXfilterDrill 6" xfId="898"/>
    <cellStyle name="SAPBEXfilterDrill 6 10" xfId="21464"/>
    <cellStyle name="SAPBEXfilterDrill 6 11" xfId="21465"/>
    <cellStyle name="SAPBEXfilterDrill 6 12" xfId="21466"/>
    <cellStyle name="SAPBEXfilterDrill 6 13" xfId="21467"/>
    <cellStyle name="SAPBEXfilterDrill 6 14" xfId="21468"/>
    <cellStyle name="SAPBEXfilterDrill 6 15" xfId="21469"/>
    <cellStyle name="SAPBEXfilterDrill 6 16" xfId="21470"/>
    <cellStyle name="SAPBEXfilterDrill 6 17" xfId="21471"/>
    <cellStyle name="SAPBEXfilterDrill 6 18" xfId="21472"/>
    <cellStyle name="SAPBEXfilterDrill 6 19" xfId="21473"/>
    <cellStyle name="SAPBEXfilterDrill 6 2" xfId="21474"/>
    <cellStyle name="SAPBEXfilterDrill 6 2 2" xfId="21475"/>
    <cellStyle name="SAPBEXfilterDrill 6 2 2 2" xfId="21476"/>
    <cellStyle name="SAPBEXfilterDrill 6 2 2 2 2" xfId="21477"/>
    <cellStyle name="SAPBEXfilterDrill 6 2 2 2 2 2" xfId="21478"/>
    <cellStyle name="SAPBEXfilterDrill 6 2 2 2 3" xfId="21479"/>
    <cellStyle name="SAPBEXfilterDrill 6 2 2 3" xfId="21480"/>
    <cellStyle name="SAPBEXfilterDrill 6 2 2 3 2" xfId="21481"/>
    <cellStyle name="SAPBEXfilterDrill 6 2 2 3 2 2" xfId="21482"/>
    <cellStyle name="SAPBEXfilterDrill 6 2 2 4" xfId="21483"/>
    <cellStyle name="SAPBEXfilterDrill 6 2 2 4 2" xfId="21484"/>
    <cellStyle name="SAPBEXfilterDrill 6 2 3" xfId="21485"/>
    <cellStyle name="SAPBEXfilterDrill 6 2 3 2" xfId="21486"/>
    <cellStyle name="SAPBEXfilterDrill 6 2 3 2 2" xfId="21487"/>
    <cellStyle name="SAPBEXfilterDrill 6 2 3 3" xfId="21488"/>
    <cellStyle name="SAPBEXfilterDrill 6 2 4" xfId="21489"/>
    <cellStyle name="SAPBEXfilterDrill 6 2 4 2" xfId="21490"/>
    <cellStyle name="SAPBEXfilterDrill 6 2 4 2 2" xfId="21491"/>
    <cellStyle name="SAPBEXfilterDrill 6 2 5" xfId="21492"/>
    <cellStyle name="SAPBEXfilterDrill 6 2 5 2" xfId="21493"/>
    <cellStyle name="SAPBEXfilterDrill 6 20" xfId="21494"/>
    <cellStyle name="SAPBEXfilterDrill 6 21" xfId="21495"/>
    <cellStyle name="SAPBEXfilterDrill 6 22" xfId="21496"/>
    <cellStyle name="SAPBEXfilterDrill 6 23" xfId="21497"/>
    <cellStyle name="SAPBEXfilterDrill 6 24" xfId="21498"/>
    <cellStyle name="SAPBEXfilterDrill 6 25" xfId="21499"/>
    <cellStyle name="SAPBEXfilterDrill 6 26" xfId="21500"/>
    <cellStyle name="SAPBEXfilterDrill 6 27" xfId="21501"/>
    <cellStyle name="SAPBEXfilterDrill 6 3" xfId="21502"/>
    <cellStyle name="SAPBEXfilterDrill 6 4" xfId="21503"/>
    <cellStyle name="SAPBEXfilterDrill 6 5" xfId="21504"/>
    <cellStyle name="SAPBEXfilterDrill 6 6" xfId="21505"/>
    <cellStyle name="SAPBEXfilterDrill 6 7" xfId="21506"/>
    <cellStyle name="SAPBEXfilterDrill 6 8" xfId="21507"/>
    <cellStyle name="SAPBEXfilterDrill 6 9" xfId="21508"/>
    <cellStyle name="SAPBEXfilterDrill 7" xfId="899"/>
    <cellStyle name="SAPBEXfilterDrill 7 10" xfId="21509"/>
    <cellStyle name="SAPBEXfilterDrill 7 11" xfId="21510"/>
    <cellStyle name="SAPBEXfilterDrill 7 12" xfId="21511"/>
    <cellStyle name="SAPBEXfilterDrill 7 13" xfId="21512"/>
    <cellStyle name="SAPBEXfilterDrill 7 14" xfId="21513"/>
    <cellStyle name="SAPBEXfilterDrill 7 15" xfId="21514"/>
    <cellStyle name="SAPBEXfilterDrill 7 16" xfId="21515"/>
    <cellStyle name="SAPBEXfilterDrill 7 17" xfId="21516"/>
    <cellStyle name="SAPBEXfilterDrill 7 18" xfId="21517"/>
    <cellStyle name="SAPBEXfilterDrill 7 19" xfId="21518"/>
    <cellStyle name="SAPBEXfilterDrill 7 2" xfId="21519"/>
    <cellStyle name="SAPBEXfilterDrill 7 2 2" xfId="21520"/>
    <cellStyle name="SAPBEXfilterDrill 7 2 2 2" xfId="21521"/>
    <cellStyle name="SAPBEXfilterDrill 7 2 2 2 2" xfId="21522"/>
    <cellStyle name="SAPBEXfilterDrill 7 2 2 2 2 2" xfId="21523"/>
    <cellStyle name="SAPBEXfilterDrill 7 2 2 2 3" xfId="21524"/>
    <cellStyle name="SAPBEXfilterDrill 7 2 2 3" xfId="21525"/>
    <cellStyle name="SAPBEXfilterDrill 7 2 2 3 2" xfId="21526"/>
    <cellStyle name="SAPBEXfilterDrill 7 2 2 3 2 2" xfId="21527"/>
    <cellStyle name="SAPBEXfilterDrill 7 2 2 4" xfId="21528"/>
    <cellStyle name="SAPBEXfilterDrill 7 2 2 4 2" xfId="21529"/>
    <cellStyle name="SAPBEXfilterDrill 7 2 3" xfId="21530"/>
    <cellStyle name="SAPBEXfilterDrill 7 2 3 2" xfId="21531"/>
    <cellStyle name="SAPBEXfilterDrill 7 2 3 2 2" xfId="21532"/>
    <cellStyle name="SAPBEXfilterDrill 7 2 3 3" xfId="21533"/>
    <cellStyle name="SAPBEXfilterDrill 7 2 4" xfId="21534"/>
    <cellStyle name="SAPBEXfilterDrill 7 2 4 2" xfId="21535"/>
    <cellStyle name="SAPBEXfilterDrill 7 2 4 2 2" xfId="21536"/>
    <cellStyle name="SAPBEXfilterDrill 7 2 5" xfId="21537"/>
    <cellStyle name="SAPBEXfilterDrill 7 2 5 2" xfId="21538"/>
    <cellStyle name="SAPBEXfilterDrill 7 20" xfId="21539"/>
    <cellStyle name="SAPBEXfilterDrill 7 21" xfId="21540"/>
    <cellStyle name="SAPBEXfilterDrill 7 22" xfId="21541"/>
    <cellStyle name="SAPBEXfilterDrill 7 23" xfId="21542"/>
    <cellStyle name="SAPBEXfilterDrill 7 24" xfId="21543"/>
    <cellStyle name="SAPBEXfilterDrill 7 25" xfId="21544"/>
    <cellStyle name="SAPBEXfilterDrill 7 26" xfId="21545"/>
    <cellStyle name="SAPBEXfilterDrill 7 27" xfId="21546"/>
    <cellStyle name="SAPBEXfilterDrill 7 3" xfId="21547"/>
    <cellStyle name="SAPBEXfilterDrill 7 4" xfId="21548"/>
    <cellStyle name="SAPBEXfilterDrill 7 5" xfId="21549"/>
    <cellStyle name="SAPBEXfilterDrill 7 6" xfId="21550"/>
    <cellStyle name="SAPBEXfilterDrill 7 7" xfId="21551"/>
    <cellStyle name="SAPBEXfilterDrill 7 8" xfId="21552"/>
    <cellStyle name="SAPBEXfilterDrill 7 9" xfId="21553"/>
    <cellStyle name="SAPBEXfilterDrill 8" xfId="881"/>
    <cellStyle name="SAPBEXfilterDrill 8 10" xfId="21554"/>
    <cellStyle name="SAPBEXfilterDrill 8 11" xfId="21555"/>
    <cellStyle name="SAPBEXfilterDrill 8 12" xfId="21556"/>
    <cellStyle name="SAPBEXfilterDrill 8 13" xfId="21557"/>
    <cellStyle name="SAPBEXfilterDrill 8 14" xfId="21558"/>
    <cellStyle name="SAPBEXfilterDrill 8 15" xfId="21559"/>
    <cellStyle name="SAPBEXfilterDrill 8 16" xfId="21560"/>
    <cellStyle name="SAPBEXfilterDrill 8 17" xfId="21561"/>
    <cellStyle name="SAPBEXfilterDrill 8 18" xfId="21562"/>
    <cellStyle name="SAPBEXfilterDrill 8 19" xfId="21563"/>
    <cellStyle name="SAPBEXfilterDrill 8 2" xfId="21564"/>
    <cellStyle name="SAPBEXfilterDrill 8 2 2" xfId="21565"/>
    <cellStyle name="SAPBEXfilterDrill 8 2 2 2" xfId="21566"/>
    <cellStyle name="SAPBEXfilterDrill 8 2 2 2 2" xfId="21567"/>
    <cellStyle name="SAPBEXfilterDrill 8 2 2 2 2 2" xfId="21568"/>
    <cellStyle name="SAPBEXfilterDrill 8 2 2 2 3" xfId="21569"/>
    <cellStyle name="SAPBEXfilterDrill 8 2 2 3" xfId="21570"/>
    <cellStyle name="SAPBEXfilterDrill 8 2 2 3 2" xfId="21571"/>
    <cellStyle name="SAPBEXfilterDrill 8 2 2 3 2 2" xfId="21572"/>
    <cellStyle name="SAPBEXfilterDrill 8 2 2 4" xfId="21573"/>
    <cellStyle name="SAPBEXfilterDrill 8 2 2 4 2" xfId="21574"/>
    <cellStyle name="SAPBEXfilterDrill 8 2 3" xfId="21575"/>
    <cellStyle name="SAPBEXfilterDrill 8 2 3 2" xfId="21576"/>
    <cellStyle name="SAPBEXfilterDrill 8 2 3 2 2" xfId="21577"/>
    <cellStyle name="SAPBEXfilterDrill 8 2 3 3" xfId="21578"/>
    <cellStyle name="SAPBEXfilterDrill 8 2 4" xfId="21579"/>
    <cellStyle name="SAPBEXfilterDrill 8 2 4 2" xfId="21580"/>
    <cellStyle name="SAPBEXfilterDrill 8 2 4 2 2" xfId="21581"/>
    <cellStyle name="SAPBEXfilterDrill 8 2 5" xfId="21582"/>
    <cellStyle name="SAPBEXfilterDrill 8 2 5 2" xfId="21583"/>
    <cellStyle name="SAPBEXfilterDrill 8 20" xfId="21584"/>
    <cellStyle name="SAPBEXfilterDrill 8 21" xfId="21585"/>
    <cellStyle name="SAPBEXfilterDrill 8 22" xfId="21586"/>
    <cellStyle name="SAPBEXfilterDrill 8 23" xfId="21587"/>
    <cellStyle name="SAPBEXfilterDrill 8 24" xfId="21588"/>
    <cellStyle name="SAPBEXfilterDrill 8 25" xfId="21589"/>
    <cellStyle name="SAPBEXfilterDrill 8 26" xfId="21590"/>
    <cellStyle name="SAPBEXfilterDrill 8 27" xfId="21591"/>
    <cellStyle name="SAPBEXfilterDrill 8 3" xfId="21592"/>
    <cellStyle name="SAPBEXfilterDrill 8 4" xfId="21593"/>
    <cellStyle name="SAPBEXfilterDrill 8 5" xfId="21594"/>
    <cellStyle name="SAPBEXfilterDrill 8 6" xfId="21595"/>
    <cellStyle name="SAPBEXfilterDrill 8 7" xfId="21596"/>
    <cellStyle name="SAPBEXfilterDrill 8 8" xfId="21597"/>
    <cellStyle name="SAPBEXfilterDrill 8 9" xfId="21598"/>
    <cellStyle name="SAPBEXfilterDrill 9" xfId="1325"/>
    <cellStyle name="SAPBEXfilterDrill 9 10" xfId="21599"/>
    <cellStyle name="SAPBEXfilterDrill 9 11" xfId="21600"/>
    <cellStyle name="SAPBEXfilterDrill 9 12" xfId="21601"/>
    <cellStyle name="SAPBEXfilterDrill 9 13" xfId="21602"/>
    <cellStyle name="SAPBEXfilterDrill 9 14" xfId="21603"/>
    <cellStyle name="SAPBEXfilterDrill 9 15" xfId="21604"/>
    <cellStyle name="SAPBEXfilterDrill 9 16" xfId="21605"/>
    <cellStyle name="SAPBEXfilterDrill 9 17" xfId="21606"/>
    <cellStyle name="SAPBEXfilterDrill 9 18" xfId="21607"/>
    <cellStyle name="SAPBEXfilterDrill 9 19" xfId="21608"/>
    <cellStyle name="SAPBEXfilterDrill 9 2" xfId="21609"/>
    <cellStyle name="SAPBEXfilterDrill 9 2 2" xfId="21610"/>
    <cellStyle name="SAPBEXfilterDrill 9 2 2 2" xfId="21611"/>
    <cellStyle name="SAPBEXfilterDrill 9 2 2 2 2" xfId="21612"/>
    <cellStyle name="SAPBEXfilterDrill 9 2 2 3" xfId="21613"/>
    <cellStyle name="SAPBEXfilterDrill 9 2 3" xfId="21614"/>
    <cellStyle name="SAPBEXfilterDrill 9 2 3 2" xfId="21615"/>
    <cellStyle name="SAPBEXfilterDrill 9 2 3 2 2" xfId="21616"/>
    <cellStyle name="SAPBEXfilterDrill 9 2 4" xfId="21617"/>
    <cellStyle name="SAPBEXfilterDrill 9 2 4 2" xfId="21618"/>
    <cellStyle name="SAPBEXfilterDrill 9 20" xfId="21619"/>
    <cellStyle name="SAPBEXfilterDrill 9 21" xfId="21620"/>
    <cellStyle name="SAPBEXfilterDrill 9 22" xfId="21621"/>
    <cellStyle name="SAPBEXfilterDrill 9 23" xfId="21622"/>
    <cellStyle name="SAPBEXfilterDrill 9 24" xfId="21623"/>
    <cellStyle name="SAPBEXfilterDrill 9 25" xfId="21624"/>
    <cellStyle name="SAPBEXfilterDrill 9 26" xfId="21625"/>
    <cellStyle name="SAPBEXfilterDrill 9 27" xfId="21626"/>
    <cellStyle name="SAPBEXfilterDrill 9 3" xfId="21627"/>
    <cellStyle name="SAPBEXfilterDrill 9 4" xfId="21628"/>
    <cellStyle name="SAPBEXfilterDrill 9 5" xfId="21629"/>
    <cellStyle name="SAPBEXfilterDrill 9 6" xfId="21630"/>
    <cellStyle name="SAPBEXfilterDrill 9 7" xfId="21631"/>
    <cellStyle name="SAPBEXfilterDrill 9 8" xfId="21632"/>
    <cellStyle name="SAPBEXfilterDrill 9 9" xfId="21633"/>
    <cellStyle name="SAPBEXfilterDrill_20120921_SF-grote-ronde-Liesbethdump2" xfId="381"/>
    <cellStyle name="SAPBEXfilterItem" xfId="79"/>
    <cellStyle name="SAPBEXfilterItem 10" xfId="1305"/>
    <cellStyle name="SAPBEXfilterItem 10 10" xfId="21634"/>
    <cellStyle name="SAPBEXfilterItem 10 11" xfId="21635"/>
    <cellStyle name="SAPBEXfilterItem 10 12" xfId="21636"/>
    <cellStyle name="SAPBEXfilterItem 10 13" xfId="21637"/>
    <cellStyle name="SAPBEXfilterItem 10 14" xfId="21638"/>
    <cellStyle name="SAPBEXfilterItem 10 15" xfId="21639"/>
    <cellStyle name="SAPBEXfilterItem 10 16" xfId="21640"/>
    <cellStyle name="SAPBEXfilterItem 10 17" xfId="21641"/>
    <cellStyle name="SAPBEXfilterItem 10 18" xfId="21642"/>
    <cellStyle name="SAPBEXfilterItem 10 19" xfId="21643"/>
    <cellStyle name="SAPBEXfilterItem 10 2" xfId="21644"/>
    <cellStyle name="SAPBEXfilterItem 10 2 2" xfId="21645"/>
    <cellStyle name="SAPBEXfilterItem 10 2 2 2" xfId="21646"/>
    <cellStyle name="SAPBEXfilterItem 10 2 3" xfId="21647"/>
    <cellStyle name="SAPBEXfilterItem 10 20" xfId="21648"/>
    <cellStyle name="SAPBEXfilterItem 10 21" xfId="21649"/>
    <cellStyle name="SAPBEXfilterItem 10 22" xfId="21650"/>
    <cellStyle name="SAPBEXfilterItem 10 23" xfId="21651"/>
    <cellStyle name="SAPBEXfilterItem 10 24" xfId="21652"/>
    <cellStyle name="SAPBEXfilterItem 10 25" xfId="21653"/>
    <cellStyle name="SAPBEXfilterItem 10 26" xfId="21654"/>
    <cellStyle name="SAPBEXfilterItem 10 27" xfId="21655"/>
    <cellStyle name="SAPBEXfilterItem 10 3" xfId="21656"/>
    <cellStyle name="SAPBEXfilterItem 10 3 2" xfId="21657"/>
    <cellStyle name="SAPBEXfilterItem 10 3 2 2" xfId="21658"/>
    <cellStyle name="SAPBEXfilterItem 10 4" xfId="21659"/>
    <cellStyle name="SAPBEXfilterItem 10 4 2" xfId="21660"/>
    <cellStyle name="SAPBEXfilterItem 10 5" xfId="21661"/>
    <cellStyle name="SAPBEXfilterItem 10 6" xfId="21662"/>
    <cellStyle name="SAPBEXfilterItem 10 7" xfId="21663"/>
    <cellStyle name="SAPBEXfilterItem 10 8" xfId="21664"/>
    <cellStyle name="SAPBEXfilterItem 10 9" xfId="21665"/>
    <cellStyle name="SAPBEXfilterItem 11" xfId="21666"/>
    <cellStyle name="SAPBEXfilterItem 12" xfId="21667"/>
    <cellStyle name="SAPBEXfilterItem 13" xfId="21668"/>
    <cellStyle name="SAPBEXfilterItem 14" xfId="21669"/>
    <cellStyle name="SAPBEXfilterItem 15" xfId="21670"/>
    <cellStyle name="SAPBEXfilterItem 16" xfId="21671"/>
    <cellStyle name="SAPBEXfilterItem 17" xfId="21672"/>
    <cellStyle name="SAPBEXfilterItem 18" xfId="21673"/>
    <cellStyle name="SAPBEXfilterItem 19" xfId="21674"/>
    <cellStyle name="SAPBEXfilterItem 2" xfId="411"/>
    <cellStyle name="SAPBEXfilterItem 2 10" xfId="21675"/>
    <cellStyle name="SAPBEXfilterItem 2 11" xfId="21676"/>
    <cellStyle name="SAPBEXfilterItem 2 12" xfId="21677"/>
    <cellStyle name="SAPBEXfilterItem 2 13" xfId="21678"/>
    <cellStyle name="SAPBEXfilterItem 2 14" xfId="21679"/>
    <cellStyle name="SAPBEXfilterItem 2 15" xfId="21680"/>
    <cellStyle name="SAPBEXfilterItem 2 16" xfId="21681"/>
    <cellStyle name="SAPBEXfilterItem 2 17" xfId="21682"/>
    <cellStyle name="SAPBEXfilterItem 2 18" xfId="21683"/>
    <cellStyle name="SAPBEXfilterItem 2 19" xfId="21684"/>
    <cellStyle name="SAPBEXfilterItem 2 2" xfId="482"/>
    <cellStyle name="SAPBEXfilterItem 2 2 10" xfId="21685"/>
    <cellStyle name="SAPBEXfilterItem 2 2 11" xfId="21686"/>
    <cellStyle name="SAPBEXfilterItem 2 2 12" xfId="21687"/>
    <cellStyle name="SAPBEXfilterItem 2 2 13" xfId="21688"/>
    <cellStyle name="SAPBEXfilterItem 2 2 14" xfId="21689"/>
    <cellStyle name="SAPBEXfilterItem 2 2 15" xfId="21690"/>
    <cellStyle name="SAPBEXfilterItem 2 2 16" xfId="21691"/>
    <cellStyle name="SAPBEXfilterItem 2 2 17" xfId="21692"/>
    <cellStyle name="SAPBEXfilterItem 2 2 18" xfId="21693"/>
    <cellStyle name="SAPBEXfilterItem 2 2 19" xfId="21694"/>
    <cellStyle name="SAPBEXfilterItem 2 2 2" xfId="21695"/>
    <cellStyle name="SAPBEXfilterItem 2 2 2 2" xfId="21696"/>
    <cellStyle name="SAPBEXfilterItem 2 2 2 2 2" xfId="21697"/>
    <cellStyle name="SAPBEXfilterItem 2 2 2 2 2 2" xfId="21698"/>
    <cellStyle name="SAPBEXfilterItem 2 2 2 2 2 2 2" xfId="21699"/>
    <cellStyle name="SAPBEXfilterItem 2 2 2 2 2 3" xfId="21700"/>
    <cellStyle name="SAPBEXfilterItem 2 2 2 2 3" xfId="21701"/>
    <cellStyle name="SAPBEXfilterItem 2 2 2 2 3 2" xfId="21702"/>
    <cellStyle name="SAPBEXfilterItem 2 2 2 2 3 2 2" xfId="21703"/>
    <cellStyle name="SAPBEXfilterItem 2 2 2 2 4" xfId="21704"/>
    <cellStyle name="SAPBEXfilterItem 2 2 2 2 4 2" xfId="21705"/>
    <cellStyle name="SAPBEXfilterItem 2 2 2 3" xfId="21706"/>
    <cellStyle name="SAPBEXfilterItem 2 2 2 3 2" xfId="21707"/>
    <cellStyle name="SAPBEXfilterItem 2 2 2 3 2 2" xfId="21708"/>
    <cellStyle name="SAPBEXfilterItem 2 2 2 3 3" xfId="21709"/>
    <cellStyle name="SAPBEXfilterItem 2 2 2 4" xfId="21710"/>
    <cellStyle name="SAPBEXfilterItem 2 2 2 4 2" xfId="21711"/>
    <cellStyle name="SAPBEXfilterItem 2 2 2 4 2 2" xfId="21712"/>
    <cellStyle name="SAPBEXfilterItem 2 2 2 5" xfId="21713"/>
    <cellStyle name="SAPBEXfilterItem 2 2 2 5 2" xfId="21714"/>
    <cellStyle name="SAPBEXfilterItem 2 2 20" xfId="21715"/>
    <cellStyle name="SAPBEXfilterItem 2 2 21" xfId="21716"/>
    <cellStyle name="SAPBEXfilterItem 2 2 22" xfId="21717"/>
    <cellStyle name="SAPBEXfilterItem 2 2 23" xfId="21718"/>
    <cellStyle name="SAPBEXfilterItem 2 2 24" xfId="21719"/>
    <cellStyle name="SAPBEXfilterItem 2 2 25" xfId="21720"/>
    <cellStyle name="SAPBEXfilterItem 2 2 26" xfId="21721"/>
    <cellStyle name="SAPBEXfilterItem 2 2 27" xfId="21722"/>
    <cellStyle name="SAPBEXfilterItem 2 2 3" xfId="21723"/>
    <cellStyle name="SAPBEXfilterItem 2 2 4" xfId="21724"/>
    <cellStyle name="SAPBEXfilterItem 2 2 5" xfId="21725"/>
    <cellStyle name="SAPBEXfilterItem 2 2 6" xfId="21726"/>
    <cellStyle name="SAPBEXfilterItem 2 2 7" xfId="21727"/>
    <cellStyle name="SAPBEXfilterItem 2 2 8" xfId="21728"/>
    <cellStyle name="SAPBEXfilterItem 2 2 9" xfId="21729"/>
    <cellStyle name="SAPBEXfilterItem 2 20" xfId="21730"/>
    <cellStyle name="SAPBEXfilterItem 2 21" xfId="21731"/>
    <cellStyle name="SAPBEXfilterItem 2 22" xfId="21732"/>
    <cellStyle name="SAPBEXfilterItem 2 23" xfId="21733"/>
    <cellStyle name="SAPBEXfilterItem 2 24" xfId="21734"/>
    <cellStyle name="SAPBEXfilterItem 2 25" xfId="21735"/>
    <cellStyle name="SAPBEXfilterItem 2 26" xfId="21736"/>
    <cellStyle name="SAPBEXfilterItem 2 27" xfId="21737"/>
    <cellStyle name="SAPBEXfilterItem 2 28" xfId="21738"/>
    <cellStyle name="SAPBEXfilterItem 2 29" xfId="21739"/>
    <cellStyle name="SAPBEXfilterItem 2 3" xfId="901"/>
    <cellStyle name="SAPBEXfilterItem 2 3 10" xfId="21740"/>
    <cellStyle name="SAPBEXfilterItem 2 3 11" xfId="21741"/>
    <cellStyle name="SAPBEXfilterItem 2 3 12" xfId="21742"/>
    <cellStyle name="SAPBEXfilterItem 2 3 13" xfId="21743"/>
    <cellStyle name="SAPBEXfilterItem 2 3 14" xfId="21744"/>
    <cellStyle name="SAPBEXfilterItem 2 3 15" xfId="21745"/>
    <cellStyle name="SAPBEXfilterItem 2 3 16" xfId="21746"/>
    <cellStyle name="SAPBEXfilterItem 2 3 17" xfId="21747"/>
    <cellStyle name="SAPBEXfilterItem 2 3 18" xfId="21748"/>
    <cellStyle name="SAPBEXfilterItem 2 3 19" xfId="21749"/>
    <cellStyle name="SAPBEXfilterItem 2 3 2" xfId="21750"/>
    <cellStyle name="SAPBEXfilterItem 2 3 2 2" xfId="21751"/>
    <cellStyle name="SAPBEXfilterItem 2 3 2 2 2" xfId="21752"/>
    <cellStyle name="SAPBEXfilterItem 2 3 2 2 2 2" xfId="21753"/>
    <cellStyle name="SAPBEXfilterItem 2 3 2 2 2 2 2" xfId="21754"/>
    <cellStyle name="SAPBEXfilterItem 2 3 2 2 2 3" xfId="21755"/>
    <cellStyle name="SAPBEXfilterItem 2 3 2 2 3" xfId="21756"/>
    <cellStyle name="SAPBEXfilterItem 2 3 2 2 3 2" xfId="21757"/>
    <cellStyle name="SAPBEXfilterItem 2 3 2 2 3 2 2" xfId="21758"/>
    <cellStyle name="SAPBEXfilterItem 2 3 2 2 4" xfId="21759"/>
    <cellStyle name="SAPBEXfilterItem 2 3 2 2 4 2" xfId="21760"/>
    <cellStyle name="SAPBEXfilterItem 2 3 2 3" xfId="21761"/>
    <cellStyle name="SAPBEXfilterItem 2 3 2 3 2" xfId="21762"/>
    <cellStyle name="SAPBEXfilterItem 2 3 2 3 2 2" xfId="21763"/>
    <cellStyle name="SAPBEXfilterItem 2 3 2 3 3" xfId="21764"/>
    <cellStyle name="SAPBEXfilterItem 2 3 2 4" xfId="21765"/>
    <cellStyle name="SAPBEXfilterItem 2 3 2 4 2" xfId="21766"/>
    <cellStyle name="SAPBEXfilterItem 2 3 2 4 2 2" xfId="21767"/>
    <cellStyle name="SAPBEXfilterItem 2 3 2 5" xfId="21768"/>
    <cellStyle name="SAPBEXfilterItem 2 3 2 5 2" xfId="21769"/>
    <cellStyle name="SAPBEXfilterItem 2 3 20" xfId="21770"/>
    <cellStyle name="SAPBEXfilterItem 2 3 21" xfId="21771"/>
    <cellStyle name="SAPBEXfilterItem 2 3 22" xfId="21772"/>
    <cellStyle name="SAPBEXfilterItem 2 3 23" xfId="21773"/>
    <cellStyle name="SAPBEXfilterItem 2 3 24" xfId="21774"/>
    <cellStyle name="SAPBEXfilterItem 2 3 25" xfId="21775"/>
    <cellStyle name="SAPBEXfilterItem 2 3 26" xfId="21776"/>
    <cellStyle name="SAPBEXfilterItem 2 3 27" xfId="21777"/>
    <cellStyle name="SAPBEXfilterItem 2 3 3" xfId="21778"/>
    <cellStyle name="SAPBEXfilterItem 2 3 4" xfId="21779"/>
    <cellStyle name="SAPBEXfilterItem 2 3 5" xfId="21780"/>
    <cellStyle name="SAPBEXfilterItem 2 3 6" xfId="21781"/>
    <cellStyle name="SAPBEXfilterItem 2 3 7" xfId="21782"/>
    <cellStyle name="SAPBEXfilterItem 2 3 8" xfId="21783"/>
    <cellStyle name="SAPBEXfilterItem 2 3 9" xfId="21784"/>
    <cellStyle name="SAPBEXfilterItem 2 30" xfId="21785"/>
    <cellStyle name="SAPBEXfilterItem 2 31" xfId="21786"/>
    <cellStyle name="SAPBEXfilterItem 2 32" xfId="21787"/>
    <cellStyle name="SAPBEXfilterItem 2 4" xfId="902"/>
    <cellStyle name="SAPBEXfilterItem 2 4 10" xfId="21788"/>
    <cellStyle name="SAPBEXfilterItem 2 4 11" xfId="21789"/>
    <cellStyle name="SAPBEXfilterItem 2 4 12" xfId="21790"/>
    <cellStyle name="SAPBEXfilterItem 2 4 13" xfId="21791"/>
    <cellStyle name="SAPBEXfilterItem 2 4 14" xfId="21792"/>
    <cellStyle name="SAPBEXfilterItem 2 4 15" xfId="21793"/>
    <cellStyle name="SAPBEXfilterItem 2 4 16" xfId="21794"/>
    <cellStyle name="SAPBEXfilterItem 2 4 17" xfId="21795"/>
    <cellStyle name="SAPBEXfilterItem 2 4 18" xfId="21796"/>
    <cellStyle name="SAPBEXfilterItem 2 4 19" xfId="21797"/>
    <cellStyle name="SAPBEXfilterItem 2 4 2" xfId="21798"/>
    <cellStyle name="SAPBEXfilterItem 2 4 2 2" xfId="21799"/>
    <cellStyle name="SAPBEXfilterItem 2 4 2 2 2" xfId="21800"/>
    <cellStyle name="SAPBEXfilterItem 2 4 2 2 2 2" xfId="21801"/>
    <cellStyle name="SAPBEXfilterItem 2 4 2 2 2 2 2" xfId="21802"/>
    <cellStyle name="SAPBEXfilterItem 2 4 2 2 2 3" xfId="21803"/>
    <cellStyle name="SAPBEXfilterItem 2 4 2 2 3" xfId="21804"/>
    <cellStyle name="SAPBEXfilterItem 2 4 2 2 3 2" xfId="21805"/>
    <cellStyle name="SAPBEXfilterItem 2 4 2 2 3 2 2" xfId="21806"/>
    <cellStyle name="SAPBEXfilterItem 2 4 2 2 4" xfId="21807"/>
    <cellStyle name="SAPBEXfilterItem 2 4 2 2 4 2" xfId="21808"/>
    <cellStyle name="SAPBEXfilterItem 2 4 2 3" xfId="21809"/>
    <cellStyle name="SAPBEXfilterItem 2 4 2 3 2" xfId="21810"/>
    <cellStyle name="SAPBEXfilterItem 2 4 2 3 2 2" xfId="21811"/>
    <cellStyle name="SAPBEXfilterItem 2 4 2 3 3" xfId="21812"/>
    <cellStyle name="SAPBEXfilterItem 2 4 2 4" xfId="21813"/>
    <cellStyle name="SAPBEXfilterItem 2 4 2 4 2" xfId="21814"/>
    <cellStyle name="SAPBEXfilterItem 2 4 2 4 2 2" xfId="21815"/>
    <cellStyle name="SAPBEXfilterItem 2 4 2 5" xfId="21816"/>
    <cellStyle name="SAPBEXfilterItem 2 4 2 5 2" xfId="21817"/>
    <cellStyle name="SAPBEXfilterItem 2 4 20" xfId="21818"/>
    <cellStyle name="SAPBEXfilterItem 2 4 21" xfId="21819"/>
    <cellStyle name="SAPBEXfilterItem 2 4 22" xfId="21820"/>
    <cellStyle name="SAPBEXfilterItem 2 4 23" xfId="21821"/>
    <cellStyle name="SAPBEXfilterItem 2 4 24" xfId="21822"/>
    <cellStyle name="SAPBEXfilterItem 2 4 25" xfId="21823"/>
    <cellStyle name="SAPBEXfilterItem 2 4 26" xfId="21824"/>
    <cellStyle name="SAPBEXfilterItem 2 4 27" xfId="21825"/>
    <cellStyle name="SAPBEXfilterItem 2 4 3" xfId="21826"/>
    <cellStyle name="SAPBEXfilterItem 2 4 4" xfId="21827"/>
    <cellStyle name="SAPBEXfilterItem 2 4 5" xfId="21828"/>
    <cellStyle name="SAPBEXfilterItem 2 4 6" xfId="21829"/>
    <cellStyle name="SAPBEXfilterItem 2 4 7" xfId="21830"/>
    <cellStyle name="SAPBEXfilterItem 2 4 8" xfId="21831"/>
    <cellStyle name="SAPBEXfilterItem 2 4 9" xfId="21832"/>
    <cellStyle name="SAPBEXfilterItem 2 5" xfId="903"/>
    <cellStyle name="SAPBEXfilterItem 2 5 10" xfId="21833"/>
    <cellStyle name="SAPBEXfilterItem 2 5 11" xfId="21834"/>
    <cellStyle name="SAPBEXfilterItem 2 5 12" xfId="21835"/>
    <cellStyle name="SAPBEXfilterItem 2 5 13" xfId="21836"/>
    <cellStyle name="SAPBEXfilterItem 2 5 14" xfId="21837"/>
    <cellStyle name="SAPBEXfilterItem 2 5 15" xfId="21838"/>
    <cellStyle name="SAPBEXfilterItem 2 5 16" xfId="21839"/>
    <cellStyle name="SAPBEXfilterItem 2 5 17" xfId="21840"/>
    <cellStyle name="SAPBEXfilterItem 2 5 18" xfId="21841"/>
    <cellStyle name="SAPBEXfilterItem 2 5 19" xfId="21842"/>
    <cellStyle name="SAPBEXfilterItem 2 5 2" xfId="21843"/>
    <cellStyle name="SAPBEXfilterItem 2 5 2 2" xfId="21844"/>
    <cellStyle name="SAPBEXfilterItem 2 5 2 2 2" xfId="21845"/>
    <cellStyle name="SAPBEXfilterItem 2 5 2 2 2 2" xfId="21846"/>
    <cellStyle name="SAPBEXfilterItem 2 5 2 2 2 2 2" xfId="21847"/>
    <cellStyle name="SAPBEXfilterItem 2 5 2 2 2 3" xfId="21848"/>
    <cellStyle name="SAPBEXfilterItem 2 5 2 2 3" xfId="21849"/>
    <cellStyle name="SAPBEXfilterItem 2 5 2 2 3 2" xfId="21850"/>
    <cellStyle name="SAPBEXfilterItem 2 5 2 2 3 2 2" xfId="21851"/>
    <cellStyle name="SAPBEXfilterItem 2 5 2 2 4" xfId="21852"/>
    <cellStyle name="SAPBEXfilterItem 2 5 2 2 4 2" xfId="21853"/>
    <cellStyle name="SAPBEXfilterItem 2 5 2 3" xfId="21854"/>
    <cellStyle name="SAPBEXfilterItem 2 5 2 3 2" xfId="21855"/>
    <cellStyle name="SAPBEXfilterItem 2 5 2 3 2 2" xfId="21856"/>
    <cellStyle name="SAPBEXfilterItem 2 5 2 3 3" xfId="21857"/>
    <cellStyle name="SAPBEXfilterItem 2 5 2 4" xfId="21858"/>
    <cellStyle name="SAPBEXfilterItem 2 5 2 4 2" xfId="21859"/>
    <cellStyle name="SAPBEXfilterItem 2 5 2 4 2 2" xfId="21860"/>
    <cellStyle name="SAPBEXfilterItem 2 5 2 5" xfId="21861"/>
    <cellStyle name="SAPBEXfilterItem 2 5 2 5 2" xfId="21862"/>
    <cellStyle name="SAPBEXfilterItem 2 5 20" xfId="21863"/>
    <cellStyle name="SAPBEXfilterItem 2 5 21" xfId="21864"/>
    <cellStyle name="SAPBEXfilterItem 2 5 22" xfId="21865"/>
    <cellStyle name="SAPBEXfilterItem 2 5 23" xfId="21866"/>
    <cellStyle name="SAPBEXfilterItem 2 5 24" xfId="21867"/>
    <cellStyle name="SAPBEXfilterItem 2 5 25" xfId="21868"/>
    <cellStyle name="SAPBEXfilterItem 2 5 26" xfId="21869"/>
    <cellStyle name="SAPBEXfilterItem 2 5 27" xfId="21870"/>
    <cellStyle name="SAPBEXfilterItem 2 5 3" xfId="21871"/>
    <cellStyle name="SAPBEXfilterItem 2 5 4" xfId="21872"/>
    <cellStyle name="SAPBEXfilterItem 2 5 5" xfId="21873"/>
    <cellStyle name="SAPBEXfilterItem 2 5 6" xfId="21874"/>
    <cellStyle name="SAPBEXfilterItem 2 5 7" xfId="21875"/>
    <cellStyle name="SAPBEXfilterItem 2 5 8" xfId="21876"/>
    <cellStyle name="SAPBEXfilterItem 2 5 9" xfId="21877"/>
    <cellStyle name="SAPBEXfilterItem 2 6" xfId="904"/>
    <cellStyle name="SAPBEXfilterItem 2 6 10" xfId="21878"/>
    <cellStyle name="SAPBEXfilterItem 2 6 11" xfId="21879"/>
    <cellStyle name="SAPBEXfilterItem 2 6 12" xfId="21880"/>
    <cellStyle name="SAPBEXfilterItem 2 6 13" xfId="21881"/>
    <cellStyle name="SAPBEXfilterItem 2 6 14" xfId="21882"/>
    <cellStyle name="SAPBEXfilterItem 2 6 15" xfId="21883"/>
    <cellStyle name="SAPBEXfilterItem 2 6 16" xfId="21884"/>
    <cellStyle name="SAPBEXfilterItem 2 6 17" xfId="21885"/>
    <cellStyle name="SAPBEXfilterItem 2 6 18" xfId="21886"/>
    <cellStyle name="SAPBEXfilterItem 2 6 19" xfId="21887"/>
    <cellStyle name="SAPBEXfilterItem 2 6 2" xfId="21888"/>
    <cellStyle name="SAPBEXfilterItem 2 6 2 2" xfId="21889"/>
    <cellStyle name="SAPBEXfilterItem 2 6 2 2 2" xfId="21890"/>
    <cellStyle name="SAPBEXfilterItem 2 6 2 2 2 2" xfId="21891"/>
    <cellStyle name="SAPBEXfilterItem 2 6 2 2 2 2 2" xfId="21892"/>
    <cellStyle name="SAPBEXfilterItem 2 6 2 2 2 3" xfId="21893"/>
    <cellStyle name="SAPBEXfilterItem 2 6 2 2 3" xfId="21894"/>
    <cellStyle name="SAPBEXfilterItem 2 6 2 2 3 2" xfId="21895"/>
    <cellStyle name="SAPBEXfilterItem 2 6 2 2 3 2 2" xfId="21896"/>
    <cellStyle name="SAPBEXfilterItem 2 6 2 2 4" xfId="21897"/>
    <cellStyle name="SAPBEXfilterItem 2 6 2 2 4 2" xfId="21898"/>
    <cellStyle name="SAPBEXfilterItem 2 6 2 3" xfId="21899"/>
    <cellStyle name="SAPBEXfilterItem 2 6 2 3 2" xfId="21900"/>
    <cellStyle name="SAPBEXfilterItem 2 6 2 3 2 2" xfId="21901"/>
    <cellStyle name="SAPBEXfilterItem 2 6 2 3 3" xfId="21902"/>
    <cellStyle name="SAPBEXfilterItem 2 6 2 4" xfId="21903"/>
    <cellStyle name="SAPBEXfilterItem 2 6 2 4 2" xfId="21904"/>
    <cellStyle name="SAPBEXfilterItem 2 6 2 4 2 2" xfId="21905"/>
    <cellStyle name="SAPBEXfilterItem 2 6 2 5" xfId="21906"/>
    <cellStyle name="SAPBEXfilterItem 2 6 2 5 2" xfId="21907"/>
    <cellStyle name="SAPBEXfilterItem 2 6 20" xfId="21908"/>
    <cellStyle name="SAPBEXfilterItem 2 6 21" xfId="21909"/>
    <cellStyle name="SAPBEXfilterItem 2 6 22" xfId="21910"/>
    <cellStyle name="SAPBEXfilterItem 2 6 23" xfId="21911"/>
    <cellStyle name="SAPBEXfilterItem 2 6 24" xfId="21912"/>
    <cellStyle name="SAPBEXfilterItem 2 6 25" xfId="21913"/>
    <cellStyle name="SAPBEXfilterItem 2 6 26" xfId="21914"/>
    <cellStyle name="SAPBEXfilterItem 2 6 27" xfId="21915"/>
    <cellStyle name="SAPBEXfilterItem 2 6 3" xfId="21916"/>
    <cellStyle name="SAPBEXfilterItem 2 6 4" xfId="21917"/>
    <cellStyle name="SAPBEXfilterItem 2 6 5" xfId="21918"/>
    <cellStyle name="SAPBEXfilterItem 2 6 6" xfId="21919"/>
    <cellStyle name="SAPBEXfilterItem 2 6 7" xfId="21920"/>
    <cellStyle name="SAPBEXfilterItem 2 6 8" xfId="21921"/>
    <cellStyle name="SAPBEXfilterItem 2 6 9" xfId="21922"/>
    <cellStyle name="SAPBEXfilterItem 2 7" xfId="21923"/>
    <cellStyle name="SAPBEXfilterItem 2 7 2" xfId="21924"/>
    <cellStyle name="SAPBEXfilterItem 2 7 2 2" xfId="21925"/>
    <cellStyle name="SAPBEXfilterItem 2 7 2 2 2" xfId="21926"/>
    <cellStyle name="SAPBEXfilterItem 2 7 2 2 2 2" xfId="21927"/>
    <cellStyle name="SAPBEXfilterItem 2 7 2 2 3" xfId="21928"/>
    <cellStyle name="SAPBEXfilterItem 2 7 2 3" xfId="21929"/>
    <cellStyle name="SAPBEXfilterItem 2 7 2 3 2" xfId="21930"/>
    <cellStyle name="SAPBEXfilterItem 2 7 2 3 2 2" xfId="21931"/>
    <cellStyle name="SAPBEXfilterItem 2 7 2 4" xfId="21932"/>
    <cellStyle name="SAPBEXfilterItem 2 7 2 4 2" xfId="21933"/>
    <cellStyle name="SAPBEXfilterItem 2 7 3" xfId="21934"/>
    <cellStyle name="SAPBEXfilterItem 2 7 3 2" xfId="21935"/>
    <cellStyle name="SAPBEXfilterItem 2 7 3 2 2" xfId="21936"/>
    <cellStyle name="SAPBEXfilterItem 2 7 3 3" xfId="21937"/>
    <cellStyle name="SAPBEXfilterItem 2 7 4" xfId="21938"/>
    <cellStyle name="SAPBEXfilterItem 2 7 4 2" xfId="21939"/>
    <cellStyle name="SAPBEXfilterItem 2 7 4 2 2" xfId="21940"/>
    <cellStyle name="SAPBEXfilterItem 2 7 5" xfId="21941"/>
    <cellStyle name="SAPBEXfilterItem 2 7 5 2" xfId="21942"/>
    <cellStyle name="SAPBEXfilterItem 2 8" xfId="21943"/>
    <cellStyle name="SAPBEXfilterItem 2 9" xfId="21944"/>
    <cellStyle name="SAPBEXfilterItem 20" xfId="21945"/>
    <cellStyle name="SAPBEXfilterItem 21" xfId="21946"/>
    <cellStyle name="SAPBEXfilterItem 22" xfId="21947"/>
    <cellStyle name="SAPBEXfilterItem 23" xfId="21948"/>
    <cellStyle name="SAPBEXfilterItem 24" xfId="21949"/>
    <cellStyle name="SAPBEXfilterItem 25" xfId="21950"/>
    <cellStyle name="SAPBEXfilterItem 26" xfId="21951"/>
    <cellStyle name="SAPBEXfilterItem 27" xfId="21952"/>
    <cellStyle name="SAPBEXfilterItem 28" xfId="21953"/>
    <cellStyle name="SAPBEXfilterItem 29" xfId="21954"/>
    <cellStyle name="SAPBEXfilterItem 3" xfId="905"/>
    <cellStyle name="SAPBEXfilterItem 3 10" xfId="21955"/>
    <cellStyle name="SAPBEXfilterItem 3 11" xfId="21956"/>
    <cellStyle name="SAPBEXfilterItem 3 12" xfId="21957"/>
    <cellStyle name="SAPBEXfilterItem 3 13" xfId="21958"/>
    <cellStyle name="SAPBEXfilterItem 3 14" xfId="21959"/>
    <cellStyle name="SAPBEXfilterItem 3 15" xfId="21960"/>
    <cellStyle name="SAPBEXfilterItem 3 16" xfId="21961"/>
    <cellStyle name="SAPBEXfilterItem 3 17" xfId="21962"/>
    <cellStyle name="SAPBEXfilterItem 3 18" xfId="21963"/>
    <cellStyle name="SAPBEXfilterItem 3 19" xfId="21964"/>
    <cellStyle name="SAPBEXfilterItem 3 2" xfId="21965"/>
    <cellStyle name="SAPBEXfilterItem 3 2 2" xfId="21966"/>
    <cellStyle name="SAPBEXfilterItem 3 2 2 2" xfId="21967"/>
    <cellStyle name="SAPBEXfilterItem 3 2 2 2 2" xfId="21968"/>
    <cellStyle name="SAPBEXfilterItem 3 2 2 2 2 2" xfId="21969"/>
    <cellStyle name="SAPBEXfilterItem 3 2 2 2 3" xfId="21970"/>
    <cellStyle name="SAPBEXfilterItem 3 2 2 3" xfId="21971"/>
    <cellStyle name="SAPBEXfilterItem 3 2 2 3 2" xfId="21972"/>
    <cellStyle name="SAPBEXfilterItem 3 2 2 3 2 2" xfId="21973"/>
    <cellStyle name="SAPBEXfilterItem 3 2 2 4" xfId="21974"/>
    <cellStyle name="SAPBEXfilterItem 3 2 2 4 2" xfId="21975"/>
    <cellStyle name="SAPBEXfilterItem 3 2 3" xfId="21976"/>
    <cellStyle name="SAPBEXfilterItem 3 2 3 2" xfId="21977"/>
    <cellStyle name="SAPBEXfilterItem 3 2 3 2 2" xfId="21978"/>
    <cellStyle name="SAPBEXfilterItem 3 2 3 3" xfId="21979"/>
    <cellStyle name="SAPBEXfilterItem 3 2 4" xfId="21980"/>
    <cellStyle name="SAPBEXfilterItem 3 2 4 2" xfId="21981"/>
    <cellStyle name="SAPBEXfilterItem 3 2 4 2 2" xfId="21982"/>
    <cellStyle name="SAPBEXfilterItem 3 2 5" xfId="21983"/>
    <cellStyle name="SAPBEXfilterItem 3 2 5 2" xfId="21984"/>
    <cellStyle name="SAPBEXfilterItem 3 20" xfId="21985"/>
    <cellStyle name="SAPBEXfilterItem 3 21" xfId="21986"/>
    <cellStyle name="SAPBEXfilterItem 3 22" xfId="21987"/>
    <cellStyle name="SAPBEXfilterItem 3 23" xfId="21988"/>
    <cellStyle name="SAPBEXfilterItem 3 24" xfId="21989"/>
    <cellStyle name="SAPBEXfilterItem 3 25" xfId="21990"/>
    <cellStyle name="SAPBEXfilterItem 3 26" xfId="21991"/>
    <cellStyle name="SAPBEXfilterItem 3 27" xfId="21992"/>
    <cellStyle name="SAPBEXfilterItem 3 3" xfId="21993"/>
    <cellStyle name="SAPBEXfilterItem 3 4" xfId="21994"/>
    <cellStyle name="SAPBEXfilterItem 3 5" xfId="21995"/>
    <cellStyle name="SAPBEXfilterItem 3 6" xfId="21996"/>
    <cellStyle name="SAPBEXfilterItem 3 7" xfId="21997"/>
    <cellStyle name="SAPBEXfilterItem 3 8" xfId="21998"/>
    <cellStyle name="SAPBEXfilterItem 3 9" xfId="21999"/>
    <cellStyle name="SAPBEXfilterItem 30" xfId="22000"/>
    <cellStyle name="SAPBEXfilterItem 31" xfId="22001"/>
    <cellStyle name="SAPBEXfilterItem 32" xfId="22002"/>
    <cellStyle name="SAPBEXfilterItem 33" xfId="22003"/>
    <cellStyle name="SAPBEXfilterItem 34" xfId="22004"/>
    <cellStyle name="SAPBEXfilterItem 35" xfId="22005"/>
    <cellStyle name="SAPBEXfilterItem 36" xfId="22006"/>
    <cellStyle name="SAPBEXfilterItem 4" xfId="906"/>
    <cellStyle name="SAPBEXfilterItem 4 10" xfId="22007"/>
    <cellStyle name="SAPBEXfilterItem 4 11" xfId="22008"/>
    <cellStyle name="SAPBEXfilterItem 4 12" xfId="22009"/>
    <cellStyle name="SAPBEXfilterItem 4 13" xfId="22010"/>
    <cellStyle name="SAPBEXfilterItem 4 14" xfId="22011"/>
    <cellStyle name="SAPBEXfilterItem 4 15" xfId="22012"/>
    <cellStyle name="SAPBEXfilterItem 4 16" xfId="22013"/>
    <cellStyle name="SAPBEXfilterItem 4 17" xfId="22014"/>
    <cellStyle name="SAPBEXfilterItem 4 18" xfId="22015"/>
    <cellStyle name="SAPBEXfilterItem 4 19" xfId="22016"/>
    <cellStyle name="SAPBEXfilterItem 4 2" xfId="22017"/>
    <cellStyle name="SAPBEXfilterItem 4 2 2" xfId="22018"/>
    <cellStyle name="SAPBEXfilterItem 4 2 2 2" xfId="22019"/>
    <cellStyle name="SAPBEXfilterItem 4 2 2 2 2" xfId="22020"/>
    <cellStyle name="SAPBEXfilterItem 4 2 2 2 2 2" xfId="22021"/>
    <cellStyle name="SAPBEXfilterItem 4 2 2 2 3" xfId="22022"/>
    <cellStyle name="SAPBEXfilterItem 4 2 2 3" xfId="22023"/>
    <cellStyle name="SAPBEXfilterItem 4 2 2 3 2" xfId="22024"/>
    <cellStyle name="SAPBEXfilterItem 4 2 2 3 2 2" xfId="22025"/>
    <cellStyle name="SAPBEXfilterItem 4 2 2 4" xfId="22026"/>
    <cellStyle name="SAPBEXfilterItem 4 2 2 4 2" xfId="22027"/>
    <cellStyle name="SAPBEXfilterItem 4 2 3" xfId="22028"/>
    <cellStyle name="SAPBEXfilterItem 4 2 3 2" xfId="22029"/>
    <cellStyle name="SAPBEXfilterItem 4 2 3 2 2" xfId="22030"/>
    <cellStyle name="SAPBEXfilterItem 4 2 3 3" xfId="22031"/>
    <cellStyle name="SAPBEXfilterItem 4 2 4" xfId="22032"/>
    <cellStyle name="SAPBEXfilterItem 4 2 4 2" xfId="22033"/>
    <cellStyle name="SAPBEXfilterItem 4 2 4 2 2" xfId="22034"/>
    <cellStyle name="SAPBEXfilterItem 4 2 5" xfId="22035"/>
    <cellStyle name="SAPBEXfilterItem 4 2 5 2" xfId="22036"/>
    <cellStyle name="SAPBEXfilterItem 4 20" xfId="22037"/>
    <cellStyle name="SAPBEXfilterItem 4 21" xfId="22038"/>
    <cellStyle name="SAPBEXfilterItem 4 22" xfId="22039"/>
    <cellStyle name="SAPBEXfilterItem 4 23" xfId="22040"/>
    <cellStyle name="SAPBEXfilterItem 4 24" xfId="22041"/>
    <cellStyle name="SAPBEXfilterItem 4 25" xfId="22042"/>
    <cellStyle name="SAPBEXfilterItem 4 26" xfId="22043"/>
    <cellStyle name="SAPBEXfilterItem 4 27" xfId="22044"/>
    <cellStyle name="SAPBEXfilterItem 4 3" xfId="22045"/>
    <cellStyle name="SAPBEXfilterItem 4 4" xfId="22046"/>
    <cellStyle name="SAPBEXfilterItem 4 5" xfId="22047"/>
    <cellStyle name="SAPBEXfilterItem 4 6" xfId="22048"/>
    <cellStyle name="SAPBEXfilterItem 4 7" xfId="22049"/>
    <cellStyle name="SAPBEXfilterItem 4 8" xfId="22050"/>
    <cellStyle name="SAPBEXfilterItem 4 9" xfId="22051"/>
    <cellStyle name="SAPBEXfilterItem 5" xfId="907"/>
    <cellStyle name="SAPBEXfilterItem 5 10" xfId="22052"/>
    <cellStyle name="SAPBEXfilterItem 5 11" xfId="22053"/>
    <cellStyle name="SAPBEXfilterItem 5 12" xfId="22054"/>
    <cellStyle name="SAPBEXfilterItem 5 13" xfId="22055"/>
    <cellStyle name="SAPBEXfilterItem 5 14" xfId="22056"/>
    <cellStyle name="SAPBEXfilterItem 5 15" xfId="22057"/>
    <cellStyle name="SAPBEXfilterItem 5 16" xfId="22058"/>
    <cellStyle name="SAPBEXfilterItem 5 17" xfId="22059"/>
    <cellStyle name="SAPBEXfilterItem 5 18" xfId="22060"/>
    <cellStyle name="SAPBEXfilterItem 5 19" xfId="22061"/>
    <cellStyle name="SAPBEXfilterItem 5 2" xfId="22062"/>
    <cellStyle name="SAPBEXfilterItem 5 2 2" xfId="22063"/>
    <cellStyle name="SAPBEXfilterItem 5 2 2 2" xfId="22064"/>
    <cellStyle name="SAPBEXfilterItem 5 2 2 2 2" xfId="22065"/>
    <cellStyle name="SAPBEXfilterItem 5 2 2 2 2 2" xfId="22066"/>
    <cellStyle name="SAPBEXfilterItem 5 2 2 2 3" xfId="22067"/>
    <cellStyle name="SAPBEXfilterItem 5 2 2 3" xfId="22068"/>
    <cellStyle name="SAPBEXfilterItem 5 2 2 3 2" xfId="22069"/>
    <cellStyle name="SAPBEXfilterItem 5 2 2 3 2 2" xfId="22070"/>
    <cellStyle name="SAPBEXfilterItem 5 2 2 4" xfId="22071"/>
    <cellStyle name="SAPBEXfilterItem 5 2 2 4 2" xfId="22072"/>
    <cellStyle name="SAPBEXfilterItem 5 2 3" xfId="22073"/>
    <cellStyle name="SAPBEXfilterItem 5 2 3 2" xfId="22074"/>
    <cellStyle name="SAPBEXfilterItem 5 2 3 2 2" xfId="22075"/>
    <cellStyle name="SAPBEXfilterItem 5 2 3 3" xfId="22076"/>
    <cellStyle name="SAPBEXfilterItem 5 2 4" xfId="22077"/>
    <cellStyle name="SAPBEXfilterItem 5 2 4 2" xfId="22078"/>
    <cellStyle name="SAPBEXfilterItem 5 2 4 2 2" xfId="22079"/>
    <cellStyle name="SAPBEXfilterItem 5 2 5" xfId="22080"/>
    <cellStyle name="SAPBEXfilterItem 5 2 5 2" xfId="22081"/>
    <cellStyle name="SAPBEXfilterItem 5 20" xfId="22082"/>
    <cellStyle name="SAPBEXfilterItem 5 21" xfId="22083"/>
    <cellStyle name="SAPBEXfilterItem 5 22" xfId="22084"/>
    <cellStyle name="SAPBEXfilterItem 5 23" xfId="22085"/>
    <cellStyle name="SAPBEXfilterItem 5 24" xfId="22086"/>
    <cellStyle name="SAPBEXfilterItem 5 25" xfId="22087"/>
    <cellStyle name="SAPBEXfilterItem 5 26" xfId="22088"/>
    <cellStyle name="SAPBEXfilterItem 5 27" xfId="22089"/>
    <cellStyle name="SAPBEXfilterItem 5 3" xfId="22090"/>
    <cellStyle name="SAPBEXfilterItem 5 4" xfId="22091"/>
    <cellStyle name="SAPBEXfilterItem 5 5" xfId="22092"/>
    <cellStyle name="SAPBEXfilterItem 5 6" xfId="22093"/>
    <cellStyle name="SAPBEXfilterItem 5 7" xfId="22094"/>
    <cellStyle name="SAPBEXfilterItem 5 8" xfId="22095"/>
    <cellStyle name="SAPBEXfilterItem 5 9" xfId="22096"/>
    <cellStyle name="SAPBEXfilterItem 6" xfId="908"/>
    <cellStyle name="SAPBEXfilterItem 6 10" xfId="22097"/>
    <cellStyle name="SAPBEXfilterItem 6 11" xfId="22098"/>
    <cellStyle name="SAPBEXfilterItem 6 12" xfId="22099"/>
    <cellStyle name="SAPBEXfilterItem 6 13" xfId="22100"/>
    <cellStyle name="SAPBEXfilterItem 6 14" xfId="22101"/>
    <cellStyle name="SAPBEXfilterItem 6 15" xfId="22102"/>
    <cellStyle name="SAPBEXfilterItem 6 16" xfId="22103"/>
    <cellStyle name="SAPBEXfilterItem 6 17" xfId="22104"/>
    <cellStyle name="SAPBEXfilterItem 6 18" xfId="22105"/>
    <cellStyle name="SAPBEXfilterItem 6 19" xfId="22106"/>
    <cellStyle name="SAPBEXfilterItem 6 2" xfId="22107"/>
    <cellStyle name="SAPBEXfilterItem 6 2 2" xfId="22108"/>
    <cellStyle name="SAPBEXfilterItem 6 2 2 2" xfId="22109"/>
    <cellStyle name="SAPBEXfilterItem 6 2 2 2 2" xfId="22110"/>
    <cellStyle name="SAPBEXfilterItem 6 2 2 2 2 2" xfId="22111"/>
    <cellStyle name="SAPBEXfilterItem 6 2 2 2 3" xfId="22112"/>
    <cellStyle name="SAPBEXfilterItem 6 2 2 3" xfId="22113"/>
    <cellStyle name="SAPBEXfilterItem 6 2 2 3 2" xfId="22114"/>
    <cellStyle name="SAPBEXfilterItem 6 2 2 3 2 2" xfId="22115"/>
    <cellStyle name="SAPBEXfilterItem 6 2 2 4" xfId="22116"/>
    <cellStyle name="SAPBEXfilterItem 6 2 2 4 2" xfId="22117"/>
    <cellStyle name="SAPBEXfilterItem 6 2 3" xfId="22118"/>
    <cellStyle name="SAPBEXfilterItem 6 2 3 2" xfId="22119"/>
    <cellStyle name="SAPBEXfilterItem 6 2 3 2 2" xfId="22120"/>
    <cellStyle name="SAPBEXfilterItem 6 2 3 3" xfId="22121"/>
    <cellStyle name="SAPBEXfilterItem 6 2 4" xfId="22122"/>
    <cellStyle name="SAPBEXfilterItem 6 2 4 2" xfId="22123"/>
    <cellStyle name="SAPBEXfilterItem 6 2 4 2 2" xfId="22124"/>
    <cellStyle name="SAPBEXfilterItem 6 2 5" xfId="22125"/>
    <cellStyle name="SAPBEXfilterItem 6 2 5 2" xfId="22126"/>
    <cellStyle name="SAPBEXfilterItem 6 20" xfId="22127"/>
    <cellStyle name="SAPBEXfilterItem 6 21" xfId="22128"/>
    <cellStyle name="SAPBEXfilterItem 6 22" xfId="22129"/>
    <cellStyle name="SAPBEXfilterItem 6 23" xfId="22130"/>
    <cellStyle name="SAPBEXfilterItem 6 24" xfId="22131"/>
    <cellStyle name="SAPBEXfilterItem 6 25" xfId="22132"/>
    <cellStyle name="SAPBEXfilterItem 6 26" xfId="22133"/>
    <cellStyle name="SAPBEXfilterItem 6 27" xfId="22134"/>
    <cellStyle name="SAPBEXfilterItem 6 3" xfId="22135"/>
    <cellStyle name="SAPBEXfilterItem 6 4" xfId="22136"/>
    <cellStyle name="SAPBEXfilterItem 6 5" xfId="22137"/>
    <cellStyle name="SAPBEXfilterItem 6 6" xfId="22138"/>
    <cellStyle name="SAPBEXfilterItem 6 7" xfId="22139"/>
    <cellStyle name="SAPBEXfilterItem 6 8" xfId="22140"/>
    <cellStyle name="SAPBEXfilterItem 6 9" xfId="22141"/>
    <cellStyle name="SAPBEXfilterItem 7" xfId="909"/>
    <cellStyle name="SAPBEXfilterItem 7 10" xfId="22142"/>
    <cellStyle name="SAPBEXfilterItem 7 11" xfId="22143"/>
    <cellStyle name="SAPBEXfilterItem 7 12" xfId="22144"/>
    <cellStyle name="SAPBEXfilterItem 7 13" xfId="22145"/>
    <cellStyle name="SAPBEXfilterItem 7 14" xfId="22146"/>
    <cellStyle name="SAPBEXfilterItem 7 15" xfId="22147"/>
    <cellStyle name="SAPBEXfilterItem 7 16" xfId="22148"/>
    <cellStyle name="SAPBEXfilterItem 7 17" xfId="22149"/>
    <cellStyle name="SAPBEXfilterItem 7 18" xfId="22150"/>
    <cellStyle name="SAPBEXfilterItem 7 19" xfId="22151"/>
    <cellStyle name="SAPBEXfilterItem 7 2" xfId="22152"/>
    <cellStyle name="SAPBEXfilterItem 7 2 2" xfId="22153"/>
    <cellStyle name="SAPBEXfilterItem 7 2 2 2" xfId="22154"/>
    <cellStyle name="SAPBEXfilterItem 7 2 2 2 2" xfId="22155"/>
    <cellStyle name="SAPBEXfilterItem 7 2 2 2 2 2" xfId="22156"/>
    <cellStyle name="SAPBEXfilterItem 7 2 2 2 3" xfId="22157"/>
    <cellStyle name="SAPBEXfilterItem 7 2 2 3" xfId="22158"/>
    <cellStyle name="SAPBEXfilterItem 7 2 2 3 2" xfId="22159"/>
    <cellStyle name="SAPBEXfilterItem 7 2 2 3 2 2" xfId="22160"/>
    <cellStyle name="SAPBEXfilterItem 7 2 2 4" xfId="22161"/>
    <cellStyle name="SAPBEXfilterItem 7 2 2 4 2" xfId="22162"/>
    <cellStyle name="SAPBEXfilterItem 7 2 3" xfId="22163"/>
    <cellStyle name="SAPBEXfilterItem 7 2 3 2" xfId="22164"/>
    <cellStyle name="SAPBEXfilterItem 7 2 3 2 2" xfId="22165"/>
    <cellStyle name="SAPBEXfilterItem 7 2 3 3" xfId="22166"/>
    <cellStyle name="SAPBEXfilterItem 7 2 4" xfId="22167"/>
    <cellStyle name="SAPBEXfilterItem 7 2 4 2" xfId="22168"/>
    <cellStyle name="SAPBEXfilterItem 7 2 4 2 2" xfId="22169"/>
    <cellStyle name="SAPBEXfilterItem 7 2 5" xfId="22170"/>
    <cellStyle name="SAPBEXfilterItem 7 2 5 2" xfId="22171"/>
    <cellStyle name="SAPBEXfilterItem 7 20" xfId="22172"/>
    <cellStyle name="SAPBEXfilterItem 7 21" xfId="22173"/>
    <cellStyle name="SAPBEXfilterItem 7 22" xfId="22174"/>
    <cellStyle name="SAPBEXfilterItem 7 23" xfId="22175"/>
    <cellStyle name="SAPBEXfilterItem 7 24" xfId="22176"/>
    <cellStyle name="SAPBEXfilterItem 7 25" xfId="22177"/>
    <cellStyle name="SAPBEXfilterItem 7 26" xfId="22178"/>
    <cellStyle name="SAPBEXfilterItem 7 27" xfId="22179"/>
    <cellStyle name="SAPBEXfilterItem 7 3" xfId="22180"/>
    <cellStyle name="SAPBEXfilterItem 7 4" xfId="22181"/>
    <cellStyle name="SAPBEXfilterItem 7 5" xfId="22182"/>
    <cellStyle name="SAPBEXfilterItem 7 6" xfId="22183"/>
    <cellStyle name="SAPBEXfilterItem 7 7" xfId="22184"/>
    <cellStyle name="SAPBEXfilterItem 7 8" xfId="22185"/>
    <cellStyle name="SAPBEXfilterItem 7 9" xfId="22186"/>
    <cellStyle name="SAPBEXfilterItem 8" xfId="900"/>
    <cellStyle name="SAPBEXfilterItem 8 2" xfId="22187"/>
    <cellStyle name="SAPBEXfilterItem 9" xfId="1326"/>
    <cellStyle name="SAPBEXfilterItem 9 10" xfId="22188"/>
    <cellStyle name="SAPBEXfilterItem 9 11" xfId="22189"/>
    <cellStyle name="SAPBEXfilterItem 9 12" xfId="22190"/>
    <cellStyle name="SAPBEXfilterItem 9 13" xfId="22191"/>
    <cellStyle name="SAPBEXfilterItem 9 14" xfId="22192"/>
    <cellStyle name="SAPBEXfilterItem 9 15" xfId="22193"/>
    <cellStyle name="SAPBEXfilterItem 9 16" xfId="22194"/>
    <cellStyle name="SAPBEXfilterItem 9 17" xfId="22195"/>
    <cellStyle name="SAPBEXfilterItem 9 18" xfId="22196"/>
    <cellStyle name="SAPBEXfilterItem 9 19" xfId="22197"/>
    <cellStyle name="SAPBEXfilterItem 9 2" xfId="22198"/>
    <cellStyle name="SAPBEXfilterItem 9 2 2" xfId="22199"/>
    <cellStyle name="SAPBEXfilterItem 9 2 2 2" xfId="22200"/>
    <cellStyle name="SAPBEXfilterItem 9 2 2 2 2" xfId="22201"/>
    <cellStyle name="SAPBEXfilterItem 9 2 2 3" xfId="22202"/>
    <cellStyle name="SAPBEXfilterItem 9 2 3" xfId="22203"/>
    <cellStyle name="SAPBEXfilterItem 9 2 3 2" xfId="22204"/>
    <cellStyle name="SAPBEXfilterItem 9 2 3 2 2" xfId="22205"/>
    <cellStyle name="SAPBEXfilterItem 9 2 4" xfId="22206"/>
    <cellStyle name="SAPBEXfilterItem 9 2 4 2" xfId="22207"/>
    <cellStyle name="SAPBEXfilterItem 9 20" xfId="22208"/>
    <cellStyle name="SAPBEXfilterItem 9 21" xfId="22209"/>
    <cellStyle name="SAPBEXfilterItem 9 22" xfId="22210"/>
    <cellStyle name="SAPBEXfilterItem 9 23" xfId="22211"/>
    <cellStyle name="SAPBEXfilterItem 9 24" xfId="22212"/>
    <cellStyle name="SAPBEXfilterItem 9 25" xfId="22213"/>
    <cellStyle name="SAPBEXfilterItem 9 26" xfId="22214"/>
    <cellStyle name="SAPBEXfilterItem 9 27" xfId="22215"/>
    <cellStyle name="SAPBEXfilterItem 9 3" xfId="22216"/>
    <cellStyle name="SAPBEXfilterItem 9 4" xfId="22217"/>
    <cellStyle name="SAPBEXfilterItem 9 5" xfId="22218"/>
    <cellStyle name="SAPBEXfilterItem 9 6" xfId="22219"/>
    <cellStyle name="SAPBEXfilterItem 9 7" xfId="22220"/>
    <cellStyle name="SAPBEXfilterItem 9 8" xfId="22221"/>
    <cellStyle name="SAPBEXfilterItem 9 9" xfId="22222"/>
    <cellStyle name="SAPBEXfilterText" xfId="80"/>
    <cellStyle name="SAPBEXfilterText 10" xfId="1306"/>
    <cellStyle name="SAPBEXfilterText 10 10" xfId="22223"/>
    <cellStyle name="SAPBEXfilterText 10 11" xfId="22224"/>
    <cellStyle name="SAPBEXfilterText 10 12" xfId="22225"/>
    <cellStyle name="SAPBEXfilterText 10 13" xfId="22226"/>
    <cellStyle name="SAPBEXfilterText 10 14" xfId="22227"/>
    <cellStyle name="SAPBEXfilterText 10 15" xfId="22228"/>
    <cellStyle name="SAPBEXfilterText 10 16" xfId="22229"/>
    <cellStyle name="SAPBEXfilterText 10 17" xfId="22230"/>
    <cellStyle name="SAPBEXfilterText 10 18" xfId="22231"/>
    <cellStyle name="SAPBEXfilterText 10 19" xfId="22232"/>
    <cellStyle name="SAPBEXfilterText 10 2" xfId="22233"/>
    <cellStyle name="SAPBEXfilterText 10 2 2" xfId="22234"/>
    <cellStyle name="SAPBEXfilterText 10 2 2 2" xfId="22235"/>
    <cellStyle name="SAPBEXfilterText 10 2 3" xfId="22236"/>
    <cellStyle name="SAPBEXfilterText 10 20" xfId="22237"/>
    <cellStyle name="SAPBEXfilterText 10 21" xfId="22238"/>
    <cellStyle name="SAPBEXfilterText 10 22" xfId="22239"/>
    <cellStyle name="SAPBEXfilterText 10 23" xfId="22240"/>
    <cellStyle name="SAPBEXfilterText 10 24" xfId="22241"/>
    <cellStyle name="SAPBEXfilterText 10 25" xfId="22242"/>
    <cellStyle name="SAPBEXfilterText 10 26" xfId="22243"/>
    <cellStyle name="SAPBEXfilterText 10 27" xfId="22244"/>
    <cellStyle name="SAPBEXfilterText 10 3" xfId="22245"/>
    <cellStyle name="SAPBEXfilterText 10 3 2" xfId="22246"/>
    <cellStyle name="SAPBEXfilterText 10 3 2 2" xfId="22247"/>
    <cellStyle name="SAPBEXfilterText 10 4" xfId="22248"/>
    <cellStyle name="SAPBEXfilterText 10 4 2" xfId="22249"/>
    <cellStyle name="SAPBEXfilterText 10 5" xfId="22250"/>
    <cellStyle name="SAPBEXfilterText 10 6" xfId="22251"/>
    <cellStyle name="SAPBEXfilterText 10 7" xfId="22252"/>
    <cellStyle name="SAPBEXfilterText 10 8" xfId="22253"/>
    <cellStyle name="SAPBEXfilterText 10 9" xfId="22254"/>
    <cellStyle name="SAPBEXfilterText 11" xfId="22255"/>
    <cellStyle name="SAPBEXfilterText 12" xfId="22256"/>
    <cellStyle name="SAPBEXfilterText 13" xfId="22257"/>
    <cellStyle name="SAPBEXfilterText 14" xfId="22258"/>
    <cellStyle name="SAPBEXfilterText 15" xfId="22259"/>
    <cellStyle name="SAPBEXfilterText 16" xfId="22260"/>
    <cellStyle name="SAPBEXfilterText 17" xfId="22261"/>
    <cellStyle name="SAPBEXfilterText 18" xfId="22262"/>
    <cellStyle name="SAPBEXfilterText 19" xfId="22263"/>
    <cellStyle name="SAPBEXfilterText 2" xfId="412"/>
    <cellStyle name="SAPBEXfilterText 2 10" xfId="22264"/>
    <cellStyle name="SAPBEXfilterText 2 11" xfId="22265"/>
    <cellStyle name="SAPBEXfilterText 2 12" xfId="22266"/>
    <cellStyle name="SAPBEXfilterText 2 13" xfId="22267"/>
    <cellStyle name="SAPBEXfilterText 2 14" xfId="22268"/>
    <cellStyle name="SAPBEXfilterText 2 15" xfId="22269"/>
    <cellStyle name="SAPBEXfilterText 2 16" xfId="22270"/>
    <cellStyle name="SAPBEXfilterText 2 17" xfId="22271"/>
    <cellStyle name="SAPBEXfilterText 2 18" xfId="22272"/>
    <cellStyle name="SAPBEXfilterText 2 19" xfId="22273"/>
    <cellStyle name="SAPBEXfilterText 2 2" xfId="483"/>
    <cellStyle name="SAPBEXfilterText 2 2 10" xfId="22274"/>
    <cellStyle name="SAPBEXfilterText 2 2 11" xfId="22275"/>
    <cellStyle name="SAPBEXfilterText 2 2 12" xfId="22276"/>
    <cellStyle name="SAPBEXfilterText 2 2 13" xfId="22277"/>
    <cellStyle name="SAPBEXfilterText 2 2 14" xfId="22278"/>
    <cellStyle name="SAPBEXfilterText 2 2 15" xfId="22279"/>
    <cellStyle name="SAPBEXfilterText 2 2 16" xfId="22280"/>
    <cellStyle name="SAPBEXfilterText 2 2 17" xfId="22281"/>
    <cellStyle name="SAPBEXfilterText 2 2 18" xfId="22282"/>
    <cellStyle name="SAPBEXfilterText 2 2 19" xfId="22283"/>
    <cellStyle name="SAPBEXfilterText 2 2 2" xfId="22284"/>
    <cellStyle name="SAPBEXfilterText 2 2 2 2" xfId="22285"/>
    <cellStyle name="SAPBEXfilterText 2 2 2 2 2" xfId="22286"/>
    <cellStyle name="SAPBEXfilterText 2 2 2 2 2 2" xfId="22287"/>
    <cellStyle name="SAPBEXfilterText 2 2 2 2 2 2 2" xfId="22288"/>
    <cellStyle name="SAPBEXfilterText 2 2 2 2 2 3" xfId="22289"/>
    <cellStyle name="SAPBEXfilterText 2 2 2 2 3" xfId="22290"/>
    <cellStyle name="SAPBEXfilterText 2 2 2 2 3 2" xfId="22291"/>
    <cellStyle name="SAPBEXfilterText 2 2 2 2 3 2 2" xfId="22292"/>
    <cellStyle name="SAPBEXfilterText 2 2 2 2 4" xfId="22293"/>
    <cellStyle name="SAPBEXfilterText 2 2 2 2 4 2" xfId="22294"/>
    <cellStyle name="SAPBEXfilterText 2 2 2 3" xfId="22295"/>
    <cellStyle name="SAPBEXfilterText 2 2 2 3 2" xfId="22296"/>
    <cellStyle name="SAPBEXfilterText 2 2 2 3 2 2" xfId="22297"/>
    <cellStyle name="SAPBEXfilterText 2 2 2 3 3" xfId="22298"/>
    <cellStyle name="SAPBEXfilterText 2 2 2 4" xfId="22299"/>
    <cellStyle name="SAPBEXfilterText 2 2 2 4 2" xfId="22300"/>
    <cellStyle name="SAPBEXfilterText 2 2 2 4 2 2" xfId="22301"/>
    <cellStyle name="SAPBEXfilterText 2 2 2 5" xfId="22302"/>
    <cellStyle name="SAPBEXfilterText 2 2 2 5 2" xfId="22303"/>
    <cellStyle name="SAPBEXfilterText 2 2 20" xfId="22304"/>
    <cellStyle name="SAPBEXfilterText 2 2 21" xfId="22305"/>
    <cellStyle name="SAPBEXfilterText 2 2 22" xfId="22306"/>
    <cellStyle name="SAPBEXfilterText 2 2 23" xfId="22307"/>
    <cellStyle name="SAPBEXfilterText 2 2 24" xfId="22308"/>
    <cellStyle name="SAPBEXfilterText 2 2 25" xfId="22309"/>
    <cellStyle name="SAPBEXfilterText 2 2 26" xfId="22310"/>
    <cellStyle name="SAPBEXfilterText 2 2 27" xfId="22311"/>
    <cellStyle name="SAPBEXfilterText 2 2 3" xfId="22312"/>
    <cellStyle name="SAPBEXfilterText 2 2 4" xfId="22313"/>
    <cellStyle name="SAPBEXfilterText 2 2 5" xfId="22314"/>
    <cellStyle name="SAPBEXfilterText 2 2 6" xfId="22315"/>
    <cellStyle name="SAPBEXfilterText 2 2 7" xfId="22316"/>
    <cellStyle name="SAPBEXfilterText 2 2 8" xfId="22317"/>
    <cellStyle name="SAPBEXfilterText 2 2 9" xfId="22318"/>
    <cellStyle name="SAPBEXfilterText 2 20" xfId="22319"/>
    <cellStyle name="SAPBEXfilterText 2 21" xfId="22320"/>
    <cellStyle name="SAPBEXfilterText 2 22" xfId="22321"/>
    <cellStyle name="SAPBEXfilterText 2 23" xfId="22322"/>
    <cellStyle name="SAPBEXfilterText 2 24" xfId="22323"/>
    <cellStyle name="SAPBEXfilterText 2 25" xfId="22324"/>
    <cellStyle name="SAPBEXfilterText 2 26" xfId="22325"/>
    <cellStyle name="SAPBEXfilterText 2 27" xfId="22326"/>
    <cellStyle name="SAPBEXfilterText 2 28" xfId="22327"/>
    <cellStyle name="SAPBEXfilterText 2 29" xfId="22328"/>
    <cellStyle name="SAPBEXfilterText 2 3" xfId="911"/>
    <cellStyle name="SAPBEXfilterText 2 3 10" xfId="22329"/>
    <cellStyle name="SAPBEXfilterText 2 3 11" xfId="22330"/>
    <cellStyle name="SAPBEXfilterText 2 3 12" xfId="22331"/>
    <cellStyle name="SAPBEXfilterText 2 3 13" xfId="22332"/>
    <cellStyle name="SAPBEXfilterText 2 3 14" xfId="22333"/>
    <cellStyle name="SAPBEXfilterText 2 3 15" xfId="22334"/>
    <cellStyle name="SAPBEXfilterText 2 3 16" xfId="22335"/>
    <cellStyle name="SAPBEXfilterText 2 3 17" xfId="22336"/>
    <cellStyle name="SAPBEXfilterText 2 3 18" xfId="22337"/>
    <cellStyle name="SAPBEXfilterText 2 3 19" xfId="22338"/>
    <cellStyle name="SAPBEXfilterText 2 3 2" xfId="22339"/>
    <cellStyle name="SAPBEXfilterText 2 3 2 2" xfId="22340"/>
    <cellStyle name="SAPBEXfilterText 2 3 2 2 2" xfId="22341"/>
    <cellStyle name="SAPBEXfilterText 2 3 2 2 2 2" xfId="22342"/>
    <cellStyle name="SAPBEXfilterText 2 3 2 2 2 2 2" xfId="22343"/>
    <cellStyle name="SAPBEXfilterText 2 3 2 2 2 3" xfId="22344"/>
    <cellStyle name="SAPBEXfilterText 2 3 2 2 3" xfId="22345"/>
    <cellStyle name="SAPBEXfilterText 2 3 2 2 3 2" xfId="22346"/>
    <cellStyle name="SAPBEXfilterText 2 3 2 2 3 2 2" xfId="22347"/>
    <cellStyle name="SAPBEXfilterText 2 3 2 2 4" xfId="22348"/>
    <cellStyle name="SAPBEXfilterText 2 3 2 2 4 2" xfId="22349"/>
    <cellStyle name="SAPBEXfilterText 2 3 2 3" xfId="22350"/>
    <cellStyle name="SAPBEXfilterText 2 3 2 3 2" xfId="22351"/>
    <cellStyle name="SAPBEXfilterText 2 3 2 3 2 2" xfId="22352"/>
    <cellStyle name="SAPBEXfilterText 2 3 2 3 3" xfId="22353"/>
    <cellStyle name="SAPBEXfilterText 2 3 2 4" xfId="22354"/>
    <cellStyle name="SAPBEXfilterText 2 3 2 4 2" xfId="22355"/>
    <cellStyle name="SAPBEXfilterText 2 3 2 4 2 2" xfId="22356"/>
    <cellStyle name="SAPBEXfilterText 2 3 2 5" xfId="22357"/>
    <cellStyle name="SAPBEXfilterText 2 3 2 5 2" xfId="22358"/>
    <cellStyle name="SAPBEXfilterText 2 3 20" xfId="22359"/>
    <cellStyle name="SAPBEXfilterText 2 3 21" xfId="22360"/>
    <cellStyle name="SAPBEXfilterText 2 3 22" xfId="22361"/>
    <cellStyle name="SAPBEXfilterText 2 3 23" xfId="22362"/>
    <cellStyle name="SAPBEXfilterText 2 3 24" xfId="22363"/>
    <cellStyle name="SAPBEXfilterText 2 3 25" xfId="22364"/>
    <cellStyle name="SAPBEXfilterText 2 3 26" xfId="22365"/>
    <cellStyle name="SAPBEXfilterText 2 3 27" xfId="22366"/>
    <cellStyle name="SAPBEXfilterText 2 3 3" xfId="22367"/>
    <cellStyle name="SAPBEXfilterText 2 3 4" xfId="22368"/>
    <cellStyle name="SAPBEXfilterText 2 3 5" xfId="22369"/>
    <cellStyle name="SAPBEXfilterText 2 3 6" xfId="22370"/>
    <cellStyle name="SAPBEXfilterText 2 3 7" xfId="22371"/>
    <cellStyle name="SAPBEXfilterText 2 3 8" xfId="22372"/>
    <cellStyle name="SAPBEXfilterText 2 3 9" xfId="22373"/>
    <cellStyle name="SAPBEXfilterText 2 30" xfId="22374"/>
    <cellStyle name="SAPBEXfilterText 2 31" xfId="22375"/>
    <cellStyle name="SAPBEXfilterText 2 32" xfId="22376"/>
    <cellStyle name="SAPBEXfilterText 2 4" xfId="912"/>
    <cellStyle name="SAPBEXfilterText 2 4 10" xfId="22377"/>
    <cellStyle name="SAPBEXfilterText 2 4 11" xfId="22378"/>
    <cellStyle name="SAPBEXfilterText 2 4 12" xfId="22379"/>
    <cellStyle name="SAPBEXfilterText 2 4 13" xfId="22380"/>
    <cellStyle name="SAPBEXfilterText 2 4 14" xfId="22381"/>
    <cellStyle name="SAPBEXfilterText 2 4 15" xfId="22382"/>
    <cellStyle name="SAPBEXfilterText 2 4 16" xfId="22383"/>
    <cellStyle name="SAPBEXfilterText 2 4 17" xfId="22384"/>
    <cellStyle name="SAPBEXfilterText 2 4 18" xfId="22385"/>
    <cellStyle name="SAPBEXfilterText 2 4 19" xfId="22386"/>
    <cellStyle name="SAPBEXfilterText 2 4 2" xfId="22387"/>
    <cellStyle name="SAPBEXfilterText 2 4 2 2" xfId="22388"/>
    <cellStyle name="SAPBEXfilterText 2 4 2 2 2" xfId="22389"/>
    <cellStyle name="SAPBEXfilterText 2 4 2 2 2 2" xfId="22390"/>
    <cellStyle name="SAPBEXfilterText 2 4 2 2 2 2 2" xfId="22391"/>
    <cellStyle name="SAPBEXfilterText 2 4 2 2 2 3" xfId="22392"/>
    <cellStyle name="SAPBEXfilterText 2 4 2 2 3" xfId="22393"/>
    <cellStyle name="SAPBEXfilterText 2 4 2 2 3 2" xfId="22394"/>
    <cellStyle name="SAPBEXfilterText 2 4 2 2 3 2 2" xfId="22395"/>
    <cellStyle name="SAPBEXfilterText 2 4 2 2 4" xfId="22396"/>
    <cellStyle name="SAPBEXfilterText 2 4 2 2 4 2" xfId="22397"/>
    <cellStyle name="SAPBEXfilterText 2 4 2 3" xfId="22398"/>
    <cellStyle name="SAPBEXfilterText 2 4 2 3 2" xfId="22399"/>
    <cellStyle name="SAPBEXfilterText 2 4 2 3 2 2" xfId="22400"/>
    <cellStyle name="SAPBEXfilterText 2 4 2 3 3" xfId="22401"/>
    <cellStyle name="SAPBEXfilterText 2 4 2 4" xfId="22402"/>
    <cellStyle name="SAPBEXfilterText 2 4 2 4 2" xfId="22403"/>
    <cellStyle name="SAPBEXfilterText 2 4 2 4 2 2" xfId="22404"/>
    <cellStyle name="SAPBEXfilterText 2 4 2 5" xfId="22405"/>
    <cellStyle name="SAPBEXfilterText 2 4 2 5 2" xfId="22406"/>
    <cellStyle name="SAPBEXfilterText 2 4 20" xfId="22407"/>
    <cellStyle name="SAPBEXfilterText 2 4 21" xfId="22408"/>
    <cellStyle name="SAPBEXfilterText 2 4 22" xfId="22409"/>
    <cellStyle name="SAPBEXfilterText 2 4 23" xfId="22410"/>
    <cellStyle name="SAPBEXfilterText 2 4 24" xfId="22411"/>
    <cellStyle name="SAPBEXfilterText 2 4 25" xfId="22412"/>
    <cellStyle name="SAPBEXfilterText 2 4 26" xfId="22413"/>
    <cellStyle name="SAPBEXfilterText 2 4 27" xfId="22414"/>
    <cellStyle name="SAPBEXfilterText 2 4 3" xfId="22415"/>
    <cellStyle name="SAPBEXfilterText 2 4 4" xfId="22416"/>
    <cellStyle name="SAPBEXfilterText 2 4 5" xfId="22417"/>
    <cellStyle name="SAPBEXfilterText 2 4 6" xfId="22418"/>
    <cellStyle name="SAPBEXfilterText 2 4 7" xfId="22419"/>
    <cellStyle name="SAPBEXfilterText 2 4 8" xfId="22420"/>
    <cellStyle name="SAPBEXfilterText 2 4 9" xfId="22421"/>
    <cellStyle name="SAPBEXfilterText 2 5" xfId="913"/>
    <cellStyle name="SAPBEXfilterText 2 5 10" xfId="22422"/>
    <cellStyle name="SAPBEXfilterText 2 5 11" xfId="22423"/>
    <cellStyle name="SAPBEXfilterText 2 5 12" xfId="22424"/>
    <cellStyle name="SAPBEXfilterText 2 5 13" xfId="22425"/>
    <cellStyle name="SAPBEXfilterText 2 5 14" xfId="22426"/>
    <cellStyle name="SAPBEXfilterText 2 5 15" xfId="22427"/>
    <cellStyle name="SAPBEXfilterText 2 5 16" xfId="22428"/>
    <cellStyle name="SAPBEXfilterText 2 5 17" xfId="22429"/>
    <cellStyle name="SAPBEXfilterText 2 5 18" xfId="22430"/>
    <cellStyle name="SAPBEXfilterText 2 5 19" xfId="22431"/>
    <cellStyle name="SAPBEXfilterText 2 5 2" xfId="22432"/>
    <cellStyle name="SAPBEXfilterText 2 5 2 2" xfId="22433"/>
    <cellStyle name="SAPBEXfilterText 2 5 2 2 2" xfId="22434"/>
    <cellStyle name="SAPBEXfilterText 2 5 2 2 2 2" xfId="22435"/>
    <cellStyle name="SAPBEXfilterText 2 5 2 2 2 2 2" xfId="22436"/>
    <cellStyle name="SAPBEXfilterText 2 5 2 2 2 3" xfId="22437"/>
    <cellStyle name="SAPBEXfilterText 2 5 2 2 3" xfId="22438"/>
    <cellStyle name="SAPBEXfilterText 2 5 2 2 3 2" xfId="22439"/>
    <cellStyle name="SAPBEXfilterText 2 5 2 2 3 2 2" xfId="22440"/>
    <cellStyle name="SAPBEXfilterText 2 5 2 2 4" xfId="22441"/>
    <cellStyle name="SAPBEXfilterText 2 5 2 2 4 2" xfId="22442"/>
    <cellStyle name="SAPBEXfilterText 2 5 2 3" xfId="22443"/>
    <cellStyle name="SAPBEXfilterText 2 5 2 3 2" xfId="22444"/>
    <cellStyle name="SAPBEXfilterText 2 5 2 3 2 2" xfId="22445"/>
    <cellStyle name="SAPBEXfilterText 2 5 2 3 3" xfId="22446"/>
    <cellStyle name="SAPBEXfilterText 2 5 2 4" xfId="22447"/>
    <cellStyle name="SAPBEXfilterText 2 5 2 4 2" xfId="22448"/>
    <cellStyle name="SAPBEXfilterText 2 5 2 4 2 2" xfId="22449"/>
    <cellStyle name="SAPBEXfilterText 2 5 2 5" xfId="22450"/>
    <cellStyle name="SAPBEXfilterText 2 5 2 5 2" xfId="22451"/>
    <cellStyle name="SAPBEXfilterText 2 5 20" xfId="22452"/>
    <cellStyle name="SAPBEXfilterText 2 5 21" xfId="22453"/>
    <cellStyle name="SAPBEXfilterText 2 5 22" xfId="22454"/>
    <cellStyle name="SAPBEXfilterText 2 5 23" xfId="22455"/>
    <cellStyle name="SAPBEXfilterText 2 5 24" xfId="22456"/>
    <cellStyle name="SAPBEXfilterText 2 5 25" xfId="22457"/>
    <cellStyle name="SAPBEXfilterText 2 5 26" xfId="22458"/>
    <cellStyle name="SAPBEXfilterText 2 5 27" xfId="22459"/>
    <cellStyle name="SAPBEXfilterText 2 5 3" xfId="22460"/>
    <cellStyle name="SAPBEXfilterText 2 5 4" xfId="22461"/>
    <cellStyle name="SAPBEXfilterText 2 5 5" xfId="22462"/>
    <cellStyle name="SAPBEXfilterText 2 5 6" xfId="22463"/>
    <cellStyle name="SAPBEXfilterText 2 5 7" xfId="22464"/>
    <cellStyle name="SAPBEXfilterText 2 5 8" xfId="22465"/>
    <cellStyle name="SAPBEXfilterText 2 5 9" xfId="22466"/>
    <cellStyle name="SAPBEXfilterText 2 6" xfId="914"/>
    <cellStyle name="SAPBEXfilterText 2 6 10" xfId="22467"/>
    <cellStyle name="SAPBEXfilterText 2 6 11" xfId="22468"/>
    <cellStyle name="SAPBEXfilterText 2 6 12" xfId="22469"/>
    <cellStyle name="SAPBEXfilterText 2 6 13" xfId="22470"/>
    <cellStyle name="SAPBEXfilterText 2 6 14" xfId="22471"/>
    <cellStyle name="SAPBEXfilterText 2 6 15" xfId="22472"/>
    <cellStyle name="SAPBEXfilterText 2 6 16" xfId="22473"/>
    <cellStyle name="SAPBEXfilterText 2 6 17" xfId="22474"/>
    <cellStyle name="SAPBEXfilterText 2 6 18" xfId="22475"/>
    <cellStyle name="SAPBEXfilterText 2 6 19" xfId="22476"/>
    <cellStyle name="SAPBEXfilterText 2 6 2" xfId="22477"/>
    <cellStyle name="SAPBEXfilterText 2 6 2 2" xfId="22478"/>
    <cellStyle name="SAPBEXfilterText 2 6 2 2 2" xfId="22479"/>
    <cellStyle name="SAPBEXfilterText 2 6 2 2 2 2" xfId="22480"/>
    <cellStyle name="SAPBEXfilterText 2 6 2 2 2 2 2" xfId="22481"/>
    <cellStyle name="SAPBEXfilterText 2 6 2 2 2 3" xfId="22482"/>
    <cellStyle name="SAPBEXfilterText 2 6 2 2 3" xfId="22483"/>
    <cellStyle name="SAPBEXfilterText 2 6 2 2 3 2" xfId="22484"/>
    <cellStyle name="SAPBEXfilterText 2 6 2 2 3 2 2" xfId="22485"/>
    <cellStyle name="SAPBEXfilterText 2 6 2 2 4" xfId="22486"/>
    <cellStyle name="SAPBEXfilterText 2 6 2 2 4 2" xfId="22487"/>
    <cellStyle name="SAPBEXfilterText 2 6 2 3" xfId="22488"/>
    <cellStyle name="SAPBEXfilterText 2 6 2 3 2" xfId="22489"/>
    <cellStyle name="SAPBEXfilterText 2 6 2 3 2 2" xfId="22490"/>
    <cellStyle name="SAPBEXfilterText 2 6 2 3 3" xfId="22491"/>
    <cellStyle name="SAPBEXfilterText 2 6 2 4" xfId="22492"/>
    <cellStyle name="SAPBEXfilterText 2 6 2 4 2" xfId="22493"/>
    <cellStyle name="SAPBEXfilterText 2 6 2 4 2 2" xfId="22494"/>
    <cellStyle name="SAPBEXfilterText 2 6 2 5" xfId="22495"/>
    <cellStyle name="SAPBEXfilterText 2 6 2 5 2" xfId="22496"/>
    <cellStyle name="SAPBEXfilterText 2 6 20" xfId="22497"/>
    <cellStyle name="SAPBEXfilterText 2 6 21" xfId="22498"/>
    <cellStyle name="SAPBEXfilterText 2 6 22" xfId="22499"/>
    <cellStyle name="SAPBEXfilterText 2 6 23" xfId="22500"/>
    <cellStyle name="SAPBEXfilterText 2 6 24" xfId="22501"/>
    <cellStyle name="SAPBEXfilterText 2 6 25" xfId="22502"/>
    <cellStyle name="SAPBEXfilterText 2 6 26" xfId="22503"/>
    <cellStyle name="SAPBEXfilterText 2 6 27" xfId="22504"/>
    <cellStyle name="SAPBEXfilterText 2 6 3" xfId="22505"/>
    <cellStyle name="SAPBEXfilterText 2 6 4" xfId="22506"/>
    <cellStyle name="SAPBEXfilterText 2 6 5" xfId="22507"/>
    <cellStyle name="SAPBEXfilterText 2 6 6" xfId="22508"/>
    <cellStyle name="SAPBEXfilterText 2 6 7" xfId="22509"/>
    <cellStyle name="SAPBEXfilterText 2 6 8" xfId="22510"/>
    <cellStyle name="SAPBEXfilterText 2 6 9" xfId="22511"/>
    <cellStyle name="SAPBEXfilterText 2 7" xfId="22512"/>
    <cellStyle name="SAPBEXfilterText 2 7 2" xfId="22513"/>
    <cellStyle name="SAPBEXfilterText 2 7 2 2" xfId="22514"/>
    <cellStyle name="SAPBEXfilterText 2 7 2 2 2" xfId="22515"/>
    <cellStyle name="SAPBEXfilterText 2 7 2 2 2 2" xfId="22516"/>
    <cellStyle name="SAPBEXfilterText 2 7 2 2 3" xfId="22517"/>
    <cellStyle name="SAPBEXfilterText 2 7 2 3" xfId="22518"/>
    <cellStyle name="SAPBEXfilterText 2 7 2 3 2" xfId="22519"/>
    <cellStyle name="SAPBEXfilterText 2 7 2 3 2 2" xfId="22520"/>
    <cellStyle name="SAPBEXfilterText 2 7 2 4" xfId="22521"/>
    <cellStyle name="SAPBEXfilterText 2 7 2 4 2" xfId="22522"/>
    <cellStyle name="SAPBEXfilterText 2 7 3" xfId="22523"/>
    <cellStyle name="SAPBEXfilterText 2 7 3 2" xfId="22524"/>
    <cellStyle name="SAPBEXfilterText 2 7 3 2 2" xfId="22525"/>
    <cellStyle name="SAPBEXfilterText 2 7 3 3" xfId="22526"/>
    <cellStyle name="SAPBEXfilterText 2 7 4" xfId="22527"/>
    <cellStyle name="SAPBEXfilterText 2 7 4 2" xfId="22528"/>
    <cellStyle name="SAPBEXfilterText 2 7 4 2 2" xfId="22529"/>
    <cellStyle name="SAPBEXfilterText 2 7 5" xfId="22530"/>
    <cellStyle name="SAPBEXfilterText 2 7 5 2" xfId="22531"/>
    <cellStyle name="SAPBEXfilterText 2 8" xfId="22532"/>
    <cellStyle name="SAPBEXfilterText 2 9" xfId="22533"/>
    <cellStyle name="SAPBEXfilterText 20" xfId="22534"/>
    <cellStyle name="SAPBEXfilterText 21" xfId="22535"/>
    <cellStyle name="SAPBEXfilterText 22" xfId="22536"/>
    <cellStyle name="SAPBEXfilterText 23" xfId="22537"/>
    <cellStyle name="SAPBEXfilterText 24" xfId="22538"/>
    <cellStyle name="SAPBEXfilterText 25" xfId="22539"/>
    <cellStyle name="SAPBEXfilterText 26" xfId="22540"/>
    <cellStyle name="SAPBEXfilterText 27" xfId="22541"/>
    <cellStyle name="SAPBEXfilterText 28" xfId="22542"/>
    <cellStyle name="SAPBEXfilterText 29" xfId="22543"/>
    <cellStyle name="SAPBEXfilterText 3" xfId="915"/>
    <cellStyle name="SAPBEXfilterText 3 10" xfId="22544"/>
    <cellStyle name="SAPBEXfilterText 3 11" xfId="22545"/>
    <cellStyle name="SAPBEXfilterText 3 12" xfId="22546"/>
    <cellStyle name="SAPBEXfilterText 3 13" xfId="22547"/>
    <cellStyle name="SAPBEXfilterText 3 14" xfId="22548"/>
    <cellStyle name="SAPBEXfilterText 3 15" xfId="22549"/>
    <cellStyle name="SAPBEXfilterText 3 16" xfId="22550"/>
    <cellStyle name="SAPBEXfilterText 3 17" xfId="22551"/>
    <cellStyle name="SAPBEXfilterText 3 18" xfId="22552"/>
    <cellStyle name="SAPBEXfilterText 3 19" xfId="22553"/>
    <cellStyle name="SAPBEXfilterText 3 2" xfId="22554"/>
    <cellStyle name="SAPBEXfilterText 3 2 2" xfId="22555"/>
    <cellStyle name="SAPBEXfilterText 3 2 2 2" xfId="22556"/>
    <cellStyle name="SAPBEXfilterText 3 2 2 2 2" xfId="22557"/>
    <cellStyle name="SAPBEXfilterText 3 2 2 2 2 2" xfId="22558"/>
    <cellStyle name="SAPBEXfilterText 3 2 2 2 3" xfId="22559"/>
    <cellStyle name="SAPBEXfilterText 3 2 2 3" xfId="22560"/>
    <cellStyle name="SAPBEXfilterText 3 2 2 3 2" xfId="22561"/>
    <cellStyle name="SAPBEXfilterText 3 2 2 3 2 2" xfId="22562"/>
    <cellStyle name="SAPBEXfilterText 3 2 2 4" xfId="22563"/>
    <cellStyle name="SAPBEXfilterText 3 2 2 4 2" xfId="22564"/>
    <cellStyle name="SAPBEXfilterText 3 2 3" xfId="22565"/>
    <cellStyle name="SAPBEXfilterText 3 2 3 2" xfId="22566"/>
    <cellStyle name="SAPBEXfilterText 3 2 3 2 2" xfId="22567"/>
    <cellStyle name="SAPBEXfilterText 3 2 3 3" xfId="22568"/>
    <cellStyle name="SAPBEXfilterText 3 2 4" xfId="22569"/>
    <cellStyle name="SAPBEXfilterText 3 2 4 2" xfId="22570"/>
    <cellStyle name="SAPBEXfilterText 3 2 4 2 2" xfId="22571"/>
    <cellStyle name="SAPBEXfilterText 3 2 5" xfId="22572"/>
    <cellStyle name="SAPBEXfilterText 3 2 5 2" xfId="22573"/>
    <cellStyle name="SAPBEXfilterText 3 20" xfId="22574"/>
    <cellStyle name="SAPBEXfilterText 3 21" xfId="22575"/>
    <cellStyle name="SAPBEXfilterText 3 22" xfId="22576"/>
    <cellStyle name="SAPBEXfilterText 3 23" xfId="22577"/>
    <cellStyle name="SAPBEXfilterText 3 24" xfId="22578"/>
    <cellStyle name="SAPBEXfilterText 3 25" xfId="22579"/>
    <cellStyle name="SAPBEXfilterText 3 26" xfId="22580"/>
    <cellStyle name="SAPBEXfilterText 3 27" xfId="22581"/>
    <cellStyle name="SAPBEXfilterText 3 3" xfId="22582"/>
    <cellStyle name="SAPBEXfilterText 3 4" xfId="22583"/>
    <cellStyle name="SAPBEXfilterText 3 5" xfId="22584"/>
    <cellStyle name="SAPBEXfilterText 3 6" xfId="22585"/>
    <cellStyle name="SAPBEXfilterText 3 7" xfId="22586"/>
    <cellStyle name="SAPBEXfilterText 3 8" xfId="22587"/>
    <cellStyle name="SAPBEXfilterText 3 9" xfId="22588"/>
    <cellStyle name="SAPBEXfilterText 30" xfId="22589"/>
    <cellStyle name="SAPBEXfilterText 31" xfId="22590"/>
    <cellStyle name="SAPBEXfilterText 32" xfId="22591"/>
    <cellStyle name="SAPBEXfilterText 33" xfId="22592"/>
    <cellStyle name="SAPBEXfilterText 34" xfId="22593"/>
    <cellStyle name="SAPBEXfilterText 35" xfId="22594"/>
    <cellStyle name="SAPBEXfilterText 36" xfId="22595"/>
    <cellStyle name="SAPBEXfilterText 4" xfId="916"/>
    <cellStyle name="SAPBEXfilterText 4 10" xfId="22596"/>
    <cellStyle name="SAPBEXfilterText 4 11" xfId="22597"/>
    <cellStyle name="SAPBEXfilterText 4 12" xfId="22598"/>
    <cellStyle name="SAPBEXfilterText 4 13" xfId="22599"/>
    <cellStyle name="SAPBEXfilterText 4 14" xfId="22600"/>
    <cellStyle name="SAPBEXfilterText 4 15" xfId="22601"/>
    <cellStyle name="SAPBEXfilterText 4 16" xfId="22602"/>
    <cellStyle name="SAPBEXfilterText 4 17" xfId="22603"/>
    <cellStyle name="SAPBEXfilterText 4 18" xfId="22604"/>
    <cellStyle name="SAPBEXfilterText 4 19" xfId="22605"/>
    <cellStyle name="SAPBEXfilterText 4 2" xfId="22606"/>
    <cellStyle name="SAPBEXfilterText 4 2 2" xfId="22607"/>
    <cellStyle name="SAPBEXfilterText 4 2 2 2" xfId="22608"/>
    <cellStyle name="SAPBEXfilterText 4 2 2 2 2" xfId="22609"/>
    <cellStyle name="SAPBEXfilterText 4 2 2 2 2 2" xfId="22610"/>
    <cellStyle name="SAPBEXfilterText 4 2 2 2 3" xfId="22611"/>
    <cellStyle name="SAPBEXfilterText 4 2 2 3" xfId="22612"/>
    <cellStyle name="SAPBEXfilterText 4 2 2 3 2" xfId="22613"/>
    <cellStyle name="SAPBEXfilterText 4 2 2 3 2 2" xfId="22614"/>
    <cellStyle name="SAPBEXfilterText 4 2 2 4" xfId="22615"/>
    <cellStyle name="SAPBEXfilterText 4 2 2 4 2" xfId="22616"/>
    <cellStyle name="SAPBEXfilterText 4 2 3" xfId="22617"/>
    <cellStyle name="SAPBEXfilterText 4 2 3 2" xfId="22618"/>
    <cellStyle name="SAPBEXfilterText 4 2 3 2 2" xfId="22619"/>
    <cellStyle name="SAPBEXfilterText 4 2 3 3" xfId="22620"/>
    <cellStyle name="SAPBEXfilterText 4 2 4" xfId="22621"/>
    <cellStyle name="SAPBEXfilterText 4 2 4 2" xfId="22622"/>
    <cellStyle name="SAPBEXfilterText 4 2 4 2 2" xfId="22623"/>
    <cellStyle name="SAPBEXfilterText 4 2 5" xfId="22624"/>
    <cellStyle name="SAPBEXfilterText 4 2 5 2" xfId="22625"/>
    <cellStyle name="SAPBEXfilterText 4 20" xfId="22626"/>
    <cellStyle name="SAPBEXfilterText 4 21" xfId="22627"/>
    <cellStyle name="SAPBEXfilterText 4 22" xfId="22628"/>
    <cellStyle name="SAPBEXfilterText 4 23" xfId="22629"/>
    <cellStyle name="SAPBEXfilterText 4 24" xfId="22630"/>
    <cellStyle name="SAPBEXfilterText 4 25" xfId="22631"/>
    <cellStyle name="SAPBEXfilterText 4 26" xfId="22632"/>
    <cellStyle name="SAPBEXfilterText 4 27" xfId="22633"/>
    <cellStyle name="SAPBEXfilterText 4 3" xfId="22634"/>
    <cellStyle name="SAPBEXfilterText 4 4" xfId="22635"/>
    <cellStyle name="SAPBEXfilterText 4 5" xfId="22636"/>
    <cellStyle name="SAPBEXfilterText 4 6" xfId="22637"/>
    <cellStyle name="SAPBEXfilterText 4 7" xfId="22638"/>
    <cellStyle name="SAPBEXfilterText 4 8" xfId="22639"/>
    <cellStyle name="SAPBEXfilterText 4 9" xfId="22640"/>
    <cellStyle name="SAPBEXfilterText 5" xfId="917"/>
    <cellStyle name="SAPBEXfilterText 5 10" xfId="22641"/>
    <cellStyle name="SAPBEXfilterText 5 11" xfId="22642"/>
    <cellStyle name="SAPBEXfilterText 5 12" xfId="22643"/>
    <cellStyle name="SAPBEXfilterText 5 13" xfId="22644"/>
    <cellStyle name="SAPBEXfilterText 5 14" xfId="22645"/>
    <cellStyle name="SAPBEXfilterText 5 15" xfId="22646"/>
    <cellStyle name="SAPBEXfilterText 5 16" xfId="22647"/>
    <cellStyle name="SAPBEXfilterText 5 17" xfId="22648"/>
    <cellStyle name="SAPBEXfilterText 5 18" xfId="22649"/>
    <cellStyle name="SAPBEXfilterText 5 19" xfId="22650"/>
    <cellStyle name="SAPBEXfilterText 5 2" xfId="22651"/>
    <cellStyle name="SAPBEXfilterText 5 2 2" xfId="22652"/>
    <cellStyle name="SAPBEXfilterText 5 2 2 2" xfId="22653"/>
    <cellStyle name="SAPBEXfilterText 5 2 2 2 2" xfId="22654"/>
    <cellStyle name="SAPBEXfilterText 5 2 2 2 2 2" xfId="22655"/>
    <cellStyle name="SAPBEXfilterText 5 2 2 2 3" xfId="22656"/>
    <cellStyle name="SAPBEXfilterText 5 2 2 3" xfId="22657"/>
    <cellStyle name="SAPBEXfilterText 5 2 2 3 2" xfId="22658"/>
    <cellStyle name="SAPBEXfilterText 5 2 2 3 2 2" xfId="22659"/>
    <cellStyle name="SAPBEXfilterText 5 2 2 4" xfId="22660"/>
    <cellStyle name="SAPBEXfilterText 5 2 2 4 2" xfId="22661"/>
    <cellStyle name="SAPBEXfilterText 5 2 3" xfId="22662"/>
    <cellStyle name="SAPBEXfilterText 5 2 3 2" xfId="22663"/>
    <cellStyle name="SAPBEXfilterText 5 2 3 2 2" xfId="22664"/>
    <cellStyle name="SAPBEXfilterText 5 2 3 3" xfId="22665"/>
    <cellStyle name="SAPBEXfilterText 5 2 4" xfId="22666"/>
    <cellStyle name="SAPBEXfilterText 5 2 4 2" xfId="22667"/>
    <cellStyle name="SAPBEXfilterText 5 2 4 2 2" xfId="22668"/>
    <cellStyle name="SAPBEXfilterText 5 2 5" xfId="22669"/>
    <cellStyle name="SAPBEXfilterText 5 2 5 2" xfId="22670"/>
    <cellStyle name="SAPBEXfilterText 5 20" xfId="22671"/>
    <cellStyle name="SAPBEXfilterText 5 21" xfId="22672"/>
    <cellStyle name="SAPBEXfilterText 5 22" xfId="22673"/>
    <cellStyle name="SAPBEXfilterText 5 23" xfId="22674"/>
    <cellStyle name="SAPBEXfilterText 5 24" xfId="22675"/>
    <cellStyle name="SAPBEXfilterText 5 25" xfId="22676"/>
    <cellStyle name="SAPBEXfilterText 5 26" xfId="22677"/>
    <cellStyle name="SAPBEXfilterText 5 27" xfId="22678"/>
    <cellStyle name="SAPBEXfilterText 5 3" xfId="22679"/>
    <cellStyle name="SAPBEXfilterText 5 4" xfId="22680"/>
    <cellStyle name="SAPBEXfilterText 5 5" xfId="22681"/>
    <cellStyle name="SAPBEXfilterText 5 6" xfId="22682"/>
    <cellStyle name="SAPBEXfilterText 5 7" xfId="22683"/>
    <cellStyle name="SAPBEXfilterText 5 8" xfId="22684"/>
    <cellStyle name="SAPBEXfilterText 5 9" xfId="22685"/>
    <cellStyle name="SAPBEXfilterText 6" xfId="918"/>
    <cellStyle name="SAPBEXfilterText 6 10" xfId="22686"/>
    <cellStyle name="SAPBEXfilterText 6 11" xfId="22687"/>
    <cellStyle name="SAPBEXfilterText 6 12" xfId="22688"/>
    <cellStyle name="SAPBEXfilterText 6 13" xfId="22689"/>
    <cellStyle name="SAPBEXfilterText 6 14" xfId="22690"/>
    <cellStyle name="SAPBEXfilterText 6 15" xfId="22691"/>
    <cellStyle name="SAPBEXfilterText 6 16" xfId="22692"/>
    <cellStyle name="SAPBEXfilterText 6 17" xfId="22693"/>
    <cellStyle name="SAPBEXfilterText 6 18" xfId="22694"/>
    <cellStyle name="SAPBEXfilterText 6 19" xfId="22695"/>
    <cellStyle name="SAPBEXfilterText 6 2" xfId="22696"/>
    <cellStyle name="SAPBEXfilterText 6 2 2" xfId="22697"/>
    <cellStyle name="SAPBEXfilterText 6 2 2 2" xfId="22698"/>
    <cellStyle name="SAPBEXfilterText 6 2 2 2 2" xfId="22699"/>
    <cellStyle name="SAPBEXfilterText 6 2 2 2 2 2" xfId="22700"/>
    <cellStyle name="SAPBEXfilterText 6 2 2 2 3" xfId="22701"/>
    <cellStyle name="SAPBEXfilterText 6 2 2 3" xfId="22702"/>
    <cellStyle name="SAPBEXfilterText 6 2 2 3 2" xfId="22703"/>
    <cellStyle name="SAPBEXfilterText 6 2 2 3 2 2" xfId="22704"/>
    <cellStyle name="SAPBEXfilterText 6 2 2 4" xfId="22705"/>
    <cellStyle name="SAPBEXfilterText 6 2 2 4 2" xfId="22706"/>
    <cellStyle name="SAPBEXfilterText 6 2 3" xfId="22707"/>
    <cellStyle name="SAPBEXfilterText 6 2 3 2" xfId="22708"/>
    <cellStyle name="SAPBEXfilterText 6 2 3 2 2" xfId="22709"/>
    <cellStyle name="SAPBEXfilterText 6 2 3 3" xfId="22710"/>
    <cellStyle name="SAPBEXfilterText 6 2 4" xfId="22711"/>
    <cellStyle name="SAPBEXfilterText 6 2 4 2" xfId="22712"/>
    <cellStyle name="SAPBEXfilterText 6 2 4 2 2" xfId="22713"/>
    <cellStyle name="SAPBEXfilterText 6 2 5" xfId="22714"/>
    <cellStyle name="SAPBEXfilterText 6 2 5 2" xfId="22715"/>
    <cellStyle name="SAPBEXfilterText 6 20" xfId="22716"/>
    <cellStyle name="SAPBEXfilterText 6 21" xfId="22717"/>
    <cellStyle name="SAPBEXfilterText 6 22" xfId="22718"/>
    <cellStyle name="SAPBEXfilterText 6 23" xfId="22719"/>
    <cellStyle name="SAPBEXfilterText 6 24" xfId="22720"/>
    <cellStyle name="SAPBEXfilterText 6 25" xfId="22721"/>
    <cellStyle name="SAPBEXfilterText 6 26" xfId="22722"/>
    <cellStyle name="SAPBEXfilterText 6 27" xfId="22723"/>
    <cellStyle name="SAPBEXfilterText 6 3" xfId="22724"/>
    <cellStyle name="SAPBEXfilterText 6 4" xfId="22725"/>
    <cellStyle name="SAPBEXfilterText 6 5" xfId="22726"/>
    <cellStyle name="SAPBEXfilterText 6 6" xfId="22727"/>
    <cellStyle name="SAPBEXfilterText 6 7" xfId="22728"/>
    <cellStyle name="SAPBEXfilterText 6 8" xfId="22729"/>
    <cellStyle name="SAPBEXfilterText 6 9" xfId="22730"/>
    <cellStyle name="SAPBEXfilterText 7" xfId="919"/>
    <cellStyle name="SAPBEXfilterText 7 10" xfId="22731"/>
    <cellStyle name="SAPBEXfilterText 7 11" xfId="22732"/>
    <cellStyle name="SAPBEXfilterText 7 12" xfId="22733"/>
    <cellStyle name="SAPBEXfilterText 7 13" xfId="22734"/>
    <cellStyle name="SAPBEXfilterText 7 14" xfId="22735"/>
    <cellStyle name="SAPBEXfilterText 7 15" xfId="22736"/>
    <cellStyle name="SAPBEXfilterText 7 16" xfId="22737"/>
    <cellStyle name="SAPBEXfilterText 7 17" xfId="22738"/>
    <cellStyle name="SAPBEXfilterText 7 18" xfId="22739"/>
    <cellStyle name="SAPBEXfilterText 7 19" xfId="22740"/>
    <cellStyle name="SAPBEXfilterText 7 2" xfId="22741"/>
    <cellStyle name="SAPBEXfilterText 7 2 2" xfId="22742"/>
    <cellStyle name="SAPBEXfilterText 7 2 2 2" xfId="22743"/>
    <cellStyle name="SAPBEXfilterText 7 2 2 2 2" xfId="22744"/>
    <cellStyle name="SAPBEXfilterText 7 2 2 2 2 2" xfId="22745"/>
    <cellStyle name="SAPBEXfilterText 7 2 2 2 3" xfId="22746"/>
    <cellStyle name="SAPBEXfilterText 7 2 2 3" xfId="22747"/>
    <cellStyle name="SAPBEXfilterText 7 2 2 3 2" xfId="22748"/>
    <cellStyle name="SAPBEXfilterText 7 2 2 3 2 2" xfId="22749"/>
    <cellStyle name="SAPBEXfilterText 7 2 2 4" xfId="22750"/>
    <cellStyle name="SAPBEXfilterText 7 2 2 4 2" xfId="22751"/>
    <cellStyle name="SAPBEXfilterText 7 2 3" xfId="22752"/>
    <cellStyle name="SAPBEXfilterText 7 2 3 2" xfId="22753"/>
    <cellStyle name="SAPBEXfilterText 7 2 3 2 2" xfId="22754"/>
    <cellStyle name="SAPBEXfilterText 7 2 3 3" xfId="22755"/>
    <cellStyle name="SAPBEXfilterText 7 2 4" xfId="22756"/>
    <cellStyle name="SAPBEXfilterText 7 2 4 2" xfId="22757"/>
    <cellStyle name="SAPBEXfilterText 7 2 4 2 2" xfId="22758"/>
    <cellStyle name="SAPBEXfilterText 7 2 5" xfId="22759"/>
    <cellStyle name="SAPBEXfilterText 7 2 5 2" xfId="22760"/>
    <cellStyle name="SAPBEXfilterText 7 20" xfId="22761"/>
    <cellStyle name="SAPBEXfilterText 7 21" xfId="22762"/>
    <cellStyle name="SAPBEXfilterText 7 22" xfId="22763"/>
    <cellStyle name="SAPBEXfilterText 7 23" xfId="22764"/>
    <cellStyle name="SAPBEXfilterText 7 24" xfId="22765"/>
    <cellStyle name="SAPBEXfilterText 7 25" xfId="22766"/>
    <cellStyle name="SAPBEXfilterText 7 26" xfId="22767"/>
    <cellStyle name="SAPBEXfilterText 7 27" xfId="22768"/>
    <cellStyle name="SAPBEXfilterText 7 3" xfId="22769"/>
    <cellStyle name="SAPBEXfilterText 7 4" xfId="22770"/>
    <cellStyle name="SAPBEXfilterText 7 5" xfId="22771"/>
    <cellStyle name="SAPBEXfilterText 7 6" xfId="22772"/>
    <cellStyle name="SAPBEXfilterText 7 7" xfId="22773"/>
    <cellStyle name="SAPBEXfilterText 7 8" xfId="22774"/>
    <cellStyle name="SAPBEXfilterText 7 9" xfId="22775"/>
    <cellStyle name="SAPBEXfilterText 8" xfId="910"/>
    <cellStyle name="SAPBEXfilterText 9" xfId="1327"/>
    <cellStyle name="SAPBEXfilterText 9 10" xfId="22776"/>
    <cellStyle name="SAPBEXfilterText 9 11" xfId="22777"/>
    <cellStyle name="SAPBEXfilterText 9 12" xfId="22778"/>
    <cellStyle name="SAPBEXfilterText 9 13" xfId="22779"/>
    <cellStyle name="SAPBEXfilterText 9 14" xfId="22780"/>
    <cellStyle name="SAPBEXfilterText 9 15" xfId="22781"/>
    <cellStyle name="SAPBEXfilterText 9 16" xfId="22782"/>
    <cellStyle name="SAPBEXfilterText 9 17" xfId="22783"/>
    <cellStyle name="SAPBEXfilterText 9 18" xfId="22784"/>
    <cellStyle name="SAPBEXfilterText 9 19" xfId="22785"/>
    <cellStyle name="SAPBEXfilterText 9 2" xfId="22786"/>
    <cellStyle name="SAPBEXfilterText 9 2 2" xfId="22787"/>
    <cellStyle name="SAPBEXfilterText 9 2 2 2" xfId="22788"/>
    <cellStyle name="SAPBEXfilterText 9 2 2 2 2" xfId="22789"/>
    <cellStyle name="SAPBEXfilterText 9 2 2 3" xfId="22790"/>
    <cellStyle name="SAPBEXfilterText 9 2 3" xfId="22791"/>
    <cellStyle name="SAPBEXfilterText 9 2 3 2" xfId="22792"/>
    <cellStyle name="SAPBEXfilterText 9 2 3 2 2" xfId="22793"/>
    <cellStyle name="SAPBEXfilterText 9 2 4" xfId="22794"/>
    <cellStyle name="SAPBEXfilterText 9 2 4 2" xfId="22795"/>
    <cellStyle name="SAPBEXfilterText 9 20" xfId="22796"/>
    <cellStyle name="SAPBEXfilterText 9 21" xfId="22797"/>
    <cellStyle name="SAPBEXfilterText 9 22" xfId="22798"/>
    <cellStyle name="SAPBEXfilterText 9 23" xfId="22799"/>
    <cellStyle name="SAPBEXfilterText 9 24" xfId="22800"/>
    <cellStyle name="SAPBEXfilterText 9 25" xfId="22801"/>
    <cellStyle name="SAPBEXfilterText 9 26" xfId="22802"/>
    <cellStyle name="SAPBEXfilterText 9 27" xfId="22803"/>
    <cellStyle name="SAPBEXfilterText 9 3" xfId="22804"/>
    <cellStyle name="SAPBEXfilterText 9 4" xfId="22805"/>
    <cellStyle name="SAPBEXfilterText 9 5" xfId="22806"/>
    <cellStyle name="SAPBEXfilterText 9 6" xfId="22807"/>
    <cellStyle name="SAPBEXfilterText 9 7" xfId="22808"/>
    <cellStyle name="SAPBEXfilterText 9 8" xfId="22809"/>
    <cellStyle name="SAPBEXfilterText 9 9" xfId="22810"/>
    <cellStyle name="SAPBEXformats" xfId="81"/>
    <cellStyle name="SAPBEXformats 10" xfId="22811"/>
    <cellStyle name="SAPBEXformats 10 2" xfId="22812"/>
    <cellStyle name="SAPBEXformats 10 2 2" xfId="22813"/>
    <cellStyle name="SAPBEXformats 10 2 2 2" xfId="22814"/>
    <cellStyle name="SAPBEXformats 10 2 3" xfId="22815"/>
    <cellStyle name="SAPBEXformats 10 3" xfId="22816"/>
    <cellStyle name="SAPBEXformats 10 3 2" xfId="22817"/>
    <cellStyle name="SAPBEXformats 10 3 2 2" xfId="22818"/>
    <cellStyle name="SAPBEXformats 10 4" xfId="22819"/>
    <cellStyle name="SAPBEXformats 10 4 2" xfId="22820"/>
    <cellStyle name="SAPBEXformats 11" xfId="22821"/>
    <cellStyle name="SAPBEXformats 12" xfId="22822"/>
    <cellStyle name="SAPBEXformats 13" xfId="22823"/>
    <cellStyle name="SAPBEXformats 14" xfId="22824"/>
    <cellStyle name="SAPBEXformats 15" xfId="22825"/>
    <cellStyle name="SAPBEXformats 16" xfId="22826"/>
    <cellStyle name="SAPBEXformats 17" xfId="22827"/>
    <cellStyle name="SAPBEXformats 18" xfId="22828"/>
    <cellStyle name="SAPBEXformats 19" xfId="22829"/>
    <cellStyle name="SAPBEXformats 2" xfId="382"/>
    <cellStyle name="SAPBEXformats 2 10" xfId="22830"/>
    <cellStyle name="SAPBEXformats 2 11" xfId="22831"/>
    <cellStyle name="SAPBEXformats 2 12" xfId="22832"/>
    <cellStyle name="SAPBEXformats 2 13" xfId="22833"/>
    <cellStyle name="SAPBEXformats 2 14" xfId="22834"/>
    <cellStyle name="SAPBEXformats 2 15" xfId="22835"/>
    <cellStyle name="SAPBEXformats 2 16" xfId="22836"/>
    <cellStyle name="SAPBEXformats 2 17" xfId="22837"/>
    <cellStyle name="SAPBEXformats 2 18" xfId="22838"/>
    <cellStyle name="SAPBEXformats 2 19" xfId="22839"/>
    <cellStyle name="SAPBEXformats 2 2" xfId="484"/>
    <cellStyle name="SAPBEXformats 2 2 10" xfId="22840"/>
    <cellStyle name="SAPBEXformats 2 2 11" xfId="22841"/>
    <cellStyle name="SAPBEXformats 2 2 12" xfId="22842"/>
    <cellStyle name="SAPBEXformats 2 2 13" xfId="22843"/>
    <cellStyle name="SAPBEXformats 2 2 14" xfId="22844"/>
    <cellStyle name="SAPBEXformats 2 2 15" xfId="22845"/>
    <cellStyle name="SAPBEXformats 2 2 16" xfId="22846"/>
    <cellStyle name="SAPBEXformats 2 2 17" xfId="22847"/>
    <cellStyle name="SAPBEXformats 2 2 18" xfId="22848"/>
    <cellStyle name="SAPBEXformats 2 2 19" xfId="22849"/>
    <cellStyle name="SAPBEXformats 2 2 2" xfId="921"/>
    <cellStyle name="SAPBEXformats 2 2 2 10" xfId="22850"/>
    <cellStyle name="SAPBEXformats 2 2 2 11" xfId="22851"/>
    <cellStyle name="SAPBEXformats 2 2 2 12" xfId="22852"/>
    <cellStyle name="SAPBEXformats 2 2 2 13" xfId="22853"/>
    <cellStyle name="SAPBEXformats 2 2 2 14" xfId="22854"/>
    <cellStyle name="SAPBEXformats 2 2 2 15" xfId="22855"/>
    <cellStyle name="SAPBEXformats 2 2 2 16" xfId="22856"/>
    <cellStyle name="SAPBEXformats 2 2 2 17" xfId="22857"/>
    <cellStyle name="SAPBEXformats 2 2 2 18" xfId="22858"/>
    <cellStyle name="SAPBEXformats 2 2 2 19" xfId="22859"/>
    <cellStyle name="SAPBEXformats 2 2 2 2" xfId="22860"/>
    <cellStyle name="SAPBEXformats 2 2 2 2 2" xfId="22861"/>
    <cellStyle name="SAPBEXformats 2 2 2 2 2 2" xfId="22862"/>
    <cellStyle name="SAPBEXformats 2 2 2 2 2 2 2" xfId="22863"/>
    <cellStyle name="SAPBEXformats 2 2 2 2 2 2 2 2" xfId="22864"/>
    <cellStyle name="SAPBEXformats 2 2 2 2 2 2 3" xfId="22865"/>
    <cellStyle name="SAPBEXformats 2 2 2 2 2 3" xfId="22866"/>
    <cellStyle name="SAPBEXformats 2 2 2 2 2 3 2" xfId="22867"/>
    <cellStyle name="SAPBEXformats 2 2 2 2 2 3 2 2" xfId="22868"/>
    <cellStyle name="SAPBEXformats 2 2 2 2 2 4" xfId="22869"/>
    <cellStyle name="SAPBEXformats 2 2 2 2 2 4 2" xfId="22870"/>
    <cellStyle name="SAPBEXformats 2 2 2 2 3" xfId="22871"/>
    <cellStyle name="SAPBEXformats 2 2 2 2 3 2" xfId="22872"/>
    <cellStyle name="SAPBEXformats 2 2 2 2 3 2 2" xfId="22873"/>
    <cellStyle name="SAPBEXformats 2 2 2 2 3 3" xfId="22874"/>
    <cellStyle name="SAPBEXformats 2 2 2 2 4" xfId="22875"/>
    <cellStyle name="SAPBEXformats 2 2 2 2 4 2" xfId="22876"/>
    <cellStyle name="SAPBEXformats 2 2 2 2 4 2 2" xfId="22877"/>
    <cellStyle name="SAPBEXformats 2 2 2 2 5" xfId="22878"/>
    <cellStyle name="SAPBEXformats 2 2 2 2 5 2" xfId="22879"/>
    <cellStyle name="SAPBEXformats 2 2 2 20" xfId="22880"/>
    <cellStyle name="SAPBEXformats 2 2 2 21" xfId="22881"/>
    <cellStyle name="SAPBEXformats 2 2 2 22" xfId="22882"/>
    <cellStyle name="SAPBEXformats 2 2 2 23" xfId="22883"/>
    <cellStyle name="SAPBEXformats 2 2 2 24" xfId="22884"/>
    <cellStyle name="SAPBEXformats 2 2 2 25" xfId="22885"/>
    <cellStyle name="SAPBEXformats 2 2 2 26" xfId="22886"/>
    <cellStyle name="SAPBEXformats 2 2 2 27" xfId="22887"/>
    <cellStyle name="SAPBEXformats 2 2 2 3" xfId="22888"/>
    <cellStyle name="SAPBEXformats 2 2 2 4" xfId="22889"/>
    <cellStyle name="SAPBEXformats 2 2 2 5" xfId="22890"/>
    <cellStyle name="SAPBEXformats 2 2 2 6" xfId="22891"/>
    <cellStyle name="SAPBEXformats 2 2 2 7" xfId="22892"/>
    <cellStyle name="SAPBEXformats 2 2 2 8" xfId="22893"/>
    <cellStyle name="SAPBEXformats 2 2 2 9" xfId="22894"/>
    <cellStyle name="SAPBEXformats 2 2 20" xfId="22895"/>
    <cellStyle name="SAPBEXformats 2 2 21" xfId="22896"/>
    <cellStyle name="SAPBEXformats 2 2 22" xfId="22897"/>
    <cellStyle name="SAPBEXformats 2 2 23" xfId="22898"/>
    <cellStyle name="SAPBEXformats 2 2 24" xfId="22899"/>
    <cellStyle name="SAPBEXformats 2 2 25" xfId="22900"/>
    <cellStyle name="SAPBEXformats 2 2 26" xfId="22901"/>
    <cellStyle name="SAPBEXformats 2 2 27" xfId="22902"/>
    <cellStyle name="SAPBEXformats 2 2 28" xfId="22903"/>
    <cellStyle name="SAPBEXformats 2 2 29" xfId="22904"/>
    <cellStyle name="SAPBEXformats 2 2 3" xfId="922"/>
    <cellStyle name="SAPBEXformats 2 2 3 10" xfId="22905"/>
    <cellStyle name="SAPBEXformats 2 2 3 11" xfId="22906"/>
    <cellStyle name="SAPBEXformats 2 2 3 12" xfId="22907"/>
    <cellStyle name="SAPBEXformats 2 2 3 13" xfId="22908"/>
    <cellStyle name="SAPBEXformats 2 2 3 14" xfId="22909"/>
    <cellStyle name="SAPBEXformats 2 2 3 15" xfId="22910"/>
    <cellStyle name="SAPBEXformats 2 2 3 16" xfId="22911"/>
    <cellStyle name="SAPBEXformats 2 2 3 17" xfId="22912"/>
    <cellStyle name="SAPBEXformats 2 2 3 18" xfId="22913"/>
    <cellStyle name="SAPBEXformats 2 2 3 19" xfId="22914"/>
    <cellStyle name="SAPBEXformats 2 2 3 2" xfId="22915"/>
    <cellStyle name="SAPBEXformats 2 2 3 2 2" xfId="22916"/>
    <cellStyle name="SAPBEXformats 2 2 3 2 2 2" xfId="22917"/>
    <cellStyle name="SAPBEXformats 2 2 3 2 2 2 2" xfId="22918"/>
    <cellStyle name="SAPBEXformats 2 2 3 2 2 2 2 2" xfId="22919"/>
    <cellStyle name="SAPBEXformats 2 2 3 2 2 2 3" xfId="22920"/>
    <cellStyle name="SAPBEXformats 2 2 3 2 2 3" xfId="22921"/>
    <cellStyle name="SAPBEXformats 2 2 3 2 2 3 2" xfId="22922"/>
    <cellStyle name="SAPBEXformats 2 2 3 2 2 3 2 2" xfId="22923"/>
    <cellStyle name="SAPBEXformats 2 2 3 2 2 4" xfId="22924"/>
    <cellStyle name="SAPBEXformats 2 2 3 2 2 4 2" xfId="22925"/>
    <cellStyle name="SAPBEXformats 2 2 3 2 3" xfId="22926"/>
    <cellStyle name="SAPBEXformats 2 2 3 2 3 2" xfId="22927"/>
    <cellStyle name="SAPBEXformats 2 2 3 2 3 2 2" xfId="22928"/>
    <cellStyle name="SAPBEXformats 2 2 3 2 3 3" xfId="22929"/>
    <cellStyle name="SAPBEXformats 2 2 3 2 4" xfId="22930"/>
    <cellStyle name="SAPBEXformats 2 2 3 2 4 2" xfId="22931"/>
    <cellStyle name="SAPBEXformats 2 2 3 2 4 2 2" xfId="22932"/>
    <cellStyle name="SAPBEXformats 2 2 3 2 5" xfId="22933"/>
    <cellStyle name="SAPBEXformats 2 2 3 2 5 2" xfId="22934"/>
    <cellStyle name="SAPBEXformats 2 2 3 20" xfId="22935"/>
    <cellStyle name="SAPBEXformats 2 2 3 21" xfId="22936"/>
    <cellStyle name="SAPBEXformats 2 2 3 22" xfId="22937"/>
    <cellStyle name="SAPBEXformats 2 2 3 23" xfId="22938"/>
    <cellStyle name="SAPBEXformats 2 2 3 24" xfId="22939"/>
    <cellStyle name="SAPBEXformats 2 2 3 25" xfId="22940"/>
    <cellStyle name="SAPBEXformats 2 2 3 26" xfId="22941"/>
    <cellStyle name="SAPBEXformats 2 2 3 27" xfId="22942"/>
    <cellStyle name="SAPBEXformats 2 2 3 3" xfId="22943"/>
    <cellStyle name="SAPBEXformats 2 2 3 4" xfId="22944"/>
    <cellStyle name="SAPBEXformats 2 2 3 5" xfId="22945"/>
    <cellStyle name="SAPBEXformats 2 2 3 6" xfId="22946"/>
    <cellStyle name="SAPBEXformats 2 2 3 7" xfId="22947"/>
    <cellStyle name="SAPBEXformats 2 2 3 8" xfId="22948"/>
    <cellStyle name="SAPBEXformats 2 2 3 9" xfId="22949"/>
    <cellStyle name="SAPBEXformats 2 2 30" xfId="22950"/>
    <cellStyle name="SAPBEXformats 2 2 31" xfId="22951"/>
    <cellStyle name="SAPBEXformats 2 2 32" xfId="22952"/>
    <cellStyle name="SAPBEXformats 2 2 4" xfId="923"/>
    <cellStyle name="SAPBEXformats 2 2 4 10" xfId="22953"/>
    <cellStyle name="SAPBEXformats 2 2 4 11" xfId="22954"/>
    <cellStyle name="SAPBEXformats 2 2 4 12" xfId="22955"/>
    <cellStyle name="SAPBEXformats 2 2 4 13" xfId="22956"/>
    <cellStyle name="SAPBEXformats 2 2 4 14" xfId="22957"/>
    <cellStyle name="SAPBEXformats 2 2 4 15" xfId="22958"/>
    <cellStyle name="SAPBEXformats 2 2 4 16" xfId="22959"/>
    <cellStyle name="SAPBEXformats 2 2 4 17" xfId="22960"/>
    <cellStyle name="SAPBEXformats 2 2 4 18" xfId="22961"/>
    <cellStyle name="SAPBEXformats 2 2 4 19" xfId="22962"/>
    <cellStyle name="SAPBEXformats 2 2 4 2" xfId="22963"/>
    <cellStyle name="SAPBEXformats 2 2 4 2 2" xfId="22964"/>
    <cellStyle name="SAPBEXformats 2 2 4 2 2 2" xfId="22965"/>
    <cellStyle name="SAPBEXformats 2 2 4 2 2 2 2" xfId="22966"/>
    <cellStyle name="SAPBEXformats 2 2 4 2 2 2 2 2" xfId="22967"/>
    <cellStyle name="SAPBEXformats 2 2 4 2 2 2 3" xfId="22968"/>
    <cellStyle name="SAPBEXformats 2 2 4 2 2 3" xfId="22969"/>
    <cellStyle name="SAPBEXformats 2 2 4 2 2 3 2" xfId="22970"/>
    <cellStyle name="SAPBEXformats 2 2 4 2 2 3 2 2" xfId="22971"/>
    <cellStyle name="SAPBEXformats 2 2 4 2 2 4" xfId="22972"/>
    <cellStyle name="SAPBEXformats 2 2 4 2 2 4 2" xfId="22973"/>
    <cellStyle name="SAPBEXformats 2 2 4 2 3" xfId="22974"/>
    <cellStyle name="SAPBEXformats 2 2 4 2 3 2" xfId="22975"/>
    <cellStyle name="SAPBEXformats 2 2 4 2 3 2 2" xfId="22976"/>
    <cellStyle name="SAPBEXformats 2 2 4 2 3 3" xfId="22977"/>
    <cellStyle name="SAPBEXformats 2 2 4 2 4" xfId="22978"/>
    <cellStyle name="SAPBEXformats 2 2 4 2 4 2" xfId="22979"/>
    <cellStyle name="SAPBEXformats 2 2 4 2 4 2 2" xfId="22980"/>
    <cellStyle name="SAPBEXformats 2 2 4 2 5" xfId="22981"/>
    <cellStyle name="SAPBEXformats 2 2 4 2 5 2" xfId="22982"/>
    <cellStyle name="SAPBEXformats 2 2 4 20" xfId="22983"/>
    <cellStyle name="SAPBEXformats 2 2 4 21" xfId="22984"/>
    <cellStyle name="SAPBEXformats 2 2 4 22" xfId="22985"/>
    <cellStyle name="SAPBEXformats 2 2 4 23" xfId="22986"/>
    <cellStyle name="SAPBEXformats 2 2 4 24" xfId="22987"/>
    <cellStyle name="SAPBEXformats 2 2 4 25" xfId="22988"/>
    <cellStyle name="SAPBEXformats 2 2 4 26" xfId="22989"/>
    <cellStyle name="SAPBEXformats 2 2 4 27" xfId="22990"/>
    <cellStyle name="SAPBEXformats 2 2 4 3" xfId="22991"/>
    <cellStyle name="SAPBEXformats 2 2 4 4" xfId="22992"/>
    <cellStyle name="SAPBEXformats 2 2 4 5" xfId="22993"/>
    <cellStyle name="SAPBEXformats 2 2 4 6" xfId="22994"/>
    <cellStyle name="SAPBEXformats 2 2 4 7" xfId="22995"/>
    <cellStyle name="SAPBEXformats 2 2 4 8" xfId="22996"/>
    <cellStyle name="SAPBEXformats 2 2 4 9" xfId="22997"/>
    <cellStyle name="SAPBEXformats 2 2 5" xfId="924"/>
    <cellStyle name="SAPBEXformats 2 2 5 10" xfId="22998"/>
    <cellStyle name="SAPBEXformats 2 2 5 11" xfId="22999"/>
    <cellStyle name="SAPBEXformats 2 2 5 12" xfId="23000"/>
    <cellStyle name="SAPBEXformats 2 2 5 13" xfId="23001"/>
    <cellStyle name="SAPBEXformats 2 2 5 14" xfId="23002"/>
    <cellStyle name="SAPBEXformats 2 2 5 15" xfId="23003"/>
    <cellStyle name="SAPBEXformats 2 2 5 16" xfId="23004"/>
    <cellStyle name="SAPBEXformats 2 2 5 17" xfId="23005"/>
    <cellStyle name="SAPBEXformats 2 2 5 18" xfId="23006"/>
    <cellStyle name="SAPBEXformats 2 2 5 19" xfId="23007"/>
    <cellStyle name="SAPBEXformats 2 2 5 2" xfId="23008"/>
    <cellStyle name="SAPBEXformats 2 2 5 2 2" xfId="23009"/>
    <cellStyle name="SAPBEXformats 2 2 5 2 2 2" xfId="23010"/>
    <cellStyle name="SAPBEXformats 2 2 5 2 2 2 2" xfId="23011"/>
    <cellStyle name="SAPBEXformats 2 2 5 2 2 2 2 2" xfId="23012"/>
    <cellStyle name="SAPBEXformats 2 2 5 2 2 2 3" xfId="23013"/>
    <cellStyle name="SAPBEXformats 2 2 5 2 2 3" xfId="23014"/>
    <cellStyle name="SAPBEXformats 2 2 5 2 2 3 2" xfId="23015"/>
    <cellStyle name="SAPBEXformats 2 2 5 2 2 3 2 2" xfId="23016"/>
    <cellStyle name="SAPBEXformats 2 2 5 2 2 4" xfId="23017"/>
    <cellStyle name="SAPBEXformats 2 2 5 2 2 4 2" xfId="23018"/>
    <cellStyle name="SAPBEXformats 2 2 5 2 3" xfId="23019"/>
    <cellStyle name="SAPBEXformats 2 2 5 2 3 2" xfId="23020"/>
    <cellStyle name="SAPBEXformats 2 2 5 2 3 2 2" xfId="23021"/>
    <cellStyle name="SAPBEXformats 2 2 5 2 3 3" xfId="23022"/>
    <cellStyle name="SAPBEXformats 2 2 5 2 4" xfId="23023"/>
    <cellStyle name="SAPBEXformats 2 2 5 2 4 2" xfId="23024"/>
    <cellStyle name="SAPBEXformats 2 2 5 2 4 2 2" xfId="23025"/>
    <cellStyle name="SAPBEXformats 2 2 5 2 5" xfId="23026"/>
    <cellStyle name="SAPBEXformats 2 2 5 2 5 2" xfId="23027"/>
    <cellStyle name="SAPBEXformats 2 2 5 20" xfId="23028"/>
    <cellStyle name="SAPBEXformats 2 2 5 21" xfId="23029"/>
    <cellStyle name="SAPBEXformats 2 2 5 22" xfId="23030"/>
    <cellStyle name="SAPBEXformats 2 2 5 23" xfId="23031"/>
    <cellStyle name="SAPBEXformats 2 2 5 24" xfId="23032"/>
    <cellStyle name="SAPBEXformats 2 2 5 25" xfId="23033"/>
    <cellStyle name="SAPBEXformats 2 2 5 26" xfId="23034"/>
    <cellStyle name="SAPBEXformats 2 2 5 27" xfId="23035"/>
    <cellStyle name="SAPBEXformats 2 2 5 3" xfId="23036"/>
    <cellStyle name="SAPBEXformats 2 2 5 4" xfId="23037"/>
    <cellStyle name="SAPBEXformats 2 2 5 5" xfId="23038"/>
    <cellStyle name="SAPBEXformats 2 2 5 6" xfId="23039"/>
    <cellStyle name="SAPBEXformats 2 2 5 7" xfId="23040"/>
    <cellStyle name="SAPBEXformats 2 2 5 8" xfId="23041"/>
    <cellStyle name="SAPBEXformats 2 2 5 9" xfId="23042"/>
    <cellStyle name="SAPBEXformats 2 2 6" xfId="925"/>
    <cellStyle name="SAPBEXformats 2 2 6 10" xfId="23043"/>
    <cellStyle name="SAPBEXformats 2 2 6 11" xfId="23044"/>
    <cellStyle name="SAPBEXformats 2 2 6 12" xfId="23045"/>
    <cellStyle name="SAPBEXformats 2 2 6 13" xfId="23046"/>
    <cellStyle name="SAPBEXformats 2 2 6 14" xfId="23047"/>
    <cellStyle name="SAPBEXformats 2 2 6 15" xfId="23048"/>
    <cellStyle name="SAPBEXformats 2 2 6 16" xfId="23049"/>
    <cellStyle name="SAPBEXformats 2 2 6 17" xfId="23050"/>
    <cellStyle name="SAPBEXformats 2 2 6 18" xfId="23051"/>
    <cellStyle name="SAPBEXformats 2 2 6 19" xfId="23052"/>
    <cellStyle name="SAPBEXformats 2 2 6 2" xfId="23053"/>
    <cellStyle name="SAPBEXformats 2 2 6 2 2" xfId="23054"/>
    <cellStyle name="SAPBEXformats 2 2 6 2 2 2" xfId="23055"/>
    <cellStyle name="SAPBEXformats 2 2 6 2 2 2 2" xfId="23056"/>
    <cellStyle name="SAPBEXformats 2 2 6 2 2 2 2 2" xfId="23057"/>
    <cellStyle name="SAPBEXformats 2 2 6 2 2 2 3" xfId="23058"/>
    <cellStyle name="SAPBEXformats 2 2 6 2 2 3" xfId="23059"/>
    <cellStyle name="SAPBEXformats 2 2 6 2 2 3 2" xfId="23060"/>
    <cellStyle name="SAPBEXformats 2 2 6 2 2 3 2 2" xfId="23061"/>
    <cellStyle name="SAPBEXformats 2 2 6 2 2 4" xfId="23062"/>
    <cellStyle name="SAPBEXformats 2 2 6 2 2 4 2" xfId="23063"/>
    <cellStyle name="SAPBEXformats 2 2 6 2 3" xfId="23064"/>
    <cellStyle name="SAPBEXformats 2 2 6 2 3 2" xfId="23065"/>
    <cellStyle name="SAPBEXformats 2 2 6 2 3 2 2" xfId="23066"/>
    <cellStyle name="SAPBEXformats 2 2 6 2 3 3" xfId="23067"/>
    <cellStyle name="SAPBEXformats 2 2 6 2 4" xfId="23068"/>
    <cellStyle name="SAPBEXformats 2 2 6 2 4 2" xfId="23069"/>
    <cellStyle name="SAPBEXformats 2 2 6 2 4 2 2" xfId="23070"/>
    <cellStyle name="SAPBEXformats 2 2 6 2 5" xfId="23071"/>
    <cellStyle name="SAPBEXformats 2 2 6 2 5 2" xfId="23072"/>
    <cellStyle name="SAPBEXformats 2 2 6 20" xfId="23073"/>
    <cellStyle name="SAPBEXformats 2 2 6 21" xfId="23074"/>
    <cellStyle name="SAPBEXformats 2 2 6 22" xfId="23075"/>
    <cellStyle name="SAPBEXformats 2 2 6 23" xfId="23076"/>
    <cellStyle name="SAPBEXformats 2 2 6 24" xfId="23077"/>
    <cellStyle name="SAPBEXformats 2 2 6 25" xfId="23078"/>
    <cellStyle name="SAPBEXformats 2 2 6 26" xfId="23079"/>
    <cellStyle name="SAPBEXformats 2 2 6 27" xfId="23080"/>
    <cellStyle name="SAPBEXformats 2 2 6 3" xfId="23081"/>
    <cellStyle name="SAPBEXformats 2 2 6 4" xfId="23082"/>
    <cellStyle name="SAPBEXformats 2 2 6 5" xfId="23083"/>
    <cellStyle name="SAPBEXformats 2 2 6 6" xfId="23084"/>
    <cellStyle name="SAPBEXformats 2 2 6 7" xfId="23085"/>
    <cellStyle name="SAPBEXformats 2 2 6 8" xfId="23086"/>
    <cellStyle name="SAPBEXformats 2 2 6 9" xfId="23087"/>
    <cellStyle name="SAPBEXformats 2 2 7" xfId="23088"/>
    <cellStyle name="SAPBEXformats 2 2 7 2" xfId="23089"/>
    <cellStyle name="SAPBEXformats 2 2 7 2 2" xfId="23090"/>
    <cellStyle name="SAPBEXformats 2 2 7 2 2 2" xfId="23091"/>
    <cellStyle name="SAPBEXformats 2 2 7 2 2 2 2" xfId="23092"/>
    <cellStyle name="SAPBEXformats 2 2 7 2 2 3" xfId="23093"/>
    <cellStyle name="SAPBEXformats 2 2 7 2 3" xfId="23094"/>
    <cellStyle name="SAPBEXformats 2 2 7 2 3 2" xfId="23095"/>
    <cellStyle name="SAPBEXformats 2 2 7 2 3 2 2" xfId="23096"/>
    <cellStyle name="SAPBEXformats 2 2 7 2 4" xfId="23097"/>
    <cellStyle name="SAPBEXformats 2 2 7 2 4 2" xfId="23098"/>
    <cellStyle name="SAPBEXformats 2 2 7 3" xfId="23099"/>
    <cellStyle name="SAPBEXformats 2 2 7 3 2" xfId="23100"/>
    <cellStyle name="SAPBEXformats 2 2 7 3 2 2" xfId="23101"/>
    <cellStyle name="SAPBEXformats 2 2 7 3 3" xfId="23102"/>
    <cellStyle name="SAPBEXformats 2 2 7 4" xfId="23103"/>
    <cellStyle name="SAPBEXformats 2 2 7 4 2" xfId="23104"/>
    <cellStyle name="SAPBEXformats 2 2 7 4 2 2" xfId="23105"/>
    <cellStyle name="SAPBEXformats 2 2 7 5" xfId="23106"/>
    <cellStyle name="SAPBEXformats 2 2 7 5 2" xfId="23107"/>
    <cellStyle name="SAPBEXformats 2 2 8" xfId="23108"/>
    <cellStyle name="SAPBEXformats 2 2 9" xfId="23109"/>
    <cellStyle name="SAPBEXformats 2 20" xfId="23110"/>
    <cellStyle name="SAPBEXformats 2 21" xfId="23111"/>
    <cellStyle name="SAPBEXformats 2 22" xfId="23112"/>
    <cellStyle name="SAPBEXformats 2 23" xfId="23113"/>
    <cellStyle name="SAPBEXformats 2 24" xfId="23114"/>
    <cellStyle name="SAPBEXformats 2 25" xfId="23115"/>
    <cellStyle name="SAPBEXformats 2 26" xfId="23116"/>
    <cellStyle name="SAPBEXformats 2 27" xfId="23117"/>
    <cellStyle name="SAPBEXformats 2 28" xfId="23118"/>
    <cellStyle name="SAPBEXformats 2 29" xfId="23119"/>
    <cellStyle name="SAPBEXformats 2 3" xfId="926"/>
    <cellStyle name="SAPBEXformats 2 3 10" xfId="23120"/>
    <cellStyle name="SAPBEXformats 2 3 11" xfId="23121"/>
    <cellStyle name="SAPBEXformats 2 3 12" xfId="23122"/>
    <cellStyle name="SAPBEXformats 2 3 13" xfId="23123"/>
    <cellStyle name="SAPBEXformats 2 3 14" xfId="23124"/>
    <cellStyle name="SAPBEXformats 2 3 15" xfId="23125"/>
    <cellStyle name="SAPBEXformats 2 3 16" xfId="23126"/>
    <cellStyle name="SAPBEXformats 2 3 17" xfId="23127"/>
    <cellStyle name="SAPBEXformats 2 3 18" xfId="23128"/>
    <cellStyle name="SAPBEXformats 2 3 19" xfId="23129"/>
    <cellStyle name="SAPBEXformats 2 3 2" xfId="23130"/>
    <cellStyle name="SAPBEXformats 2 3 2 2" xfId="23131"/>
    <cellStyle name="SAPBEXformats 2 3 2 2 2" xfId="23132"/>
    <cellStyle name="SAPBEXformats 2 3 2 2 2 2" xfId="23133"/>
    <cellStyle name="SAPBEXformats 2 3 2 2 2 2 2" xfId="23134"/>
    <cellStyle name="SAPBEXformats 2 3 2 2 2 3" xfId="23135"/>
    <cellStyle name="SAPBEXformats 2 3 2 2 3" xfId="23136"/>
    <cellStyle name="SAPBEXformats 2 3 2 2 3 2" xfId="23137"/>
    <cellStyle name="SAPBEXformats 2 3 2 2 3 2 2" xfId="23138"/>
    <cellStyle name="SAPBEXformats 2 3 2 2 4" xfId="23139"/>
    <cellStyle name="SAPBEXformats 2 3 2 2 4 2" xfId="23140"/>
    <cellStyle name="SAPBEXformats 2 3 2 3" xfId="23141"/>
    <cellStyle name="SAPBEXformats 2 3 2 3 2" xfId="23142"/>
    <cellStyle name="SAPBEXformats 2 3 2 3 2 2" xfId="23143"/>
    <cellStyle name="SAPBEXformats 2 3 2 3 3" xfId="23144"/>
    <cellStyle name="SAPBEXformats 2 3 2 4" xfId="23145"/>
    <cellStyle name="SAPBEXformats 2 3 2 4 2" xfId="23146"/>
    <cellStyle name="SAPBEXformats 2 3 2 4 2 2" xfId="23147"/>
    <cellStyle name="SAPBEXformats 2 3 2 5" xfId="23148"/>
    <cellStyle name="SAPBEXformats 2 3 2 5 2" xfId="23149"/>
    <cellStyle name="SAPBEXformats 2 3 20" xfId="23150"/>
    <cellStyle name="SAPBEXformats 2 3 21" xfId="23151"/>
    <cellStyle name="SAPBEXformats 2 3 22" xfId="23152"/>
    <cellStyle name="SAPBEXformats 2 3 23" xfId="23153"/>
    <cellStyle name="SAPBEXformats 2 3 24" xfId="23154"/>
    <cellStyle name="SAPBEXformats 2 3 25" xfId="23155"/>
    <cellStyle name="SAPBEXformats 2 3 26" xfId="23156"/>
    <cellStyle name="SAPBEXformats 2 3 27" xfId="23157"/>
    <cellStyle name="SAPBEXformats 2 3 3" xfId="23158"/>
    <cellStyle name="SAPBEXformats 2 3 4" xfId="23159"/>
    <cellStyle name="SAPBEXformats 2 3 5" xfId="23160"/>
    <cellStyle name="SAPBEXformats 2 3 6" xfId="23161"/>
    <cellStyle name="SAPBEXformats 2 3 7" xfId="23162"/>
    <cellStyle name="SAPBEXformats 2 3 8" xfId="23163"/>
    <cellStyle name="SAPBEXformats 2 3 9" xfId="23164"/>
    <cellStyle name="SAPBEXformats 2 30" xfId="23165"/>
    <cellStyle name="SAPBEXformats 2 31" xfId="23166"/>
    <cellStyle name="SAPBEXformats 2 32" xfId="23167"/>
    <cellStyle name="SAPBEXformats 2 4" xfId="927"/>
    <cellStyle name="SAPBEXformats 2 4 10" xfId="23168"/>
    <cellStyle name="SAPBEXformats 2 4 11" xfId="23169"/>
    <cellStyle name="SAPBEXformats 2 4 12" xfId="23170"/>
    <cellStyle name="SAPBEXformats 2 4 13" xfId="23171"/>
    <cellStyle name="SAPBEXformats 2 4 14" xfId="23172"/>
    <cellStyle name="SAPBEXformats 2 4 15" xfId="23173"/>
    <cellStyle name="SAPBEXformats 2 4 16" xfId="23174"/>
    <cellStyle name="SAPBEXformats 2 4 17" xfId="23175"/>
    <cellStyle name="SAPBEXformats 2 4 18" xfId="23176"/>
    <cellStyle name="SAPBEXformats 2 4 19" xfId="23177"/>
    <cellStyle name="SAPBEXformats 2 4 2" xfId="23178"/>
    <cellStyle name="SAPBEXformats 2 4 2 2" xfId="23179"/>
    <cellStyle name="SAPBEXformats 2 4 2 2 2" xfId="23180"/>
    <cellStyle name="SAPBEXformats 2 4 2 2 2 2" xfId="23181"/>
    <cellStyle name="SAPBEXformats 2 4 2 2 2 2 2" xfId="23182"/>
    <cellStyle name="SAPBEXformats 2 4 2 2 2 3" xfId="23183"/>
    <cellStyle name="SAPBEXformats 2 4 2 2 3" xfId="23184"/>
    <cellStyle name="SAPBEXformats 2 4 2 2 3 2" xfId="23185"/>
    <cellStyle name="SAPBEXformats 2 4 2 2 3 2 2" xfId="23186"/>
    <cellStyle name="SAPBEXformats 2 4 2 2 4" xfId="23187"/>
    <cellStyle name="SAPBEXformats 2 4 2 2 4 2" xfId="23188"/>
    <cellStyle name="SAPBEXformats 2 4 2 3" xfId="23189"/>
    <cellStyle name="SAPBEXformats 2 4 2 3 2" xfId="23190"/>
    <cellStyle name="SAPBEXformats 2 4 2 3 2 2" xfId="23191"/>
    <cellStyle name="SAPBEXformats 2 4 2 3 3" xfId="23192"/>
    <cellStyle name="SAPBEXformats 2 4 2 4" xfId="23193"/>
    <cellStyle name="SAPBEXformats 2 4 2 4 2" xfId="23194"/>
    <cellStyle name="SAPBEXformats 2 4 2 4 2 2" xfId="23195"/>
    <cellStyle name="SAPBEXformats 2 4 2 5" xfId="23196"/>
    <cellStyle name="SAPBEXformats 2 4 2 5 2" xfId="23197"/>
    <cellStyle name="SAPBEXformats 2 4 20" xfId="23198"/>
    <cellStyle name="SAPBEXformats 2 4 21" xfId="23199"/>
    <cellStyle name="SAPBEXformats 2 4 22" xfId="23200"/>
    <cellStyle name="SAPBEXformats 2 4 23" xfId="23201"/>
    <cellStyle name="SAPBEXformats 2 4 24" xfId="23202"/>
    <cellStyle name="SAPBEXformats 2 4 25" xfId="23203"/>
    <cellStyle name="SAPBEXformats 2 4 26" xfId="23204"/>
    <cellStyle name="SAPBEXformats 2 4 27" xfId="23205"/>
    <cellStyle name="SAPBEXformats 2 4 3" xfId="23206"/>
    <cellStyle name="SAPBEXformats 2 4 4" xfId="23207"/>
    <cellStyle name="SAPBEXformats 2 4 5" xfId="23208"/>
    <cellStyle name="SAPBEXformats 2 4 6" xfId="23209"/>
    <cellStyle name="SAPBEXformats 2 4 7" xfId="23210"/>
    <cellStyle name="SAPBEXformats 2 4 8" xfId="23211"/>
    <cellStyle name="SAPBEXformats 2 4 9" xfId="23212"/>
    <cellStyle name="SAPBEXformats 2 5" xfId="928"/>
    <cellStyle name="SAPBEXformats 2 5 10" xfId="23213"/>
    <cellStyle name="SAPBEXformats 2 5 11" xfId="23214"/>
    <cellStyle name="SAPBEXformats 2 5 12" xfId="23215"/>
    <cellStyle name="SAPBEXformats 2 5 13" xfId="23216"/>
    <cellStyle name="SAPBEXformats 2 5 14" xfId="23217"/>
    <cellStyle name="SAPBEXformats 2 5 15" xfId="23218"/>
    <cellStyle name="SAPBEXformats 2 5 16" xfId="23219"/>
    <cellStyle name="SAPBEXformats 2 5 17" xfId="23220"/>
    <cellStyle name="SAPBEXformats 2 5 18" xfId="23221"/>
    <cellStyle name="SAPBEXformats 2 5 19" xfId="23222"/>
    <cellStyle name="SAPBEXformats 2 5 2" xfId="23223"/>
    <cellStyle name="SAPBEXformats 2 5 2 2" xfId="23224"/>
    <cellStyle name="SAPBEXformats 2 5 2 2 2" xfId="23225"/>
    <cellStyle name="SAPBEXformats 2 5 2 2 2 2" xfId="23226"/>
    <cellStyle name="SAPBEXformats 2 5 2 2 2 2 2" xfId="23227"/>
    <cellStyle name="SAPBEXformats 2 5 2 2 2 3" xfId="23228"/>
    <cellStyle name="SAPBEXformats 2 5 2 2 3" xfId="23229"/>
    <cellStyle name="SAPBEXformats 2 5 2 2 3 2" xfId="23230"/>
    <cellStyle name="SAPBEXformats 2 5 2 2 3 2 2" xfId="23231"/>
    <cellStyle name="SAPBEXformats 2 5 2 2 4" xfId="23232"/>
    <cellStyle name="SAPBEXformats 2 5 2 2 4 2" xfId="23233"/>
    <cellStyle name="SAPBEXformats 2 5 2 3" xfId="23234"/>
    <cellStyle name="SAPBEXformats 2 5 2 3 2" xfId="23235"/>
    <cellStyle name="SAPBEXformats 2 5 2 3 2 2" xfId="23236"/>
    <cellStyle name="SAPBEXformats 2 5 2 3 3" xfId="23237"/>
    <cellStyle name="SAPBEXformats 2 5 2 4" xfId="23238"/>
    <cellStyle name="SAPBEXformats 2 5 2 4 2" xfId="23239"/>
    <cellStyle name="SAPBEXformats 2 5 2 4 2 2" xfId="23240"/>
    <cellStyle name="SAPBEXformats 2 5 2 5" xfId="23241"/>
    <cellStyle name="SAPBEXformats 2 5 2 5 2" xfId="23242"/>
    <cellStyle name="SAPBEXformats 2 5 20" xfId="23243"/>
    <cellStyle name="SAPBEXformats 2 5 21" xfId="23244"/>
    <cellStyle name="SAPBEXformats 2 5 22" xfId="23245"/>
    <cellStyle name="SAPBEXformats 2 5 23" xfId="23246"/>
    <cellStyle name="SAPBEXformats 2 5 24" xfId="23247"/>
    <cellStyle name="SAPBEXformats 2 5 25" xfId="23248"/>
    <cellStyle name="SAPBEXformats 2 5 26" xfId="23249"/>
    <cellStyle name="SAPBEXformats 2 5 27" xfId="23250"/>
    <cellStyle name="SAPBEXformats 2 5 3" xfId="23251"/>
    <cellStyle name="SAPBEXformats 2 5 4" xfId="23252"/>
    <cellStyle name="SAPBEXformats 2 5 5" xfId="23253"/>
    <cellStyle name="SAPBEXformats 2 5 6" xfId="23254"/>
    <cellStyle name="SAPBEXformats 2 5 7" xfId="23255"/>
    <cellStyle name="SAPBEXformats 2 5 8" xfId="23256"/>
    <cellStyle name="SAPBEXformats 2 5 9" xfId="23257"/>
    <cellStyle name="SAPBEXformats 2 6" xfId="929"/>
    <cellStyle name="SAPBEXformats 2 6 10" xfId="23258"/>
    <cellStyle name="SAPBEXformats 2 6 11" xfId="23259"/>
    <cellStyle name="SAPBEXformats 2 6 12" xfId="23260"/>
    <cellStyle name="SAPBEXformats 2 6 13" xfId="23261"/>
    <cellStyle name="SAPBEXformats 2 6 14" xfId="23262"/>
    <cellStyle name="SAPBEXformats 2 6 15" xfId="23263"/>
    <cellStyle name="SAPBEXformats 2 6 16" xfId="23264"/>
    <cellStyle name="SAPBEXformats 2 6 17" xfId="23265"/>
    <cellStyle name="SAPBEXformats 2 6 18" xfId="23266"/>
    <cellStyle name="SAPBEXformats 2 6 19" xfId="23267"/>
    <cellStyle name="SAPBEXformats 2 6 2" xfId="23268"/>
    <cellStyle name="SAPBEXformats 2 6 2 2" xfId="23269"/>
    <cellStyle name="SAPBEXformats 2 6 2 2 2" xfId="23270"/>
    <cellStyle name="SAPBEXformats 2 6 2 2 2 2" xfId="23271"/>
    <cellStyle name="SAPBEXformats 2 6 2 2 2 2 2" xfId="23272"/>
    <cellStyle name="SAPBEXformats 2 6 2 2 2 3" xfId="23273"/>
    <cellStyle name="SAPBEXformats 2 6 2 2 3" xfId="23274"/>
    <cellStyle name="SAPBEXformats 2 6 2 2 3 2" xfId="23275"/>
    <cellStyle name="SAPBEXformats 2 6 2 2 3 2 2" xfId="23276"/>
    <cellStyle name="SAPBEXformats 2 6 2 2 4" xfId="23277"/>
    <cellStyle name="SAPBEXformats 2 6 2 2 4 2" xfId="23278"/>
    <cellStyle name="SAPBEXformats 2 6 2 3" xfId="23279"/>
    <cellStyle name="SAPBEXformats 2 6 2 3 2" xfId="23280"/>
    <cellStyle name="SAPBEXformats 2 6 2 3 2 2" xfId="23281"/>
    <cellStyle name="SAPBEXformats 2 6 2 3 3" xfId="23282"/>
    <cellStyle name="SAPBEXformats 2 6 2 4" xfId="23283"/>
    <cellStyle name="SAPBEXformats 2 6 2 4 2" xfId="23284"/>
    <cellStyle name="SAPBEXformats 2 6 2 4 2 2" xfId="23285"/>
    <cellStyle name="SAPBEXformats 2 6 2 5" xfId="23286"/>
    <cellStyle name="SAPBEXformats 2 6 2 5 2" xfId="23287"/>
    <cellStyle name="SAPBEXformats 2 6 20" xfId="23288"/>
    <cellStyle name="SAPBEXformats 2 6 21" xfId="23289"/>
    <cellStyle name="SAPBEXformats 2 6 22" xfId="23290"/>
    <cellStyle name="SAPBEXformats 2 6 23" xfId="23291"/>
    <cellStyle name="SAPBEXformats 2 6 24" xfId="23292"/>
    <cellStyle name="SAPBEXformats 2 6 25" xfId="23293"/>
    <cellStyle name="SAPBEXformats 2 6 26" xfId="23294"/>
    <cellStyle name="SAPBEXformats 2 6 27" xfId="23295"/>
    <cellStyle name="SAPBEXformats 2 6 3" xfId="23296"/>
    <cellStyle name="SAPBEXformats 2 6 4" xfId="23297"/>
    <cellStyle name="SAPBEXformats 2 6 5" xfId="23298"/>
    <cellStyle name="SAPBEXformats 2 6 6" xfId="23299"/>
    <cellStyle name="SAPBEXformats 2 6 7" xfId="23300"/>
    <cellStyle name="SAPBEXformats 2 6 8" xfId="23301"/>
    <cellStyle name="SAPBEXformats 2 6 9" xfId="23302"/>
    <cellStyle name="SAPBEXformats 2 7" xfId="23303"/>
    <cellStyle name="SAPBEXformats 2 7 2" xfId="23304"/>
    <cellStyle name="SAPBEXformats 2 7 2 2" xfId="23305"/>
    <cellStyle name="SAPBEXformats 2 7 2 2 2" xfId="23306"/>
    <cellStyle name="SAPBEXformats 2 7 2 2 2 2" xfId="23307"/>
    <cellStyle name="SAPBEXformats 2 7 2 2 3" xfId="23308"/>
    <cellStyle name="SAPBEXformats 2 7 2 3" xfId="23309"/>
    <cellStyle name="SAPBEXformats 2 7 2 3 2" xfId="23310"/>
    <cellStyle name="SAPBEXformats 2 7 2 3 2 2" xfId="23311"/>
    <cellStyle name="SAPBEXformats 2 7 2 4" xfId="23312"/>
    <cellStyle name="SAPBEXformats 2 7 2 4 2" xfId="23313"/>
    <cellStyle name="SAPBEXformats 2 7 3" xfId="23314"/>
    <cellStyle name="SAPBEXformats 2 7 3 2" xfId="23315"/>
    <cellStyle name="SAPBEXformats 2 7 3 2 2" xfId="23316"/>
    <cellStyle name="SAPBEXformats 2 7 3 3" xfId="23317"/>
    <cellStyle name="SAPBEXformats 2 7 4" xfId="23318"/>
    <cellStyle name="SAPBEXformats 2 7 4 2" xfId="23319"/>
    <cellStyle name="SAPBEXformats 2 7 4 2 2" xfId="23320"/>
    <cellStyle name="SAPBEXformats 2 7 5" xfId="23321"/>
    <cellStyle name="SAPBEXformats 2 7 5 2" xfId="23322"/>
    <cellStyle name="SAPBEXformats 2 8" xfId="23323"/>
    <cellStyle name="SAPBEXformats 2 9" xfId="23324"/>
    <cellStyle name="SAPBEXformats 20" xfId="23325"/>
    <cellStyle name="SAPBEXformats 21" xfId="23326"/>
    <cellStyle name="SAPBEXformats 22" xfId="23327"/>
    <cellStyle name="SAPBEXformats 23" xfId="23328"/>
    <cellStyle name="SAPBEXformats 24" xfId="23329"/>
    <cellStyle name="SAPBEXformats 25" xfId="23330"/>
    <cellStyle name="SAPBEXformats 26" xfId="23331"/>
    <cellStyle name="SAPBEXformats 27" xfId="23332"/>
    <cellStyle name="SAPBEXformats 28" xfId="23333"/>
    <cellStyle name="SAPBEXformats 29" xfId="23334"/>
    <cellStyle name="SAPBEXformats 3" xfId="485"/>
    <cellStyle name="SAPBEXformats 3 10" xfId="23335"/>
    <cellStyle name="SAPBEXformats 3 11" xfId="23336"/>
    <cellStyle name="SAPBEXformats 3 12" xfId="23337"/>
    <cellStyle name="SAPBEXformats 3 13" xfId="23338"/>
    <cellStyle name="SAPBEXformats 3 14" xfId="23339"/>
    <cellStyle name="SAPBEXformats 3 15" xfId="23340"/>
    <cellStyle name="SAPBEXformats 3 16" xfId="23341"/>
    <cellStyle name="SAPBEXformats 3 17" xfId="23342"/>
    <cellStyle name="SAPBEXformats 3 18" xfId="23343"/>
    <cellStyle name="SAPBEXformats 3 19" xfId="23344"/>
    <cellStyle name="SAPBEXformats 3 2" xfId="930"/>
    <cellStyle name="SAPBEXformats 3 2 10" xfId="23345"/>
    <cellStyle name="SAPBEXformats 3 2 11" xfId="23346"/>
    <cellStyle name="SAPBEXformats 3 2 12" xfId="23347"/>
    <cellStyle name="SAPBEXformats 3 2 13" xfId="23348"/>
    <cellStyle name="SAPBEXformats 3 2 14" xfId="23349"/>
    <cellStyle name="SAPBEXformats 3 2 15" xfId="23350"/>
    <cellStyle name="SAPBEXformats 3 2 16" xfId="23351"/>
    <cellStyle name="SAPBEXformats 3 2 17" xfId="23352"/>
    <cellStyle name="SAPBEXformats 3 2 18" xfId="23353"/>
    <cellStyle name="SAPBEXformats 3 2 19" xfId="23354"/>
    <cellStyle name="SAPBEXformats 3 2 2" xfId="23355"/>
    <cellStyle name="SAPBEXformats 3 2 2 2" xfId="23356"/>
    <cellStyle name="SAPBEXformats 3 2 2 2 2" xfId="23357"/>
    <cellStyle name="SAPBEXformats 3 2 2 2 2 2" xfId="23358"/>
    <cellStyle name="SAPBEXformats 3 2 2 2 2 2 2" xfId="23359"/>
    <cellStyle name="SAPBEXformats 3 2 2 2 2 3" xfId="23360"/>
    <cellStyle name="SAPBEXformats 3 2 2 2 3" xfId="23361"/>
    <cellStyle name="SAPBEXformats 3 2 2 2 3 2" xfId="23362"/>
    <cellStyle name="SAPBEXformats 3 2 2 2 3 2 2" xfId="23363"/>
    <cellStyle name="SAPBEXformats 3 2 2 2 4" xfId="23364"/>
    <cellStyle name="SAPBEXformats 3 2 2 2 4 2" xfId="23365"/>
    <cellStyle name="SAPBEXformats 3 2 2 3" xfId="23366"/>
    <cellStyle name="SAPBEXformats 3 2 2 3 2" xfId="23367"/>
    <cellStyle name="SAPBEXformats 3 2 2 3 2 2" xfId="23368"/>
    <cellStyle name="SAPBEXformats 3 2 2 3 3" xfId="23369"/>
    <cellStyle name="SAPBEXformats 3 2 2 4" xfId="23370"/>
    <cellStyle name="SAPBEXformats 3 2 2 4 2" xfId="23371"/>
    <cellStyle name="SAPBEXformats 3 2 2 4 2 2" xfId="23372"/>
    <cellStyle name="SAPBEXformats 3 2 2 5" xfId="23373"/>
    <cellStyle name="SAPBEXformats 3 2 2 5 2" xfId="23374"/>
    <cellStyle name="SAPBEXformats 3 2 20" xfId="23375"/>
    <cellStyle name="SAPBEXformats 3 2 21" xfId="23376"/>
    <cellStyle name="SAPBEXformats 3 2 22" xfId="23377"/>
    <cellStyle name="SAPBEXformats 3 2 23" xfId="23378"/>
    <cellStyle name="SAPBEXformats 3 2 24" xfId="23379"/>
    <cellStyle name="SAPBEXformats 3 2 25" xfId="23380"/>
    <cellStyle name="SAPBEXformats 3 2 26" xfId="23381"/>
    <cellStyle name="SAPBEXformats 3 2 27" xfId="23382"/>
    <cellStyle name="SAPBEXformats 3 2 3" xfId="23383"/>
    <cellStyle name="SAPBEXformats 3 2 4" xfId="23384"/>
    <cellStyle name="SAPBEXformats 3 2 5" xfId="23385"/>
    <cellStyle name="SAPBEXformats 3 2 6" xfId="23386"/>
    <cellStyle name="SAPBEXformats 3 2 7" xfId="23387"/>
    <cellStyle name="SAPBEXformats 3 2 8" xfId="23388"/>
    <cellStyle name="SAPBEXformats 3 2 9" xfId="23389"/>
    <cellStyle name="SAPBEXformats 3 20" xfId="23390"/>
    <cellStyle name="SAPBEXformats 3 21" xfId="23391"/>
    <cellStyle name="SAPBEXformats 3 22" xfId="23392"/>
    <cellStyle name="SAPBEXformats 3 23" xfId="23393"/>
    <cellStyle name="SAPBEXformats 3 24" xfId="23394"/>
    <cellStyle name="SAPBEXformats 3 25" xfId="23395"/>
    <cellStyle name="SAPBEXformats 3 26" xfId="23396"/>
    <cellStyle name="SAPBEXformats 3 27" xfId="23397"/>
    <cellStyle name="SAPBEXformats 3 28" xfId="23398"/>
    <cellStyle name="SAPBEXformats 3 29" xfId="23399"/>
    <cellStyle name="SAPBEXformats 3 3" xfId="931"/>
    <cellStyle name="SAPBEXformats 3 3 10" xfId="23400"/>
    <cellStyle name="SAPBEXformats 3 3 11" xfId="23401"/>
    <cellStyle name="SAPBEXformats 3 3 12" xfId="23402"/>
    <cellStyle name="SAPBEXformats 3 3 13" xfId="23403"/>
    <cellStyle name="SAPBEXformats 3 3 14" xfId="23404"/>
    <cellStyle name="SAPBEXformats 3 3 15" xfId="23405"/>
    <cellStyle name="SAPBEXformats 3 3 16" xfId="23406"/>
    <cellStyle name="SAPBEXformats 3 3 17" xfId="23407"/>
    <cellStyle name="SAPBEXformats 3 3 18" xfId="23408"/>
    <cellStyle name="SAPBEXformats 3 3 19" xfId="23409"/>
    <cellStyle name="SAPBEXformats 3 3 2" xfId="23410"/>
    <cellStyle name="SAPBEXformats 3 3 2 2" xfId="23411"/>
    <cellStyle name="SAPBEXformats 3 3 2 2 2" xfId="23412"/>
    <cellStyle name="SAPBEXformats 3 3 2 2 2 2" xfId="23413"/>
    <cellStyle name="SAPBEXformats 3 3 2 2 2 2 2" xfId="23414"/>
    <cellStyle name="SAPBEXformats 3 3 2 2 2 3" xfId="23415"/>
    <cellStyle name="SAPBEXformats 3 3 2 2 3" xfId="23416"/>
    <cellStyle name="SAPBEXformats 3 3 2 2 3 2" xfId="23417"/>
    <cellStyle name="SAPBEXformats 3 3 2 2 3 2 2" xfId="23418"/>
    <cellStyle name="SAPBEXformats 3 3 2 2 4" xfId="23419"/>
    <cellStyle name="SAPBEXformats 3 3 2 2 4 2" xfId="23420"/>
    <cellStyle name="SAPBEXformats 3 3 2 3" xfId="23421"/>
    <cellStyle name="SAPBEXformats 3 3 2 3 2" xfId="23422"/>
    <cellStyle name="SAPBEXformats 3 3 2 3 2 2" xfId="23423"/>
    <cellStyle name="SAPBEXformats 3 3 2 3 3" xfId="23424"/>
    <cellStyle name="SAPBEXformats 3 3 2 4" xfId="23425"/>
    <cellStyle name="SAPBEXformats 3 3 2 4 2" xfId="23426"/>
    <cellStyle name="SAPBEXformats 3 3 2 4 2 2" xfId="23427"/>
    <cellStyle name="SAPBEXformats 3 3 2 5" xfId="23428"/>
    <cellStyle name="SAPBEXformats 3 3 2 5 2" xfId="23429"/>
    <cellStyle name="SAPBEXformats 3 3 20" xfId="23430"/>
    <cellStyle name="SAPBEXformats 3 3 21" xfId="23431"/>
    <cellStyle name="SAPBEXformats 3 3 22" xfId="23432"/>
    <cellStyle name="SAPBEXformats 3 3 23" xfId="23433"/>
    <cellStyle name="SAPBEXformats 3 3 24" xfId="23434"/>
    <cellStyle name="SAPBEXformats 3 3 25" xfId="23435"/>
    <cellStyle name="SAPBEXformats 3 3 26" xfId="23436"/>
    <cellStyle name="SAPBEXformats 3 3 27" xfId="23437"/>
    <cellStyle name="SAPBEXformats 3 3 3" xfId="23438"/>
    <cellStyle name="SAPBEXformats 3 3 4" xfId="23439"/>
    <cellStyle name="SAPBEXformats 3 3 5" xfId="23440"/>
    <cellStyle name="SAPBEXformats 3 3 6" xfId="23441"/>
    <cellStyle name="SAPBEXformats 3 3 7" xfId="23442"/>
    <cellStyle name="SAPBEXformats 3 3 8" xfId="23443"/>
    <cellStyle name="SAPBEXformats 3 3 9" xfId="23444"/>
    <cellStyle name="SAPBEXformats 3 30" xfId="23445"/>
    <cellStyle name="SAPBEXformats 3 31" xfId="23446"/>
    <cellStyle name="SAPBEXformats 3 32" xfId="23447"/>
    <cellStyle name="SAPBEXformats 3 4" xfId="932"/>
    <cellStyle name="SAPBEXformats 3 4 10" xfId="23448"/>
    <cellStyle name="SAPBEXformats 3 4 11" xfId="23449"/>
    <cellStyle name="SAPBEXformats 3 4 12" xfId="23450"/>
    <cellStyle name="SAPBEXformats 3 4 13" xfId="23451"/>
    <cellStyle name="SAPBEXformats 3 4 14" xfId="23452"/>
    <cellStyle name="SAPBEXformats 3 4 15" xfId="23453"/>
    <cellStyle name="SAPBEXformats 3 4 16" xfId="23454"/>
    <cellStyle name="SAPBEXformats 3 4 17" xfId="23455"/>
    <cellStyle name="SAPBEXformats 3 4 18" xfId="23456"/>
    <cellStyle name="SAPBEXformats 3 4 19" xfId="23457"/>
    <cellStyle name="SAPBEXformats 3 4 2" xfId="23458"/>
    <cellStyle name="SAPBEXformats 3 4 2 2" xfId="23459"/>
    <cellStyle name="SAPBEXformats 3 4 2 2 2" xfId="23460"/>
    <cellStyle name="SAPBEXformats 3 4 2 2 2 2" xfId="23461"/>
    <cellStyle name="SAPBEXformats 3 4 2 2 2 2 2" xfId="23462"/>
    <cellStyle name="SAPBEXformats 3 4 2 2 2 3" xfId="23463"/>
    <cellStyle name="SAPBEXformats 3 4 2 2 3" xfId="23464"/>
    <cellStyle name="SAPBEXformats 3 4 2 2 3 2" xfId="23465"/>
    <cellStyle name="SAPBEXformats 3 4 2 2 3 2 2" xfId="23466"/>
    <cellStyle name="SAPBEXformats 3 4 2 2 4" xfId="23467"/>
    <cellStyle name="SAPBEXformats 3 4 2 2 4 2" xfId="23468"/>
    <cellStyle name="SAPBEXformats 3 4 2 3" xfId="23469"/>
    <cellStyle name="SAPBEXformats 3 4 2 3 2" xfId="23470"/>
    <cellStyle name="SAPBEXformats 3 4 2 3 2 2" xfId="23471"/>
    <cellStyle name="SAPBEXformats 3 4 2 3 3" xfId="23472"/>
    <cellStyle name="SAPBEXformats 3 4 2 4" xfId="23473"/>
    <cellStyle name="SAPBEXformats 3 4 2 4 2" xfId="23474"/>
    <cellStyle name="SAPBEXformats 3 4 2 4 2 2" xfId="23475"/>
    <cellStyle name="SAPBEXformats 3 4 2 5" xfId="23476"/>
    <cellStyle name="SAPBEXformats 3 4 2 5 2" xfId="23477"/>
    <cellStyle name="SAPBEXformats 3 4 20" xfId="23478"/>
    <cellStyle name="SAPBEXformats 3 4 21" xfId="23479"/>
    <cellStyle name="SAPBEXformats 3 4 22" xfId="23480"/>
    <cellStyle name="SAPBEXformats 3 4 23" xfId="23481"/>
    <cellStyle name="SAPBEXformats 3 4 24" xfId="23482"/>
    <cellStyle name="SAPBEXformats 3 4 25" xfId="23483"/>
    <cellStyle name="SAPBEXformats 3 4 26" xfId="23484"/>
    <cellStyle name="SAPBEXformats 3 4 27" xfId="23485"/>
    <cellStyle name="SAPBEXformats 3 4 3" xfId="23486"/>
    <cellStyle name="SAPBEXformats 3 4 4" xfId="23487"/>
    <cellStyle name="SAPBEXformats 3 4 5" xfId="23488"/>
    <cellStyle name="SAPBEXformats 3 4 6" xfId="23489"/>
    <cellStyle name="SAPBEXformats 3 4 7" xfId="23490"/>
    <cellStyle name="SAPBEXformats 3 4 8" xfId="23491"/>
    <cellStyle name="SAPBEXformats 3 4 9" xfId="23492"/>
    <cellStyle name="SAPBEXformats 3 5" xfId="933"/>
    <cellStyle name="SAPBEXformats 3 5 10" xfId="23493"/>
    <cellStyle name="SAPBEXformats 3 5 11" xfId="23494"/>
    <cellStyle name="SAPBEXformats 3 5 12" xfId="23495"/>
    <cellStyle name="SAPBEXformats 3 5 13" xfId="23496"/>
    <cellStyle name="SAPBEXformats 3 5 14" xfId="23497"/>
    <cellStyle name="SAPBEXformats 3 5 15" xfId="23498"/>
    <cellStyle name="SAPBEXformats 3 5 16" xfId="23499"/>
    <cellStyle name="SAPBEXformats 3 5 17" xfId="23500"/>
    <cellStyle name="SAPBEXformats 3 5 18" xfId="23501"/>
    <cellStyle name="SAPBEXformats 3 5 19" xfId="23502"/>
    <cellStyle name="SAPBEXformats 3 5 2" xfId="23503"/>
    <cellStyle name="SAPBEXformats 3 5 2 2" xfId="23504"/>
    <cellStyle name="SAPBEXformats 3 5 2 2 2" xfId="23505"/>
    <cellStyle name="SAPBEXformats 3 5 2 2 2 2" xfId="23506"/>
    <cellStyle name="SAPBEXformats 3 5 2 2 2 2 2" xfId="23507"/>
    <cellStyle name="SAPBEXformats 3 5 2 2 2 3" xfId="23508"/>
    <cellStyle name="SAPBEXformats 3 5 2 2 3" xfId="23509"/>
    <cellStyle name="SAPBEXformats 3 5 2 2 3 2" xfId="23510"/>
    <cellStyle name="SAPBEXformats 3 5 2 2 3 2 2" xfId="23511"/>
    <cellStyle name="SAPBEXformats 3 5 2 2 4" xfId="23512"/>
    <cellStyle name="SAPBEXformats 3 5 2 2 4 2" xfId="23513"/>
    <cellStyle name="SAPBEXformats 3 5 2 3" xfId="23514"/>
    <cellStyle name="SAPBEXformats 3 5 2 3 2" xfId="23515"/>
    <cellStyle name="SAPBEXformats 3 5 2 3 2 2" xfId="23516"/>
    <cellStyle name="SAPBEXformats 3 5 2 3 3" xfId="23517"/>
    <cellStyle name="SAPBEXformats 3 5 2 4" xfId="23518"/>
    <cellStyle name="SAPBEXformats 3 5 2 4 2" xfId="23519"/>
    <cellStyle name="SAPBEXformats 3 5 2 4 2 2" xfId="23520"/>
    <cellStyle name="SAPBEXformats 3 5 2 5" xfId="23521"/>
    <cellStyle name="SAPBEXformats 3 5 2 5 2" xfId="23522"/>
    <cellStyle name="SAPBEXformats 3 5 20" xfId="23523"/>
    <cellStyle name="SAPBEXformats 3 5 21" xfId="23524"/>
    <cellStyle name="SAPBEXformats 3 5 22" xfId="23525"/>
    <cellStyle name="SAPBEXformats 3 5 23" xfId="23526"/>
    <cellStyle name="SAPBEXformats 3 5 24" xfId="23527"/>
    <cellStyle name="SAPBEXformats 3 5 25" xfId="23528"/>
    <cellStyle name="SAPBEXformats 3 5 26" xfId="23529"/>
    <cellStyle name="SAPBEXformats 3 5 27" xfId="23530"/>
    <cellStyle name="SAPBEXformats 3 5 3" xfId="23531"/>
    <cellStyle name="SAPBEXformats 3 5 4" xfId="23532"/>
    <cellStyle name="SAPBEXformats 3 5 5" xfId="23533"/>
    <cellStyle name="SAPBEXformats 3 5 6" xfId="23534"/>
    <cellStyle name="SAPBEXformats 3 5 7" xfId="23535"/>
    <cellStyle name="SAPBEXformats 3 5 8" xfId="23536"/>
    <cellStyle name="SAPBEXformats 3 5 9" xfId="23537"/>
    <cellStyle name="SAPBEXformats 3 6" xfId="934"/>
    <cellStyle name="SAPBEXformats 3 6 10" xfId="23538"/>
    <cellStyle name="SAPBEXformats 3 6 11" xfId="23539"/>
    <cellStyle name="SAPBEXformats 3 6 12" xfId="23540"/>
    <cellStyle name="SAPBEXformats 3 6 13" xfId="23541"/>
    <cellStyle name="SAPBEXformats 3 6 14" xfId="23542"/>
    <cellStyle name="SAPBEXformats 3 6 15" xfId="23543"/>
    <cellStyle name="SAPBEXformats 3 6 16" xfId="23544"/>
    <cellStyle name="SAPBEXformats 3 6 17" xfId="23545"/>
    <cellStyle name="SAPBEXformats 3 6 18" xfId="23546"/>
    <cellStyle name="SAPBEXformats 3 6 19" xfId="23547"/>
    <cellStyle name="SAPBEXformats 3 6 2" xfId="23548"/>
    <cellStyle name="SAPBEXformats 3 6 2 2" xfId="23549"/>
    <cellStyle name="SAPBEXformats 3 6 2 2 2" xfId="23550"/>
    <cellStyle name="SAPBEXformats 3 6 2 2 2 2" xfId="23551"/>
    <cellStyle name="SAPBEXformats 3 6 2 2 2 2 2" xfId="23552"/>
    <cellStyle name="SAPBEXformats 3 6 2 2 2 3" xfId="23553"/>
    <cellStyle name="SAPBEXformats 3 6 2 2 3" xfId="23554"/>
    <cellStyle name="SAPBEXformats 3 6 2 2 3 2" xfId="23555"/>
    <cellStyle name="SAPBEXformats 3 6 2 2 3 2 2" xfId="23556"/>
    <cellStyle name="SAPBEXformats 3 6 2 2 4" xfId="23557"/>
    <cellStyle name="SAPBEXformats 3 6 2 2 4 2" xfId="23558"/>
    <cellStyle name="SAPBEXformats 3 6 2 3" xfId="23559"/>
    <cellStyle name="SAPBEXformats 3 6 2 3 2" xfId="23560"/>
    <cellStyle name="SAPBEXformats 3 6 2 3 2 2" xfId="23561"/>
    <cellStyle name="SAPBEXformats 3 6 2 3 3" xfId="23562"/>
    <cellStyle name="SAPBEXformats 3 6 2 4" xfId="23563"/>
    <cellStyle name="SAPBEXformats 3 6 2 4 2" xfId="23564"/>
    <cellStyle name="SAPBEXformats 3 6 2 4 2 2" xfId="23565"/>
    <cellStyle name="SAPBEXformats 3 6 2 5" xfId="23566"/>
    <cellStyle name="SAPBEXformats 3 6 2 5 2" xfId="23567"/>
    <cellStyle name="SAPBEXformats 3 6 20" xfId="23568"/>
    <cellStyle name="SAPBEXformats 3 6 21" xfId="23569"/>
    <cellStyle name="SAPBEXformats 3 6 22" xfId="23570"/>
    <cellStyle name="SAPBEXformats 3 6 23" xfId="23571"/>
    <cellStyle name="SAPBEXformats 3 6 24" xfId="23572"/>
    <cellStyle name="SAPBEXformats 3 6 25" xfId="23573"/>
    <cellStyle name="SAPBEXformats 3 6 26" xfId="23574"/>
    <cellStyle name="SAPBEXformats 3 6 27" xfId="23575"/>
    <cellStyle name="SAPBEXformats 3 6 3" xfId="23576"/>
    <cellStyle name="SAPBEXformats 3 6 4" xfId="23577"/>
    <cellStyle name="SAPBEXformats 3 6 5" xfId="23578"/>
    <cellStyle name="SAPBEXformats 3 6 6" xfId="23579"/>
    <cellStyle name="SAPBEXformats 3 6 7" xfId="23580"/>
    <cellStyle name="SAPBEXformats 3 6 8" xfId="23581"/>
    <cellStyle name="SAPBEXformats 3 6 9" xfId="23582"/>
    <cellStyle name="SAPBEXformats 3 7" xfId="23583"/>
    <cellStyle name="SAPBEXformats 3 7 2" xfId="23584"/>
    <cellStyle name="SAPBEXformats 3 7 2 2" xfId="23585"/>
    <cellStyle name="SAPBEXformats 3 7 2 2 2" xfId="23586"/>
    <cellStyle name="SAPBEXformats 3 7 2 2 2 2" xfId="23587"/>
    <cellStyle name="SAPBEXformats 3 7 2 2 3" xfId="23588"/>
    <cellStyle name="SAPBEXformats 3 7 2 3" xfId="23589"/>
    <cellStyle name="SAPBEXformats 3 7 2 3 2" xfId="23590"/>
    <cellStyle name="SAPBEXformats 3 7 2 3 2 2" xfId="23591"/>
    <cellStyle name="SAPBEXformats 3 7 2 4" xfId="23592"/>
    <cellStyle name="SAPBEXformats 3 7 2 4 2" xfId="23593"/>
    <cellStyle name="SAPBEXformats 3 7 3" xfId="23594"/>
    <cellStyle name="SAPBEXformats 3 7 3 2" xfId="23595"/>
    <cellStyle name="SAPBEXformats 3 7 3 2 2" xfId="23596"/>
    <cellStyle name="SAPBEXformats 3 7 3 3" xfId="23597"/>
    <cellStyle name="SAPBEXformats 3 7 4" xfId="23598"/>
    <cellStyle name="SAPBEXformats 3 7 4 2" xfId="23599"/>
    <cellStyle name="SAPBEXformats 3 7 4 2 2" xfId="23600"/>
    <cellStyle name="SAPBEXformats 3 7 5" xfId="23601"/>
    <cellStyle name="SAPBEXformats 3 7 5 2" xfId="23602"/>
    <cellStyle name="SAPBEXformats 3 8" xfId="23603"/>
    <cellStyle name="SAPBEXformats 3 9" xfId="23604"/>
    <cellStyle name="SAPBEXformats 30" xfId="23605"/>
    <cellStyle name="SAPBEXformats 31" xfId="23606"/>
    <cellStyle name="SAPBEXformats 32" xfId="23607"/>
    <cellStyle name="SAPBEXformats 33" xfId="23608"/>
    <cellStyle name="SAPBEXformats 34" xfId="23609"/>
    <cellStyle name="SAPBEXformats 35" xfId="23610"/>
    <cellStyle name="SAPBEXformats 4" xfId="935"/>
    <cellStyle name="SAPBEXformats 4 10" xfId="23611"/>
    <cellStyle name="SAPBEXformats 4 11" xfId="23612"/>
    <cellStyle name="SAPBEXformats 4 12" xfId="23613"/>
    <cellStyle name="SAPBEXformats 4 13" xfId="23614"/>
    <cellStyle name="SAPBEXformats 4 14" xfId="23615"/>
    <cellStyle name="SAPBEXformats 4 15" xfId="23616"/>
    <cellStyle name="SAPBEXformats 4 16" xfId="23617"/>
    <cellStyle name="SAPBEXformats 4 17" xfId="23618"/>
    <cellStyle name="SAPBEXformats 4 18" xfId="23619"/>
    <cellStyle name="SAPBEXformats 4 19" xfId="23620"/>
    <cellStyle name="SAPBEXformats 4 2" xfId="23621"/>
    <cellStyle name="SAPBEXformats 4 2 2" xfId="23622"/>
    <cellStyle name="SAPBEXformats 4 2 2 2" xfId="23623"/>
    <cellStyle name="SAPBEXformats 4 2 2 2 2" xfId="23624"/>
    <cellStyle name="SAPBEXformats 4 2 2 2 2 2" xfId="23625"/>
    <cellStyle name="SAPBEXformats 4 2 2 2 3" xfId="23626"/>
    <cellStyle name="SAPBEXformats 4 2 2 3" xfId="23627"/>
    <cellStyle name="SAPBEXformats 4 2 2 3 2" xfId="23628"/>
    <cellStyle name="SAPBEXformats 4 2 2 3 2 2" xfId="23629"/>
    <cellStyle name="SAPBEXformats 4 2 2 4" xfId="23630"/>
    <cellStyle name="SAPBEXformats 4 2 2 4 2" xfId="23631"/>
    <cellStyle name="SAPBEXformats 4 2 3" xfId="23632"/>
    <cellStyle name="SAPBEXformats 4 2 3 2" xfId="23633"/>
    <cellStyle name="SAPBEXformats 4 2 3 2 2" xfId="23634"/>
    <cellStyle name="SAPBEXformats 4 2 3 3" xfId="23635"/>
    <cellStyle name="SAPBEXformats 4 2 4" xfId="23636"/>
    <cellStyle name="SAPBEXformats 4 2 4 2" xfId="23637"/>
    <cellStyle name="SAPBEXformats 4 2 4 2 2" xfId="23638"/>
    <cellStyle name="SAPBEXformats 4 2 5" xfId="23639"/>
    <cellStyle name="SAPBEXformats 4 2 5 2" xfId="23640"/>
    <cellStyle name="SAPBEXformats 4 20" xfId="23641"/>
    <cellStyle name="SAPBEXformats 4 21" xfId="23642"/>
    <cellStyle name="SAPBEXformats 4 22" xfId="23643"/>
    <cellStyle name="SAPBEXformats 4 23" xfId="23644"/>
    <cellStyle name="SAPBEXformats 4 24" xfId="23645"/>
    <cellStyle name="SAPBEXformats 4 25" xfId="23646"/>
    <cellStyle name="SAPBEXformats 4 26" xfId="23647"/>
    <cellStyle name="SAPBEXformats 4 27" xfId="23648"/>
    <cellStyle name="SAPBEXformats 4 3" xfId="23649"/>
    <cellStyle name="SAPBEXformats 4 4" xfId="23650"/>
    <cellStyle name="SAPBEXformats 4 5" xfId="23651"/>
    <cellStyle name="SAPBEXformats 4 6" xfId="23652"/>
    <cellStyle name="SAPBEXformats 4 7" xfId="23653"/>
    <cellStyle name="SAPBEXformats 4 8" xfId="23654"/>
    <cellStyle name="SAPBEXformats 4 9" xfId="23655"/>
    <cellStyle name="SAPBEXformats 5" xfId="936"/>
    <cellStyle name="SAPBEXformats 5 10" xfId="23656"/>
    <cellStyle name="SAPBEXformats 5 11" xfId="23657"/>
    <cellStyle name="SAPBEXformats 5 12" xfId="23658"/>
    <cellStyle name="SAPBEXformats 5 13" xfId="23659"/>
    <cellStyle name="SAPBEXformats 5 14" xfId="23660"/>
    <cellStyle name="SAPBEXformats 5 15" xfId="23661"/>
    <cellStyle name="SAPBEXformats 5 16" xfId="23662"/>
    <cellStyle name="SAPBEXformats 5 17" xfId="23663"/>
    <cellStyle name="SAPBEXformats 5 18" xfId="23664"/>
    <cellStyle name="SAPBEXformats 5 19" xfId="23665"/>
    <cellStyle name="SAPBEXformats 5 2" xfId="23666"/>
    <cellStyle name="SAPBEXformats 5 2 2" xfId="23667"/>
    <cellStyle name="SAPBEXformats 5 2 2 2" xfId="23668"/>
    <cellStyle name="SAPBEXformats 5 2 2 2 2" xfId="23669"/>
    <cellStyle name="SAPBEXformats 5 2 2 2 2 2" xfId="23670"/>
    <cellStyle name="SAPBEXformats 5 2 2 2 3" xfId="23671"/>
    <cellStyle name="SAPBEXformats 5 2 2 3" xfId="23672"/>
    <cellStyle name="SAPBEXformats 5 2 2 3 2" xfId="23673"/>
    <cellStyle name="SAPBEXformats 5 2 2 3 2 2" xfId="23674"/>
    <cellStyle name="SAPBEXformats 5 2 2 4" xfId="23675"/>
    <cellStyle name="SAPBEXformats 5 2 2 4 2" xfId="23676"/>
    <cellStyle name="SAPBEXformats 5 2 3" xfId="23677"/>
    <cellStyle name="SAPBEXformats 5 2 3 2" xfId="23678"/>
    <cellStyle name="SAPBEXformats 5 2 3 2 2" xfId="23679"/>
    <cellStyle name="SAPBEXformats 5 2 3 3" xfId="23680"/>
    <cellStyle name="SAPBEXformats 5 2 4" xfId="23681"/>
    <cellStyle name="SAPBEXformats 5 2 4 2" xfId="23682"/>
    <cellStyle name="SAPBEXformats 5 2 4 2 2" xfId="23683"/>
    <cellStyle name="SAPBEXformats 5 2 5" xfId="23684"/>
    <cellStyle name="SAPBEXformats 5 2 5 2" xfId="23685"/>
    <cellStyle name="SAPBEXformats 5 20" xfId="23686"/>
    <cellStyle name="SAPBEXformats 5 21" xfId="23687"/>
    <cellStyle name="SAPBEXformats 5 22" xfId="23688"/>
    <cellStyle name="SAPBEXformats 5 23" xfId="23689"/>
    <cellStyle name="SAPBEXformats 5 24" xfId="23690"/>
    <cellStyle name="SAPBEXformats 5 25" xfId="23691"/>
    <cellStyle name="SAPBEXformats 5 26" xfId="23692"/>
    <cellStyle name="SAPBEXformats 5 27" xfId="23693"/>
    <cellStyle name="SAPBEXformats 5 3" xfId="23694"/>
    <cellStyle name="SAPBEXformats 5 4" xfId="23695"/>
    <cellStyle name="SAPBEXformats 5 5" xfId="23696"/>
    <cellStyle name="SAPBEXformats 5 6" xfId="23697"/>
    <cellStyle name="SAPBEXformats 5 7" xfId="23698"/>
    <cellStyle name="SAPBEXformats 5 8" xfId="23699"/>
    <cellStyle name="SAPBEXformats 5 9" xfId="23700"/>
    <cellStyle name="SAPBEXformats 6" xfId="937"/>
    <cellStyle name="SAPBEXformats 6 10" xfId="23701"/>
    <cellStyle name="SAPBEXformats 6 11" xfId="23702"/>
    <cellStyle name="SAPBEXformats 6 12" xfId="23703"/>
    <cellStyle name="SAPBEXformats 6 13" xfId="23704"/>
    <cellStyle name="SAPBEXformats 6 14" xfId="23705"/>
    <cellStyle name="SAPBEXformats 6 15" xfId="23706"/>
    <cellStyle name="SAPBEXformats 6 16" xfId="23707"/>
    <cellStyle name="SAPBEXformats 6 17" xfId="23708"/>
    <cellStyle name="SAPBEXformats 6 18" xfId="23709"/>
    <cellStyle name="SAPBEXformats 6 19" xfId="23710"/>
    <cellStyle name="SAPBEXformats 6 2" xfId="23711"/>
    <cellStyle name="SAPBEXformats 6 2 2" xfId="23712"/>
    <cellStyle name="SAPBEXformats 6 2 2 2" xfId="23713"/>
    <cellStyle name="SAPBEXformats 6 2 2 2 2" xfId="23714"/>
    <cellStyle name="SAPBEXformats 6 2 2 2 2 2" xfId="23715"/>
    <cellStyle name="SAPBEXformats 6 2 2 2 3" xfId="23716"/>
    <cellStyle name="SAPBEXformats 6 2 2 3" xfId="23717"/>
    <cellStyle name="SAPBEXformats 6 2 2 3 2" xfId="23718"/>
    <cellStyle name="SAPBEXformats 6 2 2 3 2 2" xfId="23719"/>
    <cellStyle name="SAPBEXformats 6 2 2 4" xfId="23720"/>
    <cellStyle name="SAPBEXformats 6 2 2 4 2" xfId="23721"/>
    <cellStyle name="SAPBEXformats 6 2 3" xfId="23722"/>
    <cellStyle name="SAPBEXformats 6 2 3 2" xfId="23723"/>
    <cellStyle name="SAPBEXformats 6 2 3 2 2" xfId="23724"/>
    <cellStyle name="SAPBEXformats 6 2 3 3" xfId="23725"/>
    <cellStyle name="SAPBEXformats 6 2 4" xfId="23726"/>
    <cellStyle name="SAPBEXformats 6 2 4 2" xfId="23727"/>
    <cellStyle name="SAPBEXformats 6 2 4 2 2" xfId="23728"/>
    <cellStyle name="SAPBEXformats 6 2 5" xfId="23729"/>
    <cellStyle name="SAPBEXformats 6 2 5 2" xfId="23730"/>
    <cellStyle name="SAPBEXformats 6 20" xfId="23731"/>
    <cellStyle name="SAPBEXformats 6 21" xfId="23732"/>
    <cellStyle name="SAPBEXformats 6 22" xfId="23733"/>
    <cellStyle name="SAPBEXformats 6 23" xfId="23734"/>
    <cellStyle name="SAPBEXformats 6 24" xfId="23735"/>
    <cellStyle name="SAPBEXformats 6 25" xfId="23736"/>
    <cellStyle name="SAPBEXformats 6 26" xfId="23737"/>
    <cellStyle name="SAPBEXformats 6 27" xfId="23738"/>
    <cellStyle name="SAPBEXformats 6 3" xfId="23739"/>
    <cellStyle name="SAPBEXformats 6 4" xfId="23740"/>
    <cellStyle name="SAPBEXformats 6 5" xfId="23741"/>
    <cellStyle name="SAPBEXformats 6 6" xfId="23742"/>
    <cellStyle name="SAPBEXformats 6 7" xfId="23743"/>
    <cellStyle name="SAPBEXformats 6 8" xfId="23744"/>
    <cellStyle name="SAPBEXformats 6 9" xfId="23745"/>
    <cellStyle name="SAPBEXformats 7" xfId="938"/>
    <cellStyle name="SAPBEXformats 7 10" xfId="23746"/>
    <cellStyle name="SAPBEXformats 7 11" xfId="23747"/>
    <cellStyle name="SAPBEXformats 7 12" xfId="23748"/>
    <cellStyle name="SAPBEXformats 7 13" xfId="23749"/>
    <cellStyle name="SAPBEXformats 7 14" xfId="23750"/>
    <cellStyle name="SAPBEXformats 7 15" xfId="23751"/>
    <cellStyle name="SAPBEXformats 7 16" xfId="23752"/>
    <cellStyle name="SAPBEXformats 7 17" xfId="23753"/>
    <cellStyle name="SAPBEXformats 7 18" xfId="23754"/>
    <cellStyle name="SAPBEXformats 7 19" xfId="23755"/>
    <cellStyle name="SAPBEXformats 7 2" xfId="23756"/>
    <cellStyle name="SAPBEXformats 7 2 2" xfId="23757"/>
    <cellStyle name="SAPBEXformats 7 2 2 2" xfId="23758"/>
    <cellStyle name="SAPBEXformats 7 2 2 2 2" xfId="23759"/>
    <cellStyle name="SAPBEXformats 7 2 2 2 2 2" xfId="23760"/>
    <cellStyle name="SAPBEXformats 7 2 2 2 3" xfId="23761"/>
    <cellStyle name="SAPBEXformats 7 2 2 3" xfId="23762"/>
    <cellStyle name="SAPBEXformats 7 2 2 3 2" xfId="23763"/>
    <cellStyle name="SAPBEXformats 7 2 2 3 2 2" xfId="23764"/>
    <cellStyle name="SAPBEXformats 7 2 2 4" xfId="23765"/>
    <cellStyle name="SAPBEXformats 7 2 2 4 2" xfId="23766"/>
    <cellStyle name="SAPBEXformats 7 2 3" xfId="23767"/>
    <cellStyle name="SAPBEXformats 7 2 3 2" xfId="23768"/>
    <cellStyle name="SAPBEXformats 7 2 3 2 2" xfId="23769"/>
    <cellStyle name="SAPBEXformats 7 2 3 3" xfId="23770"/>
    <cellStyle name="SAPBEXformats 7 2 4" xfId="23771"/>
    <cellStyle name="SAPBEXformats 7 2 4 2" xfId="23772"/>
    <cellStyle name="SAPBEXformats 7 2 4 2 2" xfId="23773"/>
    <cellStyle name="SAPBEXformats 7 2 5" xfId="23774"/>
    <cellStyle name="SAPBEXformats 7 2 5 2" xfId="23775"/>
    <cellStyle name="SAPBEXformats 7 20" xfId="23776"/>
    <cellStyle name="SAPBEXformats 7 21" xfId="23777"/>
    <cellStyle name="SAPBEXformats 7 22" xfId="23778"/>
    <cellStyle name="SAPBEXformats 7 23" xfId="23779"/>
    <cellStyle name="SAPBEXformats 7 24" xfId="23780"/>
    <cellStyle name="SAPBEXformats 7 25" xfId="23781"/>
    <cellStyle name="SAPBEXformats 7 26" xfId="23782"/>
    <cellStyle name="SAPBEXformats 7 27" xfId="23783"/>
    <cellStyle name="SAPBEXformats 7 3" xfId="23784"/>
    <cellStyle name="SAPBEXformats 7 4" xfId="23785"/>
    <cellStyle name="SAPBEXformats 7 5" xfId="23786"/>
    <cellStyle name="SAPBEXformats 7 6" xfId="23787"/>
    <cellStyle name="SAPBEXformats 7 7" xfId="23788"/>
    <cellStyle name="SAPBEXformats 7 8" xfId="23789"/>
    <cellStyle name="SAPBEXformats 7 9" xfId="23790"/>
    <cellStyle name="SAPBEXformats 8" xfId="920"/>
    <cellStyle name="SAPBEXformats 8 10" xfId="23791"/>
    <cellStyle name="SAPBEXformats 8 11" xfId="23792"/>
    <cellStyle name="SAPBEXformats 8 12" xfId="23793"/>
    <cellStyle name="SAPBEXformats 8 13" xfId="23794"/>
    <cellStyle name="SAPBEXformats 8 14" xfId="23795"/>
    <cellStyle name="SAPBEXformats 8 15" xfId="23796"/>
    <cellStyle name="SAPBEXformats 8 16" xfId="23797"/>
    <cellStyle name="SAPBEXformats 8 17" xfId="23798"/>
    <cellStyle name="SAPBEXformats 8 18" xfId="23799"/>
    <cellStyle name="SAPBEXformats 8 19" xfId="23800"/>
    <cellStyle name="SAPBEXformats 8 2" xfId="23801"/>
    <cellStyle name="SAPBEXformats 8 2 2" xfId="23802"/>
    <cellStyle name="SAPBEXformats 8 2 2 2" xfId="23803"/>
    <cellStyle name="SAPBEXformats 8 2 2 2 2" xfId="23804"/>
    <cellStyle name="SAPBEXformats 8 2 2 2 2 2" xfId="23805"/>
    <cellStyle name="SAPBEXformats 8 2 2 2 3" xfId="23806"/>
    <cellStyle name="SAPBEXformats 8 2 2 3" xfId="23807"/>
    <cellStyle name="SAPBEXformats 8 2 2 3 2" xfId="23808"/>
    <cellStyle name="SAPBEXformats 8 2 2 3 2 2" xfId="23809"/>
    <cellStyle name="SAPBEXformats 8 2 2 4" xfId="23810"/>
    <cellStyle name="SAPBEXformats 8 2 2 4 2" xfId="23811"/>
    <cellStyle name="SAPBEXformats 8 2 3" xfId="23812"/>
    <cellStyle name="SAPBEXformats 8 2 3 2" xfId="23813"/>
    <cellStyle name="SAPBEXformats 8 2 3 2 2" xfId="23814"/>
    <cellStyle name="SAPBEXformats 8 2 3 3" xfId="23815"/>
    <cellStyle name="SAPBEXformats 8 2 4" xfId="23816"/>
    <cellStyle name="SAPBEXformats 8 2 4 2" xfId="23817"/>
    <cellStyle name="SAPBEXformats 8 2 4 2 2" xfId="23818"/>
    <cellStyle name="SAPBEXformats 8 2 5" xfId="23819"/>
    <cellStyle name="SAPBEXformats 8 2 5 2" xfId="23820"/>
    <cellStyle name="SAPBEXformats 8 20" xfId="23821"/>
    <cellStyle name="SAPBEXformats 8 21" xfId="23822"/>
    <cellStyle name="SAPBEXformats 8 22" xfId="23823"/>
    <cellStyle name="SAPBEXformats 8 23" xfId="23824"/>
    <cellStyle name="SAPBEXformats 8 24" xfId="23825"/>
    <cellStyle name="SAPBEXformats 8 25" xfId="23826"/>
    <cellStyle name="SAPBEXformats 8 26" xfId="23827"/>
    <cellStyle name="SAPBEXformats 8 3" xfId="23828"/>
    <cellStyle name="SAPBEXformats 8 4" xfId="23829"/>
    <cellStyle name="SAPBEXformats 8 5" xfId="23830"/>
    <cellStyle name="SAPBEXformats 8 6" xfId="23831"/>
    <cellStyle name="SAPBEXformats 8 7" xfId="23832"/>
    <cellStyle name="SAPBEXformats 8 8" xfId="23833"/>
    <cellStyle name="SAPBEXformats 8 9" xfId="23834"/>
    <cellStyle name="SAPBEXformats 9" xfId="1328"/>
    <cellStyle name="SAPBEXformats 9 10" xfId="23835"/>
    <cellStyle name="SAPBEXformats 9 11" xfId="23836"/>
    <cellStyle name="SAPBEXformats 9 12" xfId="23837"/>
    <cellStyle name="SAPBEXformats 9 13" xfId="23838"/>
    <cellStyle name="SAPBEXformats 9 14" xfId="23839"/>
    <cellStyle name="SAPBEXformats 9 15" xfId="23840"/>
    <cellStyle name="SAPBEXformats 9 16" xfId="23841"/>
    <cellStyle name="SAPBEXformats 9 17" xfId="23842"/>
    <cellStyle name="SAPBEXformats 9 18" xfId="23843"/>
    <cellStyle name="SAPBEXformats 9 19" xfId="23844"/>
    <cellStyle name="SAPBEXformats 9 2" xfId="23845"/>
    <cellStyle name="SAPBEXformats 9 2 2" xfId="23846"/>
    <cellStyle name="SAPBEXformats 9 2 2 2" xfId="23847"/>
    <cellStyle name="SAPBEXformats 9 2 2 2 2" xfId="23848"/>
    <cellStyle name="SAPBEXformats 9 2 2 3" xfId="23849"/>
    <cellStyle name="SAPBEXformats 9 2 3" xfId="23850"/>
    <cellStyle name="SAPBEXformats 9 2 3 2" xfId="23851"/>
    <cellStyle name="SAPBEXformats 9 2 3 2 2" xfId="23852"/>
    <cellStyle name="SAPBEXformats 9 2 4" xfId="23853"/>
    <cellStyle name="SAPBEXformats 9 2 4 2" xfId="23854"/>
    <cellStyle name="SAPBEXformats 9 20" xfId="23855"/>
    <cellStyle name="SAPBEXformats 9 21" xfId="23856"/>
    <cellStyle name="SAPBEXformats 9 22" xfId="23857"/>
    <cellStyle name="SAPBEXformats 9 23" xfId="23858"/>
    <cellStyle name="SAPBEXformats 9 24" xfId="23859"/>
    <cellStyle name="SAPBEXformats 9 25" xfId="23860"/>
    <cellStyle name="SAPBEXformats 9 26" xfId="23861"/>
    <cellStyle name="SAPBEXformats 9 27" xfId="23862"/>
    <cellStyle name="SAPBEXformats 9 3" xfId="23863"/>
    <cellStyle name="SAPBEXformats 9 4" xfId="23864"/>
    <cellStyle name="SAPBEXformats 9 5" xfId="23865"/>
    <cellStyle name="SAPBEXformats 9 6" xfId="23866"/>
    <cellStyle name="SAPBEXformats 9 7" xfId="23867"/>
    <cellStyle name="SAPBEXformats 9 8" xfId="23868"/>
    <cellStyle name="SAPBEXformats 9 9" xfId="23869"/>
    <cellStyle name="SAPBEXformats_20120921_SF-grote-ronde-Liesbethdump2" xfId="383"/>
    <cellStyle name="SAPBEXheaderItem" xfId="82"/>
    <cellStyle name="SAPBEXheaderItem 10" xfId="23870"/>
    <cellStyle name="SAPBEXheaderItem 10 2" xfId="23871"/>
    <cellStyle name="SAPBEXheaderItem 10 2 2" xfId="23872"/>
    <cellStyle name="SAPBEXheaderItem 10 2 2 2" xfId="23873"/>
    <cellStyle name="SAPBEXheaderItem 10 2 3" xfId="23874"/>
    <cellStyle name="SAPBEXheaderItem 10 3" xfId="23875"/>
    <cellStyle name="SAPBEXheaderItem 10 3 2" xfId="23876"/>
    <cellStyle name="SAPBEXheaderItem 10 3 2 2" xfId="23877"/>
    <cellStyle name="SAPBEXheaderItem 10 4" xfId="23878"/>
    <cellStyle name="SAPBEXheaderItem 10 4 2" xfId="23879"/>
    <cellStyle name="SAPBEXheaderItem 11" xfId="23880"/>
    <cellStyle name="SAPBEXheaderItem 12" xfId="23881"/>
    <cellStyle name="SAPBEXheaderItem 13" xfId="23882"/>
    <cellStyle name="SAPBEXheaderItem 14" xfId="23883"/>
    <cellStyle name="SAPBEXheaderItem 15" xfId="23884"/>
    <cellStyle name="SAPBEXheaderItem 16" xfId="23885"/>
    <cellStyle name="SAPBEXheaderItem 17" xfId="23886"/>
    <cellStyle name="SAPBEXheaderItem 18" xfId="23887"/>
    <cellStyle name="SAPBEXheaderItem 19" xfId="23888"/>
    <cellStyle name="SAPBEXheaderItem 2" xfId="384"/>
    <cellStyle name="SAPBEXheaderItem 2 10" xfId="23889"/>
    <cellStyle name="SAPBEXheaderItem 2 11" xfId="23890"/>
    <cellStyle name="SAPBEXheaderItem 2 12" xfId="23891"/>
    <cellStyle name="SAPBEXheaderItem 2 13" xfId="23892"/>
    <cellStyle name="SAPBEXheaderItem 2 14" xfId="23893"/>
    <cellStyle name="SAPBEXheaderItem 2 15" xfId="23894"/>
    <cellStyle name="SAPBEXheaderItem 2 16" xfId="23895"/>
    <cellStyle name="SAPBEXheaderItem 2 17" xfId="23896"/>
    <cellStyle name="SAPBEXheaderItem 2 18" xfId="23897"/>
    <cellStyle name="SAPBEXheaderItem 2 19" xfId="23898"/>
    <cellStyle name="SAPBEXheaderItem 2 2" xfId="486"/>
    <cellStyle name="SAPBEXheaderItem 2 2 10" xfId="23899"/>
    <cellStyle name="SAPBEXheaderItem 2 2 11" xfId="23900"/>
    <cellStyle name="SAPBEXheaderItem 2 2 12" xfId="23901"/>
    <cellStyle name="SAPBEXheaderItem 2 2 13" xfId="23902"/>
    <cellStyle name="SAPBEXheaderItem 2 2 14" xfId="23903"/>
    <cellStyle name="SAPBEXheaderItem 2 2 15" xfId="23904"/>
    <cellStyle name="SAPBEXheaderItem 2 2 16" xfId="23905"/>
    <cellStyle name="SAPBEXheaderItem 2 2 17" xfId="23906"/>
    <cellStyle name="SAPBEXheaderItem 2 2 18" xfId="23907"/>
    <cellStyle name="SAPBEXheaderItem 2 2 19" xfId="23908"/>
    <cellStyle name="SAPBEXheaderItem 2 2 2" xfId="940"/>
    <cellStyle name="SAPBEXheaderItem 2 2 2 10" xfId="23909"/>
    <cellStyle name="SAPBEXheaderItem 2 2 2 11" xfId="23910"/>
    <cellStyle name="SAPBEXheaderItem 2 2 2 12" xfId="23911"/>
    <cellStyle name="SAPBEXheaderItem 2 2 2 13" xfId="23912"/>
    <cellStyle name="SAPBEXheaderItem 2 2 2 14" xfId="23913"/>
    <cellStyle name="SAPBEXheaderItem 2 2 2 15" xfId="23914"/>
    <cellStyle name="SAPBEXheaderItem 2 2 2 16" xfId="23915"/>
    <cellStyle name="SAPBEXheaderItem 2 2 2 17" xfId="23916"/>
    <cellStyle name="SAPBEXheaderItem 2 2 2 18" xfId="23917"/>
    <cellStyle name="SAPBEXheaderItem 2 2 2 19" xfId="23918"/>
    <cellStyle name="SAPBEXheaderItem 2 2 2 2" xfId="23919"/>
    <cellStyle name="SAPBEXheaderItem 2 2 2 2 2" xfId="23920"/>
    <cellStyle name="SAPBEXheaderItem 2 2 2 2 2 2" xfId="23921"/>
    <cellStyle name="SAPBEXheaderItem 2 2 2 2 2 2 2" xfId="23922"/>
    <cellStyle name="SAPBEXheaderItem 2 2 2 2 2 2 2 2" xfId="23923"/>
    <cellStyle name="SAPBEXheaderItem 2 2 2 2 2 2 3" xfId="23924"/>
    <cellStyle name="SAPBEXheaderItem 2 2 2 2 2 3" xfId="23925"/>
    <cellStyle name="SAPBEXheaderItem 2 2 2 2 2 3 2" xfId="23926"/>
    <cellStyle name="SAPBEXheaderItem 2 2 2 2 2 3 2 2" xfId="23927"/>
    <cellStyle name="SAPBEXheaderItem 2 2 2 2 2 4" xfId="23928"/>
    <cellStyle name="SAPBEXheaderItem 2 2 2 2 2 4 2" xfId="23929"/>
    <cellStyle name="SAPBEXheaderItem 2 2 2 2 3" xfId="23930"/>
    <cellStyle name="SAPBEXheaderItem 2 2 2 2 3 2" xfId="23931"/>
    <cellStyle name="SAPBEXheaderItem 2 2 2 2 3 2 2" xfId="23932"/>
    <cellStyle name="SAPBEXheaderItem 2 2 2 2 3 3" xfId="23933"/>
    <cellStyle name="SAPBEXheaderItem 2 2 2 2 4" xfId="23934"/>
    <cellStyle name="SAPBEXheaderItem 2 2 2 2 4 2" xfId="23935"/>
    <cellStyle name="SAPBEXheaderItem 2 2 2 2 4 2 2" xfId="23936"/>
    <cellStyle name="SAPBEXheaderItem 2 2 2 2 5" xfId="23937"/>
    <cellStyle name="SAPBEXheaderItem 2 2 2 2 5 2" xfId="23938"/>
    <cellStyle name="SAPBEXheaderItem 2 2 2 20" xfId="23939"/>
    <cellStyle name="SAPBEXheaderItem 2 2 2 21" xfId="23940"/>
    <cellStyle name="SAPBEXheaderItem 2 2 2 22" xfId="23941"/>
    <cellStyle name="SAPBEXheaderItem 2 2 2 23" xfId="23942"/>
    <cellStyle name="SAPBEXheaderItem 2 2 2 24" xfId="23943"/>
    <cellStyle name="SAPBEXheaderItem 2 2 2 25" xfId="23944"/>
    <cellStyle name="SAPBEXheaderItem 2 2 2 26" xfId="23945"/>
    <cellStyle name="SAPBEXheaderItem 2 2 2 27" xfId="23946"/>
    <cellStyle name="SAPBEXheaderItem 2 2 2 3" xfId="23947"/>
    <cellStyle name="SAPBEXheaderItem 2 2 2 4" xfId="23948"/>
    <cellStyle name="SAPBEXheaderItem 2 2 2 5" xfId="23949"/>
    <cellStyle name="SAPBEXheaderItem 2 2 2 6" xfId="23950"/>
    <cellStyle name="SAPBEXheaderItem 2 2 2 7" xfId="23951"/>
    <cellStyle name="SAPBEXheaderItem 2 2 2 8" xfId="23952"/>
    <cellStyle name="SAPBEXheaderItem 2 2 2 9" xfId="23953"/>
    <cellStyle name="SAPBEXheaderItem 2 2 20" xfId="23954"/>
    <cellStyle name="SAPBEXheaderItem 2 2 21" xfId="23955"/>
    <cellStyle name="SAPBEXheaderItem 2 2 22" xfId="23956"/>
    <cellStyle name="SAPBEXheaderItem 2 2 23" xfId="23957"/>
    <cellStyle name="SAPBEXheaderItem 2 2 24" xfId="23958"/>
    <cellStyle name="SAPBEXheaderItem 2 2 25" xfId="23959"/>
    <cellStyle name="SAPBEXheaderItem 2 2 26" xfId="23960"/>
    <cellStyle name="SAPBEXheaderItem 2 2 27" xfId="23961"/>
    <cellStyle name="SAPBEXheaderItem 2 2 28" xfId="23962"/>
    <cellStyle name="SAPBEXheaderItem 2 2 29" xfId="23963"/>
    <cellStyle name="SAPBEXheaderItem 2 2 3" xfId="941"/>
    <cellStyle name="SAPBEXheaderItem 2 2 3 10" xfId="23964"/>
    <cellStyle name="SAPBEXheaderItem 2 2 3 11" xfId="23965"/>
    <cellStyle name="SAPBEXheaderItem 2 2 3 12" xfId="23966"/>
    <cellStyle name="SAPBEXheaderItem 2 2 3 13" xfId="23967"/>
    <cellStyle name="SAPBEXheaderItem 2 2 3 14" xfId="23968"/>
    <cellStyle name="SAPBEXheaderItem 2 2 3 15" xfId="23969"/>
    <cellStyle name="SAPBEXheaderItem 2 2 3 16" xfId="23970"/>
    <cellStyle name="SAPBEXheaderItem 2 2 3 17" xfId="23971"/>
    <cellStyle name="SAPBEXheaderItem 2 2 3 18" xfId="23972"/>
    <cellStyle name="SAPBEXheaderItem 2 2 3 19" xfId="23973"/>
    <cellStyle name="SAPBEXheaderItem 2 2 3 2" xfId="23974"/>
    <cellStyle name="SAPBEXheaderItem 2 2 3 2 2" xfId="23975"/>
    <cellStyle name="SAPBEXheaderItem 2 2 3 2 2 2" xfId="23976"/>
    <cellStyle name="SAPBEXheaderItem 2 2 3 2 2 2 2" xfId="23977"/>
    <cellStyle name="SAPBEXheaderItem 2 2 3 2 2 2 2 2" xfId="23978"/>
    <cellStyle name="SAPBEXheaderItem 2 2 3 2 2 2 3" xfId="23979"/>
    <cellStyle name="SAPBEXheaderItem 2 2 3 2 2 3" xfId="23980"/>
    <cellStyle name="SAPBEXheaderItem 2 2 3 2 2 3 2" xfId="23981"/>
    <cellStyle name="SAPBEXheaderItem 2 2 3 2 2 3 2 2" xfId="23982"/>
    <cellStyle name="SAPBEXheaderItem 2 2 3 2 2 4" xfId="23983"/>
    <cellStyle name="SAPBEXheaderItem 2 2 3 2 2 4 2" xfId="23984"/>
    <cellStyle name="SAPBEXheaderItem 2 2 3 2 3" xfId="23985"/>
    <cellStyle name="SAPBEXheaderItem 2 2 3 2 3 2" xfId="23986"/>
    <cellStyle name="SAPBEXheaderItem 2 2 3 2 3 2 2" xfId="23987"/>
    <cellStyle name="SAPBEXheaderItem 2 2 3 2 3 3" xfId="23988"/>
    <cellStyle name="SAPBEXheaderItem 2 2 3 2 4" xfId="23989"/>
    <cellStyle name="SAPBEXheaderItem 2 2 3 2 4 2" xfId="23990"/>
    <cellStyle name="SAPBEXheaderItem 2 2 3 2 4 2 2" xfId="23991"/>
    <cellStyle name="SAPBEXheaderItem 2 2 3 2 5" xfId="23992"/>
    <cellStyle name="SAPBEXheaderItem 2 2 3 2 5 2" xfId="23993"/>
    <cellStyle name="SAPBEXheaderItem 2 2 3 20" xfId="23994"/>
    <cellStyle name="SAPBEXheaderItem 2 2 3 21" xfId="23995"/>
    <cellStyle name="SAPBEXheaderItem 2 2 3 22" xfId="23996"/>
    <cellStyle name="SAPBEXheaderItem 2 2 3 23" xfId="23997"/>
    <cellStyle name="SAPBEXheaderItem 2 2 3 24" xfId="23998"/>
    <cellStyle name="SAPBEXheaderItem 2 2 3 25" xfId="23999"/>
    <cellStyle name="SAPBEXheaderItem 2 2 3 26" xfId="24000"/>
    <cellStyle name="SAPBEXheaderItem 2 2 3 27" xfId="24001"/>
    <cellStyle name="SAPBEXheaderItem 2 2 3 3" xfId="24002"/>
    <cellStyle name="SAPBEXheaderItem 2 2 3 4" xfId="24003"/>
    <cellStyle name="SAPBEXheaderItem 2 2 3 5" xfId="24004"/>
    <cellStyle name="SAPBEXheaderItem 2 2 3 6" xfId="24005"/>
    <cellStyle name="SAPBEXheaderItem 2 2 3 7" xfId="24006"/>
    <cellStyle name="SAPBEXheaderItem 2 2 3 8" xfId="24007"/>
    <cellStyle name="SAPBEXheaderItem 2 2 3 9" xfId="24008"/>
    <cellStyle name="SAPBEXheaderItem 2 2 30" xfId="24009"/>
    <cellStyle name="SAPBEXheaderItem 2 2 31" xfId="24010"/>
    <cellStyle name="SAPBEXheaderItem 2 2 32" xfId="24011"/>
    <cellStyle name="SAPBEXheaderItem 2 2 4" xfId="942"/>
    <cellStyle name="SAPBEXheaderItem 2 2 4 10" xfId="24012"/>
    <cellStyle name="SAPBEXheaderItem 2 2 4 11" xfId="24013"/>
    <cellStyle name="SAPBEXheaderItem 2 2 4 12" xfId="24014"/>
    <cellStyle name="SAPBEXheaderItem 2 2 4 13" xfId="24015"/>
    <cellStyle name="SAPBEXheaderItem 2 2 4 14" xfId="24016"/>
    <cellStyle name="SAPBEXheaderItem 2 2 4 15" xfId="24017"/>
    <cellStyle name="SAPBEXheaderItem 2 2 4 16" xfId="24018"/>
    <cellStyle name="SAPBEXheaderItem 2 2 4 17" xfId="24019"/>
    <cellStyle name="SAPBEXheaderItem 2 2 4 18" xfId="24020"/>
    <cellStyle name="SAPBEXheaderItem 2 2 4 19" xfId="24021"/>
    <cellStyle name="SAPBEXheaderItem 2 2 4 2" xfId="24022"/>
    <cellStyle name="SAPBEXheaderItem 2 2 4 2 2" xfId="24023"/>
    <cellStyle name="SAPBEXheaderItem 2 2 4 2 2 2" xfId="24024"/>
    <cellStyle name="SAPBEXheaderItem 2 2 4 2 2 2 2" xfId="24025"/>
    <cellStyle name="SAPBEXheaderItem 2 2 4 2 2 2 2 2" xfId="24026"/>
    <cellStyle name="SAPBEXheaderItem 2 2 4 2 2 2 3" xfId="24027"/>
    <cellStyle name="SAPBEXheaderItem 2 2 4 2 2 3" xfId="24028"/>
    <cellStyle name="SAPBEXheaderItem 2 2 4 2 2 3 2" xfId="24029"/>
    <cellStyle name="SAPBEXheaderItem 2 2 4 2 2 3 2 2" xfId="24030"/>
    <cellStyle name="SAPBEXheaderItem 2 2 4 2 2 4" xfId="24031"/>
    <cellStyle name="SAPBEXheaderItem 2 2 4 2 2 4 2" xfId="24032"/>
    <cellStyle name="SAPBEXheaderItem 2 2 4 2 3" xfId="24033"/>
    <cellStyle name="SAPBEXheaderItem 2 2 4 2 3 2" xfId="24034"/>
    <cellStyle name="SAPBEXheaderItem 2 2 4 2 3 2 2" xfId="24035"/>
    <cellStyle name="SAPBEXheaderItem 2 2 4 2 3 3" xfId="24036"/>
    <cellStyle name="SAPBEXheaderItem 2 2 4 2 4" xfId="24037"/>
    <cellStyle name="SAPBEXheaderItem 2 2 4 2 4 2" xfId="24038"/>
    <cellStyle name="SAPBEXheaderItem 2 2 4 2 4 2 2" xfId="24039"/>
    <cellStyle name="SAPBEXheaderItem 2 2 4 2 5" xfId="24040"/>
    <cellStyle name="SAPBEXheaderItem 2 2 4 2 5 2" xfId="24041"/>
    <cellStyle name="SAPBEXheaderItem 2 2 4 20" xfId="24042"/>
    <cellStyle name="SAPBEXheaderItem 2 2 4 21" xfId="24043"/>
    <cellStyle name="SAPBEXheaderItem 2 2 4 22" xfId="24044"/>
    <cellStyle name="SAPBEXheaderItem 2 2 4 23" xfId="24045"/>
    <cellStyle name="SAPBEXheaderItem 2 2 4 24" xfId="24046"/>
    <cellStyle name="SAPBEXheaderItem 2 2 4 25" xfId="24047"/>
    <cellStyle name="SAPBEXheaderItem 2 2 4 26" xfId="24048"/>
    <cellStyle name="SAPBEXheaderItem 2 2 4 27" xfId="24049"/>
    <cellStyle name="SAPBEXheaderItem 2 2 4 3" xfId="24050"/>
    <cellStyle name="SAPBEXheaderItem 2 2 4 4" xfId="24051"/>
    <cellStyle name="SAPBEXheaderItem 2 2 4 5" xfId="24052"/>
    <cellStyle name="SAPBEXheaderItem 2 2 4 6" xfId="24053"/>
    <cellStyle name="SAPBEXheaderItem 2 2 4 7" xfId="24054"/>
    <cellStyle name="SAPBEXheaderItem 2 2 4 8" xfId="24055"/>
    <cellStyle name="SAPBEXheaderItem 2 2 4 9" xfId="24056"/>
    <cellStyle name="SAPBEXheaderItem 2 2 5" xfId="943"/>
    <cellStyle name="SAPBEXheaderItem 2 2 5 10" xfId="24057"/>
    <cellStyle name="SAPBEXheaderItem 2 2 5 11" xfId="24058"/>
    <cellStyle name="SAPBEXheaderItem 2 2 5 12" xfId="24059"/>
    <cellStyle name="SAPBEXheaderItem 2 2 5 13" xfId="24060"/>
    <cellStyle name="SAPBEXheaderItem 2 2 5 14" xfId="24061"/>
    <cellStyle name="SAPBEXheaderItem 2 2 5 15" xfId="24062"/>
    <cellStyle name="SAPBEXheaderItem 2 2 5 16" xfId="24063"/>
    <cellStyle name="SAPBEXheaderItem 2 2 5 17" xfId="24064"/>
    <cellStyle name="SAPBEXheaderItem 2 2 5 18" xfId="24065"/>
    <cellStyle name="SAPBEXheaderItem 2 2 5 19" xfId="24066"/>
    <cellStyle name="SAPBEXheaderItem 2 2 5 2" xfId="24067"/>
    <cellStyle name="SAPBEXheaderItem 2 2 5 2 2" xfId="24068"/>
    <cellStyle name="SAPBEXheaderItem 2 2 5 2 2 2" xfId="24069"/>
    <cellStyle name="SAPBEXheaderItem 2 2 5 2 2 2 2" xfId="24070"/>
    <cellStyle name="SAPBEXheaderItem 2 2 5 2 2 2 2 2" xfId="24071"/>
    <cellStyle name="SAPBEXheaderItem 2 2 5 2 2 2 3" xfId="24072"/>
    <cellStyle name="SAPBEXheaderItem 2 2 5 2 2 3" xfId="24073"/>
    <cellStyle name="SAPBEXheaderItem 2 2 5 2 2 3 2" xfId="24074"/>
    <cellStyle name="SAPBEXheaderItem 2 2 5 2 2 3 2 2" xfId="24075"/>
    <cellStyle name="SAPBEXheaderItem 2 2 5 2 2 4" xfId="24076"/>
    <cellStyle name="SAPBEXheaderItem 2 2 5 2 2 4 2" xfId="24077"/>
    <cellStyle name="SAPBEXheaderItem 2 2 5 2 3" xfId="24078"/>
    <cellStyle name="SAPBEXheaderItem 2 2 5 2 3 2" xfId="24079"/>
    <cellStyle name="SAPBEXheaderItem 2 2 5 2 3 2 2" xfId="24080"/>
    <cellStyle name="SAPBEXheaderItem 2 2 5 2 3 3" xfId="24081"/>
    <cellStyle name="SAPBEXheaderItem 2 2 5 2 4" xfId="24082"/>
    <cellStyle name="SAPBEXheaderItem 2 2 5 2 4 2" xfId="24083"/>
    <cellStyle name="SAPBEXheaderItem 2 2 5 2 4 2 2" xfId="24084"/>
    <cellStyle name="SAPBEXheaderItem 2 2 5 2 5" xfId="24085"/>
    <cellStyle name="SAPBEXheaderItem 2 2 5 2 5 2" xfId="24086"/>
    <cellStyle name="SAPBEXheaderItem 2 2 5 20" xfId="24087"/>
    <cellStyle name="SAPBEXheaderItem 2 2 5 21" xfId="24088"/>
    <cellStyle name="SAPBEXheaderItem 2 2 5 22" xfId="24089"/>
    <cellStyle name="SAPBEXheaderItem 2 2 5 23" xfId="24090"/>
    <cellStyle name="SAPBEXheaderItem 2 2 5 24" xfId="24091"/>
    <cellStyle name="SAPBEXheaderItem 2 2 5 25" xfId="24092"/>
    <cellStyle name="SAPBEXheaderItem 2 2 5 26" xfId="24093"/>
    <cellStyle name="SAPBEXheaderItem 2 2 5 27" xfId="24094"/>
    <cellStyle name="SAPBEXheaderItem 2 2 5 3" xfId="24095"/>
    <cellStyle name="SAPBEXheaderItem 2 2 5 4" xfId="24096"/>
    <cellStyle name="SAPBEXheaderItem 2 2 5 5" xfId="24097"/>
    <cellStyle name="SAPBEXheaderItem 2 2 5 6" xfId="24098"/>
    <cellStyle name="SAPBEXheaderItem 2 2 5 7" xfId="24099"/>
    <cellStyle name="SAPBEXheaderItem 2 2 5 8" xfId="24100"/>
    <cellStyle name="SAPBEXheaderItem 2 2 5 9" xfId="24101"/>
    <cellStyle name="SAPBEXheaderItem 2 2 6" xfId="944"/>
    <cellStyle name="SAPBEXheaderItem 2 2 6 10" xfId="24102"/>
    <cellStyle name="SAPBEXheaderItem 2 2 6 11" xfId="24103"/>
    <cellStyle name="SAPBEXheaderItem 2 2 6 12" xfId="24104"/>
    <cellStyle name="SAPBEXheaderItem 2 2 6 13" xfId="24105"/>
    <cellStyle name="SAPBEXheaderItem 2 2 6 14" xfId="24106"/>
    <cellStyle name="SAPBEXheaderItem 2 2 6 15" xfId="24107"/>
    <cellStyle name="SAPBEXheaderItem 2 2 6 16" xfId="24108"/>
    <cellStyle name="SAPBEXheaderItem 2 2 6 17" xfId="24109"/>
    <cellStyle name="SAPBEXheaderItem 2 2 6 18" xfId="24110"/>
    <cellStyle name="SAPBEXheaderItem 2 2 6 19" xfId="24111"/>
    <cellStyle name="SAPBEXheaderItem 2 2 6 2" xfId="24112"/>
    <cellStyle name="SAPBEXheaderItem 2 2 6 2 2" xfId="24113"/>
    <cellStyle name="SAPBEXheaderItem 2 2 6 2 2 2" xfId="24114"/>
    <cellStyle name="SAPBEXheaderItem 2 2 6 2 2 2 2" xfId="24115"/>
    <cellStyle name="SAPBEXheaderItem 2 2 6 2 2 2 2 2" xfId="24116"/>
    <cellStyle name="SAPBEXheaderItem 2 2 6 2 2 2 3" xfId="24117"/>
    <cellStyle name="SAPBEXheaderItem 2 2 6 2 2 3" xfId="24118"/>
    <cellStyle name="SAPBEXheaderItem 2 2 6 2 2 3 2" xfId="24119"/>
    <cellStyle name="SAPBEXheaderItem 2 2 6 2 2 3 2 2" xfId="24120"/>
    <cellStyle name="SAPBEXheaderItem 2 2 6 2 2 4" xfId="24121"/>
    <cellStyle name="SAPBEXheaderItem 2 2 6 2 2 4 2" xfId="24122"/>
    <cellStyle name="SAPBEXheaderItem 2 2 6 2 3" xfId="24123"/>
    <cellStyle name="SAPBEXheaderItem 2 2 6 2 3 2" xfId="24124"/>
    <cellStyle name="SAPBEXheaderItem 2 2 6 2 3 2 2" xfId="24125"/>
    <cellStyle name="SAPBEXheaderItem 2 2 6 2 3 3" xfId="24126"/>
    <cellStyle name="SAPBEXheaderItem 2 2 6 2 4" xfId="24127"/>
    <cellStyle name="SAPBEXheaderItem 2 2 6 2 4 2" xfId="24128"/>
    <cellStyle name="SAPBEXheaderItem 2 2 6 2 4 2 2" xfId="24129"/>
    <cellStyle name="SAPBEXheaderItem 2 2 6 2 5" xfId="24130"/>
    <cellStyle name="SAPBEXheaderItem 2 2 6 2 5 2" xfId="24131"/>
    <cellStyle name="SAPBEXheaderItem 2 2 6 20" xfId="24132"/>
    <cellStyle name="SAPBEXheaderItem 2 2 6 21" xfId="24133"/>
    <cellStyle name="SAPBEXheaderItem 2 2 6 22" xfId="24134"/>
    <cellStyle name="SAPBEXheaderItem 2 2 6 23" xfId="24135"/>
    <cellStyle name="SAPBEXheaderItem 2 2 6 24" xfId="24136"/>
    <cellStyle name="SAPBEXheaderItem 2 2 6 25" xfId="24137"/>
    <cellStyle name="SAPBEXheaderItem 2 2 6 26" xfId="24138"/>
    <cellStyle name="SAPBEXheaderItem 2 2 6 27" xfId="24139"/>
    <cellStyle name="SAPBEXheaderItem 2 2 6 3" xfId="24140"/>
    <cellStyle name="SAPBEXheaderItem 2 2 6 4" xfId="24141"/>
    <cellStyle name="SAPBEXheaderItem 2 2 6 5" xfId="24142"/>
    <cellStyle name="SAPBEXheaderItem 2 2 6 6" xfId="24143"/>
    <cellStyle name="SAPBEXheaderItem 2 2 6 7" xfId="24144"/>
    <cellStyle name="SAPBEXheaderItem 2 2 6 8" xfId="24145"/>
    <cellStyle name="SAPBEXheaderItem 2 2 6 9" xfId="24146"/>
    <cellStyle name="SAPBEXheaderItem 2 2 7" xfId="24147"/>
    <cellStyle name="SAPBEXheaderItem 2 2 7 2" xfId="24148"/>
    <cellStyle name="SAPBEXheaderItem 2 2 7 2 2" xfId="24149"/>
    <cellStyle name="SAPBEXheaderItem 2 2 7 2 2 2" xfId="24150"/>
    <cellStyle name="SAPBEXheaderItem 2 2 7 2 2 2 2" xfId="24151"/>
    <cellStyle name="SAPBEXheaderItem 2 2 7 2 2 3" xfId="24152"/>
    <cellStyle name="SAPBEXheaderItem 2 2 7 2 3" xfId="24153"/>
    <cellStyle name="SAPBEXheaderItem 2 2 7 2 3 2" xfId="24154"/>
    <cellStyle name="SAPBEXheaderItem 2 2 7 2 3 2 2" xfId="24155"/>
    <cellStyle name="SAPBEXheaderItem 2 2 7 2 4" xfId="24156"/>
    <cellStyle name="SAPBEXheaderItem 2 2 7 2 4 2" xfId="24157"/>
    <cellStyle name="SAPBEXheaderItem 2 2 7 3" xfId="24158"/>
    <cellStyle name="SAPBEXheaderItem 2 2 7 3 2" xfId="24159"/>
    <cellStyle name="SAPBEXheaderItem 2 2 7 3 2 2" xfId="24160"/>
    <cellStyle name="SAPBEXheaderItem 2 2 7 3 3" xfId="24161"/>
    <cellStyle name="SAPBEXheaderItem 2 2 7 4" xfId="24162"/>
    <cellStyle name="SAPBEXheaderItem 2 2 7 4 2" xfId="24163"/>
    <cellStyle name="SAPBEXheaderItem 2 2 7 4 2 2" xfId="24164"/>
    <cellStyle name="SAPBEXheaderItem 2 2 7 5" xfId="24165"/>
    <cellStyle name="SAPBEXheaderItem 2 2 7 5 2" xfId="24166"/>
    <cellStyle name="SAPBEXheaderItem 2 2 8" xfId="24167"/>
    <cellStyle name="SAPBEXheaderItem 2 2 9" xfId="24168"/>
    <cellStyle name="SAPBEXheaderItem 2 20" xfId="24169"/>
    <cellStyle name="SAPBEXheaderItem 2 21" xfId="24170"/>
    <cellStyle name="SAPBEXheaderItem 2 22" xfId="24171"/>
    <cellStyle name="SAPBEXheaderItem 2 23" xfId="24172"/>
    <cellStyle name="SAPBEXheaderItem 2 24" xfId="24173"/>
    <cellStyle name="SAPBEXheaderItem 2 25" xfId="24174"/>
    <cellStyle name="SAPBEXheaderItem 2 26" xfId="24175"/>
    <cellStyle name="SAPBEXheaderItem 2 27" xfId="24176"/>
    <cellStyle name="SAPBEXheaderItem 2 28" xfId="24177"/>
    <cellStyle name="SAPBEXheaderItem 2 29" xfId="24178"/>
    <cellStyle name="SAPBEXheaderItem 2 3" xfId="945"/>
    <cellStyle name="SAPBEXheaderItem 2 3 10" xfId="24179"/>
    <cellStyle name="SAPBEXheaderItem 2 3 11" xfId="24180"/>
    <cellStyle name="SAPBEXheaderItem 2 3 12" xfId="24181"/>
    <cellStyle name="SAPBEXheaderItem 2 3 13" xfId="24182"/>
    <cellStyle name="SAPBEXheaderItem 2 3 14" xfId="24183"/>
    <cellStyle name="SAPBEXheaderItem 2 3 15" xfId="24184"/>
    <cellStyle name="SAPBEXheaderItem 2 3 16" xfId="24185"/>
    <cellStyle name="SAPBEXheaderItem 2 3 17" xfId="24186"/>
    <cellStyle name="SAPBEXheaderItem 2 3 18" xfId="24187"/>
    <cellStyle name="SAPBEXheaderItem 2 3 19" xfId="24188"/>
    <cellStyle name="SAPBEXheaderItem 2 3 2" xfId="24189"/>
    <cellStyle name="SAPBEXheaderItem 2 3 2 2" xfId="24190"/>
    <cellStyle name="SAPBEXheaderItem 2 3 2 2 2" xfId="24191"/>
    <cellStyle name="SAPBEXheaderItem 2 3 2 2 2 2" xfId="24192"/>
    <cellStyle name="SAPBEXheaderItem 2 3 2 2 2 2 2" xfId="24193"/>
    <cellStyle name="SAPBEXheaderItem 2 3 2 2 2 3" xfId="24194"/>
    <cellStyle name="SAPBEXheaderItem 2 3 2 2 3" xfId="24195"/>
    <cellStyle name="SAPBEXheaderItem 2 3 2 2 3 2" xfId="24196"/>
    <cellStyle name="SAPBEXheaderItem 2 3 2 2 3 2 2" xfId="24197"/>
    <cellStyle name="SAPBEXheaderItem 2 3 2 2 4" xfId="24198"/>
    <cellStyle name="SAPBEXheaderItem 2 3 2 2 4 2" xfId="24199"/>
    <cellStyle name="SAPBEXheaderItem 2 3 2 3" xfId="24200"/>
    <cellStyle name="SAPBEXheaderItem 2 3 2 3 2" xfId="24201"/>
    <cellStyle name="SAPBEXheaderItem 2 3 2 3 2 2" xfId="24202"/>
    <cellStyle name="SAPBEXheaderItem 2 3 2 3 3" xfId="24203"/>
    <cellStyle name="SAPBEXheaderItem 2 3 2 4" xfId="24204"/>
    <cellStyle name="SAPBEXheaderItem 2 3 2 4 2" xfId="24205"/>
    <cellStyle name="SAPBEXheaderItem 2 3 2 4 2 2" xfId="24206"/>
    <cellStyle name="SAPBEXheaderItem 2 3 2 5" xfId="24207"/>
    <cellStyle name="SAPBEXheaderItem 2 3 2 5 2" xfId="24208"/>
    <cellStyle name="SAPBEXheaderItem 2 3 20" xfId="24209"/>
    <cellStyle name="SAPBEXheaderItem 2 3 21" xfId="24210"/>
    <cellStyle name="SAPBEXheaderItem 2 3 22" xfId="24211"/>
    <cellStyle name="SAPBEXheaderItem 2 3 23" xfId="24212"/>
    <cellStyle name="SAPBEXheaderItem 2 3 24" xfId="24213"/>
    <cellStyle name="SAPBEXheaderItem 2 3 25" xfId="24214"/>
    <cellStyle name="SAPBEXheaderItem 2 3 26" xfId="24215"/>
    <cellStyle name="SAPBEXheaderItem 2 3 27" xfId="24216"/>
    <cellStyle name="SAPBEXheaderItem 2 3 3" xfId="24217"/>
    <cellStyle name="SAPBEXheaderItem 2 3 4" xfId="24218"/>
    <cellStyle name="SAPBEXheaderItem 2 3 5" xfId="24219"/>
    <cellStyle name="SAPBEXheaderItem 2 3 6" xfId="24220"/>
    <cellStyle name="SAPBEXheaderItem 2 3 7" xfId="24221"/>
    <cellStyle name="SAPBEXheaderItem 2 3 8" xfId="24222"/>
    <cellStyle name="SAPBEXheaderItem 2 3 9" xfId="24223"/>
    <cellStyle name="SAPBEXheaderItem 2 30" xfId="24224"/>
    <cellStyle name="SAPBEXheaderItem 2 31" xfId="24225"/>
    <cellStyle name="SAPBEXheaderItem 2 32" xfId="24226"/>
    <cellStyle name="SAPBEXheaderItem 2 4" xfId="946"/>
    <cellStyle name="SAPBEXheaderItem 2 4 10" xfId="24227"/>
    <cellStyle name="SAPBEXheaderItem 2 4 11" xfId="24228"/>
    <cellStyle name="SAPBEXheaderItem 2 4 12" xfId="24229"/>
    <cellStyle name="SAPBEXheaderItem 2 4 13" xfId="24230"/>
    <cellStyle name="SAPBEXheaderItem 2 4 14" xfId="24231"/>
    <cellStyle name="SAPBEXheaderItem 2 4 15" xfId="24232"/>
    <cellStyle name="SAPBEXheaderItem 2 4 16" xfId="24233"/>
    <cellStyle name="SAPBEXheaderItem 2 4 17" xfId="24234"/>
    <cellStyle name="SAPBEXheaderItem 2 4 18" xfId="24235"/>
    <cellStyle name="SAPBEXheaderItem 2 4 19" xfId="24236"/>
    <cellStyle name="SAPBEXheaderItem 2 4 2" xfId="24237"/>
    <cellStyle name="SAPBEXheaderItem 2 4 2 2" xfId="24238"/>
    <cellStyle name="SAPBEXheaderItem 2 4 2 2 2" xfId="24239"/>
    <cellStyle name="SAPBEXheaderItem 2 4 2 2 2 2" xfId="24240"/>
    <cellStyle name="SAPBEXheaderItem 2 4 2 2 2 2 2" xfId="24241"/>
    <cellStyle name="SAPBEXheaderItem 2 4 2 2 2 3" xfId="24242"/>
    <cellStyle name="SAPBEXheaderItem 2 4 2 2 3" xfId="24243"/>
    <cellStyle name="SAPBEXheaderItem 2 4 2 2 3 2" xfId="24244"/>
    <cellStyle name="SAPBEXheaderItem 2 4 2 2 3 2 2" xfId="24245"/>
    <cellStyle name="SAPBEXheaderItem 2 4 2 2 4" xfId="24246"/>
    <cellStyle name="SAPBEXheaderItem 2 4 2 2 4 2" xfId="24247"/>
    <cellStyle name="SAPBEXheaderItem 2 4 2 3" xfId="24248"/>
    <cellStyle name="SAPBEXheaderItem 2 4 2 3 2" xfId="24249"/>
    <cellStyle name="SAPBEXheaderItem 2 4 2 3 2 2" xfId="24250"/>
    <cellStyle name="SAPBEXheaderItem 2 4 2 3 3" xfId="24251"/>
    <cellStyle name="SAPBEXheaderItem 2 4 2 4" xfId="24252"/>
    <cellStyle name="SAPBEXheaderItem 2 4 2 4 2" xfId="24253"/>
    <cellStyle name="SAPBEXheaderItem 2 4 2 4 2 2" xfId="24254"/>
    <cellStyle name="SAPBEXheaderItem 2 4 2 5" xfId="24255"/>
    <cellStyle name="SAPBEXheaderItem 2 4 2 5 2" xfId="24256"/>
    <cellStyle name="SAPBEXheaderItem 2 4 20" xfId="24257"/>
    <cellStyle name="SAPBEXheaderItem 2 4 21" xfId="24258"/>
    <cellStyle name="SAPBEXheaderItem 2 4 22" xfId="24259"/>
    <cellStyle name="SAPBEXheaderItem 2 4 23" xfId="24260"/>
    <cellStyle name="SAPBEXheaderItem 2 4 24" xfId="24261"/>
    <cellStyle name="SAPBEXheaderItem 2 4 25" xfId="24262"/>
    <cellStyle name="SAPBEXheaderItem 2 4 26" xfId="24263"/>
    <cellStyle name="SAPBEXheaderItem 2 4 27" xfId="24264"/>
    <cellStyle name="SAPBEXheaderItem 2 4 3" xfId="24265"/>
    <cellStyle name="SAPBEXheaderItem 2 4 4" xfId="24266"/>
    <cellStyle name="SAPBEXheaderItem 2 4 5" xfId="24267"/>
    <cellStyle name="SAPBEXheaderItem 2 4 6" xfId="24268"/>
    <cellStyle name="SAPBEXheaderItem 2 4 7" xfId="24269"/>
    <cellStyle name="SAPBEXheaderItem 2 4 8" xfId="24270"/>
    <cellStyle name="SAPBEXheaderItem 2 4 9" xfId="24271"/>
    <cellStyle name="SAPBEXheaderItem 2 5" xfId="947"/>
    <cellStyle name="SAPBEXheaderItem 2 5 10" xfId="24272"/>
    <cellStyle name="SAPBEXheaderItem 2 5 11" xfId="24273"/>
    <cellStyle name="SAPBEXheaderItem 2 5 12" xfId="24274"/>
    <cellStyle name="SAPBEXheaderItem 2 5 13" xfId="24275"/>
    <cellStyle name="SAPBEXheaderItem 2 5 14" xfId="24276"/>
    <cellStyle name="SAPBEXheaderItem 2 5 15" xfId="24277"/>
    <cellStyle name="SAPBEXheaderItem 2 5 16" xfId="24278"/>
    <cellStyle name="SAPBEXheaderItem 2 5 17" xfId="24279"/>
    <cellStyle name="SAPBEXheaderItem 2 5 18" xfId="24280"/>
    <cellStyle name="SAPBEXheaderItem 2 5 19" xfId="24281"/>
    <cellStyle name="SAPBEXheaderItem 2 5 2" xfId="24282"/>
    <cellStyle name="SAPBEXheaderItem 2 5 2 2" xfId="24283"/>
    <cellStyle name="SAPBEXheaderItem 2 5 2 2 2" xfId="24284"/>
    <cellStyle name="SAPBEXheaderItem 2 5 2 2 2 2" xfId="24285"/>
    <cellStyle name="SAPBEXheaderItem 2 5 2 2 2 2 2" xfId="24286"/>
    <cellStyle name="SAPBEXheaderItem 2 5 2 2 2 3" xfId="24287"/>
    <cellStyle name="SAPBEXheaderItem 2 5 2 2 3" xfId="24288"/>
    <cellStyle name="SAPBEXheaderItem 2 5 2 2 3 2" xfId="24289"/>
    <cellStyle name="SAPBEXheaderItem 2 5 2 2 3 2 2" xfId="24290"/>
    <cellStyle name="SAPBEXheaderItem 2 5 2 2 4" xfId="24291"/>
    <cellStyle name="SAPBEXheaderItem 2 5 2 2 4 2" xfId="24292"/>
    <cellStyle name="SAPBEXheaderItem 2 5 2 3" xfId="24293"/>
    <cellStyle name="SAPBEXheaderItem 2 5 2 3 2" xfId="24294"/>
    <cellStyle name="SAPBEXheaderItem 2 5 2 3 2 2" xfId="24295"/>
    <cellStyle name="SAPBEXheaderItem 2 5 2 3 3" xfId="24296"/>
    <cellStyle name="SAPBEXheaderItem 2 5 2 4" xfId="24297"/>
    <cellStyle name="SAPBEXheaderItem 2 5 2 4 2" xfId="24298"/>
    <cellStyle name="SAPBEXheaderItem 2 5 2 4 2 2" xfId="24299"/>
    <cellStyle name="SAPBEXheaderItem 2 5 2 5" xfId="24300"/>
    <cellStyle name="SAPBEXheaderItem 2 5 2 5 2" xfId="24301"/>
    <cellStyle name="SAPBEXheaderItem 2 5 20" xfId="24302"/>
    <cellStyle name="SAPBEXheaderItem 2 5 21" xfId="24303"/>
    <cellStyle name="SAPBEXheaderItem 2 5 22" xfId="24304"/>
    <cellStyle name="SAPBEXheaderItem 2 5 23" xfId="24305"/>
    <cellStyle name="SAPBEXheaderItem 2 5 24" xfId="24306"/>
    <cellStyle name="SAPBEXheaderItem 2 5 25" xfId="24307"/>
    <cellStyle name="SAPBEXheaderItem 2 5 26" xfId="24308"/>
    <cellStyle name="SAPBEXheaderItem 2 5 27" xfId="24309"/>
    <cellStyle name="SAPBEXheaderItem 2 5 3" xfId="24310"/>
    <cellStyle name="SAPBEXheaderItem 2 5 4" xfId="24311"/>
    <cellStyle name="SAPBEXheaderItem 2 5 5" xfId="24312"/>
    <cellStyle name="SAPBEXheaderItem 2 5 6" xfId="24313"/>
    <cellStyle name="SAPBEXheaderItem 2 5 7" xfId="24314"/>
    <cellStyle name="SAPBEXheaderItem 2 5 8" xfId="24315"/>
    <cellStyle name="SAPBEXheaderItem 2 5 9" xfId="24316"/>
    <cellStyle name="SAPBEXheaderItem 2 6" xfId="948"/>
    <cellStyle name="SAPBEXheaderItem 2 6 10" xfId="24317"/>
    <cellStyle name="SAPBEXheaderItem 2 6 11" xfId="24318"/>
    <cellStyle name="SAPBEXheaderItem 2 6 12" xfId="24319"/>
    <cellStyle name="SAPBEXheaderItem 2 6 13" xfId="24320"/>
    <cellStyle name="SAPBEXheaderItem 2 6 14" xfId="24321"/>
    <cellStyle name="SAPBEXheaderItem 2 6 15" xfId="24322"/>
    <cellStyle name="SAPBEXheaderItem 2 6 16" xfId="24323"/>
    <cellStyle name="SAPBEXheaderItem 2 6 17" xfId="24324"/>
    <cellStyle name="SAPBEXheaderItem 2 6 18" xfId="24325"/>
    <cellStyle name="SAPBEXheaderItem 2 6 19" xfId="24326"/>
    <cellStyle name="SAPBEXheaderItem 2 6 2" xfId="24327"/>
    <cellStyle name="SAPBEXheaderItem 2 6 2 2" xfId="24328"/>
    <cellStyle name="SAPBEXheaderItem 2 6 2 2 2" xfId="24329"/>
    <cellStyle name="SAPBEXheaderItem 2 6 2 2 2 2" xfId="24330"/>
    <cellStyle name="SAPBEXheaderItem 2 6 2 2 2 2 2" xfId="24331"/>
    <cellStyle name="SAPBEXheaderItem 2 6 2 2 2 3" xfId="24332"/>
    <cellStyle name="SAPBEXheaderItem 2 6 2 2 3" xfId="24333"/>
    <cellStyle name="SAPBEXheaderItem 2 6 2 2 3 2" xfId="24334"/>
    <cellStyle name="SAPBEXheaderItem 2 6 2 2 3 2 2" xfId="24335"/>
    <cellStyle name="SAPBEXheaderItem 2 6 2 2 4" xfId="24336"/>
    <cellStyle name="SAPBEXheaderItem 2 6 2 2 4 2" xfId="24337"/>
    <cellStyle name="SAPBEXheaderItem 2 6 2 3" xfId="24338"/>
    <cellStyle name="SAPBEXheaderItem 2 6 2 3 2" xfId="24339"/>
    <cellStyle name="SAPBEXheaderItem 2 6 2 3 2 2" xfId="24340"/>
    <cellStyle name="SAPBEXheaderItem 2 6 2 3 3" xfId="24341"/>
    <cellStyle name="SAPBEXheaderItem 2 6 2 4" xfId="24342"/>
    <cellStyle name="SAPBEXheaderItem 2 6 2 4 2" xfId="24343"/>
    <cellStyle name="SAPBEXheaderItem 2 6 2 4 2 2" xfId="24344"/>
    <cellStyle name="SAPBEXheaderItem 2 6 2 5" xfId="24345"/>
    <cellStyle name="SAPBEXheaderItem 2 6 2 5 2" xfId="24346"/>
    <cellStyle name="SAPBEXheaderItem 2 6 20" xfId="24347"/>
    <cellStyle name="SAPBEXheaderItem 2 6 21" xfId="24348"/>
    <cellStyle name="SAPBEXheaderItem 2 6 22" xfId="24349"/>
    <cellStyle name="SAPBEXheaderItem 2 6 23" xfId="24350"/>
    <cellStyle name="SAPBEXheaderItem 2 6 24" xfId="24351"/>
    <cellStyle name="SAPBEXheaderItem 2 6 25" xfId="24352"/>
    <cellStyle name="SAPBEXheaderItem 2 6 26" xfId="24353"/>
    <cellStyle name="SAPBEXheaderItem 2 6 27" xfId="24354"/>
    <cellStyle name="SAPBEXheaderItem 2 6 3" xfId="24355"/>
    <cellStyle name="SAPBEXheaderItem 2 6 4" xfId="24356"/>
    <cellStyle name="SAPBEXheaderItem 2 6 5" xfId="24357"/>
    <cellStyle name="SAPBEXheaderItem 2 6 6" xfId="24358"/>
    <cellStyle name="SAPBEXheaderItem 2 6 7" xfId="24359"/>
    <cellStyle name="SAPBEXheaderItem 2 6 8" xfId="24360"/>
    <cellStyle name="SAPBEXheaderItem 2 6 9" xfId="24361"/>
    <cellStyle name="SAPBEXheaderItem 2 7" xfId="24362"/>
    <cellStyle name="SAPBEXheaderItem 2 7 2" xfId="24363"/>
    <cellStyle name="SAPBEXheaderItem 2 7 2 2" xfId="24364"/>
    <cellStyle name="SAPBEXheaderItem 2 7 2 2 2" xfId="24365"/>
    <cellStyle name="SAPBEXheaderItem 2 7 2 2 2 2" xfId="24366"/>
    <cellStyle name="SAPBEXheaderItem 2 7 2 2 3" xfId="24367"/>
    <cellStyle name="SAPBEXheaderItem 2 7 2 3" xfId="24368"/>
    <cellStyle name="SAPBEXheaderItem 2 7 2 3 2" xfId="24369"/>
    <cellStyle name="SAPBEXheaderItem 2 7 2 3 2 2" xfId="24370"/>
    <cellStyle name="SAPBEXheaderItem 2 7 2 4" xfId="24371"/>
    <cellStyle name="SAPBEXheaderItem 2 7 2 4 2" xfId="24372"/>
    <cellStyle name="SAPBEXheaderItem 2 7 3" xfId="24373"/>
    <cellStyle name="SAPBEXheaderItem 2 7 3 2" xfId="24374"/>
    <cellStyle name="SAPBEXheaderItem 2 7 3 2 2" xfId="24375"/>
    <cellStyle name="SAPBEXheaderItem 2 7 3 2 2 2" xfId="24376"/>
    <cellStyle name="SAPBEXheaderItem 2 7 3 2 3" xfId="24377"/>
    <cellStyle name="SAPBEXheaderItem 2 7 3 3" xfId="24378"/>
    <cellStyle name="SAPBEXheaderItem 2 7 3 3 2" xfId="24379"/>
    <cellStyle name="SAPBEXheaderItem 2 7 3 3 2 2" xfId="24380"/>
    <cellStyle name="SAPBEXheaderItem 2 7 3 4" xfId="24381"/>
    <cellStyle name="SAPBEXheaderItem 2 7 3 4 2" xfId="24382"/>
    <cellStyle name="SAPBEXheaderItem 2 7 4" xfId="24383"/>
    <cellStyle name="SAPBEXheaderItem 2 7 4 2" xfId="24384"/>
    <cellStyle name="SAPBEXheaderItem 2 7 4 2 2" xfId="24385"/>
    <cellStyle name="SAPBEXheaderItem 2 7 4 2 2 2" xfId="24386"/>
    <cellStyle name="SAPBEXheaderItem 2 7 4 3" xfId="24387"/>
    <cellStyle name="SAPBEXheaderItem 2 7 4 3 2" xfId="24388"/>
    <cellStyle name="SAPBEXheaderItem 2 7 5" xfId="24389"/>
    <cellStyle name="SAPBEXheaderItem 2 7 5 2" xfId="24390"/>
    <cellStyle name="SAPBEXheaderItem 2 7 5 2 2" xfId="24391"/>
    <cellStyle name="SAPBEXheaderItem 2 7 5 3" xfId="24392"/>
    <cellStyle name="SAPBEXheaderItem 2 7 6" xfId="24393"/>
    <cellStyle name="SAPBEXheaderItem 2 7 6 2" xfId="24394"/>
    <cellStyle name="SAPBEXheaderItem 2 7 6 2 2" xfId="24395"/>
    <cellStyle name="SAPBEXheaderItem 2 7 7" xfId="24396"/>
    <cellStyle name="SAPBEXheaderItem 2 7 7 2" xfId="24397"/>
    <cellStyle name="SAPBEXheaderItem 2 8" xfId="24398"/>
    <cellStyle name="SAPBEXheaderItem 2 9" xfId="24399"/>
    <cellStyle name="SAPBEXheaderItem 20" xfId="24400"/>
    <cellStyle name="SAPBEXheaderItem 21" xfId="24401"/>
    <cellStyle name="SAPBEXheaderItem 22" xfId="24402"/>
    <cellStyle name="SAPBEXheaderItem 23" xfId="24403"/>
    <cellStyle name="SAPBEXheaderItem 24" xfId="24404"/>
    <cellStyle name="SAPBEXheaderItem 25" xfId="24405"/>
    <cellStyle name="SAPBEXheaderItem 26" xfId="24406"/>
    <cellStyle name="SAPBEXheaderItem 27" xfId="24407"/>
    <cellStyle name="SAPBEXheaderItem 28" xfId="24408"/>
    <cellStyle name="SAPBEXheaderItem 29" xfId="24409"/>
    <cellStyle name="SAPBEXheaderItem 3" xfId="487"/>
    <cellStyle name="SAPBEXheaderItem 3 10" xfId="24410"/>
    <cellStyle name="SAPBEXheaderItem 3 11" xfId="24411"/>
    <cellStyle name="SAPBEXheaderItem 3 12" xfId="24412"/>
    <cellStyle name="SAPBEXheaderItem 3 13" xfId="24413"/>
    <cellStyle name="SAPBEXheaderItem 3 14" xfId="24414"/>
    <cellStyle name="SAPBEXheaderItem 3 15" xfId="24415"/>
    <cellStyle name="SAPBEXheaderItem 3 16" xfId="24416"/>
    <cellStyle name="SAPBEXheaderItem 3 17" xfId="24417"/>
    <cellStyle name="SAPBEXheaderItem 3 18" xfId="24418"/>
    <cellStyle name="SAPBEXheaderItem 3 19" xfId="24419"/>
    <cellStyle name="SAPBEXheaderItem 3 2" xfId="949"/>
    <cellStyle name="SAPBEXheaderItem 3 2 10" xfId="24420"/>
    <cellStyle name="SAPBEXheaderItem 3 2 11" xfId="24421"/>
    <cellStyle name="SAPBEXheaderItem 3 2 12" xfId="24422"/>
    <cellStyle name="SAPBEXheaderItem 3 2 13" xfId="24423"/>
    <cellStyle name="SAPBEXheaderItem 3 2 14" xfId="24424"/>
    <cellStyle name="SAPBEXheaderItem 3 2 15" xfId="24425"/>
    <cellStyle name="SAPBEXheaderItem 3 2 16" xfId="24426"/>
    <cellStyle name="SAPBEXheaderItem 3 2 17" xfId="24427"/>
    <cellStyle name="SAPBEXheaderItem 3 2 18" xfId="24428"/>
    <cellStyle name="SAPBEXheaderItem 3 2 19" xfId="24429"/>
    <cellStyle name="SAPBEXheaderItem 3 2 2" xfId="24430"/>
    <cellStyle name="SAPBEXheaderItem 3 2 2 2" xfId="24431"/>
    <cellStyle name="SAPBEXheaderItem 3 2 2 2 2" xfId="24432"/>
    <cellStyle name="SAPBEXheaderItem 3 2 2 2 2 2" xfId="24433"/>
    <cellStyle name="SAPBEXheaderItem 3 2 2 2 2 2 2" xfId="24434"/>
    <cellStyle name="SAPBEXheaderItem 3 2 2 2 2 3" xfId="24435"/>
    <cellStyle name="SAPBEXheaderItem 3 2 2 2 3" xfId="24436"/>
    <cellStyle name="SAPBEXheaderItem 3 2 2 2 3 2" xfId="24437"/>
    <cellStyle name="SAPBEXheaderItem 3 2 2 2 3 2 2" xfId="24438"/>
    <cellStyle name="SAPBEXheaderItem 3 2 2 2 4" xfId="24439"/>
    <cellStyle name="SAPBEXheaderItem 3 2 2 2 4 2" xfId="24440"/>
    <cellStyle name="SAPBEXheaderItem 3 2 2 3" xfId="24441"/>
    <cellStyle name="SAPBEXheaderItem 3 2 2 3 2" xfId="24442"/>
    <cellStyle name="SAPBEXheaderItem 3 2 2 3 2 2" xfId="24443"/>
    <cellStyle name="SAPBEXheaderItem 3 2 2 3 3" xfId="24444"/>
    <cellStyle name="SAPBEXheaderItem 3 2 2 4" xfId="24445"/>
    <cellStyle name="SAPBEXheaderItem 3 2 2 4 2" xfId="24446"/>
    <cellStyle name="SAPBEXheaderItem 3 2 2 4 2 2" xfId="24447"/>
    <cellStyle name="SAPBEXheaderItem 3 2 2 5" xfId="24448"/>
    <cellStyle name="SAPBEXheaderItem 3 2 2 5 2" xfId="24449"/>
    <cellStyle name="SAPBEXheaderItem 3 2 20" xfId="24450"/>
    <cellStyle name="SAPBEXheaderItem 3 2 21" xfId="24451"/>
    <cellStyle name="SAPBEXheaderItem 3 2 22" xfId="24452"/>
    <cellStyle name="SAPBEXheaderItem 3 2 23" xfId="24453"/>
    <cellStyle name="SAPBEXheaderItem 3 2 24" xfId="24454"/>
    <cellStyle name="SAPBEXheaderItem 3 2 25" xfId="24455"/>
    <cellStyle name="SAPBEXheaderItem 3 2 26" xfId="24456"/>
    <cellStyle name="SAPBEXheaderItem 3 2 27" xfId="24457"/>
    <cellStyle name="SAPBEXheaderItem 3 2 3" xfId="24458"/>
    <cellStyle name="SAPBEXheaderItem 3 2 4" xfId="24459"/>
    <cellStyle name="SAPBEXheaderItem 3 2 5" xfId="24460"/>
    <cellStyle name="SAPBEXheaderItem 3 2 6" xfId="24461"/>
    <cellStyle name="SAPBEXheaderItem 3 2 7" xfId="24462"/>
    <cellStyle name="SAPBEXheaderItem 3 2 8" xfId="24463"/>
    <cellStyle name="SAPBEXheaderItem 3 2 9" xfId="24464"/>
    <cellStyle name="SAPBEXheaderItem 3 20" xfId="24465"/>
    <cellStyle name="SAPBEXheaderItem 3 21" xfId="24466"/>
    <cellStyle name="SAPBEXheaderItem 3 22" xfId="24467"/>
    <cellStyle name="SAPBEXheaderItem 3 23" xfId="24468"/>
    <cellStyle name="SAPBEXheaderItem 3 24" xfId="24469"/>
    <cellStyle name="SAPBEXheaderItem 3 25" xfId="24470"/>
    <cellStyle name="SAPBEXheaderItem 3 26" xfId="24471"/>
    <cellStyle name="SAPBEXheaderItem 3 27" xfId="24472"/>
    <cellStyle name="SAPBEXheaderItem 3 28" xfId="24473"/>
    <cellStyle name="SAPBEXheaderItem 3 29" xfId="24474"/>
    <cellStyle name="SAPBEXheaderItem 3 3" xfId="950"/>
    <cellStyle name="SAPBEXheaderItem 3 3 10" xfId="24475"/>
    <cellStyle name="SAPBEXheaderItem 3 3 11" xfId="24476"/>
    <cellStyle name="SAPBEXheaderItem 3 3 12" xfId="24477"/>
    <cellStyle name="SAPBEXheaderItem 3 3 13" xfId="24478"/>
    <cellStyle name="SAPBEXheaderItem 3 3 14" xfId="24479"/>
    <cellStyle name="SAPBEXheaderItem 3 3 15" xfId="24480"/>
    <cellStyle name="SAPBEXheaderItem 3 3 16" xfId="24481"/>
    <cellStyle name="SAPBEXheaderItem 3 3 17" xfId="24482"/>
    <cellStyle name="SAPBEXheaderItem 3 3 18" xfId="24483"/>
    <cellStyle name="SAPBEXheaderItem 3 3 19" xfId="24484"/>
    <cellStyle name="SAPBEXheaderItem 3 3 2" xfId="24485"/>
    <cellStyle name="SAPBEXheaderItem 3 3 2 2" xfId="24486"/>
    <cellStyle name="SAPBEXheaderItem 3 3 2 2 2" xfId="24487"/>
    <cellStyle name="SAPBEXheaderItem 3 3 2 2 2 2" xfId="24488"/>
    <cellStyle name="SAPBEXheaderItem 3 3 2 2 2 2 2" xfId="24489"/>
    <cellStyle name="SAPBEXheaderItem 3 3 2 2 2 3" xfId="24490"/>
    <cellStyle name="SAPBEXheaderItem 3 3 2 2 3" xfId="24491"/>
    <cellStyle name="SAPBEXheaderItem 3 3 2 2 3 2" xfId="24492"/>
    <cellStyle name="SAPBEXheaderItem 3 3 2 2 3 2 2" xfId="24493"/>
    <cellStyle name="SAPBEXheaderItem 3 3 2 2 4" xfId="24494"/>
    <cellStyle name="SAPBEXheaderItem 3 3 2 2 4 2" xfId="24495"/>
    <cellStyle name="SAPBEXheaderItem 3 3 2 3" xfId="24496"/>
    <cellStyle name="SAPBEXheaderItem 3 3 2 3 2" xfId="24497"/>
    <cellStyle name="SAPBEXheaderItem 3 3 2 3 2 2" xfId="24498"/>
    <cellStyle name="SAPBEXheaderItem 3 3 2 3 3" xfId="24499"/>
    <cellStyle name="SAPBEXheaderItem 3 3 2 4" xfId="24500"/>
    <cellStyle name="SAPBEXheaderItem 3 3 2 4 2" xfId="24501"/>
    <cellStyle name="SAPBEXheaderItem 3 3 2 4 2 2" xfId="24502"/>
    <cellStyle name="SAPBEXheaderItem 3 3 2 5" xfId="24503"/>
    <cellStyle name="SAPBEXheaderItem 3 3 2 5 2" xfId="24504"/>
    <cellStyle name="SAPBEXheaderItem 3 3 20" xfId="24505"/>
    <cellStyle name="SAPBEXheaderItem 3 3 21" xfId="24506"/>
    <cellStyle name="SAPBEXheaderItem 3 3 22" xfId="24507"/>
    <cellStyle name="SAPBEXheaderItem 3 3 23" xfId="24508"/>
    <cellStyle name="SAPBEXheaderItem 3 3 24" xfId="24509"/>
    <cellStyle name="SAPBEXheaderItem 3 3 25" xfId="24510"/>
    <cellStyle name="SAPBEXheaderItem 3 3 26" xfId="24511"/>
    <cellStyle name="SAPBEXheaderItem 3 3 27" xfId="24512"/>
    <cellStyle name="SAPBEXheaderItem 3 3 3" xfId="24513"/>
    <cellStyle name="SAPBEXheaderItem 3 3 4" xfId="24514"/>
    <cellStyle name="SAPBEXheaderItem 3 3 5" xfId="24515"/>
    <cellStyle name="SAPBEXheaderItem 3 3 6" xfId="24516"/>
    <cellStyle name="SAPBEXheaderItem 3 3 7" xfId="24517"/>
    <cellStyle name="SAPBEXheaderItem 3 3 8" xfId="24518"/>
    <cellStyle name="SAPBEXheaderItem 3 3 9" xfId="24519"/>
    <cellStyle name="SAPBEXheaderItem 3 30" xfId="24520"/>
    <cellStyle name="SAPBEXheaderItem 3 31" xfId="24521"/>
    <cellStyle name="SAPBEXheaderItem 3 32" xfId="24522"/>
    <cellStyle name="SAPBEXheaderItem 3 4" xfId="951"/>
    <cellStyle name="SAPBEXheaderItem 3 4 10" xfId="24523"/>
    <cellStyle name="SAPBEXheaderItem 3 4 11" xfId="24524"/>
    <cellStyle name="SAPBEXheaderItem 3 4 12" xfId="24525"/>
    <cellStyle name="SAPBEXheaderItem 3 4 13" xfId="24526"/>
    <cellStyle name="SAPBEXheaderItem 3 4 14" xfId="24527"/>
    <cellStyle name="SAPBEXheaderItem 3 4 15" xfId="24528"/>
    <cellStyle name="SAPBEXheaderItem 3 4 16" xfId="24529"/>
    <cellStyle name="SAPBEXheaderItem 3 4 17" xfId="24530"/>
    <cellStyle name="SAPBEXheaderItem 3 4 18" xfId="24531"/>
    <cellStyle name="SAPBEXheaderItem 3 4 19" xfId="24532"/>
    <cellStyle name="SAPBEXheaderItem 3 4 2" xfId="24533"/>
    <cellStyle name="SAPBEXheaderItem 3 4 2 2" xfId="24534"/>
    <cellStyle name="SAPBEXheaderItem 3 4 2 2 2" xfId="24535"/>
    <cellStyle name="SAPBEXheaderItem 3 4 2 2 2 2" xfId="24536"/>
    <cellStyle name="SAPBEXheaderItem 3 4 2 2 2 2 2" xfId="24537"/>
    <cellStyle name="SAPBEXheaderItem 3 4 2 2 2 3" xfId="24538"/>
    <cellStyle name="SAPBEXheaderItem 3 4 2 2 3" xfId="24539"/>
    <cellStyle name="SAPBEXheaderItem 3 4 2 2 3 2" xfId="24540"/>
    <cellStyle name="SAPBEXheaderItem 3 4 2 2 3 2 2" xfId="24541"/>
    <cellStyle name="SAPBEXheaderItem 3 4 2 2 4" xfId="24542"/>
    <cellStyle name="SAPBEXheaderItem 3 4 2 2 4 2" xfId="24543"/>
    <cellStyle name="SAPBEXheaderItem 3 4 2 3" xfId="24544"/>
    <cellStyle name="SAPBEXheaderItem 3 4 2 3 2" xfId="24545"/>
    <cellStyle name="SAPBEXheaderItem 3 4 2 3 2 2" xfId="24546"/>
    <cellStyle name="SAPBEXheaderItem 3 4 2 3 3" xfId="24547"/>
    <cellStyle name="SAPBEXheaderItem 3 4 2 4" xfId="24548"/>
    <cellStyle name="SAPBEXheaderItem 3 4 2 4 2" xfId="24549"/>
    <cellStyle name="SAPBEXheaderItem 3 4 2 4 2 2" xfId="24550"/>
    <cellStyle name="SAPBEXheaderItem 3 4 2 5" xfId="24551"/>
    <cellStyle name="SAPBEXheaderItem 3 4 2 5 2" xfId="24552"/>
    <cellStyle name="SAPBEXheaderItem 3 4 20" xfId="24553"/>
    <cellStyle name="SAPBEXheaderItem 3 4 21" xfId="24554"/>
    <cellStyle name="SAPBEXheaderItem 3 4 22" xfId="24555"/>
    <cellStyle name="SAPBEXheaderItem 3 4 23" xfId="24556"/>
    <cellStyle name="SAPBEXheaderItem 3 4 24" xfId="24557"/>
    <cellStyle name="SAPBEXheaderItem 3 4 25" xfId="24558"/>
    <cellStyle name="SAPBEXheaderItem 3 4 26" xfId="24559"/>
    <cellStyle name="SAPBEXheaderItem 3 4 27" xfId="24560"/>
    <cellStyle name="SAPBEXheaderItem 3 4 3" xfId="24561"/>
    <cellStyle name="SAPBEXheaderItem 3 4 4" xfId="24562"/>
    <cellStyle name="SAPBEXheaderItem 3 4 5" xfId="24563"/>
    <cellStyle name="SAPBEXheaderItem 3 4 6" xfId="24564"/>
    <cellStyle name="SAPBEXheaderItem 3 4 7" xfId="24565"/>
    <cellStyle name="SAPBEXheaderItem 3 4 8" xfId="24566"/>
    <cellStyle name="SAPBEXheaderItem 3 4 9" xfId="24567"/>
    <cellStyle name="SAPBEXheaderItem 3 5" xfId="952"/>
    <cellStyle name="SAPBEXheaderItem 3 5 10" xfId="24568"/>
    <cellStyle name="SAPBEXheaderItem 3 5 11" xfId="24569"/>
    <cellStyle name="SAPBEXheaderItem 3 5 12" xfId="24570"/>
    <cellStyle name="SAPBEXheaderItem 3 5 13" xfId="24571"/>
    <cellStyle name="SAPBEXheaderItem 3 5 14" xfId="24572"/>
    <cellStyle name="SAPBEXheaderItem 3 5 15" xfId="24573"/>
    <cellStyle name="SAPBEXheaderItem 3 5 16" xfId="24574"/>
    <cellStyle name="SAPBEXheaderItem 3 5 17" xfId="24575"/>
    <cellStyle name="SAPBEXheaderItem 3 5 18" xfId="24576"/>
    <cellStyle name="SAPBEXheaderItem 3 5 19" xfId="24577"/>
    <cellStyle name="SAPBEXheaderItem 3 5 2" xfId="24578"/>
    <cellStyle name="SAPBEXheaderItem 3 5 2 2" xfId="24579"/>
    <cellStyle name="SAPBEXheaderItem 3 5 2 2 2" xfId="24580"/>
    <cellStyle name="SAPBEXheaderItem 3 5 2 2 2 2" xfId="24581"/>
    <cellStyle name="SAPBEXheaderItem 3 5 2 2 2 2 2" xfId="24582"/>
    <cellStyle name="SAPBEXheaderItem 3 5 2 2 2 3" xfId="24583"/>
    <cellStyle name="SAPBEXheaderItem 3 5 2 2 3" xfId="24584"/>
    <cellStyle name="SAPBEXheaderItem 3 5 2 2 3 2" xfId="24585"/>
    <cellStyle name="SAPBEXheaderItem 3 5 2 2 3 2 2" xfId="24586"/>
    <cellStyle name="SAPBEXheaderItem 3 5 2 2 4" xfId="24587"/>
    <cellStyle name="SAPBEXheaderItem 3 5 2 2 4 2" xfId="24588"/>
    <cellStyle name="SAPBEXheaderItem 3 5 2 3" xfId="24589"/>
    <cellStyle name="SAPBEXheaderItem 3 5 2 3 2" xfId="24590"/>
    <cellStyle name="SAPBEXheaderItem 3 5 2 3 2 2" xfId="24591"/>
    <cellStyle name="SAPBEXheaderItem 3 5 2 3 3" xfId="24592"/>
    <cellStyle name="SAPBEXheaderItem 3 5 2 4" xfId="24593"/>
    <cellStyle name="SAPBEXheaderItem 3 5 2 4 2" xfId="24594"/>
    <cellStyle name="SAPBEXheaderItem 3 5 2 4 2 2" xfId="24595"/>
    <cellStyle name="SAPBEXheaderItem 3 5 2 5" xfId="24596"/>
    <cellStyle name="SAPBEXheaderItem 3 5 2 5 2" xfId="24597"/>
    <cellStyle name="SAPBEXheaderItem 3 5 20" xfId="24598"/>
    <cellStyle name="SAPBEXheaderItem 3 5 21" xfId="24599"/>
    <cellStyle name="SAPBEXheaderItem 3 5 22" xfId="24600"/>
    <cellStyle name="SAPBEXheaderItem 3 5 23" xfId="24601"/>
    <cellStyle name="SAPBEXheaderItem 3 5 24" xfId="24602"/>
    <cellStyle name="SAPBEXheaderItem 3 5 25" xfId="24603"/>
    <cellStyle name="SAPBEXheaderItem 3 5 26" xfId="24604"/>
    <cellStyle name="SAPBEXheaderItem 3 5 27" xfId="24605"/>
    <cellStyle name="SAPBEXheaderItem 3 5 3" xfId="24606"/>
    <cellStyle name="SAPBEXheaderItem 3 5 4" xfId="24607"/>
    <cellStyle name="SAPBEXheaderItem 3 5 5" xfId="24608"/>
    <cellStyle name="SAPBEXheaderItem 3 5 6" xfId="24609"/>
    <cellStyle name="SAPBEXheaderItem 3 5 7" xfId="24610"/>
    <cellStyle name="SAPBEXheaderItem 3 5 8" xfId="24611"/>
    <cellStyle name="SAPBEXheaderItem 3 5 9" xfId="24612"/>
    <cellStyle name="SAPBEXheaderItem 3 6" xfId="953"/>
    <cellStyle name="SAPBEXheaderItem 3 6 10" xfId="24613"/>
    <cellStyle name="SAPBEXheaderItem 3 6 11" xfId="24614"/>
    <cellStyle name="SAPBEXheaderItem 3 6 12" xfId="24615"/>
    <cellStyle name="SAPBEXheaderItem 3 6 13" xfId="24616"/>
    <cellStyle name="SAPBEXheaderItem 3 6 14" xfId="24617"/>
    <cellStyle name="SAPBEXheaderItem 3 6 15" xfId="24618"/>
    <cellStyle name="SAPBEXheaderItem 3 6 16" xfId="24619"/>
    <cellStyle name="SAPBEXheaderItem 3 6 17" xfId="24620"/>
    <cellStyle name="SAPBEXheaderItem 3 6 18" xfId="24621"/>
    <cellStyle name="SAPBEXheaderItem 3 6 19" xfId="24622"/>
    <cellStyle name="SAPBEXheaderItem 3 6 2" xfId="24623"/>
    <cellStyle name="SAPBEXheaderItem 3 6 2 2" xfId="24624"/>
    <cellStyle name="SAPBEXheaderItem 3 6 2 2 2" xfId="24625"/>
    <cellStyle name="SAPBEXheaderItem 3 6 2 2 2 2" xfId="24626"/>
    <cellStyle name="SAPBEXheaderItem 3 6 2 2 2 2 2" xfId="24627"/>
    <cellStyle name="SAPBEXheaderItem 3 6 2 2 2 3" xfId="24628"/>
    <cellStyle name="SAPBEXheaderItem 3 6 2 2 3" xfId="24629"/>
    <cellStyle name="SAPBEXheaderItem 3 6 2 2 3 2" xfId="24630"/>
    <cellStyle name="SAPBEXheaderItem 3 6 2 2 3 2 2" xfId="24631"/>
    <cellStyle name="SAPBEXheaderItem 3 6 2 2 4" xfId="24632"/>
    <cellStyle name="SAPBEXheaderItem 3 6 2 2 4 2" xfId="24633"/>
    <cellStyle name="SAPBEXheaderItem 3 6 2 3" xfId="24634"/>
    <cellStyle name="SAPBEXheaderItem 3 6 2 3 2" xfId="24635"/>
    <cellStyle name="SAPBEXheaderItem 3 6 2 3 2 2" xfId="24636"/>
    <cellStyle name="SAPBEXheaderItem 3 6 2 3 3" xfId="24637"/>
    <cellStyle name="SAPBEXheaderItem 3 6 2 4" xfId="24638"/>
    <cellStyle name="SAPBEXheaderItem 3 6 2 4 2" xfId="24639"/>
    <cellStyle name="SAPBEXheaderItem 3 6 2 4 2 2" xfId="24640"/>
    <cellStyle name="SAPBEXheaderItem 3 6 2 5" xfId="24641"/>
    <cellStyle name="SAPBEXheaderItem 3 6 2 5 2" xfId="24642"/>
    <cellStyle name="SAPBEXheaderItem 3 6 20" xfId="24643"/>
    <cellStyle name="SAPBEXheaderItem 3 6 21" xfId="24644"/>
    <cellStyle name="SAPBEXheaderItem 3 6 22" xfId="24645"/>
    <cellStyle name="SAPBEXheaderItem 3 6 23" xfId="24646"/>
    <cellStyle name="SAPBEXheaderItem 3 6 24" xfId="24647"/>
    <cellStyle name="SAPBEXheaderItem 3 6 25" xfId="24648"/>
    <cellStyle name="SAPBEXheaderItem 3 6 26" xfId="24649"/>
    <cellStyle name="SAPBEXheaderItem 3 6 27" xfId="24650"/>
    <cellStyle name="SAPBEXheaderItem 3 6 3" xfId="24651"/>
    <cellStyle name="SAPBEXheaderItem 3 6 4" xfId="24652"/>
    <cellStyle name="SAPBEXheaderItem 3 6 5" xfId="24653"/>
    <cellStyle name="SAPBEXheaderItem 3 6 6" xfId="24654"/>
    <cellStyle name="SAPBEXheaderItem 3 6 7" xfId="24655"/>
    <cellStyle name="SAPBEXheaderItem 3 6 8" xfId="24656"/>
    <cellStyle name="SAPBEXheaderItem 3 6 9" xfId="24657"/>
    <cellStyle name="SAPBEXheaderItem 3 7" xfId="24658"/>
    <cellStyle name="SAPBEXheaderItem 3 7 2" xfId="24659"/>
    <cellStyle name="SAPBEXheaderItem 3 7 2 2" xfId="24660"/>
    <cellStyle name="SAPBEXheaderItem 3 7 2 2 2" xfId="24661"/>
    <cellStyle name="SAPBEXheaderItem 3 7 2 2 2 2" xfId="24662"/>
    <cellStyle name="SAPBEXheaderItem 3 7 2 2 3" xfId="24663"/>
    <cellStyle name="SAPBEXheaderItem 3 7 2 3" xfId="24664"/>
    <cellStyle name="SAPBEXheaderItem 3 7 2 3 2" xfId="24665"/>
    <cellStyle name="SAPBEXheaderItem 3 7 2 3 2 2" xfId="24666"/>
    <cellStyle name="SAPBEXheaderItem 3 7 2 4" xfId="24667"/>
    <cellStyle name="SAPBEXheaderItem 3 7 2 4 2" xfId="24668"/>
    <cellStyle name="SAPBEXheaderItem 3 7 3" xfId="24669"/>
    <cellStyle name="SAPBEXheaderItem 3 7 3 2" xfId="24670"/>
    <cellStyle name="SAPBEXheaderItem 3 7 3 2 2" xfId="24671"/>
    <cellStyle name="SAPBEXheaderItem 3 7 3 3" xfId="24672"/>
    <cellStyle name="SAPBEXheaderItem 3 7 4" xfId="24673"/>
    <cellStyle name="SAPBEXheaderItem 3 7 4 2" xfId="24674"/>
    <cellStyle name="SAPBEXheaderItem 3 7 4 2 2" xfId="24675"/>
    <cellStyle name="SAPBEXheaderItem 3 7 5" xfId="24676"/>
    <cellStyle name="SAPBEXheaderItem 3 7 5 2" xfId="24677"/>
    <cellStyle name="SAPBEXheaderItem 3 8" xfId="24678"/>
    <cellStyle name="SAPBEXheaderItem 3 9" xfId="24679"/>
    <cellStyle name="SAPBEXheaderItem 30" xfId="24680"/>
    <cellStyle name="SAPBEXheaderItem 31" xfId="24681"/>
    <cellStyle name="SAPBEXheaderItem 32" xfId="24682"/>
    <cellStyle name="SAPBEXheaderItem 33" xfId="24683"/>
    <cellStyle name="SAPBEXheaderItem 34" xfId="24684"/>
    <cellStyle name="SAPBEXheaderItem 35" xfId="24685"/>
    <cellStyle name="SAPBEXheaderItem 4" xfId="954"/>
    <cellStyle name="SAPBEXheaderItem 4 10" xfId="24686"/>
    <cellStyle name="SAPBEXheaderItem 4 11" xfId="24687"/>
    <cellStyle name="SAPBEXheaderItem 4 12" xfId="24688"/>
    <cellStyle name="SAPBEXheaderItem 4 13" xfId="24689"/>
    <cellStyle name="SAPBEXheaderItem 4 14" xfId="24690"/>
    <cellStyle name="SAPBEXheaderItem 4 15" xfId="24691"/>
    <cellStyle name="SAPBEXheaderItem 4 16" xfId="24692"/>
    <cellStyle name="SAPBEXheaderItem 4 17" xfId="24693"/>
    <cellStyle name="SAPBEXheaderItem 4 18" xfId="24694"/>
    <cellStyle name="SAPBEXheaderItem 4 19" xfId="24695"/>
    <cellStyle name="SAPBEXheaderItem 4 2" xfId="24696"/>
    <cellStyle name="SAPBEXheaderItem 4 2 2" xfId="24697"/>
    <cellStyle name="SAPBEXheaderItem 4 2 2 2" xfId="24698"/>
    <cellStyle name="SAPBEXheaderItem 4 2 2 2 2" xfId="24699"/>
    <cellStyle name="SAPBEXheaderItem 4 2 2 2 2 2" xfId="24700"/>
    <cellStyle name="SAPBEXheaderItem 4 2 2 2 3" xfId="24701"/>
    <cellStyle name="SAPBEXheaderItem 4 2 2 3" xfId="24702"/>
    <cellStyle name="SAPBEXheaderItem 4 2 2 3 2" xfId="24703"/>
    <cellStyle name="SAPBEXheaderItem 4 2 2 3 2 2" xfId="24704"/>
    <cellStyle name="SAPBEXheaderItem 4 2 2 4" xfId="24705"/>
    <cellStyle name="SAPBEXheaderItem 4 2 2 4 2" xfId="24706"/>
    <cellStyle name="SAPBEXheaderItem 4 2 3" xfId="24707"/>
    <cellStyle name="SAPBEXheaderItem 4 2 3 2" xfId="24708"/>
    <cellStyle name="SAPBEXheaderItem 4 2 3 2 2" xfId="24709"/>
    <cellStyle name="SAPBEXheaderItem 4 2 3 3" xfId="24710"/>
    <cellStyle name="SAPBEXheaderItem 4 2 4" xfId="24711"/>
    <cellStyle name="SAPBEXheaderItem 4 2 4 2" xfId="24712"/>
    <cellStyle name="SAPBEXheaderItem 4 2 4 2 2" xfId="24713"/>
    <cellStyle name="SAPBEXheaderItem 4 2 5" xfId="24714"/>
    <cellStyle name="SAPBEXheaderItem 4 2 5 2" xfId="24715"/>
    <cellStyle name="SAPBEXheaderItem 4 20" xfId="24716"/>
    <cellStyle name="SAPBEXheaderItem 4 21" xfId="24717"/>
    <cellStyle name="SAPBEXheaderItem 4 22" xfId="24718"/>
    <cellStyle name="SAPBEXheaderItem 4 23" xfId="24719"/>
    <cellStyle name="SAPBEXheaderItem 4 24" xfId="24720"/>
    <cellStyle name="SAPBEXheaderItem 4 25" xfId="24721"/>
    <cellStyle name="SAPBEXheaderItem 4 26" xfId="24722"/>
    <cellStyle name="SAPBEXheaderItem 4 27" xfId="24723"/>
    <cellStyle name="SAPBEXheaderItem 4 3" xfId="24724"/>
    <cellStyle name="SAPBEXheaderItem 4 4" xfId="24725"/>
    <cellStyle name="SAPBEXheaderItem 4 5" xfId="24726"/>
    <cellStyle name="SAPBEXheaderItem 4 6" xfId="24727"/>
    <cellStyle name="SAPBEXheaderItem 4 7" xfId="24728"/>
    <cellStyle name="SAPBEXheaderItem 4 8" xfId="24729"/>
    <cellStyle name="SAPBEXheaderItem 4 9" xfId="24730"/>
    <cellStyle name="SAPBEXheaderItem 5" xfId="955"/>
    <cellStyle name="SAPBEXheaderItem 5 10" xfId="24731"/>
    <cellStyle name="SAPBEXheaderItem 5 11" xfId="24732"/>
    <cellStyle name="SAPBEXheaderItem 5 12" xfId="24733"/>
    <cellStyle name="SAPBEXheaderItem 5 13" xfId="24734"/>
    <cellStyle name="SAPBEXheaderItem 5 14" xfId="24735"/>
    <cellStyle name="SAPBEXheaderItem 5 15" xfId="24736"/>
    <cellStyle name="SAPBEXheaderItem 5 16" xfId="24737"/>
    <cellStyle name="SAPBEXheaderItem 5 17" xfId="24738"/>
    <cellStyle name="SAPBEXheaderItem 5 18" xfId="24739"/>
    <cellStyle name="SAPBEXheaderItem 5 19" xfId="24740"/>
    <cellStyle name="SAPBEXheaderItem 5 2" xfId="24741"/>
    <cellStyle name="SAPBEXheaderItem 5 2 2" xfId="24742"/>
    <cellStyle name="SAPBEXheaderItem 5 2 2 2" xfId="24743"/>
    <cellStyle name="SAPBEXheaderItem 5 2 2 2 2" xfId="24744"/>
    <cellStyle name="SAPBEXheaderItem 5 2 2 2 2 2" xfId="24745"/>
    <cellStyle name="SAPBEXheaderItem 5 2 2 2 3" xfId="24746"/>
    <cellStyle name="SAPBEXheaderItem 5 2 2 3" xfId="24747"/>
    <cellStyle name="SAPBEXheaderItem 5 2 2 3 2" xfId="24748"/>
    <cellStyle name="SAPBEXheaderItem 5 2 2 3 2 2" xfId="24749"/>
    <cellStyle name="SAPBEXheaderItem 5 2 2 4" xfId="24750"/>
    <cellStyle name="SAPBEXheaderItem 5 2 2 4 2" xfId="24751"/>
    <cellStyle name="SAPBEXheaderItem 5 2 3" xfId="24752"/>
    <cellStyle name="SAPBEXheaderItem 5 2 3 2" xfId="24753"/>
    <cellStyle name="SAPBEXheaderItem 5 2 3 2 2" xfId="24754"/>
    <cellStyle name="SAPBEXheaderItem 5 2 3 3" xfId="24755"/>
    <cellStyle name="SAPBEXheaderItem 5 2 4" xfId="24756"/>
    <cellStyle name="SAPBEXheaderItem 5 2 4 2" xfId="24757"/>
    <cellStyle name="SAPBEXheaderItem 5 2 4 2 2" xfId="24758"/>
    <cellStyle name="SAPBEXheaderItem 5 2 5" xfId="24759"/>
    <cellStyle name="SAPBEXheaderItem 5 2 5 2" xfId="24760"/>
    <cellStyle name="SAPBEXheaderItem 5 20" xfId="24761"/>
    <cellStyle name="SAPBEXheaderItem 5 21" xfId="24762"/>
    <cellStyle name="SAPBEXheaderItem 5 22" xfId="24763"/>
    <cellStyle name="SAPBEXheaderItem 5 23" xfId="24764"/>
    <cellStyle name="SAPBEXheaderItem 5 24" xfId="24765"/>
    <cellStyle name="SAPBEXheaderItem 5 25" xfId="24766"/>
    <cellStyle name="SAPBEXheaderItem 5 26" xfId="24767"/>
    <cellStyle name="SAPBEXheaderItem 5 27" xfId="24768"/>
    <cellStyle name="SAPBEXheaderItem 5 3" xfId="24769"/>
    <cellStyle name="SAPBEXheaderItem 5 4" xfId="24770"/>
    <cellStyle name="SAPBEXheaderItem 5 5" xfId="24771"/>
    <cellStyle name="SAPBEXheaderItem 5 6" xfId="24772"/>
    <cellStyle name="SAPBEXheaderItem 5 7" xfId="24773"/>
    <cellStyle name="SAPBEXheaderItem 5 8" xfId="24774"/>
    <cellStyle name="SAPBEXheaderItem 5 9" xfId="24775"/>
    <cellStyle name="SAPBEXheaderItem 6" xfId="956"/>
    <cellStyle name="SAPBEXheaderItem 6 10" xfId="24776"/>
    <cellStyle name="SAPBEXheaderItem 6 11" xfId="24777"/>
    <cellStyle name="SAPBEXheaderItem 6 12" xfId="24778"/>
    <cellStyle name="SAPBEXheaderItem 6 13" xfId="24779"/>
    <cellStyle name="SAPBEXheaderItem 6 14" xfId="24780"/>
    <cellStyle name="SAPBEXheaderItem 6 15" xfId="24781"/>
    <cellStyle name="SAPBEXheaderItem 6 16" xfId="24782"/>
    <cellStyle name="SAPBEXheaderItem 6 17" xfId="24783"/>
    <cellStyle name="SAPBEXheaderItem 6 18" xfId="24784"/>
    <cellStyle name="SAPBEXheaderItem 6 19" xfId="24785"/>
    <cellStyle name="SAPBEXheaderItem 6 2" xfId="24786"/>
    <cellStyle name="SAPBEXheaderItem 6 2 2" xfId="24787"/>
    <cellStyle name="SAPBEXheaderItem 6 2 2 2" xfId="24788"/>
    <cellStyle name="SAPBEXheaderItem 6 2 2 2 2" xfId="24789"/>
    <cellStyle name="SAPBEXheaderItem 6 2 2 2 2 2" xfId="24790"/>
    <cellStyle name="SAPBEXheaderItem 6 2 2 2 3" xfId="24791"/>
    <cellStyle name="SAPBEXheaderItem 6 2 2 3" xfId="24792"/>
    <cellStyle name="SAPBEXheaderItem 6 2 2 3 2" xfId="24793"/>
    <cellStyle name="SAPBEXheaderItem 6 2 2 3 2 2" xfId="24794"/>
    <cellStyle name="SAPBEXheaderItem 6 2 2 4" xfId="24795"/>
    <cellStyle name="SAPBEXheaderItem 6 2 2 4 2" xfId="24796"/>
    <cellStyle name="SAPBEXheaderItem 6 2 3" xfId="24797"/>
    <cellStyle name="SAPBEXheaderItem 6 2 3 2" xfId="24798"/>
    <cellStyle name="SAPBEXheaderItem 6 2 3 2 2" xfId="24799"/>
    <cellStyle name="SAPBEXheaderItem 6 2 3 3" xfId="24800"/>
    <cellStyle name="SAPBEXheaderItem 6 2 4" xfId="24801"/>
    <cellStyle name="SAPBEXheaderItem 6 2 4 2" xfId="24802"/>
    <cellStyle name="SAPBEXheaderItem 6 2 4 2 2" xfId="24803"/>
    <cellStyle name="SAPBEXheaderItem 6 2 5" xfId="24804"/>
    <cellStyle name="SAPBEXheaderItem 6 2 5 2" xfId="24805"/>
    <cellStyle name="SAPBEXheaderItem 6 20" xfId="24806"/>
    <cellStyle name="SAPBEXheaderItem 6 21" xfId="24807"/>
    <cellStyle name="SAPBEXheaderItem 6 22" xfId="24808"/>
    <cellStyle name="SAPBEXheaderItem 6 23" xfId="24809"/>
    <cellStyle name="SAPBEXheaderItem 6 24" xfId="24810"/>
    <cellStyle name="SAPBEXheaderItem 6 25" xfId="24811"/>
    <cellStyle name="SAPBEXheaderItem 6 26" xfId="24812"/>
    <cellStyle name="SAPBEXheaderItem 6 27" xfId="24813"/>
    <cellStyle name="SAPBEXheaderItem 6 3" xfId="24814"/>
    <cellStyle name="SAPBEXheaderItem 6 4" xfId="24815"/>
    <cellStyle name="SAPBEXheaderItem 6 5" xfId="24816"/>
    <cellStyle name="SAPBEXheaderItem 6 6" xfId="24817"/>
    <cellStyle name="SAPBEXheaderItem 6 7" xfId="24818"/>
    <cellStyle name="SAPBEXheaderItem 6 8" xfId="24819"/>
    <cellStyle name="SAPBEXheaderItem 6 9" xfId="24820"/>
    <cellStyle name="SAPBEXheaderItem 7" xfId="957"/>
    <cellStyle name="SAPBEXheaderItem 7 10" xfId="24821"/>
    <cellStyle name="SAPBEXheaderItem 7 11" xfId="24822"/>
    <cellStyle name="SAPBEXheaderItem 7 12" xfId="24823"/>
    <cellStyle name="SAPBEXheaderItem 7 13" xfId="24824"/>
    <cellStyle name="SAPBEXheaderItem 7 14" xfId="24825"/>
    <cellStyle name="SAPBEXheaderItem 7 15" xfId="24826"/>
    <cellStyle name="SAPBEXheaderItem 7 16" xfId="24827"/>
    <cellStyle name="SAPBEXheaderItem 7 17" xfId="24828"/>
    <cellStyle name="SAPBEXheaderItem 7 18" xfId="24829"/>
    <cellStyle name="SAPBEXheaderItem 7 19" xfId="24830"/>
    <cellStyle name="SAPBEXheaderItem 7 2" xfId="24831"/>
    <cellStyle name="SAPBEXheaderItem 7 2 2" xfId="24832"/>
    <cellStyle name="SAPBEXheaderItem 7 2 2 2" xfId="24833"/>
    <cellStyle name="SAPBEXheaderItem 7 2 2 2 2" xfId="24834"/>
    <cellStyle name="SAPBEXheaderItem 7 2 2 2 2 2" xfId="24835"/>
    <cellStyle name="SAPBEXheaderItem 7 2 2 2 3" xfId="24836"/>
    <cellStyle name="SAPBEXheaderItem 7 2 2 3" xfId="24837"/>
    <cellStyle name="SAPBEXheaderItem 7 2 2 3 2" xfId="24838"/>
    <cellStyle name="SAPBEXheaderItem 7 2 2 3 2 2" xfId="24839"/>
    <cellStyle name="SAPBEXheaderItem 7 2 2 4" xfId="24840"/>
    <cellStyle name="SAPBEXheaderItem 7 2 2 4 2" xfId="24841"/>
    <cellStyle name="SAPBEXheaderItem 7 2 3" xfId="24842"/>
    <cellStyle name="SAPBEXheaderItem 7 2 3 2" xfId="24843"/>
    <cellStyle name="SAPBEXheaderItem 7 2 3 2 2" xfId="24844"/>
    <cellStyle name="SAPBEXheaderItem 7 2 3 3" xfId="24845"/>
    <cellStyle name="SAPBEXheaderItem 7 2 4" xfId="24846"/>
    <cellStyle name="SAPBEXheaderItem 7 2 4 2" xfId="24847"/>
    <cellStyle name="SAPBEXheaderItem 7 2 4 2 2" xfId="24848"/>
    <cellStyle name="SAPBEXheaderItem 7 2 5" xfId="24849"/>
    <cellStyle name="SAPBEXheaderItem 7 2 5 2" xfId="24850"/>
    <cellStyle name="SAPBEXheaderItem 7 20" xfId="24851"/>
    <cellStyle name="SAPBEXheaderItem 7 21" xfId="24852"/>
    <cellStyle name="SAPBEXheaderItem 7 22" xfId="24853"/>
    <cellStyle name="SAPBEXheaderItem 7 23" xfId="24854"/>
    <cellStyle name="SAPBEXheaderItem 7 24" xfId="24855"/>
    <cellStyle name="SAPBEXheaderItem 7 25" xfId="24856"/>
    <cellStyle name="SAPBEXheaderItem 7 26" xfId="24857"/>
    <cellStyle name="SAPBEXheaderItem 7 27" xfId="24858"/>
    <cellStyle name="SAPBEXheaderItem 7 3" xfId="24859"/>
    <cellStyle name="SAPBEXheaderItem 7 4" xfId="24860"/>
    <cellStyle name="SAPBEXheaderItem 7 5" xfId="24861"/>
    <cellStyle name="SAPBEXheaderItem 7 6" xfId="24862"/>
    <cellStyle name="SAPBEXheaderItem 7 7" xfId="24863"/>
    <cellStyle name="SAPBEXheaderItem 7 8" xfId="24864"/>
    <cellStyle name="SAPBEXheaderItem 7 9" xfId="24865"/>
    <cellStyle name="SAPBEXheaderItem 8" xfId="939"/>
    <cellStyle name="SAPBEXheaderItem 8 10" xfId="24866"/>
    <cellStyle name="SAPBEXheaderItem 8 11" xfId="24867"/>
    <cellStyle name="SAPBEXheaderItem 8 12" xfId="24868"/>
    <cellStyle name="SAPBEXheaderItem 8 13" xfId="24869"/>
    <cellStyle name="SAPBEXheaderItem 8 14" xfId="24870"/>
    <cellStyle name="SAPBEXheaderItem 8 15" xfId="24871"/>
    <cellStyle name="SAPBEXheaderItem 8 16" xfId="24872"/>
    <cellStyle name="SAPBEXheaderItem 8 17" xfId="24873"/>
    <cellStyle name="SAPBEXheaderItem 8 18" xfId="24874"/>
    <cellStyle name="SAPBEXheaderItem 8 19" xfId="24875"/>
    <cellStyle name="SAPBEXheaderItem 8 2" xfId="24876"/>
    <cellStyle name="SAPBEXheaderItem 8 2 2" xfId="24877"/>
    <cellStyle name="SAPBEXheaderItem 8 2 2 2" xfId="24878"/>
    <cellStyle name="SAPBEXheaderItem 8 2 2 2 2" xfId="24879"/>
    <cellStyle name="SAPBEXheaderItem 8 2 2 2 2 2" xfId="24880"/>
    <cellStyle name="SAPBEXheaderItem 8 2 2 2 3" xfId="24881"/>
    <cellStyle name="SAPBEXheaderItem 8 2 2 3" xfId="24882"/>
    <cellStyle name="SAPBEXheaderItem 8 2 2 3 2" xfId="24883"/>
    <cellStyle name="SAPBEXheaderItem 8 2 2 3 2 2" xfId="24884"/>
    <cellStyle name="SAPBEXheaderItem 8 2 2 4" xfId="24885"/>
    <cellStyle name="SAPBEXheaderItem 8 2 2 4 2" xfId="24886"/>
    <cellStyle name="SAPBEXheaderItem 8 2 3" xfId="24887"/>
    <cellStyle name="SAPBEXheaderItem 8 2 3 2" xfId="24888"/>
    <cellStyle name="SAPBEXheaderItem 8 2 3 2 2" xfId="24889"/>
    <cellStyle name="SAPBEXheaderItem 8 2 3 3" xfId="24890"/>
    <cellStyle name="SAPBEXheaderItem 8 2 4" xfId="24891"/>
    <cellStyle name="SAPBEXheaderItem 8 2 4 2" xfId="24892"/>
    <cellStyle name="SAPBEXheaderItem 8 2 4 2 2" xfId="24893"/>
    <cellStyle name="SAPBEXheaderItem 8 2 5" xfId="24894"/>
    <cellStyle name="SAPBEXheaderItem 8 2 5 2" xfId="24895"/>
    <cellStyle name="SAPBEXheaderItem 8 20" xfId="24896"/>
    <cellStyle name="SAPBEXheaderItem 8 21" xfId="24897"/>
    <cellStyle name="SAPBEXheaderItem 8 22" xfId="24898"/>
    <cellStyle name="SAPBEXheaderItem 8 23" xfId="24899"/>
    <cellStyle name="SAPBEXheaderItem 8 24" xfId="24900"/>
    <cellStyle name="SAPBEXheaderItem 8 25" xfId="24901"/>
    <cellStyle name="SAPBEXheaderItem 8 26" xfId="24902"/>
    <cellStyle name="SAPBEXheaderItem 8 3" xfId="24903"/>
    <cellStyle name="SAPBEXheaderItem 8 4" xfId="24904"/>
    <cellStyle name="SAPBEXheaderItem 8 5" xfId="24905"/>
    <cellStyle name="SAPBEXheaderItem 8 6" xfId="24906"/>
    <cellStyle name="SAPBEXheaderItem 8 7" xfId="24907"/>
    <cellStyle name="SAPBEXheaderItem 8 8" xfId="24908"/>
    <cellStyle name="SAPBEXheaderItem 8 9" xfId="24909"/>
    <cellStyle name="SAPBEXheaderItem 9" xfId="1329"/>
    <cellStyle name="SAPBEXheaderItem 9 10" xfId="24910"/>
    <cellStyle name="SAPBEXheaderItem 9 11" xfId="24911"/>
    <cellStyle name="SAPBEXheaderItem 9 12" xfId="24912"/>
    <cellStyle name="SAPBEXheaderItem 9 13" xfId="24913"/>
    <cellStyle name="SAPBEXheaderItem 9 14" xfId="24914"/>
    <cellStyle name="SAPBEXheaderItem 9 15" xfId="24915"/>
    <cellStyle name="SAPBEXheaderItem 9 16" xfId="24916"/>
    <cellStyle name="SAPBEXheaderItem 9 17" xfId="24917"/>
    <cellStyle name="SAPBEXheaderItem 9 18" xfId="24918"/>
    <cellStyle name="SAPBEXheaderItem 9 19" xfId="24919"/>
    <cellStyle name="SAPBEXheaderItem 9 2" xfId="24920"/>
    <cellStyle name="SAPBEXheaderItem 9 2 2" xfId="24921"/>
    <cellStyle name="SAPBEXheaderItem 9 2 2 2" xfId="24922"/>
    <cellStyle name="SAPBEXheaderItem 9 2 2 2 2" xfId="24923"/>
    <cellStyle name="SAPBEXheaderItem 9 2 2 2 2 2" xfId="24924"/>
    <cellStyle name="SAPBEXheaderItem 9 2 2 2 3" xfId="24925"/>
    <cellStyle name="SAPBEXheaderItem 9 2 2 3" xfId="24926"/>
    <cellStyle name="SAPBEXheaderItem 9 2 2 3 2" xfId="24927"/>
    <cellStyle name="SAPBEXheaderItem 9 2 2 3 2 2" xfId="24928"/>
    <cellStyle name="SAPBEXheaderItem 9 2 2 4" xfId="24929"/>
    <cellStyle name="SAPBEXheaderItem 9 2 2 4 2" xfId="24930"/>
    <cellStyle name="SAPBEXheaderItem 9 2 3" xfId="24931"/>
    <cellStyle name="SAPBEXheaderItem 9 2 3 2" xfId="24932"/>
    <cellStyle name="SAPBEXheaderItem 9 2 3 2 2" xfId="24933"/>
    <cellStyle name="SAPBEXheaderItem 9 2 3 3" xfId="24934"/>
    <cellStyle name="SAPBEXheaderItem 9 2 4" xfId="24935"/>
    <cellStyle name="SAPBEXheaderItem 9 2 4 2" xfId="24936"/>
    <cellStyle name="SAPBEXheaderItem 9 2 4 2 2" xfId="24937"/>
    <cellStyle name="SAPBEXheaderItem 9 2 5" xfId="24938"/>
    <cellStyle name="SAPBEXheaderItem 9 2 5 2" xfId="24939"/>
    <cellStyle name="SAPBEXheaderItem 9 20" xfId="24940"/>
    <cellStyle name="SAPBEXheaderItem 9 21" xfId="24941"/>
    <cellStyle name="SAPBEXheaderItem 9 22" xfId="24942"/>
    <cellStyle name="SAPBEXheaderItem 9 23" xfId="24943"/>
    <cellStyle name="SAPBEXheaderItem 9 24" xfId="24944"/>
    <cellStyle name="SAPBEXheaderItem 9 25" xfId="24945"/>
    <cellStyle name="SAPBEXheaderItem 9 26" xfId="24946"/>
    <cellStyle name="SAPBEXheaderItem 9 27" xfId="24947"/>
    <cellStyle name="SAPBEXheaderItem 9 28" xfId="24948"/>
    <cellStyle name="SAPBEXheaderItem 9 3" xfId="24949"/>
    <cellStyle name="SAPBEXheaderItem 9 3 2" xfId="24950"/>
    <cellStyle name="SAPBEXheaderItem 9 3 2 2" xfId="24951"/>
    <cellStyle name="SAPBEXheaderItem 9 3 2 2 2" xfId="24952"/>
    <cellStyle name="SAPBEXheaderItem 9 3 3" xfId="24953"/>
    <cellStyle name="SAPBEXheaderItem 9 3 3 2" xfId="24954"/>
    <cellStyle name="SAPBEXheaderItem 9 4" xfId="24955"/>
    <cellStyle name="SAPBEXheaderItem 9 5" xfId="24956"/>
    <cellStyle name="SAPBEXheaderItem 9 6" xfId="24957"/>
    <cellStyle name="SAPBEXheaderItem 9 7" xfId="24958"/>
    <cellStyle name="SAPBEXheaderItem 9 8" xfId="24959"/>
    <cellStyle name="SAPBEXheaderItem 9 9" xfId="24960"/>
    <cellStyle name="SAPBEXheaderItem_20120921_SF-grote-ronde-Liesbethdump2" xfId="385"/>
    <cellStyle name="SAPBEXheaderText" xfId="83"/>
    <cellStyle name="SAPBEXheaderText 10" xfId="24961"/>
    <cellStyle name="SAPBEXheaderText 10 2" xfId="24962"/>
    <cellStyle name="SAPBEXheaderText 10 2 2" xfId="24963"/>
    <cellStyle name="SAPBEXheaderText 10 2 2 2" xfId="24964"/>
    <cellStyle name="SAPBEXheaderText 10 2 3" xfId="24965"/>
    <cellStyle name="SAPBEXheaderText 10 3" xfId="24966"/>
    <cellStyle name="SAPBEXheaderText 10 3 2" xfId="24967"/>
    <cellStyle name="SAPBEXheaderText 10 3 2 2" xfId="24968"/>
    <cellStyle name="SAPBEXheaderText 10 4" xfId="24969"/>
    <cellStyle name="SAPBEXheaderText 10 4 2" xfId="24970"/>
    <cellStyle name="SAPBEXheaderText 11" xfId="24971"/>
    <cellStyle name="SAPBEXheaderText 12" xfId="24972"/>
    <cellStyle name="SAPBEXheaderText 13" xfId="24973"/>
    <cellStyle name="SAPBEXheaderText 14" xfId="24974"/>
    <cellStyle name="SAPBEXheaderText 15" xfId="24975"/>
    <cellStyle name="SAPBEXheaderText 16" xfId="24976"/>
    <cellStyle name="SAPBEXheaderText 17" xfId="24977"/>
    <cellStyle name="SAPBEXheaderText 18" xfId="24978"/>
    <cellStyle name="SAPBEXheaderText 19" xfId="24979"/>
    <cellStyle name="SAPBEXheaderText 2" xfId="386"/>
    <cellStyle name="SAPBEXheaderText 2 10" xfId="24980"/>
    <cellStyle name="SAPBEXheaderText 2 11" xfId="24981"/>
    <cellStyle name="SAPBEXheaderText 2 12" xfId="24982"/>
    <cellStyle name="SAPBEXheaderText 2 13" xfId="24983"/>
    <cellStyle name="SAPBEXheaderText 2 14" xfId="24984"/>
    <cellStyle name="SAPBEXheaderText 2 15" xfId="24985"/>
    <cellStyle name="SAPBEXheaderText 2 16" xfId="24986"/>
    <cellStyle name="SAPBEXheaderText 2 17" xfId="24987"/>
    <cellStyle name="SAPBEXheaderText 2 18" xfId="24988"/>
    <cellStyle name="SAPBEXheaderText 2 19" xfId="24989"/>
    <cellStyle name="SAPBEXheaderText 2 2" xfId="488"/>
    <cellStyle name="SAPBEXheaderText 2 2 10" xfId="24990"/>
    <cellStyle name="SAPBEXheaderText 2 2 11" xfId="24991"/>
    <cellStyle name="SAPBEXheaderText 2 2 12" xfId="24992"/>
    <cellStyle name="SAPBEXheaderText 2 2 13" xfId="24993"/>
    <cellStyle name="SAPBEXheaderText 2 2 14" xfId="24994"/>
    <cellStyle name="SAPBEXheaderText 2 2 15" xfId="24995"/>
    <cellStyle name="SAPBEXheaderText 2 2 16" xfId="24996"/>
    <cellStyle name="SAPBEXheaderText 2 2 17" xfId="24997"/>
    <cellStyle name="SAPBEXheaderText 2 2 18" xfId="24998"/>
    <cellStyle name="SAPBEXheaderText 2 2 19" xfId="24999"/>
    <cellStyle name="SAPBEXheaderText 2 2 2" xfId="959"/>
    <cellStyle name="SAPBEXheaderText 2 2 2 10" xfId="25000"/>
    <cellStyle name="SAPBEXheaderText 2 2 2 11" xfId="25001"/>
    <cellStyle name="SAPBEXheaderText 2 2 2 12" xfId="25002"/>
    <cellStyle name="SAPBEXheaderText 2 2 2 13" xfId="25003"/>
    <cellStyle name="SAPBEXheaderText 2 2 2 14" xfId="25004"/>
    <cellStyle name="SAPBEXheaderText 2 2 2 15" xfId="25005"/>
    <cellStyle name="SAPBEXheaderText 2 2 2 16" xfId="25006"/>
    <cellStyle name="SAPBEXheaderText 2 2 2 17" xfId="25007"/>
    <cellStyle name="SAPBEXheaderText 2 2 2 18" xfId="25008"/>
    <cellStyle name="SAPBEXheaderText 2 2 2 19" xfId="25009"/>
    <cellStyle name="SAPBEXheaderText 2 2 2 2" xfId="25010"/>
    <cellStyle name="SAPBEXheaderText 2 2 2 2 2" xfId="25011"/>
    <cellStyle name="SAPBEXheaderText 2 2 2 2 2 2" xfId="25012"/>
    <cellStyle name="SAPBEXheaderText 2 2 2 2 2 2 2" xfId="25013"/>
    <cellStyle name="SAPBEXheaderText 2 2 2 2 2 2 2 2" xfId="25014"/>
    <cellStyle name="SAPBEXheaderText 2 2 2 2 2 2 3" xfId="25015"/>
    <cellStyle name="SAPBEXheaderText 2 2 2 2 2 3" xfId="25016"/>
    <cellStyle name="SAPBEXheaderText 2 2 2 2 2 3 2" xfId="25017"/>
    <cellStyle name="SAPBEXheaderText 2 2 2 2 2 3 2 2" xfId="25018"/>
    <cellStyle name="SAPBEXheaderText 2 2 2 2 2 4" xfId="25019"/>
    <cellStyle name="SAPBEXheaderText 2 2 2 2 2 4 2" xfId="25020"/>
    <cellStyle name="SAPBEXheaderText 2 2 2 2 3" xfId="25021"/>
    <cellStyle name="SAPBEXheaderText 2 2 2 2 3 2" xfId="25022"/>
    <cellStyle name="SAPBEXheaderText 2 2 2 2 3 2 2" xfId="25023"/>
    <cellStyle name="SAPBEXheaderText 2 2 2 2 3 3" xfId="25024"/>
    <cellStyle name="SAPBEXheaderText 2 2 2 2 4" xfId="25025"/>
    <cellStyle name="SAPBEXheaderText 2 2 2 2 4 2" xfId="25026"/>
    <cellStyle name="SAPBEXheaderText 2 2 2 2 4 2 2" xfId="25027"/>
    <cellStyle name="SAPBEXheaderText 2 2 2 2 5" xfId="25028"/>
    <cellStyle name="SAPBEXheaderText 2 2 2 2 5 2" xfId="25029"/>
    <cellStyle name="SAPBEXheaderText 2 2 2 20" xfId="25030"/>
    <cellStyle name="SAPBEXheaderText 2 2 2 21" xfId="25031"/>
    <cellStyle name="SAPBEXheaderText 2 2 2 22" xfId="25032"/>
    <cellStyle name="SAPBEXheaderText 2 2 2 23" xfId="25033"/>
    <cellStyle name="SAPBEXheaderText 2 2 2 24" xfId="25034"/>
    <cellStyle name="SAPBEXheaderText 2 2 2 25" xfId="25035"/>
    <cellStyle name="SAPBEXheaderText 2 2 2 26" xfId="25036"/>
    <cellStyle name="SAPBEXheaderText 2 2 2 27" xfId="25037"/>
    <cellStyle name="SAPBEXheaderText 2 2 2 3" xfId="25038"/>
    <cellStyle name="SAPBEXheaderText 2 2 2 4" xfId="25039"/>
    <cellStyle name="SAPBEXheaderText 2 2 2 5" xfId="25040"/>
    <cellStyle name="SAPBEXheaderText 2 2 2 6" xfId="25041"/>
    <cellStyle name="SAPBEXheaderText 2 2 2 7" xfId="25042"/>
    <cellStyle name="SAPBEXheaderText 2 2 2 8" xfId="25043"/>
    <cellStyle name="SAPBEXheaderText 2 2 2 9" xfId="25044"/>
    <cellStyle name="SAPBEXheaderText 2 2 20" xfId="25045"/>
    <cellStyle name="SAPBEXheaderText 2 2 21" xfId="25046"/>
    <cellStyle name="SAPBEXheaderText 2 2 22" xfId="25047"/>
    <cellStyle name="SAPBEXheaderText 2 2 23" xfId="25048"/>
    <cellStyle name="SAPBEXheaderText 2 2 24" xfId="25049"/>
    <cellStyle name="SAPBEXheaderText 2 2 25" xfId="25050"/>
    <cellStyle name="SAPBEXheaderText 2 2 26" xfId="25051"/>
    <cellStyle name="SAPBEXheaderText 2 2 27" xfId="25052"/>
    <cellStyle name="SAPBEXheaderText 2 2 28" xfId="25053"/>
    <cellStyle name="SAPBEXheaderText 2 2 29" xfId="25054"/>
    <cellStyle name="SAPBEXheaderText 2 2 3" xfId="960"/>
    <cellStyle name="SAPBEXheaderText 2 2 3 10" xfId="25055"/>
    <cellStyle name="SAPBEXheaderText 2 2 3 11" xfId="25056"/>
    <cellStyle name="SAPBEXheaderText 2 2 3 12" xfId="25057"/>
    <cellStyle name="SAPBEXheaderText 2 2 3 13" xfId="25058"/>
    <cellStyle name="SAPBEXheaderText 2 2 3 14" xfId="25059"/>
    <cellStyle name="SAPBEXheaderText 2 2 3 15" xfId="25060"/>
    <cellStyle name="SAPBEXheaderText 2 2 3 16" xfId="25061"/>
    <cellStyle name="SAPBEXheaderText 2 2 3 17" xfId="25062"/>
    <cellStyle name="SAPBEXheaderText 2 2 3 18" xfId="25063"/>
    <cellStyle name="SAPBEXheaderText 2 2 3 19" xfId="25064"/>
    <cellStyle name="SAPBEXheaderText 2 2 3 2" xfId="25065"/>
    <cellStyle name="SAPBEXheaderText 2 2 3 2 2" xfId="25066"/>
    <cellStyle name="SAPBEXheaderText 2 2 3 2 2 2" xfId="25067"/>
    <cellStyle name="SAPBEXheaderText 2 2 3 2 2 2 2" xfId="25068"/>
    <cellStyle name="SAPBEXheaderText 2 2 3 2 2 2 2 2" xfId="25069"/>
    <cellStyle name="SAPBEXheaderText 2 2 3 2 2 2 3" xfId="25070"/>
    <cellStyle name="SAPBEXheaderText 2 2 3 2 2 3" xfId="25071"/>
    <cellStyle name="SAPBEXheaderText 2 2 3 2 2 3 2" xfId="25072"/>
    <cellStyle name="SAPBEXheaderText 2 2 3 2 2 3 2 2" xfId="25073"/>
    <cellStyle name="SAPBEXheaderText 2 2 3 2 2 4" xfId="25074"/>
    <cellStyle name="SAPBEXheaderText 2 2 3 2 2 4 2" xfId="25075"/>
    <cellStyle name="SAPBEXheaderText 2 2 3 2 3" xfId="25076"/>
    <cellStyle name="SAPBEXheaderText 2 2 3 2 3 2" xfId="25077"/>
    <cellStyle name="SAPBEXheaderText 2 2 3 2 3 2 2" xfId="25078"/>
    <cellStyle name="SAPBEXheaderText 2 2 3 2 3 3" xfId="25079"/>
    <cellStyle name="SAPBEXheaderText 2 2 3 2 4" xfId="25080"/>
    <cellStyle name="SAPBEXheaderText 2 2 3 2 4 2" xfId="25081"/>
    <cellStyle name="SAPBEXheaderText 2 2 3 2 4 2 2" xfId="25082"/>
    <cellStyle name="SAPBEXheaderText 2 2 3 2 5" xfId="25083"/>
    <cellStyle name="SAPBEXheaderText 2 2 3 2 5 2" xfId="25084"/>
    <cellStyle name="SAPBEXheaderText 2 2 3 20" xfId="25085"/>
    <cellStyle name="SAPBEXheaderText 2 2 3 21" xfId="25086"/>
    <cellStyle name="SAPBEXheaderText 2 2 3 22" xfId="25087"/>
    <cellStyle name="SAPBEXheaderText 2 2 3 23" xfId="25088"/>
    <cellStyle name="SAPBEXheaderText 2 2 3 24" xfId="25089"/>
    <cellStyle name="SAPBEXheaderText 2 2 3 25" xfId="25090"/>
    <cellStyle name="SAPBEXheaderText 2 2 3 26" xfId="25091"/>
    <cellStyle name="SAPBEXheaderText 2 2 3 27" xfId="25092"/>
    <cellStyle name="SAPBEXheaderText 2 2 3 3" xfId="25093"/>
    <cellStyle name="SAPBEXheaderText 2 2 3 4" xfId="25094"/>
    <cellStyle name="SAPBEXheaderText 2 2 3 5" xfId="25095"/>
    <cellStyle name="SAPBEXheaderText 2 2 3 6" xfId="25096"/>
    <cellStyle name="SAPBEXheaderText 2 2 3 7" xfId="25097"/>
    <cellStyle name="SAPBEXheaderText 2 2 3 8" xfId="25098"/>
    <cellStyle name="SAPBEXheaderText 2 2 3 9" xfId="25099"/>
    <cellStyle name="SAPBEXheaderText 2 2 30" xfId="25100"/>
    <cellStyle name="SAPBEXheaderText 2 2 31" xfId="25101"/>
    <cellStyle name="SAPBEXheaderText 2 2 32" xfId="25102"/>
    <cellStyle name="SAPBEXheaderText 2 2 4" xfId="961"/>
    <cellStyle name="SAPBEXheaderText 2 2 4 10" xfId="25103"/>
    <cellStyle name="SAPBEXheaderText 2 2 4 11" xfId="25104"/>
    <cellStyle name="SAPBEXheaderText 2 2 4 12" xfId="25105"/>
    <cellStyle name="SAPBEXheaderText 2 2 4 13" xfId="25106"/>
    <cellStyle name="SAPBEXheaderText 2 2 4 14" xfId="25107"/>
    <cellStyle name="SAPBEXheaderText 2 2 4 15" xfId="25108"/>
    <cellStyle name="SAPBEXheaderText 2 2 4 16" xfId="25109"/>
    <cellStyle name="SAPBEXheaderText 2 2 4 17" xfId="25110"/>
    <cellStyle name="SAPBEXheaderText 2 2 4 18" xfId="25111"/>
    <cellStyle name="SAPBEXheaderText 2 2 4 19" xfId="25112"/>
    <cellStyle name="SAPBEXheaderText 2 2 4 2" xfId="25113"/>
    <cellStyle name="SAPBEXheaderText 2 2 4 2 2" xfId="25114"/>
    <cellStyle name="SAPBEXheaderText 2 2 4 2 2 2" xfId="25115"/>
    <cellStyle name="SAPBEXheaderText 2 2 4 2 2 2 2" xfId="25116"/>
    <cellStyle name="SAPBEXheaderText 2 2 4 2 2 2 2 2" xfId="25117"/>
    <cellStyle name="SAPBEXheaderText 2 2 4 2 2 2 3" xfId="25118"/>
    <cellStyle name="SAPBEXheaderText 2 2 4 2 2 3" xfId="25119"/>
    <cellStyle name="SAPBEXheaderText 2 2 4 2 2 3 2" xfId="25120"/>
    <cellStyle name="SAPBEXheaderText 2 2 4 2 2 3 2 2" xfId="25121"/>
    <cellStyle name="SAPBEXheaderText 2 2 4 2 2 4" xfId="25122"/>
    <cellStyle name="SAPBEXheaderText 2 2 4 2 2 4 2" xfId="25123"/>
    <cellStyle name="SAPBEXheaderText 2 2 4 2 3" xfId="25124"/>
    <cellStyle name="SAPBEXheaderText 2 2 4 2 3 2" xfId="25125"/>
    <cellStyle name="SAPBEXheaderText 2 2 4 2 3 2 2" xfId="25126"/>
    <cellStyle name="SAPBEXheaderText 2 2 4 2 3 3" xfId="25127"/>
    <cellStyle name="SAPBEXheaderText 2 2 4 2 4" xfId="25128"/>
    <cellStyle name="SAPBEXheaderText 2 2 4 2 4 2" xfId="25129"/>
    <cellStyle name="SAPBEXheaderText 2 2 4 2 4 2 2" xfId="25130"/>
    <cellStyle name="SAPBEXheaderText 2 2 4 2 5" xfId="25131"/>
    <cellStyle name="SAPBEXheaderText 2 2 4 2 5 2" xfId="25132"/>
    <cellStyle name="SAPBEXheaderText 2 2 4 20" xfId="25133"/>
    <cellStyle name="SAPBEXheaderText 2 2 4 21" xfId="25134"/>
    <cellStyle name="SAPBEXheaderText 2 2 4 22" xfId="25135"/>
    <cellStyle name="SAPBEXheaderText 2 2 4 23" xfId="25136"/>
    <cellStyle name="SAPBEXheaderText 2 2 4 24" xfId="25137"/>
    <cellStyle name="SAPBEXheaderText 2 2 4 25" xfId="25138"/>
    <cellStyle name="SAPBEXheaderText 2 2 4 26" xfId="25139"/>
    <cellStyle name="SAPBEXheaderText 2 2 4 27" xfId="25140"/>
    <cellStyle name="SAPBEXheaderText 2 2 4 3" xfId="25141"/>
    <cellStyle name="SAPBEXheaderText 2 2 4 4" xfId="25142"/>
    <cellStyle name="SAPBEXheaderText 2 2 4 5" xfId="25143"/>
    <cellStyle name="SAPBEXheaderText 2 2 4 6" xfId="25144"/>
    <cellStyle name="SAPBEXheaderText 2 2 4 7" xfId="25145"/>
    <cellStyle name="SAPBEXheaderText 2 2 4 8" xfId="25146"/>
    <cellStyle name="SAPBEXheaderText 2 2 4 9" xfId="25147"/>
    <cellStyle name="SAPBEXheaderText 2 2 5" xfId="962"/>
    <cellStyle name="SAPBEXheaderText 2 2 5 10" xfId="25148"/>
    <cellStyle name="SAPBEXheaderText 2 2 5 11" xfId="25149"/>
    <cellStyle name="SAPBEXheaderText 2 2 5 12" xfId="25150"/>
    <cellStyle name="SAPBEXheaderText 2 2 5 13" xfId="25151"/>
    <cellStyle name="SAPBEXheaderText 2 2 5 14" xfId="25152"/>
    <cellStyle name="SAPBEXheaderText 2 2 5 15" xfId="25153"/>
    <cellStyle name="SAPBEXheaderText 2 2 5 16" xfId="25154"/>
    <cellStyle name="SAPBEXheaderText 2 2 5 17" xfId="25155"/>
    <cellStyle name="SAPBEXheaderText 2 2 5 18" xfId="25156"/>
    <cellStyle name="SAPBEXheaderText 2 2 5 19" xfId="25157"/>
    <cellStyle name="SAPBEXheaderText 2 2 5 2" xfId="25158"/>
    <cellStyle name="SAPBEXheaderText 2 2 5 2 2" xfId="25159"/>
    <cellStyle name="SAPBEXheaderText 2 2 5 2 2 2" xfId="25160"/>
    <cellStyle name="SAPBEXheaderText 2 2 5 2 2 2 2" xfId="25161"/>
    <cellStyle name="SAPBEXheaderText 2 2 5 2 2 2 2 2" xfId="25162"/>
    <cellStyle name="SAPBEXheaderText 2 2 5 2 2 2 3" xfId="25163"/>
    <cellStyle name="SAPBEXheaderText 2 2 5 2 2 3" xfId="25164"/>
    <cellStyle name="SAPBEXheaderText 2 2 5 2 2 3 2" xfId="25165"/>
    <cellStyle name="SAPBEXheaderText 2 2 5 2 2 3 2 2" xfId="25166"/>
    <cellStyle name="SAPBEXheaderText 2 2 5 2 2 4" xfId="25167"/>
    <cellStyle name="SAPBEXheaderText 2 2 5 2 2 4 2" xfId="25168"/>
    <cellStyle name="SAPBEXheaderText 2 2 5 2 3" xfId="25169"/>
    <cellStyle name="SAPBEXheaderText 2 2 5 2 3 2" xfId="25170"/>
    <cellStyle name="SAPBEXheaderText 2 2 5 2 3 2 2" xfId="25171"/>
    <cellStyle name="SAPBEXheaderText 2 2 5 2 3 3" xfId="25172"/>
    <cellStyle name="SAPBEXheaderText 2 2 5 2 4" xfId="25173"/>
    <cellStyle name="SAPBEXheaderText 2 2 5 2 4 2" xfId="25174"/>
    <cellStyle name="SAPBEXheaderText 2 2 5 2 4 2 2" xfId="25175"/>
    <cellStyle name="SAPBEXheaderText 2 2 5 2 5" xfId="25176"/>
    <cellStyle name="SAPBEXheaderText 2 2 5 2 5 2" xfId="25177"/>
    <cellStyle name="SAPBEXheaderText 2 2 5 20" xfId="25178"/>
    <cellStyle name="SAPBEXheaderText 2 2 5 21" xfId="25179"/>
    <cellStyle name="SAPBEXheaderText 2 2 5 22" xfId="25180"/>
    <cellStyle name="SAPBEXheaderText 2 2 5 23" xfId="25181"/>
    <cellStyle name="SAPBEXheaderText 2 2 5 24" xfId="25182"/>
    <cellStyle name="SAPBEXheaderText 2 2 5 25" xfId="25183"/>
    <cellStyle name="SAPBEXheaderText 2 2 5 26" xfId="25184"/>
    <cellStyle name="SAPBEXheaderText 2 2 5 27" xfId="25185"/>
    <cellStyle name="SAPBEXheaderText 2 2 5 3" xfId="25186"/>
    <cellStyle name="SAPBEXheaderText 2 2 5 4" xfId="25187"/>
    <cellStyle name="SAPBEXheaderText 2 2 5 5" xfId="25188"/>
    <cellStyle name="SAPBEXheaderText 2 2 5 6" xfId="25189"/>
    <cellStyle name="SAPBEXheaderText 2 2 5 7" xfId="25190"/>
    <cellStyle name="SAPBEXheaderText 2 2 5 8" xfId="25191"/>
    <cellStyle name="SAPBEXheaderText 2 2 5 9" xfId="25192"/>
    <cellStyle name="SAPBEXheaderText 2 2 6" xfId="963"/>
    <cellStyle name="SAPBEXheaderText 2 2 6 10" xfId="25193"/>
    <cellStyle name="SAPBEXheaderText 2 2 6 11" xfId="25194"/>
    <cellStyle name="SAPBEXheaderText 2 2 6 12" xfId="25195"/>
    <cellStyle name="SAPBEXheaderText 2 2 6 13" xfId="25196"/>
    <cellStyle name="SAPBEXheaderText 2 2 6 14" xfId="25197"/>
    <cellStyle name="SAPBEXheaderText 2 2 6 15" xfId="25198"/>
    <cellStyle name="SAPBEXheaderText 2 2 6 16" xfId="25199"/>
    <cellStyle name="SAPBEXheaderText 2 2 6 17" xfId="25200"/>
    <cellStyle name="SAPBEXheaderText 2 2 6 18" xfId="25201"/>
    <cellStyle name="SAPBEXheaderText 2 2 6 19" xfId="25202"/>
    <cellStyle name="SAPBEXheaderText 2 2 6 2" xfId="25203"/>
    <cellStyle name="SAPBEXheaderText 2 2 6 2 2" xfId="25204"/>
    <cellStyle name="SAPBEXheaderText 2 2 6 2 2 2" xfId="25205"/>
    <cellStyle name="SAPBEXheaderText 2 2 6 2 2 2 2" xfId="25206"/>
    <cellStyle name="SAPBEXheaderText 2 2 6 2 2 2 2 2" xfId="25207"/>
    <cellStyle name="SAPBEXheaderText 2 2 6 2 2 2 3" xfId="25208"/>
    <cellStyle name="SAPBEXheaderText 2 2 6 2 2 3" xfId="25209"/>
    <cellStyle name="SAPBEXheaderText 2 2 6 2 2 3 2" xfId="25210"/>
    <cellStyle name="SAPBEXheaderText 2 2 6 2 2 3 2 2" xfId="25211"/>
    <cellStyle name="SAPBEXheaderText 2 2 6 2 2 4" xfId="25212"/>
    <cellStyle name="SAPBEXheaderText 2 2 6 2 2 4 2" xfId="25213"/>
    <cellStyle name="SAPBEXheaderText 2 2 6 2 3" xfId="25214"/>
    <cellStyle name="SAPBEXheaderText 2 2 6 2 3 2" xfId="25215"/>
    <cellStyle name="SAPBEXheaderText 2 2 6 2 3 2 2" xfId="25216"/>
    <cellStyle name="SAPBEXheaderText 2 2 6 2 3 3" xfId="25217"/>
    <cellStyle name="SAPBEXheaderText 2 2 6 2 4" xfId="25218"/>
    <cellStyle name="SAPBEXheaderText 2 2 6 2 4 2" xfId="25219"/>
    <cellStyle name="SAPBEXheaderText 2 2 6 2 4 2 2" xfId="25220"/>
    <cellStyle name="SAPBEXheaderText 2 2 6 2 5" xfId="25221"/>
    <cellStyle name="SAPBEXheaderText 2 2 6 2 5 2" xfId="25222"/>
    <cellStyle name="SAPBEXheaderText 2 2 6 20" xfId="25223"/>
    <cellStyle name="SAPBEXheaderText 2 2 6 21" xfId="25224"/>
    <cellStyle name="SAPBEXheaderText 2 2 6 22" xfId="25225"/>
    <cellStyle name="SAPBEXheaderText 2 2 6 23" xfId="25226"/>
    <cellStyle name="SAPBEXheaderText 2 2 6 24" xfId="25227"/>
    <cellStyle name="SAPBEXheaderText 2 2 6 25" xfId="25228"/>
    <cellStyle name="SAPBEXheaderText 2 2 6 26" xfId="25229"/>
    <cellStyle name="SAPBEXheaderText 2 2 6 27" xfId="25230"/>
    <cellStyle name="SAPBEXheaderText 2 2 6 3" xfId="25231"/>
    <cellStyle name="SAPBEXheaderText 2 2 6 4" xfId="25232"/>
    <cellStyle name="SAPBEXheaderText 2 2 6 5" xfId="25233"/>
    <cellStyle name="SAPBEXheaderText 2 2 6 6" xfId="25234"/>
    <cellStyle name="SAPBEXheaderText 2 2 6 7" xfId="25235"/>
    <cellStyle name="SAPBEXheaderText 2 2 6 8" xfId="25236"/>
    <cellStyle name="SAPBEXheaderText 2 2 6 9" xfId="25237"/>
    <cellStyle name="SAPBEXheaderText 2 2 7" xfId="25238"/>
    <cellStyle name="SAPBEXheaderText 2 2 7 2" xfId="25239"/>
    <cellStyle name="SAPBEXheaderText 2 2 7 2 2" xfId="25240"/>
    <cellStyle name="SAPBEXheaderText 2 2 7 2 2 2" xfId="25241"/>
    <cellStyle name="SAPBEXheaderText 2 2 7 2 2 2 2" xfId="25242"/>
    <cellStyle name="SAPBEXheaderText 2 2 7 2 2 3" xfId="25243"/>
    <cellStyle name="SAPBEXheaderText 2 2 7 2 3" xfId="25244"/>
    <cellStyle name="SAPBEXheaderText 2 2 7 2 3 2" xfId="25245"/>
    <cellStyle name="SAPBEXheaderText 2 2 7 2 3 2 2" xfId="25246"/>
    <cellStyle name="SAPBEXheaderText 2 2 7 2 4" xfId="25247"/>
    <cellStyle name="SAPBEXheaderText 2 2 7 2 4 2" xfId="25248"/>
    <cellStyle name="SAPBEXheaderText 2 2 7 3" xfId="25249"/>
    <cellStyle name="SAPBEXheaderText 2 2 7 3 2" xfId="25250"/>
    <cellStyle name="SAPBEXheaderText 2 2 7 3 2 2" xfId="25251"/>
    <cellStyle name="SAPBEXheaderText 2 2 7 3 3" xfId="25252"/>
    <cellStyle name="SAPBEXheaderText 2 2 7 4" xfId="25253"/>
    <cellStyle name="SAPBEXheaderText 2 2 7 4 2" xfId="25254"/>
    <cellStyle name="SAPBEXheaderText 2 2 7 4 2 2" xfId="25255"/>
    <cellStyle name="SAPBEXheaderText 2 2 7 5" xfId="25256"/>
    <cellStyle name="SAPBEXheaderText 2 2 7 5 2" xfId="25257"/>
    <cellStyle name="SAPBEXheaderText 2 2 8" xfId="25258"/>
    <cellStyle name="SAPBEXheaderText 2 2 9" xfId="25259"/>
    <cellStyle name="SAPBEXheaderText 2 20" xfId="25260"/>
    <cellStyle name="SAPBEXheaderText 2 21" xfId="25261"/>
    <cellStyle name="SAPBEXheaderText 2 22" xfId="25262"/>
    <cellStyle name="SAPBEXheaderText 2 23" xfId="25263"/>
    <cellStyle name="SAPBEXheaderText 2 24" xfId="25264"/>
    <cellStyle name="SAPBEXheaderText 2 25" xfId="25265"/>
    <cellStyle name="SAPBEXheaderText 2 26" xfId="25266"/>
    <cellStyle name="SAPBEXheaderText 2 27" xfId="25267"/>
    <cellStyle name="SAPBEXheaderText 2 28" xfId="25268"/>
    <cellStyle name="SAPBEXheaderText 2 29" xfId="25269"/>
    <cellStyle name="SAPBEXheaderText 2 3" xfId="964"/>
    <cellStyle name="SAPBEXheaderText 2 3 10" xfId="25270"/>
    <cellStyle name="SAPBEXheaderText 2 3 11" xfId="25271"/>
    <cellStyle name="SAPBEXheaderText 2 3 12" xfId="25272"/>
    <cellStyle name="SAPBEXheaderText 2 3 13" xfId="25273"/>
    <cellStyle name="SAPBEXheaderText 2 3 14" xfId="25274"/>
    <cellStyle name="SAPBEXheaderText 2 3 15" xfId="25275"/>
    <cellStyle name="SAPBEXheaderText 2 3 16" xfId="25276"/>
    <cellStyle name="SAPBEXheaderText 2 3 17" xfId="25277"/>
    <cellStyle name="SAPBEXheaderText 2 3 18" xfId="25278"/>
    <cellStyle name="SAPBEXheaderText 2 3 19" xfId="25279"/>
    <cellStyle name="SAPBEXheaderText 2 3 2" xfId="25280"/>
    <cellStyle name="SAPBEXheaderText 2 3 2 2" xfId="25281"/>
    <cellStyle name="SAPBEXheaderText 2 3 2 2 2" xfId="25282"/>
    <cellStyle name="SAPBEXheaderText 2 3 2 2 2 2" xfId="25283"/>
    <cellStyle name="SAPBEXheaderText 2 3 2 2 2 2 2" xfId="25284"/>
    <cellStyle name="SAPBEXheaderText 2 3 2 2 2 3" xfId="25285"/>
    <cellStyle name="SAPBEXheaderText 2 3 2 2 3" xfId="25286"/>
    <cellStyle name="SAPBEXheaderText 2 3 2 2 3 2" xfId="25287"/>
    <cellStyle name="SAPBEXheaderText 2 3 2 2 3 2 2" xfId="25288"/>
    <cellStyle name="SAPBEXheaderText 2 3 2 2 4" xfId="25289"/>
    <cellStyle name="SAPBEXheaderText 2 3 2 2 4 2" xfId="25290"/>
    <cellStyle name="SAPBEXheaderText 2 3 2 3" xfId="25291"/>
    <cellStyle name="SAPBEXheaderText 2 3 2 3 2" xfId="25292"/>
    <cellStyle name="SAPBEXheaderText 2 3 2 3 2 2" xfId="25293"/>
    <cellStyle name="SAPBEXheaderText 2 3 2 3 3" xfId="25294"/>
    <cellStyle name="SAPBEXheaderText 2 3 2 4" xfId="25295"/>
    <cellStyle name="SAPBEXheaderText 2 3 2 4 2" xfId="25296"/>
    <cellStyle name="SAPBEXheaderText 2 3 2 4 2 2" xfId="25297"/>
    <cellStyle name="SAPBEXheaderText 2 3 2 5" xfId="25298"/>
    <cellStyle name="SAPBEXheaderText 2 3 2 5 2" xfId="25299"/>
    <cellStyle name="SAPBEXheaderText 2 3 20" xfId="25300"/>
    <cellStyle name="SAPBEXheaderText 2 3 21" xfId="25301"/>
    <cellStyle name="SAPBEXheaderText 2 3 22" xfId="25302"/>
    <cellStyle name="SAPBEXheaderText 2 3 23" xfId="25303"/>
    <cellStyle name="SAPBEXheaderText 2 3 24" xfId="25304"/>
    <cellStyle name="SAPBEXheaderText 2 3 25" xfId="25305"/>
    <cellStyle name="SAPBEXheaderText 2 3 26" xfId="25306"/>
    <cellStyle name="SAPBEXheaderText 2 3 27" xfId="25307"/>
    <cellStyle name="SAPBEXheaderText 2 3 3" xfId="25308"/>
    <cellStyle name="SAPBEXheaderText 2 3 4" xfId="25309"/>
    <cellStyle name="SAPBEXheaderText 2 3 5" xfId="25310"/>
    <cellStyle name="SAPBEXheaderText 2 3 6" xfId="25311"/>
    <cellStyle name="SAPBEXheaderText 2 3 7" xfId="25312"/>
    <cellStyle name="SAPBEXheaderText 2 3 8" xfId="25313"/>
    <cellStyle name="SAPBEXheaderText 2 3 9" xfId="25314"/>
    <cellStyle name="SAPBEXheaderText 2 30" xfId="25315"/>
    <cellStyle name="SAPBEXheaderText 2 31" xfId="25316"/>
    <cellStyle name="SAPBEXheaderText 2 32" xfId="25317"/>
    <cellStyle name="SAPBEXheaderText 2 4" xfId="965"/>
    <cellStyle name="SAPBEXheaderText 2 4 10" xfId="25318"/>
    <cellStyle name="SAPBEXheaderText 2 4 11" xfId="25319"/>
    <cellStyle name="SAPBEXheaderText 2 4 12" xfId="25320"/>
    <cellStyle name="SAPBEXheaderText 2 4 13" xfId="25321"/>
    <cellStyle name="SAPBEXheaderText 2 4 14" xfId="25322"/>
    <cellStyle name="SAPBEXheaderText 2 4 15" xfId="25323"/>
    <cellStyle name="SAPBEXheaderText 2 4 16" xfId="25324"/>
    <cellStyle name="SAPBEXheaderText 2 4 17" xfId="25325"/>
    <cellStyle name="SAPBEXheaderText 2 4 18" xfId="25326"/>
    <cellStyle name="SAPBEXheaderText 2 4 19" xfId="25327"/>
    <cellStyle name="SAPBEXheaderText 2 4 2" xfId="25328"/>
    <cellStyle name="SAPBEXheaderText 2 4 2 2" xfId="25329"/>
    <cellStyle name="SAPBEXheaderText 2 4 2 2 2" xfId="25330"/>
    <cellStyle name="SAPBEXheaderText 2 4 2 2 2 2" xfId="25331"/>
    <cellStyle name="SAPBEXheaderText 2 4 2 2 2 2 2" xfId="25332"/>
    <cellStyle name="SAPBEXheaderText 2 4 2 2 2 3" xfId="25333"/>
    <cellStyle name="SAPBEXheaderText 2 4 2 2 3" xfId="25334"/>
    <cellStyle name="SAPBEXheaderText 2 4 2 2 3 2" xfId="25335"/>
    <cellStyle name="SAPBEXheaderText 2 4 2 2 3 2 2" xfId="25336"/>
    <cellStyle name="SAPBEXheaderText 2 4 2 2 4" xfId="25337"/>
    <cellStyle name="SAPBEXheaderText 2 4 2 2 4 2" xfId="25338"/>
    <cellStyle name="SAPBEXheaderText 2 4 2 3" xfId="25339"/>
    <cellStyle name="SAPBEXheaderText 2 4 2 3 2" xfId="25340"/>
    <cellStyle name="SAPBEXheaderText 2 4 2 3 2 2" xfId="25341"/>
    <cellStyle name="SAPBEXheaderText 2 4 2 3 3" xfId="25342"/>
    <cellStyle name="SAPBEXheaderText 2 4 2 4" xfId="25343"/>
    <cellStyle name="SAPBEXheaderText 2 4 2 4 2" xfId="25344"/>
    <cellStyle name="SAPBEXheaderText 2 4 2 4 2 2" xfId="25345"/>
    <cellStyle name="SAPBEXheaderText 2 4 2 5" xfId="25346"/>
    <cellStyle name="SAPBEXheaderText 2 4 2 5 2" xfId="25347"/>
    <cellStyle name="SAPBEXheaderText 2 4 20" xfId="25348"/>
    <cellStyle name="SAPBEXheaderText 2 4 21" xfId="25349"/>
    <cellStyle name="SAPBEXheaderText 2 4 22" xfId="25350"/>
    <cellStyle name="SAPBEXheaderText 2 4 23" xfId="25351"/>
    <cellStyle name="SAPBEXheaderText 2 4 24" xfId="25352"/>
    <cellStyle name="SAPBEXheaderText 2 4 25" xfId="25353"/>
    <cellStyle name="SAPBEXheaderText 2 4 26" xfId="25354"/>
    <cellStyle name="SAPBEXheaderText 2 4 27" xfId="25355"/>
    <cellStyle name="SAPBEXheaderText 2 4 3" xfId="25356"/>
    <cellStyle name="SAPBEXheaderText 2 4 4" xfId="25357"/>
    <cellStyle name="SAPBEXheaderText 2 4 5" xfId="25358"/>
    <cellStyle name="SAPBEXheaderText 2 4 6" xfId="25359"/>
    <cellStyle name="SAPBEXheaderText 2 4 7" xfId="25360"/>
    <cellStyle name="SAPBEXheaderText 2 4 8" xfId="25361"/>
    <cellStyle name="SAPBEXheaderText 2 4 9" xfId="25362"/>
    <cellStyle name="SAPBEXheaderText 2 5" xfId="966"/>
    <cellStyle name="SAPBEXheaderText 2 5 10" xfId="25363"/>
    <cellStyle name="SAPBEXheaderText 2 5 11" xfId="25364"/>
    <cellStyle name="SAPBEXheaderText 2 5 12" xfId="25365"/>
    <cellStyle name="SAPBEXheaderText 2 5 13" xfId="25366"/>
    <cellStyle name="SAPBEXheaderText 2 5 14" xfId="25367"/>
    <cellStyle name="SAPBEXheaderText 2 5 15" xfId="25368"/>
    <cellStyle name="SAPBEXheaderText 2 5 16" xfId="25369"/>
    <cellStyle name="SAPBEXheaderText 2 5 17" xfId="25370"/>
    <cellStyle name="SAPBEXheaderText 2 5 18" xfId="25371"/>
    <cellStyle name="SAPBEXheaderText 2 5 19" xfId="25372"/>
    <cellStyle name="SAPBEXheaderText 2 5 2" xfId="25373"/>
    <cellStyle name="SAPBEXheaderText 2 5 2 2" xfId="25374"/>
    <cellStyle name="SAPBEXheaderText 2 5 2 2 2" xfId="25375"/>
    <cellStyle name="SAPBEXheaderText 2 5 2 2 2 2" xfId="25376"/>
    <cellStyle name="SAPBEXheaderText 2 5 2 2 2 2 2" xfId="25377"/>
    <cellStyle name="SAPBEXheaderText 2 5 2 2 2 3" xfId="25378"/>
    <cellStyle name="SAPBEXheaderText 2 5 2 2 3" xfId="25379"/>
    <cellStyle name="SAPBEXheaderText 2 5 2 2 3 2" xfId="25380"/>
    <cellStyle name="SAPBEXheaderText 2 5 2 2 3 2 2" xfId="25381"/>
    <cellStyle name="SAPBEXheaderText 2 5 2 2 4" xfId="25382"/>
    <cellStyle name="SAPBEXheaderText 2 5 2 2 4 2" xfId="25383"/>
    <cellStyle name="SAPBEXheaderText 2 5 2 3" xfId="25384"/>
    <cellStyle name="SAPBEXheaderText 2 5 2 3 2" xfId="25385"/>
    <cellStyle name="SAPBEXheaderText 2 5 2 3 2 2" xfId="25386"/>
    <cellStyle name="SAPBEXheaderText 2 5 2 3 3" xfId="25387"/>
    <cellStyle name="SAPBEXheaderText 2 5 2 4" xfId="25388"/>
    <cellStyle name="SAPBEXheaderText 2 5 2 4 2" xfId="25389"/>
    <cellStyle name="SAPBEXheaderText 2 5 2 4 2 2" xfId="25390"/>
    <cellStyle name="SAPBEXheaderText 2 5 2 5" xfId="25391"/>
    <cellStyle name="SAPBEXheaderText 2 5 2 5 2" xfId="25392"/>
    <cellStyle name="SAPBEXheaderText 2 5 20" xfId="25393"/>
    <cellStyle name="SAPBEXheaderText 2 5 21" xfId="25394"/>
    <cellStyle name="SAPBEXheaderText 2 5 22" xfId="25395"/>
    <cellStyle name="SAPBEXheaderText 2 5 23" xfId="25396"/>
    <cellStyle name="SAPBEXheaderText 2 5 24" xfId="25397"/>
    <cellStyle name="SAPBEXheaderText 2 5 25" xfId="25398"/>
    <cellStyle name="SAPBEXheaderText 2 5 26" xfId="25399"/>
    <cellStyle name="SAPBEXheaderText 2 5 27" xfId="25400"/>
    <cellStyle name="SAPBEXheaderText 2 5 3" xfId="25401"/>
    <cellStyle name="SAPBEXheaderText 2 5 4" xfId="25402"/>
    <cellStyle name="SAPBEXheaderText 2 5 5" xfId="25403"/>
    <cellStyle name="SAPBEXheaderText 2 5 6" xfId="25404"/>
    <cellStyle name="SAPBEXheaderText 2 5 7" xfId="25405"/>
    <cellStyle name="SAPBEXheaderText 2 5 8" xfId="25406"/>
    <cellStyle name="SAPBEXheaderText 2 5 9" xfId="25407"/>
    <cellStyle name="SAPBEXheaderText 2 6" xfId="967"/>
    <cellStyle name="SAPBEXheaderText 2 6 10" xfId="25408"/>
    <cellStyle name="SAPBEXheaderText 2 6 11" xfId="25409"/>
    <cellStyle name="SAPBEXheaderText 2 6 12" xfId="25410"/>
    <cellStyle name="SAPBEXheaderText 2 6 13" xfId="25411"/>
    <cellStyle name="SAPBEXheaderText 2 6 14" xfId="25412"/>
    <cellStyle name="SAPBEXheaderText 2 6 15" xfId="25413"/>
    <cellStyle name="SAPBEXheaderText 2 6 16" xfId="25414"/>
    <cellStyle name="SAPBEXheaderText 2 6 17" xfId="25415"/>
    <cellStyle name="SAPBEXheaderText 2 6 18" xfId="25416"/>
    <cellStyle name="SAPBEXheaderText 2 6 19" xfId="25417"/>
    <cellStyle name="SAPBEXheaderText 2 6 2" xfId="25418"/>
    <cellStyle name="SAPBEXheaderText 2 6 2 2" xfId="25419"/>
    <cellStyle name="SAPBEXheaderText 2 6 2 2 2" xfId="25420"/>
    <cellStyle name="SAPBEXheaderText 2 6 2 2 2 2" xfId="25421"/>
    <cellStyle name="SAPBEXheaderText 2 6 2 2 2 2 2" xfId="25422"/>
    <cellStyle name="SAPBEXheaderText 2 6 2 2 2 3" xfId="25423"/>
    <cellStyle name="SAPBEXheaderText 2 6 2 2 3" xfId="25424"/>
    <cellStyle name="SAPBEXheaderText 2 6 2 2 3 2" xfId="25425"/>
    <cellStyle name="SAPBEXheaderText 2 6 2 2 3 2 2" xfId="25426"/>
    <cellStyle name="SAPBEXheaderText 2 6 2 2 4" xfId="25427"/>
    <cellStyle name="SAPBEXheaderText 2 6 2 2 4 2" xfId="25428"/>
    <cellStyle name="SAPBEXheaderText 2 6 2 3" xfId="25429"/>
    <cellStyle name="SAPBEXheaderText 2 6 2 3 2" xfId="25430"/>
    <cellStyle name="SAPBEXheaderText 2 6 2 3 2 2" xfId="25431"/>
    <cellStyle name="SAPBEXheaderText 2 6 2 3 3" xfId="25432"/>
    <cellStyle name="SAPBEXheaderText 2 6 2 4" xfId="25433"/>
    <cellStyle name="SAPBEXheaderText 2 6 2 4 2" xfId="25434"/>
    <cellStyle name="SAPBEXheaderText 2 6 2 4 2 2" xfId="25435"/>
    <cellStyle name="SAPBEXheaderText 2 6 2 5" xfId="25436"/>
    <cellStyle name="SAPBEXheaderText 2 6 2 5 2" xfId="25437"/>
    <cellStyle name="SAPBEXheaderText 2 6 20" xfId="25438"/>
    <cellStyle name="SAPBEXheaderText 2 6 21" xfId="25439"/>
    <cellStyle name="SAPBEXheaderText 2 6 22" xfId="25440"/>
    <cellStyle name="SAPBEXheaderText 2 6 23" xfId="25441"/>
    <cellStyle name="SAPBEXheaderText 2 6 24" xfId="25442"/>
    <cellStyle name="SAPBEXheaderText 2 6 25" xfId="25443"/>
    <cellStyle name="SAPBEXheaderText 2 6 26" xfId="25444"/>
    <cellStyle name="SAPBEXheaderText 2 6 27" xfId="25445"/>
    <cellStyle name="SAPBEXheaderText 2 6 3" xfId="25446"/>
    <cellStyle name="SAPBEXheaderText 2 6 4" xfId="25447"/>
    <cellStyle name="SAPBEXheaderText 2 6 5" xfId="25448"/>
    <cellStyle name="SAPBEXheaderText 2 6 6" xfId="25449"/>
    <cellStyle name="SAPBEXheaderText 2 6 7" xfId="25450"/>
    <cellStyle name="SAPBEXheaderText 2 6 8" xfId="25451"/>
    <cellStyle name="SAPBEXheaderText 2 6 9" xfId="25452"/>
    <cellStyle name="SAPBEXheaderText 2 7" xfId="25453"/>
    <cellStyle name="SAPBEXheaderText 2 7 2" xfId="25454"/>
    <cellStyle name="SAPBEXheaderText 2 7 2 2" xfId="25455"/>
    <cellStyle name="SAPBEXheaderText 2 7 2 2 2" xfId="25456"/>
    <cellStyle name="SAPBEXheaderText 2 7 2 2 2 2" xfId="25457"/>
    <cellStyle name="SAPBEXheaderText 2 7 2 2 3" xfId="25458"/>
    <cellStyle name="SAPBEXheaderText 2 7 2 3" xfId="25459"/>
    <cellStyle name="SAPBEXheaderText 2 7 2 3 2" xfId="25460"/>
    <cellStyle name="SAPBEXheaderText 2 7 2 3 2 2" xfId="25461"/>
    <cellStyle name="SAPBEXheaderText 2 7 2 4" xfId="25462"/>
    <cellStyle name="SAPBEXheaderText 2 7 2 4 2" xfId="25463"/>
    <cellStyle name="SAPBEXheaderText 2 7 3" xfId="25464"/>
    <cellStyle name="SAPBEXheaderText 2 7 3 2" xfId="25465"/>
    <cellStyle name="SAPBEXheaderText 2 7 3 2 2" xfId="25466"/>
    <cellStyle name="SAPBEXheaderText 2 7 3 3" xfId="25467"/>
    <cellStyle name="SAPBEXheaderText 2 7 4" xfId="25468"/>
    <cellStyle name="SAPBEXheaderText 2 7 4 2" xfId="25469"/>
    <cellStyle name="SAPBEXheaderText 2 7 4 2 2" xfId="25470"/>
    <cellStyle name="SAPBEXheaderText 2 7 5" xfId="25471"/>
    <cellStyle name="SAPBEXheaderText 2 7 5 2" xfId="25472"/>
    <cellStyle name="SAPBEXheaderText 2 8" xfId="25473"/>
    <cellStyle name="SAPBEXheaderText 2 9" xfId="25474"/>
    <cellStyle name="SAPBEXheaderText 20" xfId="25475"/>
    <cellStyle name="SAPBEXheaderText 21" xfId="25476"/>
    <cellStyle name="SAPBEXheaderText 22" xfId="25477"/>
    <cellStyle name="SAPBEXheaderText 23" xfId="25478"/>
    <cellStyle name="SAPBEXheaderText 24" xfId="25479"/>
    <cellStyle name="SAPBEXheaderText 25" xfId="25480"/>
    <cellStyle name="SAPBEXheaderText 26" xfId="25481"/>
    <cellStyle name="SAPBEXheaderText 27" xfId="25482"/>
    <cellStyle name="SAPBEXheaderText 28" xfId="25483"/>
    <cellStyle name="SAPBEXheaderText 29" xfId="25484"/>
    <cellStyle name="SAPBEXheaderText 3" xfId="489"/>
    <cellStyle name="SAPBEXheaderText 3 10" xfId="25485"/>
    <cellStyle name="SAPBEXheaderText 3 11" xfId="25486"/>
    <cellStyle name="SAPBEXheaderText 3 12" xfId="25487"/>
    <cellStyle name="SAPBEXheaderText 3 13" xfId="25488"/>
    <cellStyle name="SAPBEXheaderText 3 14" xfId="25489"/>
    <cellStyle name="SAPBEXheaderText 3 15" xfId="25490"/>
    <cellStyle name="SAPBEXheaderText 3 16" xfId="25491"/>
    <cellStyle name="SAPBEXheaderText 3 17" xfId="25492"/>
    <cellStyle name="SAPBEXheaderText 3 18" xfId="25493"/>
    <cellStyle name="SAPBEXheaderText 3 19" xfId="25494"/>
    <cellStyle name="SAPBEXheaderText 3 2" xfId="968"/>
    <cellStyle name="SAPBEXheaderText 3 2 10" xfId="25495"/>
    <cellStyle name="SAPBEXheaderText 3 2 11" xfId="25496"/>
    <cellStyle name="SAPBEXheaderText 3 2 12" xfId="25497"/>
    <cellStyle name="SAPBEXheaderText 3 2 13" xfId="25498"/>
    <cellStyle name="SAPBEXheaderText 3 2 14" xfId="25499"/>
    <cellStyle name="SAPBEXheaderText 3 2 15" xfId="25500"/>
    <cellStyle name="SAPBEXheaderText 3 2 16" xfId="25501"/>
    <cellStyle name="SAPBEXheaderText 3 2 17" xfId="25502"/>
    <cellStyle name="SAPBEXheaderText 3 2 18" xfId="25503"/>
    <cellStyle name="SAPBEXheaderText 3 2 19" xfId="25504"/>
    <cellStyle name="SAPBEXheaderText 3 2 2" xfId="25505"/>
    <cellStyle name="SAPBEXheaderText 3 2 2 2" xfId="25506"/>
    <cellStyle name="SAPBEXheaderText 3 2 2 2 2" xfId="25507"/>
    <cellStyle name="SAPBEXheaderText 3 2 2 2 2 2" xfId="25508"/>
    <cellStyle name="SAPBEXheaderText 3 2 2 2 2 2 2" xfId="25509"/>
    <cellStyle name="SAPBEXheaderText 3 2 2 2 2 3" xfId="25510"/>
    <cellStyle name="SAPBEXheaderText 3 2 2 2 3" xfId="25511"/>
    <cellStyle name="SAPBEXheaderText 3 2 2 2 3 2" xfId="25512"/>
    <cellStyle name="SAPBEXheaderText 3 2 2 2 3 2 2" xfId="25513"/>
    <cellStyle name="SAPBEXheaderText 3 2 2 2 4" xfId="25514"/>
    <cellStyle name="SAPBEXheaderText 3 2 2 2 4 2" xfId="25515"/>
    <cellStyle name="SAPBEXheaderText 3 2 2 3" xfId="25516"/>
    <cellStyle name="SAPBEXheaderText 3 2 2 3 2" xfId="25517"/>
    <cellStyle name="SAPBEXheaderText 3 2 2 3 2 2" xfId="25518"/>
    <cellStyle name="SAPBEXheaderText 3 2 2 3 3" xfId="25519"/>
    <cellStyle name="SAPBEXheaderText 3 2 2 4" xfId="25520"/>
    <cellStyle name="SAPBEXheaderText 3 2 2 4 2" xfId="25521"/>
    <cellStyle name="SAPBEXheaderText 3 2 2 4 2 2" xfId="25522"/>
    <cellStyle name="SAPBEXheaderText 3 2 2 5" xfId="25523"/>
    <cellStyle name="SAPBEXheaderText 3 2 2 5 2" xfId="25524"/>
    <cellStyle name="SAPBEXheaderText 3 2 20" xfId="25525"/>
    <cellStyle name="SAPBEXheaderText 3 2 21" xfId="25526"/>
    <cellStyle name="SAPBEXheaderText 3 2 22" xfId="25527"/>
    <cellStyle name="SAPBEXheaderText 3 2 23" xfId="25528"/>
    <cellStyle name="SAPBEXheaderText 3 2 24" xfId="25529"/>
    <cellStyle name="SAPBEXheaderText 3 2 25" xfId="25530"/>
    <cellStyle name="SAPBEXheaderText 3 2 26" xfId="25531"/>
    <cellStyle name="SAPBEXheaderText 3 2 27" xfId="25532"/>
    <cellStyle name="SAPBEXheaderText 3 2 3" xfId="25533"/>
    <cellStyle name="SAPBEXheaderText 3 2 4" xfId="25534"/>
    <cellStyle name="SAPBEXheaderText 3 2 5" xfId="25535"/>
    <cellStyle name="SAPBEXheaderText 3 2 6" xfId="25536"/>
    <cellStyle name="SAPBEXheaderText 3 2 7" xfId="25537"/>
    <cellStyle name="SAPBEXheaderText 3 2 8" xfId="25538"/>
    <cellStyle name="SAPBEXheaderText 3 2 9" xfId="25539"/>
    <cellStyle name="SAPBEXheaderText 3 20" xfId="25540"/>
    <cellStyle name="SAPBEXheaderText 3 21" xfId="25541"/>
    <cellStyle name="SAPBEXheaderText 3 22" xfId="25542"/>
    <cellStyle name="SAPBEXheaderText 3 23" xfId="25543"/>
    <cellStyle name="SAPBEXheaderText 3 24" xfId="25544"/>
    <cellStyle name="SAPBEXheaderText 3 25" xfId="25545"/>
    <cellStyle name="SAPBEXheaderText 3 26" xfId="25546"/>
    <cellStyle name="SAPBEXheaderText 3 27" xfId="25547"/>
    <cellStyle name="SAPBEXheaderText 3 28" xfId="25548"/>
    <cellStyle name="SAPBEXheaderText 3 29" xfId="25549"/>
    <cellStyle name="SAPBEXheaderText 3 3" xfId="969"/>
    <cellStyle name="SAPBEXheaderText 3 3 10" xfId="25550"/>
    <cellStyle name="SAPBEXheaderText 3 3 11" xfId="25551"/>
    <cellStyle name="SAPBEXheaderText 3 3 12" xfId="25552"/>
    <cellStyle name="SAPBEXheaderText 3 3 13" xfId="25553"/>
    <cellStyle name="SAPBEXheaderText 3 3 14" xfId="25554"/>
    <cellStyle name="SAPBEXheaderText 3 3 15" xfId="25555"/>
    <cellStyle name="SAPBEXheaderText 3 3 16" xfId="25556"/>
    <cellStyle name="SAPBEXheaderText 3 3 17" xfId="25557"/>
    <cellStyle name="SAPBEXheaderText 3 3 18" xfId="25558"/>
    <cellStyle name="SAPBEXheaderText 3 3 19" xfId="25559"/>
    <cellStyle name="SAPBEXheaderText 3 3 2" xfId="25560"/>
    <cellStyle name="SAPBEXheaderText 3 3 2 2" xfId="25561"/>
    <cellStyle name="SAPBEXheaderText 3 3 2 2 2" xfId="25562"/>
    <cellStyle name="SAPBEXheaderText 3 3 2 2 2 2" xfId="25563"/>
    <cellStyle name="SAPBEXheaderText 3 3 2 2 2 2 2" xfId="25564"/>
    <cellStyle name="SAPBEXheaderText 3 3 2 2 2 3" xfId="25565"/>
    <cellStyle name="SAPBEXheaderText 3 3 2 2 3" xfId="25566"/>
    <cellStyle name="SAPBEXheaderText 3 3 2 2 3 2" xfId="25567"/>
    <cellStyle name="SAPBEXheaderText 3 3 2 2 3 2 2" xfId="25568"/>
    <cellStyle name="SAPBEXheaderText 3 3 2 2 4" xfId="25569"/>
    <cellStyle name="SAPBEXheaderText 3 3 2 2 4 2" xfId="25570"/>
    <cellStyle name="SAPBEXheaderText 3 3 2 3" xfId="25571"/>
    <cellStyle name="SAPBEXheaderText 3 3 2 3 2" xfId="25572"/>
    <cellStyle name="SAPBEXheaderText 3 3 2 3 2 2" xfId="25573"/>
    <cellStyle name="SAPBEXheaderText 3 3 2 3 3" xfId="25574"/>
    <cellStyle name="SAPBEXheaderText 3 3 2 4" xfId="25575"/>
    <cellStyle name="SAPBEXheaderText 3 3 2 4 2" xfId="25576"/>
    <cellStyle name="SAPBEXheaderText 3 3 2 4 2 2" xfId="25577"/>
    <cellStyle name="SAPBEXheaderText 3 3 2 5" xfId="25578"/>
    <cellStyle name="SAPBEXheaderText 3 3 2 5 2" xfId="25579"/>
    <cellStyle name="SAPBEXheaderText 3 3 20" xfId="25580"/>
    <cellStyle name="SAPBEXheaderText 3 3 21" xfId="25581"/>
    <cellStyle name="SAPBEXheaderText 3 3 22" xfId="25582"/>
    <cellStyle name="SAPBEXheaderText 3 3 23" xfId="25583"/>
    <cellStyle name="SAPBEXheaderText 3 3 24" xfId="25584"/>
    <cellStyle name="SAPBEXheaderText 3 3 25" xfId="25585"/>
    <cellStyle name="SAPBEXheaderText 3 3 26" xfId="25586"/>
    <cellStyle name="SAPBEXheaderText 3 3 27" xfId="25587"/>
    <cellStyle name="SAPBEXheaderText 3 3 3" xfId="25588"/>
    <cellStyle name="SAPBEXheaderText 3 3 4" xfId="25589"/>
    <cellStyle name="SAPBEXheaderText 3 3 5" xfId="25590"/>
    <cellStyle name="SAPBEXheaderText 3 3 6" xfId="25591"/>
    <cellStyle name="SAPBEXheaderText 3 3 7" xfId="25592"/>
    <cellStyle name="SAPBEXheaderText 3 3 8" xfId="25593"/>
    <cellStyle name="SAPBEXheaderText 3 3 9" xfId="25594"/>
    <cellStyle name="SAPBEXheaderText 3 30" xfId="25595"/>
    <cellStyle name="SAPBEXheaderText 3 31" xfId="25596"/>
    <cellStyle name="SAPBEXheaderText 3 32" xfId="25597"/>
    <cellStyle name="SAPBEXheaderText 3 4" xfId="970"/>
    <cellStyle name="SAPBEXheaderText 3 4 10" xfId="25598"/>
    <cellStyle name="SAPBEXheaderText 3 4 11" xfId="25599"/>
    <cellStyle name="SAPBEXheaderText 3 4 12" xfId="25600"/>
    <cellStyle name="SAPBEXheaderText 3 4 13" xfId="25601"/>
    <cellStyle name="SAPBEXheaderText 3 4 14" xfId="25602"/>
    <cellStyle name="SAPBEXheaderText 3 4 15" xfId="25603"/>
    <cellStyle name="SAPBEXheaderText 3 4 16" xfId="25604"/>
    <cellStyle name="SAPBEXheaderText 3 4 17" xfId="25605"/>
    <cellStyle name="SAPBEXheaderText 3 4 18" xfId="25606"/>
    <cellStyle name="SAPBEXheaderText 3 4 19" xfId="25607"/>
    <cellStyle name="SAPBEXheaderText 3 4 2" xfId="25608"/>
    <cellStyle name="SAPBEXheaderText 3 4 2 2" xfId="25609"/>
    <cellStyle name="SAPBEXheaderText 3 4 2 2 2" xfId="25610"/>
    <cellStyle name="SAPBEXheaderText 3 4 2 2 2 2" xfId="25611"/>
    <cellStyle name="SAPBEXheaderText 3 4 2 2 2 2 2" xfId="25612"/>
    <cellStyle name="SAPBEXheaderText 3 4 2 2 2 3" xfId="25613"/>
    <cellStyle name="SAPBEXheaderText 3 4 2 2 3" xfId="25614"/>
    <cellStyle name="SAPBEXheaderText 3 4 2 2 3 2" xfId="25615"/>
    <cellStyle name="SAPBEXheaderText 3 4 2 2 3 2 2" xfId="25616"/>
    <cellStyle name="SAPBEXheaderText 3 4 2 2 4" xfId="25617"/>
    <cellStyle name="SAPBEXheaderText 3 4 2 2 4 2" xfId="25618"/>
    <cellStyle name="SAPBEXheaderText 3 4 2 3" xfId="25619"/>
    <cellStyle name="SAPBEXheaderText 3 4 2 3 2" xfId="25620"/>
    <cellStyle name="SAPBEXheaderText 3 4 2 3 2 2" xfId="25621"/>
    <cellStyle name="SAPBEXheaderText 3 4 2 3 3" xfId="25622"/>
    <cellStyle name="SAPBEXheaderText 3 4 2 4" xfId="25623"/>
    <cellStyle name="SAPBEXheaderText 3 4 2 4 2" xfId="25624"/>
    <cellStyle name="SAPBEXheaderText 3 4 2 4 2 2" xfId="25625"/>
    <cellStyle name="SAPBEXheaderText 3 4 2 5" xfId="25626"/>
    <cellStyle name="SAPBEXheaderText 3 4 2 5 2" xfId="25627"/>
    <cellStyle name="SAPBEXheaderText 3 4 20" xfId="25628"/>
    <cellStyle name="SAPBEXheaderText 3 4 21" xfId="25629"/>
    <cellStyle name="SAPBEXheaderText 3 4 22" xfId="25630"/>
    <cellStyle name="SAPBEXheaderText 3 4 23" xfId="25631"/>
    <cellStyle name="SAPBEXheaderText 3 4 24" xfId="25632"/>
    <cellStyle name="SAPBEXheaderText 3 4 25" xfId="25633"/>
    <cellStyle name="SAPBEXheaderText 3 4 26" xfId="25634"/>
    <cellStyle name="SAPBEXheaderText 3 4 27" xfId="25635"/>
    <cellStyle name="SAPBEXheaderText 3 4 3" xfId="25636"/>
    <cellStyle name="SAPBEXheaderText 3 4 4" xfId="25637"/>
    <cellStyle name="SAPBEXheaderText 3 4 5" xfId="25638"/>
    <cellStyle name="SAPBEXheaderText 3 4 6" xfId="25639"/>
    <cellStyle name="SAPBEXheaderText 3 4 7" xfId="25640"/>
    <cellStyle name="SAPBEXheaderText 3 4 8" xfId="25641"/>
    <cellStyle name="SAPBEXheaderText 3 4 9" xfId="25642"/>
    <cellStyle name="SAPBEXheaderText 3 5" xfId="971"/>
    <cellStyle name="SAPBEXheaderText 3 5 10" xfId="25643"/>
    <cellStyle name="SAPBEXheaderText 3 5 11" xfId="25644"/>
    <cellStyle name="SAPBEXheaderText 3 5 12" xfId="25645"/>
    <cellStyle name="SAPBEXheaderText 3 5 13" xfId="25646"/>
    <cellStyle name="SAPBEXheaderText 3 5 14" xfId="25647"/>
    <cellStyle name="SAPBEXheaderText 3 5 15" xfId="25648"/>
    <cellStyle name="SAPBEXheaderText 3 5 16" xfId="25649"/>
    <cellStyle name="SAPBEXheaderText 3 5 17" xfId="25650"/>
    <cellStyle name="SAPBEXheaderText 3 5 18" xfId="25651"/>
    <cellStyle name="SAPBEXheaderText 3 5 19" xfId="25652"/>
    <cellStyle name="SAPBEXheaderText 3 5 2" xfId="25653"/>
    <cellStyle name="SAPBEXheaderText 3 5 2 2" xfId="25654"/>
    <cellStyle name="SAPBEXheaderText 3 5 2 2 2" xfId="25655"/>
    <cellStyle name="SAPBEXheaderText 3 5 2 2 2 2" xfId="25656"/>
    <cellStyle name="SAPBEXheaderText 3 5 2 2 2 2 2" xfId="25657"/>
    <cellStyle name="SAPBEXheaderText 3 5 2 2 2 3" xfId="25658"/>
    <cellStyle name="SAPBEXheaderText 3 5 2 2 3" xfId="25659"/>
    <cellStyle name="SAPBEXheaderText 3 5 2 2 3 2" xfId="25660"/>
    <cellStyle name="SAPBEXheaderText 3 5 2 2 3 2 2" xfId="25661"/>
    <cellStyle name="SAPBEXheaderText 3 5 2 2 4" xfId="25662"/>
    <cellStyle name="SAPBEXheaderText 3 5 2 2 4 2" xfId="25663"/>
    <cellStyle name="SAPBEXheaderText 3 5 2 3" xfId="25664"/>
    <cellStyle name="SAPBEXheaderText 3 5 2 3 2" xfId="25665"/>
    <cellStyle name="SAPBEXheaderText 3 5 2 3 2 2" xfId="25666"/>
    <cellStyle name="SAPBEXheaderText 3 5 2 3 3" xfId="25667"/>
    <cellStyle name="SAPBEXheaderText 3 5 2 4" xfId="25668"/>
    <cellStyle name="SAPBEXheaderText 3 5 2 4 2" xfId="25669"/>
    <cellStyle name="SAPBEXheaderText 3 5 2 4 2 2" xfId="25670"/>
    <cellStyle name="SAPBEXheaderText 3 5 2 5" xfId="25671"/>
    <cellStyle name="SAPBEXheaderText 3 5 2 5 2" xfId="25672"/>
    <cellStyle name="SAPBEXheaderText 3 5 20" xfId="25673"/>
    <cellStyle name="SAPBEXheaderText 3 5 21" xfId="25674"/>
    <cellStyle name="SAPBEXheaderText 3 5 22" xfId="25675"/>
    <cellStyle name="SAPBEXheaderText 3 5 23" xfId="25676"/>
    <cellStyle name="SAPBEXheaderText 3 5 24" xfId="25677"/>
    <cellStyle name="SAPBEXheaderText 3 5 25" xfId="25678"/>
    <cellStyle name="SAPBEXheaderText 3 5 26" xfId="25679"/>
    <cellStyle name="SAPBEXheaderText 3 5 27" xfId="25680"/>
    <cellStyle name="SAPBEXheaderText 3 5 3" xfId="25681"/>
    <cellStyle name="SAPBEXheaderText 3 5 4" xfId="25682"/>
    <cellStyle name="SAPBEXheaderText 3 5 5" xfId="25683"/>
    <cellStyle name="SAPBEXheaderText 3 5 6" xfId="25684"/>
    <cellStyle name="SAPBEXheaderText 3 5 7" xfId="25685"/>
    <cellStyle name="SAPBEXheaderText 3 5 8" xfId="25686"/>
    <cellStyle name="SAPBEXheaderText 3 5 9" xfId="25687"/>
    <cellStyle name="SAPBEXheaderText 3 6" xfId="972"/>
    <cellStyle name="SAPBEXheaderText 3 6 10" xfId="25688"/>
    <cellStyle name="SAPBEXheaderText 3 6 11" xfId="25689"/>
    <cellStyle name="SAPBEXheaderText 3 6 12" xfId="25690"/>
    <cellStyle name="SAPBEXheaderText 3 6 13" xfId="25691"/>
    <cellStyle name="SAPBEXheaderText 3 6 14" xfId="25692"/>
    <cellStyle name="SAPBEXheaderText 3 6 15" xfId="25693"/>
    <cellStyle name="SAPBEXheaderText 3 6 16" xfId="25694"/>
    <cellStyle name="SAPBEXheaderText 3 6 17" xfId="25695"/>
    <cellStyle name="SAPBEXheaderText 3 6 18" xfId="25696"/>
    <cellStyle name="SAPBEXheaderText 3 6 19" xfId="25697"/>
    <cellStyle name="SAPBEXheaderText 3 6 2" xfId="25698"/>
    <cellStyle name="SAPBEXheaderText 3 6 2 2" xfId="25699"/>
    <cellStyle name="SAPBEXheaderText 3 6 2 2 2" xfId="25700"/>
    <cellStyle name="SAPBEXheaderText 3 6 2 2 2 2" xfId="25701"/>
    <cellStyle name="SAPBEXheaderText 3 6 2 2 2 2 2" xfId="25702"/>
    <cellStyle name="SAPBEXheaderText 3 6 2 2 2 3" xfId="25703"/>
    <cellStyle name="SAPBEXheaderText 3 6 2 2 3" xfId="25704"/>
    <cellStyle name="SAPBEXheaderText 3 6 2 2 3 2" xfId="25705"/>
    <cellStyle name="SAPBEXheaderText 3 6 2 2 3 2 2" xfId="25706"/>
    <cellStyle name="SAPBEXheaderText 3 6 2 2 4" xfId="25707"/>
    <cellStyle name="SAPBEXheaderText 3 6 2 2 4 2" xfId="25708"/>
    <cellStyle name="SAPBEXheaderText 3 6 2 3" xfId="25709"/>
    <cellStyle name="SAPBEXheaderText 3 6 2 3 2" xfId="25710"/>
    <cellStyle name="SAPBEXheaderText 3 6 2 3 2 2" xfId="25711"/>
    <cellStyle name="SAPBEXheaderText 3 6 2 3 3" xfId="25712"/>
    <cellStyle name="SAPBEXheaderText 3 6 2 4" xfId="25713"/>
    <cellStyle name="SAPBEXheaderText 3 6 2 4 2" xfId="25714"/>
    <cellStyle name="SAPBEXheaderText 3 6 2 4 2 2" xfId="25715"/>
    <cellStyle name="SAPBEXheaderText 3 6 2 5" xfId="25716"/>
    <cellStyle name="SAPBEXheaderText 3 6 2 5 2" xfId="25717"/>
    <cellStyle name="SAPBEXheaderText 3 6 20" xfId="25718"/>
    <cellStyle name="SAPBEXheaderText 3 6 21" xfId="25719"/>
    <cellStyle name="SAPBEXheaderText 3 6 22" xfId="25720"/>
    <cellStyle name="SAPBEXheaderText 3 6 23" xfId="25721"/>
    <cellStyle name="SAPBEXheaderText 3 6 24" xfId="25722"/>
    <cellStyle name="SAPBEXheaderText 3 6 25" xfId="25723"/>
    <cellStyle name="SAPBEXheaderText 3 6 26" xfId="25724"/>
    <cellStyle name="SAPBEXheaderText 3 6 27" xfId="25725"/>
    <cellStyle name="SAPBEXheaderText 3 6 3" xfId="25726"/>
    <cellStyle name="SAPBEXheaderText 3 6 4" xfId="25727"/>
    <cellStyle name="SAPBEXheaderText 3 6 5" xfId="25728"/>
    <cellStyle name="SAPBEXheaderText 3 6 6" xfId="25729"/>
    <cellStyle name="SAPBEXheaderText 3 6 7" xfId="25730"/>
    <cellStyle name="SAPBEXheaderText 3 6 8" xfId="25731"/>
    <cellStyle name="SAPBEXheaderText 3 6 9" xfId="25732"/>
    <cellStyle name="SAPBEXheaderText 3 7" xfId="25733"/>
    <cellStyle name="SAPBEXheaderText 3 7 2" xfId="25734"/>
    <cellStyle name="SAPBEXheaderText 3 7 2 2" xfId="25735"/>
    <cellStyle name="SAPBEXheaderText 3 7 2 2 2" xfId="25736"/>
    <cellStyle name="SAPBEXheaderText 3 7 2 2 2 2" xfId="25737"/>
    <cellStyle name="SAPBEXheaderText 3 7 2 2 3" xfId="25738"/>
    <cellStyle name="SAPBEXheaderText 3 7 2 3" xfId="25739"/>
    <cellStyle name="SAPBEXheaderText 3 7 2 3 2" xfId="25740"/>
    <cellStyle name="SAPBEXheaderText 3 7 2 3 2 2" xfId="25741"/>
    <cellStyle name="SAPBEXheaderText 3 7 2 4" xfId="25742"/>
    <cellStyle name="SAPBEXheaderText 3 7 2 4 2" xfId="25743"/>
    <cellStyle name="SAPBEXheaderText 3 7 3" xfId="25744"/>
    <cellStyle name="SAPBEXheaderText 3 7 3 2" xfId="25745"/>
    <cellStyle name="SAPBEXheaderText 3 7 3 2 2" xfId="25746"/>
    <cellStyle name="SAPBEXheaderText 3 7 3 3" xfId="25747"/>
    <cellStyle name="SAPBEXheaderText 3 7 4" xfId="25748"/>
    <cellStyle name="SAPBEXheaderText 3 7 4 2" xfId="25749"/>
    <cellStyle name="SAPBEXheaderText 3 7 4 2 2" xfId="25750"/>
    <cellStyle name="SAPBEXheaderText 3 7 5" xfId="25751"/>
    <cellStyle name="SAPBEXheaderText 3 7 5 2" xfId="25752"/>
    <cellStyle name="SAPBEXheaderText 3 8" xfId="25753"/>
    <cellStyle name="SAPBEXheaderText 3 9" xfId="25754"/>
    <cellStyle name="SAPBEXheaderText 30" xfId="25755"/>
    <cellStyle name="SAPBEXheaderText 31" xfId="25756"/>
    <cellStyle name="SAPBEXheaderText 32" xfId="25757"/>
    <cellStyle name="SAPBEXheaderText 33" xfId="25758"/>
    <cellStyle name="SAPBEXheaderText 34" xfId="25759"/>
    <cellStyle name="SAPBEXheaderText 35" xfId="25760"/>
    <cellStyle name="SAPBEXheaderText 4" xfId="973"/>
    <cellStyle name="SAPBEXheaderText 4 10" xfId="25761"/>
    <cellStyle name="SAPBEXheaderText 4 11" xfId="25762"/>
    <cellStyle name="SAPBEXheaderText 4 12" xfId="25763"/>
    <cellStyle name="SAPBEXheaderText 4 13" xfId="25764"/>
    <cellStyle name="SAPBEXheaderText 4 14" xfId="25765"/>
    <cellStyle name="SAPBEXheaderText 4 15" xfId="25766"/>
    <cellStyle name="SAPBEXheaderText 4 16" xfId="25767"/>
    <cellStyle name="SAPBEXheaderText 4 17" xfId="25768"/>
    <cellStyle name="SAPBEXheaderText 4 18" xfId="25769"/>
    <cellStyle name="SAPBEXheaderText 4 19" xfId="25770"/>
    <cellStyle name="SAPBEXheaderText 4 2" xfId="25771"/>
    <cellStyle name="SAPBEXheaderText 4 2 2" xfId="25772"/>
    <cellStyle name="SAPBEXheaderText 4 2 2 2" xfId="25773"/>
    <cellStyle name="SAPBEXheaderText 4 2 2 2 2" xfId="25774"/>
    <cellStyle name="SAPBEXheaderText 4 2 2 2 2 2" xfId="25775"/>
    <cellStyle name="SAPBEXheaderText 4 2 2 2 3" xfId="25776"/>
    <cellStyle name="SAPBEXheaderText 4 2 2 3" xfId="25777"/>
    <cellStyle name="SAPBEXheaderText 4 2 2 3 2" xfId="25778"/>
    <cellStyle name="SAPBEXheaderText 4 2 2 3 2 2" xfId="25779"/>
    <cellStyle name="SAPBEXheaderText 4 2 2 4" xfId="25780"/>
    <cellStyle name="SAPBEXheaderText 4 2 2 4 2" xfId="25781"/>
    <cellStyle name="SAPBEXheaderText 4 2 3" xfId="25782"/>
    <cellStyle name="SAPBEXheaderText 4 2 3 2" xfId="25783"/>
    <cellStyle name="SAPBEXheaderText 4 2 3 2 2" xfId="25784"/>
    <cellStyle name="SAPBEXheaderText 4 2 3 3" xfId="25785"/>
    <cellStyle name="SAPBEXheaderText 4 2 4" xfId="25786"/>
    <cellStyle name="SAPBEXheaderText 4 2 4 2" xfId="25787"/>
    <cellStyle name="SAPBEXheaderText 4 2 4 2 2" xfId="25788"/>
    <cellStyle name="SAPBEXheaderText 4 2 5" xfId="25789"/>
    <cellStyle name="SAPBEXheaderText 4 2 5 2" xfId="25790"/>
    <cellStyle name="SAPBEXheaderText 4 20" xfId="25791"/>
    <cellStyle name="SAPBEXheaderText 4 21" xfId="25792"/>
    <cellStyle name="SAPBEXheaderText 4 22" xfId="25793"/>
    <cellStyle name="SAPBEXheaderText 4 23" xfId="25794"/>
    <cellStyle name="SAPBEXheaderText 4 24" xfId="25795"/>
    <cellStyle name="SAPBEXheaderText 4 25" xfId="25796"/>
    <cellStyle name="SAPBEXheaderText 4 26" xfId="25797"/>
    <cellStyle name="SAPBEXheaderText 4 27" xfId="25798"/>
    <cellStyle name="SAPBEXheaderText 4 3" xfId="25799"/>
    <cellStyle name="SAPBEXheaderText 4 4" xfId="25800"/>
    <cellStyle name="SAPBEXheaderText 4 5" xfId="25801"/>
    <cellStyle name="SAPBEXheaderText 4 6" xfId="25802"/>
    <cellStyle name="SAPBEXheaderText 4 7" xfId="25803"/>
    <cellStyle name="SAPBEXheaderText 4 8" xfId="25804"/>
    <cellStyle name="SAPBEXheaderText 4 9" xfId="25805"/>
    <cellStyle name="SAPBEXheaderText 5" xfId="974"/>
    <cellStyle name="SAPBEXheaderText 5 10" xfId="25806"/>
    <cellStyle name="SAPBEXheaderText 5 11" xfId="25807"/>
    <cellStyle name="SAPBEXheaderText 5 12" xfId="25808"/>
    <cellStyle name="SAPBEXheaderText 5 13" xfId="25809"/>
    <cellStyle name="SAPBEXheaderText 5 14" xfId="25810"/>
    <cellStyle name="SAPBEXheaderText 5 15" xfId="25811"/>
    <cellStyle name="SAPBEXheaderText 5 16" xfId="25812"/>
    <cellStyle name="SAPBEXheaderText 5 17" xfId="25813"/>
    <cellStyle name="SAPBEXheaderText 5 18" xfId="25814"/>
    <cellStyle name="SAPBEXheaderText 5 19" xfId="25815"/>
    <cellStyle name="SAPBEXheaderText 5 2" xfId="25816"/>
    <cellStyle name="SAPBEXheaderText 5 2 2" xfId="25817"/>
    <cellStyle name="SAPBEXheaderText 5 2 2 2" xfId="25818"/>
    <cellStyle name="SAPBEXheaderText 5 2 2 2 2" xfId="25819"/>
    <cellStyle name="SAPBEXheaderText 5 2 2 2 2 2" xfId="25820"/>
    <cellStyle name="SAPBEXheaderText 5 2 2 2 3" xfId="25821"/>
    <cellStyle name="SAPBEXheaderText 5 2 2 3" xfId="25822"/>
    <cellStyle name="SAPBEXheaderText 5 2 2 3 2" xfId="25823"/>
    <cellStyle name="SAPBEXheaderText 5 2 2 3 2 2" xfId="25824"/>
    <cellStyle name="SAPBEXheaderText 5 2 2 4" xfId="25825"/>
    <cellStyle name="SAPBEXheaderText 5 2 2 4 2" xfId="25826"/>
    <cellStyle name="SAPBEXheaderText 5 2 3" xfId="25827"/>
    <cellStyle name="SAPBEXheaderText 5 2 3 2" xfId="25828"/>
    <cellStyle name="SAPBEXheaderText 5 2 3 2 2" xfId="25829"/>
    <cellStyle name="SAPBEXheaderText 5 2 3 3" xfId="25830"/>
    <cellStyle name="SAPBEXheaderText 5 2 4" xfId="25831"/>
    <cellStyle name="SAPBEXheaderText 5 2 4 2" xfId="25832"/>
    <cellStyle name="SAPBEXheaderText 5 2 4 2 2" xfId="25833"/>
    <cellStyle name="SAPBEXheaderText 5 2 5" xfId="25834"/>
    <cellStyle name="SAPBEXheaderText 5 2 5 2" xfId="25835"/>
    <cellStyle name="SAPBEXheaderText 5 20" xfId="25836"/>
    <cellStyle name="SAPBEXheaderText 5 21" xfId="25837"/>
    <cellStyle name="SAPBEXheaderText 5 22" xfId="25838"/>
    <cellStyle name="SAPBEXheaderText 5 23" xfId="25839"/>
    <cellStyle name="SAPBEXheaderText 5 24" xfId="25840"/>
    <cellStyle name="SAPBEXheaderText 5 25" xfId="25841"/>
    <cellStyle name="SAPBEXheaderText 5 26" xfId="25842"/>
    <cellStyle name="SAPBEXheaderText 5 27" xfId="25843"/>
    <cellStyle name="SAPBEXheaderText 5 3" xfId="25844"/>
    <cellStyle name="SAPBEXheaderText 5 4" xfId="25845"/>
    <cellStyle name="SAPBEXheaderText 5 5" xfId="25846"/>
    <cellStyle name="SAPBEXheaderText 5 6" xfId="25847"/>
    <cellStyle name="SAPBEXheaderText 5 7" xfId="25848"/>
    <cellStyle name="SAPBEXheaderText 5 8" xfId="25849"/>
    <cellStyle name="SAPBEXheaderText 5 9" xfId="25850"/>
    <cellStyle name="SAPBEXheaderText 6" xfId="975"/>
    <cellStyle name="SAPBEXheaderText 6 10" xfId="25851"/>
    <cellStyle name="SAPBEXheaderText 6 11" xfId="25852"/>
    <cellStyle name="SAPBEXheaderText 6 12" xfId="25853"/>
    <cellStyle name="SAPBEXheaderText 6 13" xfId="25854"/>
    <cellStyle name="SAPBEXheaderText 6 14" xfId="25855"/>
    <cellStyle name="SAPBEXheaderText 6 15" xfId="25856"/>
    <cellStyle name="SAPBEXheaderText 6 16" xfId="25857"/>
    <cellStyle name="SAPBEXheaderText 6 17" xfId="25858"/>
    <cellStyle name="SAPBEXheaderText 6 18" xfId="25859"/>
    <cellStyle name="SAPBEXheaderText 6 19" xfId="25860"/>
    <cellStyle name="SAPBEXheaderText 6 2" xfId="25861"/>
    <cellStyle name="SAPBEXheaderText 6 2 2" xfId="25862"/>
    <cellStyle name="SAPBEXheaderText 6 2 2 2" xfId="25863"/>
    <cellStyle name="SAPBEXheaderText 6 2 2 2 2" xfId="25864"/>
    <cellStyle name="SAPBEXheaderText 6 2 2 2 2 2" xfId="25865"/>
    <cellStyle name="SAPBEXheaderText 6 2 2 2 3" xfId="25866"/>
    <cellStyle name="SAPBEXheaderText 6 2 2 3" xfId="25867"/>
    <cellStyle name="SAPBEXheaderText 6 2 2 3 2" xfId="25868"/>
    <cellStyle name="SAPBEXheaderText 6 2 2 3 2 2" xfId="25869"/>
    <cellStyle name="SAPBEXheaderText 6 2 2 4" xfId="25870"/>
    <cellStyle name="SAPBEXheaderText 6 2 2 4 2" xfId="25871"/>
    <cellStyle name="SAPBEXheaderText 6 2 3" xfId="25872"/>
    <cellStyle name="SAPBEXheaderText 6 2 3 2" xfId="25873"/>
    <cellStyle name="SAPBEXheaderText 6 2 3 2 2" xfId="25874"/>
    <cellStyle name="SAPBEXheaderText 6 2 3 3" xfId="25875"/>
    <cellStyle name="SAPBEXheaderText 6 2 4" xfId="25876"/>
    <cellStyle name="SAPBEXheaderText 6 2 4 2" xfId="25877"/>
    <cellStyle name="SAPBEXheaderText 6 2 4 2 2" xfId="25878"/>
    <cellStyle name="SAPBEXheaderText 6 2 5" xfId="25879"/>
    <cellStyle name="SAPBEXheaderText 6 2 5 2" xfId="25880"/>
    <cellStyle name="SAPBEXheaderText 6 20" xfId="25881"/>
    <cellStyle name="SAPBEXheaderText 6 21" xfId="25882"/>
    <cellStyle name="SAPBEXheaderText 6 22" xfId="25883"/>
    <cellStyle name="SAPBEXheaderText 6 23" xfId="25884"/>
    <cellStyle name="SAPBEXheaderText 6 24" xfId="25885"/>
    <cellStyle name="SAPBEXheaderText 6 25" xfId="25886"/>
    <cellStyle name="SAPBEXheaderText 6 26" xfId="25887"/>
    <cellStyle name="SAPBEXheaderText 6 27" xfId="25888"/>
    <cellStyle name="SAPBEXheaderText 6 3" xfId="25889"/>
    <cellStyle name="SAPBEXheaderText 6 4" xfId="25890"/>
    <cellStyle name="SAPBEXheaderText 6 5" xfId="25891"/>
    <cellStyle name="SAPBEXheaderText 6 6" xfId="25892"/>
    <cellStyle name="SAPBEXheaderText 6 7" xfId="25893"/>
    <cellStyle name="SAPBEXheaderText 6 8" xfId="25894"/>
    <cellStyle name="SAPBEXheaderText 6 9" xfId="25895"/>
    <cellStyle name="SAPBEXheaderText 7" xfId="976"/>
    <cellStyle name="SAPBEXheaderText 7 10" xfId="25896"/>
    <cellStyle name="SAPBEXheaderText 7 11" xfId="25897"/>
    <cellStyle name="SAPBEXheaderText 7 12" xfId="25898"/>
    <cellStyle name="SAPBEXheaderText 7 13" xfId="25899"/>
    <cellStyle name="SAPBEXheaderText 7 14" xfId="25900"/>
    <cellStyle name="SAPBEXheaderText 7 15" xfId="25901"/>
    <cellStyle name="SAPBEXheaderText 7 16" xfId="25902"/>
    <cellStyle name="SAPBEXheaderText 7 17" xfId="25903"/>
    <cellStyle name="SAPBEXheaderText 7 18" xfId="25904"/>
    <cellStyle name="SAPBEXheaderText 7 19" xfId="25905"/>
    <cellStyle name="SAPBEXheaderText 7 2" xfId="25906"/>
    <cellStyle name="SAPBEXheaderText 7 2 2" xfId="25907"/>
    <cellStyle name="SAPBEXheaderText 7 2 2 2" xfId="25908"/>
    <cellStyle name="SAPBEXheaderText 7 2 2 2 2" xfId="25909"/>
    <cellStyle name="SAPBEXheaderText 7 2 2 2 2 2" xfId="25910"/>
    <cellStyle name="SAPBEXheaderText 7 2 2 2 3" xfId="25911"/>
    <cellStyle name="SAPBEXheaderText 7 2 2 3" xfId="25912"/>
    <cellStyle name="SAPBEXheaderText 7 2 2 3 2" xfId="25913"/>
    <cellStyle name="SAPBEXheaderText 7 2 2 3 2 2" xfId="25914"/>
    <cellStyle name="SAPBEXheaderText 7 2 2 4" xfId="25915"/>
    <cellStyle name="SAPBEXheaderText 7 2 2 4 2" xfId="25916"/>
    <cellStyle name="SAPBEXheaderText 7 2 3" xfId="25917"/>
    <cellStyle name="SAPBEXheaderText 7 2 3 2" xfId="25918"/>
    <cellStyle name="SAPBEXheaderText 7 2 3 2 2" xfId="25919"/>
    <cellStyle name="SAPBEXheaderText 7 2 3 3" xfId="25920"/>
    <cellStyle name="SAPBEXheaderText 7 2 4" xfId="25921"/>
    <cellStyle name="SAPBEXheaderText 7 2 4 2" xfId="25922"/>
    <cellStyle name="SAPBEXheaderText 7 2 4 2 2" xfId="25923"/>
    <cellStyle name="SAPBEXheaderText 7 2 5" xfId="25924"/>
    <cellStyle name="SAPBEXheaderText 7 2 5 2" xfId="25925"/>
    <cellStyle name="SAPBEXheaderText 7 20" xfId="25926"/>
    <cellStyle name="SAPBEXheaderText 7 21" xfId="25927"/>
    <cellStyle name="SAPBEXheaderText 7 22" xfId="25928"/>
    <cellStyle name="SAPBEXheaderText 7 23" xfId="25929"/>
    <cellStyle name="SAPBEXheaderText 7 24" xfId="25930"/>
    <cellStyle name="SAPBEXheaderText 7 25" xfId="25931"/>
    <cellStyle name="SAPBEXheaderText 7 26" xfId="25932"/>
    <cellStyle name="SAPBEXheaderText 7 27" xfId="25933"/>
    <cellStyle name="SAPBEXheaderText 7 3" xfId="25934"/>
    <cellStyle name="SAPBEXheaderText 7 4" xfId="25935"/>
    <cellStyle name="SAPBEXheaderText 7 5" xfId="25936"/>
    <cellStyle name="SAPBEXheaderText 7 6" xfId="25937"/>
    <cellStyle name="SAPBEXheaderText 7 7" xfId="25938"/>
    <cellStyle name="SAPBEXheaderText 7 8" xfId="25939"/>
    <cellStyle name="SAPBEXheaderText 7 9" xfId="25940"/>
    <cellStyle name="SAPBEXheaderText 8" xfId="958"/>
    <cellStyle name="SAPBEXheaderText 8 10" xfId="25941"/>
    <cellStyle name="SAPBEXheaderText 8 11" xfId="25942"/>
    <cellStyle name="SAPBEXheaderText 8 12" xfId="25943"/>
    <cellStyle name="SAPBEXheaderText 8 13" xfId="25944"/>
    <cellStyle name="SAPBEXheaderText 8 14" xfId="25945"/>
    <cellStyle name="SAPBEXheaderText 8 15" xfId="25946"/>
    <cellStyle name="SAPBEXheaderText 8 16" xfId="25947"/>
    <cellStyle name="SAPBEXheaderText 8 17" xfId="25948"/>
    <cellStyle name="SAPBEXheaderText 8 18" xfId="25949"/>
    <cellStyle name="SAPBEXheaderText 8 19" xfId="25950"/>
    <cellStyle name="SAPBEXheaderText 8 2" xfId="25951"/>
    <cellStyle name="SAPBEXheaderText 8 2 2" xfId="25952"/>
    <cellStyle name="SAPBEXheaderText 8 2 2 2" xfId="25953"/>
    <cellStyle name="SAPBEXheaderText 8 2 2 2 2" xfId="25954"/>
    <cellStyle name="SAPBEXheaderText 8 2 2 2 2 2" xfId="25955"/>
    <cellStyle name="SAPBEXheaderText 8 2 2 2 3" xfId="25956"/>
    <cellStyle name="SAPBEXheaderText 8 2 2 3" xfId="25957"/>
    <cellStyle name="SAPBEXheaderText 8 2 2 3 2" xfId="25958"/>
    <cellStyle name="SAPBEXheaderText 8 2 2 3 2 2" xfId="25959"/>
    <cellStyle name="SAPBEXheaderText 8 2 2 4" xfId="25960"/>
    <cellStyle name="SAPBEXheaderText 8 2 2 4 2" xfId="25961"/>
    <cellStyle name="SAPBEXheaderText 8 2 3" xfId="25962"/>
    <cellStyle name="SAPBEXheaderText 8 2 3 2" xfId="25963"/>
    <cellStyle name="SAPBEXheaderText 8 2 3 2 2" xfId="25964"/>
    <cellStyle name="SAPBEXheaderText 8 2 3 3" xfId="25965"/>
    <cellStyle name="SAPBEXheaderText 8 2 4" xfId="25966"/>
    <cellStyle name="SAPBEXheaderText 8 2 4 2" xfId="25967"/>
    <cellStyle name="SAPBEXheaderText 8 2 4 2 2" xfId="25968"/>
    <cellStyle name="SAPBEXheaderText 8 2 5" xfId="25969"/>
    <cellStyle name="SAPBEXheaderText 8 2 5 2" xfId="25970"/>
    <cellStyle name="SAPBEXheaderText 8 20" xfId="25971"/>
    <cellStyle name="SAPBEXheaderText 8 21" xfId="25972"/>
    <cellStyle name="SAPBEXheaderText 8 22" xfId="25973"/>
    <cellStyle name="SAPBEXheaderText 8 23" xfId="25974"/>
    <cellStyle name="SAPBEXheaderText 8 24" xfId="25975"/>
    <cellStyle name="SAPBEXheaderText 8 25" xfId="25976"/>
    <cellStyle name="SAPBEXheaderText 8 26" xfId="25977"/>
    <cellStyle name="SAPBEXheaderText 8 3" xfId="25978"/>
    <cellStyle name="SAPBEXheaderText 8 4" xfId="25979"/>
    <cellStyle name="SAPBEXheaderText 8 5" xfId="25980"/>
    <cellStyle name="SAPBEXheaderText 8 6" xfId="25981"/>
    <cellStyle name="SAPBEXheaderText 8 7" xfId="25982"/>
    <cellStyle name="SAPBEXheaderText 8 8" xfId="25983"/>
    <cellStyle name="SAPBEXheaderText 8 9" xfId="25984"/>
    <cellStyle name="SAPBEXheaderText 9" xfId="1330"/>
    <cellStyle name="SAPBEXheaderText 9 10" xfId="25985"/>
    <cellStyle name="SAPBEXheaderText 9 11" xfId="25986"/>
    <cellStyle name="SAPBEXheaderText 9 12" xfId="25987"/>
    <cellStyle name="SAPBEXheaderText 9 13" xfId="25988"/>
    <cellStyle name="SAPBEXheaderText 9 14" xfId="25989"/>
    <cellStyle name="SAPBEXheaderText 9 15" xfId="25990"/>
    <cellStyle name="SAPBEXheaderText 9 16" xfId="25991"/>
    <cellStyle name="SAPBEXheaderText 9 17" xfId="25992"/>
    <cellStyle name="SAPBEXheaderText 9 18" xfId="25993"/>
    <cellStyle name="SAPBEXheaderText 9 19" xfId="25994"/>
    <cellStyle name="SAPBEXheaderText 9 2" xfId="25995"/>
    <cellStyle name="SAPBEXheaderText 9 2 2" xfId="25996"/>
    <cellStyle name="SAPBEXheaderText 9 2 2 2" xfId="25997"/>
    <cellStyle name="SAPBEXheaderText 9 2 2 2 2" xfId="25998"/>
    <cellStyle name="SAPBEXheaderText 9 2 2 3" xfId="25999"/>
    <cellStyle name="SAPBEXheaderText 9 2 3" xfId="26000"/>
    <cellStyle name="SAPBEXheaderText 9 2 3 2" xfId="26001"/>
    <cellStyle name="SAPBEXheaderText 9 2 3 2 2" xfId="26002"/>
    <cellStyle name="SAPBEXheaderText 9 2 4" xfId="26003"/>
    <cellStyle name="SAPBEXheaderText 9 2 4 2" xfId="26004"/>
    <cellStyle name="SAPBEXheaderText 9 20" xfId="26005"/>
    <cellStyle name="SAPBEXheaderText 9 21" xfId="26006"/>
    <cellStyle name="SAPBEXheaderText 9 22" xfId="26007"/>
    <cellStyle name="SAPBEXheaderText 9 23" xfId="26008"/>
    <cellStyle name="SAPBEXheaderText 9 24" xfId="26009"/>
    <cellStyle name="SAPBEXheaderText 9 25" xfId="26010"/>
    <cellStyle name="SAPBEXheaderText 9 26" xfId="26011"/>
    <cellStyle name="SAPBEXheaderText 9 27" xfId="26012"/>
    <cellStyle name="SAPBEXheaderText 9 3" xfId="26013"/>
    <cellStyle name="SAPBEXheaderText 9 4" xfId="26014"/>
    <cellStyle name="SAPBEXheaderText 9 5" xfId="26015"/>
    <cellStyle name="SAPBEXheaderText 9 6" xfId="26016"/>
    <cellStyle name="SAPBEXheaderText 9 7" xfId="26017"/>
    <cellStyle name="SAPBEXheaderText 9 8" xfId="26018"/>
    <cellStyle name="SAPBEXheaderText 9 9" xfId="26019"/>
    <cellStyle name="SAPBEXheaderText_20120921_SF-grote-ronde-Liesbethdump2" xfId="387"/>
    <cellStyle name="SAPBEXHLevel0" xfId="84"/>
    <cellStyle name="SAPBEXHLevel0 10" xfId="26020"/>
    <cellStyle name="SAPBEXHLevel0 10 2" xfId="26021"/>
    <cellStyle name="SAPBEXHLevel0 10 2 2" xfId="26022"/>
    <cellStyle name="SAPBEXHLevel0 10 2 2 2" xfId="26023"/>
    <cellStyle name="SAPBEXHLevel0 10 2 3" xfId="26024"/>
    <cellStyle name="SAPBEXHLevel0 10 3" xfId="26025"/>
    <cellStyle name="SAPBEXHLevel0 10 3 2" xfId="26026"/>
    <cellStyle name="SAPBEXHLevel0 10 3 2 2" xfId="26027"/>
    <cellStyle name="SAPBEXHLevel0 10 4" xfId="26028"/>
    <cellStyle name="SAPBEXHLevel0 10 4 2" xfId="26029"/>
    <cellStyle name="SAPBEXHLevel0 11" xfId="26030"/>
    <cellStyle name="SAPBEXHLevel0 12" xfId="26031"/>
    <cellStyle name="SAPBEXHLevel0 13" xfId="26032"/>
    <cellStyle name="SAPBEXHLevel0 14" xfId="26033"/>
    <cellStyle name="SAPBEXHLevel0 15" xfId="26034"/>
    <cellStyle name="SAPBEXHLevel0 16" xfId="26035"/>
    <cellStyle name="SAPBEXHLevel0 17" xfId="26036"/>
    <cellStyle name="SAPBEXHLevel0 18" xfId="26037"/>
    <cellStyle name="SAPBEXHLevel0 19" xfId="26038"/>
    <cellStyle name="SAPBEXHLevel0 2" xfId="388"/>
    <cellStyle name="SAPBEXHLevel0 2 10" xfId="26039"/>
    <cellStyle name="SAPBEXHLevel0 2 11" xfId="26040"/>
    <cellStyle name="SAPBEXHLevel0 2 12" xfId="26041"/>
    <cellStyle name="SAPBEXHLevel0 2 13" xfId="26042"/>
    <cellStyle name="SAPBEXHLevel0 2 14" xfId="26043"/>
    <cellStyle name="SAPBEXHLevel0 2 15" xfId="26044"/>
    <cellStyle name="SAPBEXHLevel0 2 16" xfId="26045"/>
    <cellStyle name="SAPBEXHLevel0 2 17" xfId="26046"/>
    <cellStyle name="SAPBEXHLevel0 2 18" xfId="26047"/>
    <cellStyle name="SAPBEXHLevel0 2 19" xfId="26048"/>
    <cellStyle name="SAPBEXHLevel0 2 2" xfId="490"/>
    <cellStyle name="SAPBEXHLevel0 2 2 10" xfId="26049"/>
    <cellStyle name="SAPBEXHLevel0 2 2 11" xfId="26050"/>
    <cellStyle name="SAPBEXHLevel0 2 2 12" xfId="26051"/>
    <cellStyle name="SAPBEXHLevel0 2 2 13" xfId="26052"/>
    <cellStyle name="SAPBEXHLevel0 2 2 14" xfId="26053"/>
    <cellStyle name="SAPBEXHLevel0 2 2 15" xfId="26054"/>
    <cellStyle name="SAPBEXHLevel0 2 2 16" xfId="26055"/>
    <cellStyle name="SAPBEXHLevel0 2 2 17" xfId="26056"/>
    <cellStyle name="SAPBEXHLevel0 2 2 18" xfId="26057"/>
    <cellStyle name="SAPBEXHLevel0 2 2 19" xfId="26058"/>
    <cellStyle name="SAPBEXHLevel0 2 2 2" xfId="978"/>
    <cellStyle name="SAPBEXHLevel0 2 2 2 10" xfId="26059"/>
    <cellStyle name="SAPBEXHLevel0 2 2 2 11" xfId="26060"/>
    <cellStyle name="SAPBEXHLevel0 2 2 2 12" xfId="26061"/>
    <cellStyle name="SAPBEXHLevel0 2 2 2 13" xfId="26062"/>
    <cellStyle name="SAPBEXHLevel0 2 2 2 14" xfId="26063"/>
    <cellStyle name="SAPBEXHLevel0 2 2 2 15" xfId="26064"/>
    <cellStyle name="SAPBEXHLevel0 2 2 2 16" xfId="26065"/>
    <cellStyle name="SAPBEXHLevel0 2 2 2 17" xfId="26066"/>
    <cellStyle name="SAPBEXHLevel0 2 2 2 18" xfId="26067"/>
    <cellStyle name="SAPBEXHLevel0 2 2 2 19" xfId="26068"/>
    <cellStyle name="SAPBEXHLevel0 2 2 2 2" xfId="26069"/>
    <cellStyle name="SAPBEXHLevel0 2 2 2 2 2" xfId="26070"/>
    <cellStyle name="SAPBEXHLevel0 2 2 2 2 2 2" xfId="26071"/>
    <cellStyle name="SAPBEXHLevel0 2 2 2 2 2 2 2" xfId="26072"/>
    <cellStyle name="SAPBEXHLevel0 2 2 2 2 2 2 2 2" xfId="26073"/>
    <cellStyle name="SAPBEXHLevel0 2 2 2 2 2 2 3" xfId="26074"/>
    <cellStyle name="SAPBEXHLevel0 2 2 2 2 2 3" xfId="26075"/>
    <cellStyle name="SAPBEXHLevel0 2 2 2 2 2 3 2" xfId="26076"/>
    <cellStyle name="SAPBEXHLevel0 2 2 2 2 2 3 2 2" xfId="26077"/>
    <cellStyle name="SAPBEXHLevel0 2 2 2 2 2 4" xfId="26078"/>
    <cellStyle name="SAPBEXHLevel0 2 2 2 2 2 4 2" xfId="26079"/>
    <cellStyle name="SAPBEXHLevel0 2 2 2 2 3" xfId="26080"/>
    <cellStyle name="SAPBEXHLevel0 2 2 2 2 3 2" xfId="26081"/>
    <cellStyle name="SAPBEXHLevel0 2 2 2 2 3 2 2" xfId="26082"/>
    <cellStyle name="SAPBEXHLevel0 2 2 2 2 3 3" xfId="26083"/>
    <cellStyle name="SAPBEXHLevel0 2 2 2 2 4" xfId="26084"/>
    <cellStyle name="SAPBEXHLevel0 2 2 2 2 4 2" xfId="26085"/>
    <cellStyle name="SAPBEXHLevel0 2 2 2 2 4 2 2" xfId="26086"/>
    <cellStyle name="SAPBEXHLevel0 2 2 2 2 5" xfId="26087"/>
    <cellStyle name="SAPBEXHLevel0 2 2 2 2 5 2" xfId="26088"/>
    <cellStyle name="SAPBEXHLevel0 2 2 2 20" xfId="26089"/>
    <cellStyle name="SAPBEXHLevel0 2 2 2 21" xfId="26090"/>
    <cellStyle name="SAPBEXHLevel0 2 2 2 22" xfId="26091"/>
    <cellStyle name="SAPBEXHLevel0 2 2 2 23" xfId="26092"/>
    <cellStyle name="SAPBEXHLevel0 2 2 2 24" xfId="26093"/>
    <cellStyle name="SAPBEXHLevel0 2 2 2 25" xfId="26094"/>
    <cellStyle name="SAPBEXHLevel0 2 2 2 26" xfId="26095"/>
    <cellStyle name="SAPBEXHLevel0 2 2 2 27" xfId="26096"/>
    <cellStyle name="SAPBEXHLevel0 2 2 2 3" xfId="26097"/>
    <cellStyle name="SAPBEXHLevel0 2 2 2 4" xfId="26098"/>
    <cellStyle name="SAPBEXHLevel0 2 2 2 5" xfId="26099"/>
    <cellStyle name="SAPBEXHLevel0 2 2 2 6" xfId="26100"/>
    <cellStyle name="SAPBEXHLevel0 2 2 2 7" xfId="26101"/>
    <cellStyle name="SAPBEXHLevel0 2 2 2 8" xfId="26102"/>
    <cellStyle name="SAPBEXHLevel0 2 2 2 9" xfId="26103"/>
    <cellStyle name="SAPBEXHLevel0 2 2 20" xfId="26104"/>
    <cellStyle name="SAPBEXHLevel0 2 2 21" xfId="26105"/>
    <cellStyle name="SAPBEXHLevel0 2 2 22" xfId="26106"/>
    <cellStyle name="SAPBEXHLevel0 2 2 23" xfId="26107"/>
    <cellStyle name="SAPBEXHLevel0 2 2 24" xfId="26108"/>
    <cellStyle name="SAPBEXHLevel0 2 2 25" xfId="26109"/>
    <cellStyle name="SAPBEXHLevel0 2 2 26" xfId="26110"/>
    <cellStyle name="SAPBEXHLevel0 2 2 27" xfId="26111"/>
    <cellStyle name="SAPBEXHLevel0 2 2 28" xfId="26112"/>
    <cellStyle name="SAPBEXHLevel0 2 2 29" xfId="26113"/>
    <cellStyle name="SAPBEXHLevel0 2 2 3" xfId="979"/>
    <cellStyle name="SAPBEXHLevel0 2 2 3 10" xfId="26114"/>
    <cellStyle name="SAPBEXHLevel0 2 2 3 11" xfId="26115"/>
    <cellStyle name="SAPBEXHLevel0 2 2 3 12" xfId="26116"/>
    <cellStyle name="SAPBEXHLevel0 2 2 3 13" xfId="26117"/>
    <cellStyle name="SAPBEXHLevel0 2 2 3 14" xfId="26118"/>
    <cellStyle name="SAPBEXHLevel0 2 2 3 15" xfId="26119"/>
    <cellStyle name="SAPBEXHLevel0 2 2 3 16" xfId="26120"/>
    <cellStyle name="SAPBEXHLevel0 2 2 3 17" xfId="26121"/>
    <cellStyle name="SAPBEXHLevel0 2 2 3 18" xfId="26122"/>
    <cellStyle name="SAPBEXHLevel0 2 2 3 19" xfId="26123"/>
    <cellStyle name="SAPBEXHLevel0 2 2 3 2" xfId="26124"/>
    <cellStyle name="SAPBEXHLevel0 2 2 3 2 2" xfId="26125"/>
    <cellStyle name="SAPBEXHLevel0 2 2 3 2 2 2" xfId="26126"/>
    <cellStyle name="SAPBEXHLevel0 2 2 3 2 2 2 2" xfId="26127"/>
    <cellStyle name="SAPBEXHLevel0 2 2 3 2 2 2 2 2" xfId="26128"/>
    <cellStyle name="SAPBEXHLevel0 2 2 3 2 2 2 3" xfId="26129"/>
    <cellStyle name="SAPBEXHLevel0 2 2 3 2 2 3" xfId="26130"/>
    <cellStyle name="SAPBEXHLevel0 2 2 3 2 2 3 2" xfId="26131"/>
    <cellStyle name="SAPBEXHLevel0 2 2 3 2 2 3 2 2" xfId="26132"/>
    <cellStyle name="SAPBEXHLevel0 2 2 3 2 2 4" xfId="26133"/>
    <cellStyle name="SAPBEXHLevel0 2 2 3 2 2 4 2" xfId="26134"/>
    <cellStyle name="SAPBEXHLevel0 2 2 3 2 3" xfId="26135"/>
    <cellStyle name="SAPBEXHLevel0 2 2 3 2 3 2" xfId="26136"/>
    <cellStyle name="SAPBEXHLevel0 2 2 3 2 3 2 2" xfId="26137"/>
    <cellStyle name="SAPBEXHLevel0 2 2 3 2 3 3" xfId="26138"/>
    <cellStyle name="SAPBEXHLevel0 2 2 3 2 4" xfId="26139"/>
    <cellStyle name="SAPBEXHLevel0 2 2 3 2 4 2" xfId="26140"/>
    <cellStyle name="SAPBEXHLevel0 2 2 3 2 4 2 2" xfId="26141"/>
    <cellStyle name="SAPBEXHLevel0 2 2 3 2 5" xfId="26142"/>
    <cellStyle name="SAPBEXHLevel0 2 2 3 2 5 2" xfId="26143"/>
    <cellStyle name="SAPBEXHLevel0 2 2 3 20" xfId="26144"/>
    <cellStyle name="SAPBEXHLevel0 2 2 3 21" xfId="26145"/>
    <cellStyle name="SAPBEXHLevel0 2 2 3 22" xfId="26146"/>
    <cellStyle name="SAPBEXHLevel0 2 2 3 23" xfId="26147"/>
    <cellStyle name="SAPBEXHLevel0 2 2 3 24" xfId="26148"/>
    <cellStyle name="SAPBEXHLevel0 2 2 3 25" xfId="26149"/>
    <cellStyle name="SAPBEXHLevel0 2 2 3 26" xfId="26150"/>
    <cellStyle name="SAPBEXHLevel0 2 2 3 27" xfId="26151"/>
    <cellStyle name="SAPBEXHLevel0 2 2 3 3" xfId="26152"/>
    <cellStyle name="SAPBEXHLevel0 2 2 3 4" xfId="26153"/>
    <cellStyle name="SAPBEXHLevel0 2 2 3 5" xfId="26154"/>
    <cellStyle name="SAPBEXHLevel0 2 2 3 6" xfId="26155"/>
    <cellStyle name="SAPBEXHLevel0 2 2 3 7" xfId="26156"/>
    <cellStyle name="SAPBEXHLevel0 2 2 3 8" xfId="26157"/>
    <cellStyle name="SAPBEXHLevel0 2 2 3 9" xfId="26158"/>
    <cellStyle name="SAPBEXHLevel0 2 2 30" xfId="26159"/>
    <cellStyle name="SAPBEXHLevel0 2 2 31" xfId="26160"/>
    <cellStyle name="SAPBEXHLevel0 2 2 32" xfId="26161"/>
    <cellStyle name="SAPBEXHLevel0 2 2 4" xfId="980"/>
    <cellStyle name="SAPBEXHLevel0 2 2 4 10" xfId="26162"/>
    <cellStyle name="SAPBEXHLevel0 2 2 4 11" xfId="26163"/>
    <cellStyle name="SAPBEXHLevel0 2 2 4 12" xfId="26164"/>
    <cellStyle name="SAPBEXHLevel0 2 2 4 13" xfId="26165"/>
    <cellStyle name="SAPBEXHLevel0 2 2 4 14" xfId="26166"/>
    <cellStyle name="SAPBEXHLevel0 2 2 4 15" xfId="26167"/>
    <cellStyle name="SAPBEXHLevel0 2 2 4 16" xfId="26168"/>
    <cellStyle name="SAPBEXHLevel0 2 2 4 17" xfId="26169"/>
    <cellStyle name="SAPBEXHLevel0 2 2 4 18" xfId="26170"/>
    <cellStyle name="SAPBEXHLevel0 2 2 4 19" xfId="26171"/>
    <cellStyle name="SAPBEXHLevel0 2 2 4 2" xfId="26172"/>
    <cellStyle name="SAPBEXHLevel0 2 2 4 2 2" xfId="26173"/>
    <cellStyle name="SAPBEXHLevel0 2 2 4 2 2 2" xfId="26174"/>
    <cellStyle name="SAPBEXHLevel0 2 2 4 2 2 2 2" xfId="26175"/>
    <cellStyle name="SAPBEXHLevel0 2 2 4 2 2 2 2 2" xfId="26176"/>
    <cellStyle name="SAPBEXHLevel0 2 2 4 2 2 2 3" xfId="26177"/>
    <cellStyle name="SAPBEXHLevel0 2 2 4 2 2 3" xfId="26178"/>
    <cellStyle name="SAPBEXHLevel0 2 2 4 2 2 3 2" xfId="26179"/>
    <cellStyle name="SAPBEXHLevel0 2 2 4 2 2 3 2 2" xfId="26180"/>
    <cellStyle name="SAPBEXHLevel0 2 2 4 2 2 4" xfId="26181"/>
    <cellStyle name="SAPBEXHLevel0 2 2 4 2 2 4 2" xfId="26182"/>
    <cellStyle name="SAPBEXHLevel0 2 2 4 2 3" xfId="26183"/>
    <cellStyle name="SAPBEXHLevel0 2 2 4 2 3 2" xfId="26184"/>
    <cellStyle name="SAPBEXHLevel0 2 2 4 2 3 2 2" xfId="26185"/>
    <cellStyle name="SAPBEXHLevel0 2 2 4 2 3 3" xfId="26186"/>
    <cellStyle name="SAPBEXHLevel0 2 2 4 2 4" xfId="26187"/>
    <cellStyle name="SAPBEXHLevel0 2 2 4 2 4 2" xfId="26188"/>
    <cellStyle name="SAPBEXHLevel0 2 2 4 2 4 2 2" xfId="26189"/>
    <cellStyle name="SAPBEXHLevel0 2 2 4 2 5" xfId="26190"/>
    <cellStyle name="SAPBEXHLevel0 2 2 4 2 5 2" xfId="26191"/>
    <cellStyle name="SAPBEXHLevel0 2 2 4 20" xfId="26192"/>
    <cellStyle name="SAPBEXHLevel0 2 2 4 21" xfId="26193"/>
    <cellStyle name="SAPBEXHLevel0 2 2 4 22" xfId="26194"/>
    <cellStyle name="SAPBEXHLevel0 2 2 4 23" xfId="26195"/>
    <cellStyle name="SAPBEXHLevel0 2 2 4 24" xfId="26196"/>
    <cellStyle name="SAPBEXHLevel0 2 2 4 25" xfId="26197"/>
    <cellStyle name="SAPBEXHLevel0 2 2 4 26" xfId="26198"/>
    <cellStyle name="SAPBEXHLevel0 2 2 4 27" xfId="26199"/>
    <cellStyle name="SAPBEXHLevel0 2 2 4 3" xfId="26200"/>
    <cellStyle name="SAPBEXHLevel0 2 2 4 4" xfId="26201"/>
    <cellStyle name="SAPBEXHLevel0 2 2 4 5" xfId="26202"/>
    <cellStyle name="SAPBEXHLevel0 2 2 4 6" xfId="26203"/>
    <cellStyle name="SAPBEXHLevel0 2 2 4 7" xfId="26204"/>
    <cellStyle name="SAPBEXHLevel0 2 2 4 8" xfId="26205"/>
    <cellStyle name="SAPBEXHLevel0 2 2 4 9" xfId="26206"/>
    <cellStyle name="SAPBEXHLevel0 2 2 5" xfId="981"/>
    <cellStyle name="SAPBEXHLevel0 2 2 5 10" xfId="26207"/>
    <cellStyle name="SAPBEXHLevel0 2 2 5 11" xfId="26208"/>
    <cellStyle name="SAPBEXHLevel0 2 2 5 12" xfId="26209"/>
    <cellStyle name="SAPBEXHLevel0 2 2 5 13" xfId="26210"/>
    <cellStyle name="SAPBEXHLevel0 2 2 5 14" xfId="26211"/>
    <cellStyle name="SAPBEXHLevel0 2 2 5 15" xfId="26212"/>
    <cellStyle name="SAPBEXHLevel0 2 2 5 16" xfId="26213"/>
    <cellStyle name="SAPBEXHLevel0 2 2 5 17" xfId="26214"/>
    <cellStyle name="SAPBEXHLevel0 2 2 5 18" xfId="26215"/>
    <cellStyle name="SAPBEXHLevel0 2 2 5 19" xfId="26216"/>
    <cellStyle name="SAPBEXHLevel0 2 2 5 2" xfId="26217"/>
    <cellStyle name="SAPBEXHLevel0 2 2 5 2 2" xfId="26218"/>
    <cellStyle name="SAPBEXHLevel0 2 2 5 2 2 2" xfId="26219"/>
    <cellStyle name="SAPBEXHLevel0 2 2 5 2 2 2 2" xfId="26220"/>
    <cellStyle name="SAPBEXHLevel0 2 2 5 2 2 2 2 2" xfId="26221"/>
    <cellStyle name="SAPBEXHLevel0 2 2 5 2 2 2 3" xfId="26222"/>
    <cellStyle name="SAPBEXHLevel0 2 2 5 2 2 3" xfId="26223"/>
    <cellStyle name="SAPBEXHLevel0 2 2 5 2 2 3 2" xfId="26224"/>
    <cellStyle name="SAPBEXHLevel0 2 2 5 2 2 3 2 2" xfId="26225"/>
    <cellStyle name="SAPBEXHLevel0 2 2 5 2 2 4" xfId="26226"/>
    <cellStyle name="SAPBEXHLevel0 2 2 5 2 2 4 2" xfId="26227"/>
    <cellStyle name="SAPBEXHLevel0 2 2 5 2 3" xfId="26228"/>
    <cellStyle name="SAPBEXHLevel0 2 2 5 2 3 2" xfId="26229"/>
    <cellStyle name="SAPBEXHLevel0 2 2 5 2 3 2 2" xfId="26230"/>
    <cellStyle name="SAPBEXHLevel0 2 2 5 2 3 3" xfId="26231"/>
    <cellStyle name="SAPBEXHLevel0 2 2 5 2 4" xfId="26232"/>
    <cellStyle name="SAPBEXHLevel0 2 2 5 2 4 2" xfId="26233"/>
    <cellStyle name="SAPBEXHLevel0 2 2 5 2 4 2 2" xfId="26234"/>
    <cellStyle name="SAPBEXHLevel0 2 2 5 2 5" xfId="26235"/>
    <cellStyle name="SAPBEXHLevel0 2 2 5 2 5 2" xfId="26236"/>
    <cellStyle name="SAPBEXHLevel0 2 2 5 20" xfId="26237"/>
    <cellStyle name="SAPBEXHLevel0 2 2 5 21" xfId="26238"/>
    <cellStyle name="SAPBEXHLevel0 2 2 5 22" xfId="26239"/>
    <cellStyle name="SAPBEXHLevel0 2 2 5 23" xfId="26240"/>
    <cellStyle name="SAPBEXHLevel0 2 2 5 24" xfId="26241"/>
    <cellStyle name="SAPBEXHLevel0 2 2 5 25" xfId="26242"/>
    <cellStyle name="SAPBEXHLevel0 2 2 5 26" xfId="26243"/>
    <cellStyle name="SAPBEXHLevel0 2 2 5 27" xfId="26244"/>
    <cellStyle name="SAPBEXHLevel0 2 2 5 3" xfId="26245"/>
    <cellStyle name="SAPBEXHLevel0 2 2 5 4" xfId="26246"/>
    <cellStyle name="SAPBEXHLevel0 2 2 5 5" xfId="26247"/>
    <cellStyle name="SAPBEXHLevel0 2 2 5 6" xfId="26248"/>
    <cellStyle name="SAPBEXHLevel0 2 2 5 7" xfId="26249"/>
    <cellStyle name="SAPBEXHLevel0 2 2 5 8" xfId="26250"/>
    <cellStyle name="SAPBEXHLevel0 2 2 5 9" xfId="26251"/>
    <cellStyle name="SAPBEXHLevel0 2 2 6" xfId="982"/>
    <cellStyle name="SAPBEXHLevel0 2 2 6 10" xfId="26252"/>
    <cellStyle name="SAPBEXHLevel0 2 2 6 11" xfId="26253"/>
    <cellStyle name="SAPBEXHLevel0 2 2 6 12" xfId="26254"/>
    <cellStyle name="SAPBEXHLevel0 2 2 6 13" xfId="26255"/>
    <cellStyle name="SAPBEXHLevel0 2 2 6 14" xfId="26256"/>
    <cellStyle name="SAPBEXHLevel0 2 2 6 15" xfId="26257"/>
    <cellStyle name="SAPBEXHLevel0 2 2 6 16" xfId="26258"/>
    <cellStyle name="SAPBEXHLevel0 2 2 6 17" xfId="26259"/>
    <cellStyle name="SAPBEXHLevel0 2 2 6 18" xfId="26260"/>
    <cellStyle name="SAPBEXHLevel0 2 2 6 19" xfId="26261"/>
    <cellStyle name="SAPBEXHLevel0 2 2 6 2" xfId="26262"/>
    <cellStyle name="SAPBEXHLevel0 2 2 6 2 2" xfId="26263"/>
    <cellStyle name="SAPBEXHLevel0 2 2 6 2 2 2" xfId="26264"/>
    <cellStyle name="SAPBEXHLevel0 2 2 6 2 2 2 2" xfId="26265"/>
    <cellStyle name="SAPBEXHLevel0 2 2 6 2 2 2 2 2" xfId="26266"/>
    <cellStyle name="SAPBEXHLevel0 2 2 6 2 2 2 3" xfId="26267"/>
    <cellStyle name="SAPBEXHLevel0 2 2 6 2 2 3" xfId="26268"/>
    <cellStyle name="SAPBEXHLevel0 2 2 6 2 2 3 2" xfId="26269"/>
    <cellStyle name="SAPBEXHLevel0 2 2 6 2 2 3 2 2" xfId="26270"/>
    <cellStyle name="SAPBEXHLevel0 2 2 6 2 2 4" xfId="26271"/>
    <cellStyle name="SAPBEXHLevel0 2 2 6 2 2 4 2" xfId="26272"/>
    <cellStyle name="SAPBEXHLevel0 2 2 6 2 3" xfId="26273"/>
    <cellStyle name="SAPBEXHLevel0 2 2 6 2 3 2" xfId="26274"/>
    <cellStyle name="SAPBEXHLevel0 2 2 6 2 3 2 2" xfId="26275"/>
    <cellStyle name="SAPBEXHLevel0 2 2 6 2 3 3" xfId="26276"/>
    <cellStyle name="SAPBEXHLevel0 2 2 6 2 4" xfId="26277"/>
    <cellStyle name="SAPBEXHLevel0 2 2 6 2 4 2" xfId="26278"/>
    <cellStyle name="SAPBEXHLevel0 2 2 6 2 4 2 2" xfId="26279"/>
    <cellStyle name="SAPBEXHLevel0 2 2 6 2 5" xfId="26280"/>
    <cellStyle name="SAPBEXHLevel0 2 2 6 2 5 2" xfId="26281"/>
    <cellStyle name="SAPBEXHLevel0 2 2 6 20" xfId="26282"/>
    <cellStyle name="SAPBEXHLevel0 2 2 6 21" xfId="26283"/>
    <cellStyle name="SAPBEXHLevel0 2 2 6 22" xfId="26284"/>
    <cellStyle name="SAPBEXHLevel0 2 2 6 23" xfId="26285"/>
    <cellStyle name="SAPBEXHLevel0 2 2 6 24" xfId="26286"/>
    <cellStyle name="SAPBEXHLevel0 2 2 6 25" xfId="26287"/>
    <cellStyle name="SAPBEXHLevel0 2 2 6 26" xfId="26288"/>
    <cellStyle name="SAPBEXHLevel0 2 2 6 27" xfId="26289"/>
    <cellStyle name="SAPBEXHLevel0 2 2 6 3" xfId="26290"/>
    <cellStyle name="SAPBEXHLevel0 2 2 6 4" xfId="26291"/>
    <cellStyle name="SAPBEXHLevel0 2 2 6 5" xfId="26292"/>
    <cellStyle name="SAPBEXHLevel0 2 2 6 6" xfId="26293"/>
    <cellStyle name="SAPBEXHLevel0 2 2 6 7" xfId="26294"/>
    <cellStyle name="SAPBEXHLevel0 2 2 6 8" xfId="26295"/>
    <cellStyle name="SAPBEXHLevel0 2 2 6 9" xfId="26296"/>
    <cellStyle name="SAPBEXHLevel0 2 2 7" xfId="26297"/>
    <cellStyle name="SAPBEXHLevel0 2 2 7 2" xfId="26298"/>
    <cellStyle name="SAPBEXHLevel0 2 2 7 2 2" xfId="26299"/>
    <cellStyle name="SAPBEXHLevel0 2 2 7 2 2 2" xfId="26300"/>
    <cellStyle name="SAPBEXHLevel0 2 2 7 2 2 2 2" xfId="26301"/>
    <cellStyle name="SAPBEXHLevel0 2 2 7 2 2 3" xfId="26302"/>
    <cellStyle name="SAPBEXHLevel0 2 2 7 2 3" xfId="26303"/>
    <cellStyle name="SAPBEXHLevel0 2 2 7 2 3 2" xfId="26304"/>
    <cellStyle name="SAPBEXHLevel0 2 2 7 2 3 2 2" xfId="26305"/>
    <cellStyle name="SAPBEXHLevel0 2 2 7 2 4" xfId="26306"/>
    <cellStyle name="SAPBEXHLevel0 2 2 7 2 4 2" xfId="26307"/>
    <cellStyle name="SAPBEXHLevel0 2 2 7 3" xfId="26308"/>
    <cellStyle name="SAPBEXHLevel0 2 2 7 3 2" xfId="26309"/>
    <cellStyle name="SAPBEXHLevel0 2 2 7 3 2 2" xfId="26310"/>
    <cellStyle name="SAPBEXHLevel0 2 2 7 3 3" xfId="26311"/>
    <cellStyle name="SAPBEXHLevel0 2 2 7 4" xfId="26312"/>
    <cellStyle name="SAPBEXHLevel0 2 2 7 4 2" xfId="26313"/>
    <cellStyle name="SAPBEXHLevel0 2 2 7 4 2 2" xfId="26314"/>
    <cellStyle name="SAPBEXHLevel0 2 2 7 5" xfId="26315"/>
    <cellStyle name="SAPBEXHLevel0 2 2 7 5 2" xfId="26316"/>
    <cellStyle name="SAPBEXHLevel0 2 2 8" xfId="26317"/>
    <cellStyle name="SAPBEXHLevel0 2 2 9" xfId="26318"/>
    <cellStyle name="SAPBEXHLevel0 2 20" xfId="26319"/>
    <cellStyle name="SAPBEXHLevel0 2 21" xfId="26320"/>
    <cellStyle name="SAPBEXHLevel0 2 22" xfId="26321"/>
    <cellStyle name="SAPBEXHLevel0 2 23" xfId="26322"/>
    <cellStyle name="SAPBEXHLevel0 2 24" xfId="26323"/>
    <cellStyle name="SAPBEXHLevel0 2 25" xfId="26324"/>
    <cellStyle name="SAPBEXHLevel0 2 26" xfId="26325"/>
    <cellStyle name="SAPBEXHLevel0 2 27" xfId="26326"/>
    <cellStyle name="SAPBEXHLevel0 2 28" xfId="26327"/>
    <cellStyle name="SAPBEXHLevel0 2 29" xfId="26328"/>
    <cellStyle name="SAPBEXHLevel0 2 3" xfId="983"/>
    <cellStyle name="SAPBEXHLevel0 2 3 10" xfId="26329"/>
    <cellStyle name="SAPBEXHLevel0 2 3 11" xfId="26330"/>
    <cellStyle name="SAPBEXHLevel0 2 3 12" xfId="26331"/>
    <cellStyle name="SAPBEXHLevel0 2 3 13" xfId="26332"/>
    <cellStyle name="SAPBEXHLevel0 2 3 14" xfId="26333"/>
    <cellStyle name="SAPBEXHLevel0 2 3 15" xfId="26334"/>
    <cellStyle name="SAPBEXHLevel0 2 3 16" xfId="26335"/>
    <cellStyle name="SAPBEXHLevel0 2 3 17" xfId="26336"/>
    <cellStyle name="SAPBEXHLevel0 2 3 18" xfId="26337"/>
    <cellStyle name="SAPBEXHLevel0 2 3 19" xfId="26338"/>
    <cellStyle name="SAPBEXHLevel0 2 3 2" xfId="26339"/>
    <cellStyle name="SAPBEXHLevel0 2 3 2 2" xfId="26340"/>
    <cellStyle name="SAPBEXHLevel0 2 3 2 2 2" xfId="26341"/>
    <cellStyle name="SAPBEXHLevel0 2 3 2 2 2 2" xfId="26342"/>
    <cellStyle name="SAPBEXHLevel0 2 3 2 2 2 2 2" xfId="26343"/>
    <cellStyle name="SAPBEXHLevel0 2 3 2 2 2 3" xfId="26344"/>
    <cellStyle name="SAPBEXHLevel0 2 3 2 2 3" xfId="26345"/>
    <cellStyle name="SAPBEXHLevel0 2 3 2 2 3 2" xfId="26346"/>
    <cellStyle name="SAPBEXHLevel0 2 3 2 2 3 2 2" xfId="26347"/>
    <cellStyle name="SAPBEXHLevel0 2 3 2 2 4" xfId="26348"/>
    <cellStyle name="SAPBEXHLevel0 2 3 2 2 4 2" xfId="26349"/>
    <cellStyle name="SAPBEXHLevel0 2 3 2 3" xfId="26350"/>
    <cellStyle name="SAPBEXHLevel0 2 3 2 3 2" xfId="26351"/>
    <cellStyle name="SAPBEXHLevel0 2 3 2 3 2 2" xfId="26352"/>
    <cellStyle name="SAPBEXHLevel0 2 3 2 3 3" xfId="26353"/>
    <cellStyle name="SAPBEXHLevel0 2 3 2 4" xfId="26354"/>
    <cellStyle name="SAPBEXHLevel0 2 3 2 4 2" xfId="26355"/>
    <cellStyle name="SAPBEXHLevel0 2 3 2 4 2 2" xfId="26356"/>
    <cellStyle name="SAPBEXHLevel0 2 3 2 5" xfId="26357"/>
    <cellStyle name="SAPBEXHLevel0 2 3 2 5 2" xfId="26358"/>
    <cellStyle name="SAPBEXHLevel0 2 3 20" xfId="26359"/>
    <cellStyle name="SAPBEXHLevel0 2 3 21" xfId="26360"/>
    <cellStyle name="SAPBEXHLevel0 2 3 22" xfId="26361"/>
    <cellStyle name="SAPBEXHLevel0 2 3 23" xfId="26362"/>
    <cellStyle name="SAPBEXHLevel0 2 3 24" xfId="26363"/>
    <cellStyle name="SAPBEXHLevel0 2 3 25" xfId="26364"/>
    <cellStyle name="SAPBEXHLevel0 2 3 26" xfId="26365"/>
    <cellStyle name="SAPBEXHLevel0 2 3 27" xfId="26366"/>
    <cellStyle name="SAPBEXHLevel0 2 3 3" xfId="26367"/>
    <cellStyle name="SAPBEXHLevel0 2 3 4" xfId="26368"/>
    <cellStyle name="SAPBEXHLevel0 2 3 5" xfId="26369"/>
    <cellStyle name="SAPBEXHLevel0 2 3 6" xfId="26370"/>
    <cellStyle name="SAPBEXHLevel0 2 3 7" xfId="26371"/>
    <cellStyle name="SAPBEXHLevel0 2 3 8" xfId="26372"/>
    <cellStyle name="SAPBEXHLevel0 2 3 9" xfId="26373"/>
    <cellStyle name="SAPBEXHLevel0 2 30" xfId="26374"/>
    <cellStyle name="SAPBEXHLevel0 2 31" xfId="26375"/>
    <cellStyle name="SAPBEXHLevel0 2 32" xfId="26376"/>
    <cellStyle name="SAPBEXHLevel0 2 4" xfId="984"/>
    <cellStyle name="SAPBEXHLevel0 2 4 10" xfId="26377"/>
    <cellStyle name="SAPBEXHLevel0 2 4 11" xfId="26378"/>
    <cellStyle name="SAPBEXHLevel0 2 4 12" xfId="26379"/>
    <cellStyle name="SAPBEXHLevel0 2 4 13" xfId="26380"/>
    <cellStyle name="SAPBEXHLevel0 2 4 14" xfId="26381"/>
    <cellStyle name="SAPBEXHLevel0 2 4 15" xfId="26382"/>
    <cellStyle name="SAPBEXHLevel0 2 4 16" xfId="26383"/>
    <cellStyle name="SAPBEXHLevel0 2 4 17" xfId="26384"/>
    <cellStyle name="SAPBEXHLevel0 2 4 18" xfId="26385"/>
    <cellStyle name="SAPBEXHLevel0 2 4 19" xfId="26386"/>
    <cellStyle name="SAPBEXHLevel0 2 4 2" xfId="26387"/>
    <cellStyle name="SAPBEXHLevel0 2 4 2 2" xfId="26388"/>
    <cellStyle name="SAPBEXHLevel0 2 4 2 2 2" xfId="26389"/>
    <cellStyle name="SAPBEXHLevel0 2 4 2 2 2 2" xfId="26390"/>
    <cellStyle name="SAPBEXHLevel0 2 4 2 2 2 2 2" xfId="26391"/>
    <cellStyle name="SAPBEXHLevel0 2 4 2 2 2 3" xfId="26392"/>
    <cellStyle name="SAPBEXHLevel0 2 4 2 2 3" xfId="26393"/>
    <cellStyle name="SAPBEXHLevel0 2 4 2 2 3 2" xfId="26394"/>
    <cellStyle name="SAPBEXHLevel0 2 4 2 2 3 2 2" xfId="26395"/>
    <cellStyle name="SAPBEXHLevel0 2 4 2 2 4" xfId="26396"/>
    <cellStyle name="SAPBEXHLevel0 2 4 2 2 4 2" xfId="26397"/>
    <cellStyle name="SAPBEXHLevel0 2 4 2 3" xfId="26398"/>
    <cellStyle name="SAPBEXHLevel0 2 4 2 3 2" xfId="26399"/>
    <cellStyle name="SAPBEXHLevel0 2 4 2 3 2 2" xfId="26400"/>
    <cellStyle name="SAPBEXHLevel0 2 4 2 3 3" xfId="26401"/>
    <cellStyle name="SAPBEXHLevel0 2 4 2 4" xfId="26402"/>
    <cellStyle name="SAPBEXHLevel0 2 4 2 4 2" xfId="26403"/>
    <cellStyle name="SAPBEXHLevel0 2 4 2 4 2 2" xfId="26404"/>
    <cellStyle name="SAPBEXHLevel0 2 4 2 5" xfId="26405"/>
    <cellStyle name="SAPBEXHLevel0 2 4 2 5 2" xfId="26406"/>
    <cellStyle name="SAPBEXHLevel0 2 4 20" xfId="26407"/>
    <cellStyle name="SAPBEXHLevel0 2 4 21" xfId="26408"/>
    <cellStyle name="SAPBEXHLevel0 2 4 22" xfId="26409"/>
    <cellStyle name="SAPBEXHLevel0 2 4 23" xfId="26410"/>
    <cellStyle name="SAPBEXHLevel0 2 4 24" xfId="26411"/>
    <cellStyle name="SAPBEXHLevel0 2 4 25" xfId="26412"/>
    <cellStyle name="SAPBEXHLevel0 2 4 26" xfId="26413"/>
    <cellStyle name="SAPBEXHLevel0 2 4 27" xfId="26414"/>
    <cellStyle name="SAPBEXHLevel0 2 4 3" xfId="26415"/>
    <cellStyle name="SAPBEXHLevel0 2 4 4" xfId="26416"/>
    <cellStyle name="SAPBEXHLevel0 2 4 5" xfId="26417"/>
    <cellStyle name="SAPBEXHLevel0 2 4 6" xfId="26418"/>
    <cellStyle name="SAPBEXHLevel0 2 4 7" xfId="26419"/>
    <cellStyle name="SAPBEXHLevel0 2 4 8" xfId="26420"/>
    <cellStyle name="SAPBEXHLevel0 2 4 9" xfId="26421"/>
    <cellStyle name="SAPBEXHLevel0 2 5" xfId="985"/>
    <cellStyle name="SAPBEXHLevel0 2 5 10" xfId="26422"/>
    <cellStyle name="SAPBEXHLevel0 2 5 11" xfId="26423"/>
    <cellStyle name="SAPBEXHLevel0 2 5 12" xfId="26424"/>
    <cellStyle name="SAPBEXHLevel0 2 5 13" xfId="26425"/>
    <cellStyle name="SAPBEXHLevel0 2 5 14" xfId="26426"/>
    <cellStyle name="SAPBEXHLevel0 2 5 15" xfId="26427"/>
    <cellStyle name="SAPBEXHLevel0 2 5 16" xfId="26428"/>
    <cellStyle name="SAPBEXHLevel0 2 5 17" xfId="26429"/>
    <cellStyle name="SAPBEXHLevel0 2 5 18" xfId="26430"/>
    <cellStyle name="SAPBEXHLevel0 2 5 19" xfId="26431"/>
    <cellStyle name="SAPBEXHLevel0 2 5 2" xfId="26432"/>
    <cellStyle name="SAPBEXHLevel0 2 5 2 2" xfId="26433"/>
    <cellStyle name="SAPBEXHLevel0 2 5 2 2 2" xfId="26434"/>
    <cellStyle name="SAPBEXHLevel0 2 5 2 2 2 2" xfId="26435"/>
    <cellStyle name="SAPBEXHLevel0 2 5 2 2 2 2 2" xfId="26436"/>
    <cellStyle name="SAPBEXHLevel0 2 5 2 2 2 3" xfId="26437"/>
    <cellStyle name="SAPBEXHLevel0 2 5 2 2 3" xfId="26438"/>
    <cellStyle name="SAPBEXHLevel0 2 5 2 2 3 2" xfId="26439"/>
    <cellStyle name="SAPBEXHLevel0 2 5 2 2 3 2 2" xfId="26440"/>
    <cellStyle name="SAPBEXHLevel0 2 5 2 2 4" xfId="26441"/>
    <cellStyle name="SAPBEXHLevel0 2 5 2 2 4 2" xfId="26442"/>
    <cellStyle name="SAPBEXHLevel0 2 5 2 3" xfId="26443"/>
    <cellStyle name="SAPBEXHLevel0 2 5 2 3 2" xfId="26444"/>
    <cellStyle name="SAPBEXHLevel0 2 5 2 3 2 2" xfId="26445"/>
    <cellStyle name="SAPBEXHLevel0 2 5 2 3 3" xfId="26446"/>
    <cellStyle name="SAPBEXHLevel0 2 5 2 4" xfId="26447"/>
    <cellStyle name="SAPBEXHLevel0 2 5 2 4 2" xfId="26448"/>
    <cellStyle name="SAPBEXHLevel0 2 5 2 4 2 2" xfId="26449"/>
    <cellStyle name="SAPBEXHLevel0 2 5 2 5" xfId="26450"/>
    <cellStyle name="SAPBEXHLevel0 2 5 2 5 2" xfId="26451"/>
    <cellStyle name="SAPBEXHLevel0 2 5 20" xfId="26452"/>
    <cellStyle name="SAPBEXHLevel0 2 5 21" xfId="26453"/>
    <cellStyle name="SAPBEXHLevel0 2 5 22" xfId="26454"/>
    <cellStyle name="SAPBEXHLevel0 2 5 23" xfId="26455"/>
    <cellStyle name="SAPBEXHLevel0 2 5 24" xfId="26456"/>
    <cellStyle name="SAPBEXHLevel0 2 5 25" xfId="26457"/>
    <cellStyle name="SAPBEXHLevel0 2 5 26" xfId="26458"/>
    <cellStyle name="SAPBEXHLevel0 2 5 27" xfId="26459"/>
    <cellStyle name="SAPBEXHLevel0 2 5 3" xfId="26460"/>
    <cellStyle name="SAPBEXHLevel0 2 5 4" xfId="26461"/>
    <cellStyle name="SAPBEXHLevel0 2 5 5" xfId="26462"/>
    <cellStyle name="SAPBEXHLevel0 2 5 6" xfId="26463"/>
    <cellStyle name="SAPBEXHLevel0 2 5 7" xfId="26464"/>
    <cellStyle name="SAPBEXHLevel0 2 5 8" xfId="26465"/>
    <cellStyle name="SAPBEXHLevel0 2 5 9" xfId="26466"/>
    <cellStyle name="SAPBEXHLevel0 2 6" xfId="986"/>
    <cellStyle name="SAPBEXHLevel0 2 6 10" xfId="26467"/>
    <cellStyle name="SAPBEXHLevel0 2 6 11" xfId="26468"/>
    <cellStyle name="SAPBEXHLevel0 2 6 12" xfId="26469"/>
    <cellStyle name="SAPBEXHLevel0 2 6 13" xfId="26470"/>
    <cellStyle name="SAPBEXHLevel0 2 6 14" xfId="26471"/>
    <cellStyle name="SAPBEXHLevel0 2 6 15" xfId="26472"/>
    <cellStyle name="SAPBEXHLevel0 2 6 16" xfId="26473"/>
    <cellStyle name="SAPBEXHLevel0 2 6 17" xfId="26474"/>
    <cellStyle name="SAPBEXHLevel0 2 6 18" xfId="26475"/>
    <cellStyle name="SAPBEXHLevel0 2 6 19" xfId="26476"/>
    <cellStyle name="SAPBEXHLevel0 2 6 2" xfId="26477"/>
    <cellStyle name="SAPBEXHLevel0 2 6 2 2" xfId="26478"/>
    <cellStyle name="SAPBEXHLevel0 2 6 2 2 2" xfId="26479"/>
    <cellStyle name="SAPBEXHLevel0 2 6 2 2 2 2" xfId="26480"/>
    <cellStyle name="SAPBEXHLevel0 2 6 2 2 2 2 2" xfId="26481"/>
    <cellStyle name="SAPBEXHLevel0 2 6 2 2 2 3" xfId="26482"/>
    <cellStyle name="SAPBEXHLevel0 2 6 2 2 3" xfId="26483"/>
    <cellStyle name="SAPBEXHLevel0 2 6 2 2 3 2" xfId="26484"/>
    <cellStyle name="SAPBEXHLevel0 2 6 2 2 3 2 2" xfId="26485"/>
    <cellStyle name="SAPBEXHLevel0 2 6 2 2 4" xfId="26486"/>
    <cellStyle name="SAPBEXHLevel0 2 6 2 2 4 2" xfId="26487"/>
    <cellStyle name="SAPBEXHLevel0 2 6 2 3" xfId="26488"/>
    <cellStyle name="SAPBEXHLevel0 2 6 2 3 2" xfId="26489"/>
    <cellStyle name="SAPBEXHLevel0 2 6 2 3 2 2" xfId="26490"/>
    <cellStyle name="SAPBEXHLevel0 2 6 2 3 3" xfId="26491"/>
    <cellStyle name="SAPBEXHLevel0 2 6 2 4" xfId="26492"/>
    <cellStyle name="SAPBEXHLevel0 2 6 2 4 2" xfId="26493"/>
    <cellStyle name="SAPBEXHLevel0 2 6 2 4 2 2" xfId="26494"/>
    <cellStyle name="SAPBEXHLevel0 2 6 2 5" xfId="26495"/>
    <cellStyle name="SAPBEXHLevel0 2 6 2 5 2" xfId="26496"/>
    <cellStyle name="SAPBEXHLevel0 2 6 20" xfId="26497"/>
    <cellStyle name="SAPBEXHLevel0 2 6 21" xfId="26498"/>
    <cellStyle name="SAPBEXHLevel0 2 6 22" xfId="26499"/>
    <cellStyle name="SAPBEXHLevel0 2 6 23" xfId="26500"/>
    <cellStyle name="SAPBEXHLevel0 2 6 24" xfId="26501"/>
    <cellStyle name="SAPBEXHLevel0 2 6 25" xfId="26502"/>
    <cellStyle name="SAPBEXHLevel0 2 6 26" xfId="26503"/>
    <cellStyle name="SAPBEXHLevel0 2 6 27" xfId="26504"/>
    <cellStyle name="SAPBEXHLevel0 2 6 3" xfId="26505"/>
    <cellStyle name="SAPBEXHLevel0 2 6 4" xfId="26506"/>
    <cellStyle name="SAPBEXHLevel0 2 6 5" xfId="26507"/>
    <cellStyle name="SAPBEXHLevel0 2 6 6" xfId="26508"/>
    <cellStyle name="SAPBEXHLevel0 2 6 7" xfId="26509"/>
    <cellStyle name="SAPBEXHLevel0 2 6 8" xfId="26510"/>
    <cellStyle name="SAPBEXHLevel0 2 6 9" xfId="26511"/>
    <cellStyle name="SAPBEXHLevel0 2 7" xfId="26512"/>
    <cellStyle name="SAPBEXHLevel0 2 7 2" xfId="26513"/>
    <cellStyle name="SAPBEXHLevel0 2 7 2 2" xfId="26514"/>
    <cellStyle name="SAPBEXHLevel0 2 7 2 2 2" xfId="26515"/>
    <cellStyle name="SAPBEXHLevel0 2 7 2 2 2 2" xfId="26516"/>
    <cellStyle name="SAPBEXHLevel0 2 7 2 2 3" xfId="26517"/>
    <cellStyle name="SAPBEXHLevel0 2 7 2 3" xfId="26518"/>
    <cellStyle name="SAPBEXHLevel0 2 7 2 3 2" xfId="26519"/>
    <cellStyle name="SAPBEXHLevel0 2 7 2 3 2 2" xfId="26520"/>
    <cellStyle name="SAPBEXHLevel0 2 7 2 4" xfId="26521"/>
    <cellStyle name="SAPBEXHLevel0 2 7 2 4 2" xfId="26522"/>
    <cellStyle name="SAPBEXHLevel0 2 7 3" xfId="26523"/>
    <cellStyle name="SAPBEXHLevel0 2 7 3 2" xfId="26524"/>
    <cellStyle name="SAPBEXHLevel0 2 7 3 2 2" xfId="26525"/>
    <cellStyle name="SAPBEXHLevel0 2 7 3 2 2 2" xfId="26526"/>
    <cellStyle name="SAPBEXHLevel0 2 7 3 2 3" xfId="26527"/>
    <cellStyle name="SAPBEXHLevel0 2 7 3 3" xfId="26528"/>
    <cellStyle name="SAPBEXHLevel0 2 7 3 3 2" xfId="26529"/>
    <cellStyle name="SAPBEXHLevel0 2 7 3 3 2 2" xfId="26530"/>
    <cellStyle name="SAPBEXHLevel0 2 7 3 4" xfId="26531"/>
    <cellStyle name="SAPBEXHLevel0 2 7 3 4 2" xfId="26532"/>
    <cellStyle name="SAPBEXHLevel0 2 7 4" xfId="26533"/>
    <cellStyle name="SAPBEXHLevel0 2 7 4 2" xfId="26534"/>
    <cellStyle name="SAPBEXHLevel0 2 7 4 2 2" xfId="26535"/>
    <cellStyle name="SAPBEXHLevel0 2 7 4 2 2 2" xfId="26536"/>
    <cellStyle name="SAPBEXHLevel0 2 7 4 3" xfId="26537"/>
    <cellStyle name="SAPBEXHLevel0 2 7 4 3 2" xfId="26538"/>
    <cellStyle name="SAPBEXHLevel0 2 7 5" xfId="26539"/>
    <cellStyle name="SAPBEXHLevel0 2 7 5 2" xfId="26540"/>
    <cellStyle name="SAPBEXHLevel0 2 7 5 2 2" xfId="26541"/>
    <cellStyle name="SAPBEXHLevel0 2 7 5 3" xfId="26542"/>
    <cellStyle name="SAPBEXHLevel0 2 7 6" xfId="26543"/>
    <cellStyle name="SAPBEXHLevel0 2 7 6 2" xfId="26544"/>
    <cellStyle name="SAPBEXHLevel0 2 7 6 2 2" xfId="26545"/>
    <cellStyle name="SAPBEXHLevel0 2 7 7" xfId="26546"/>
    <cellStyle name="SAPBEXHLevel0 2 7 7 2" xfId="26547"/>
    <cellStyle name="SAPBEXHLevel0 2 8" xfId="26548"/>
    <cellStyle name="SAPBEXHLevel0 2 9" xfId="26549"/>
    <cellStyle name="SAPBEXHLevel0 20" xfId="26550"/>
    <cellStyle name="SAPBEXHLevel0 21" xfId="26551"/>
    <cellStyle name="SAPBEXHLevel0 22" xfId="26552"/>
    <cellStyle name="SAPBEXHLevel0 23" xfId="26553"/>
    <cellStyle name="SAPBEXHLevel0 24" xfId="26554"/>
    <cellStyle name="SAPBEXHLevel0 25" xfId="26555"/>
    <cellStyle name="SAPBEXHLevel0 26" xfId="26556"/>
    <cellStyle name="SAPBEXHLevel0 27" xfId="26557"/>
    <cellStyle name="SAPBEXHLevel0 28" xfId="26558"/>
    <cellStyle name="SAPBEXHLevel0 29" xfId="26559"/>
    <cellStyle name="SAPBEXHLevel0 3" xfId="491"/>
    <cellStyle name="SAPBEXHLevel0 3 10" xfId="26560"/>
    <cellStyle name="SAPBEXHLevel0 3 11" xfId="26561"/>
    <cellStyle name="SAPBEXHLevel0 3 12" xfId="26562"/>
    <cellStyle name="SAPBEXHLevel0 3 13" xfId="26563"/>
    <cellStyle name="SAPBEXHLevel0 3 14" xfId="26564"/>
    <cellStyle name="SAPBEXHLevel0 3 15" xfId="26565"/>
    <cellStyle name="SAPBEXHLevel0 3 16" xfId="26566"/>
    <cellStyle name="SAPBEXHLevel0 3 17" xfId="26567"/>
    <cellStyle name="SAPBEXHLevel0 3 18" xfId="26568"/>
    <cellStyle name="SAPBEXHLevel0 3 19" xfId="26569"/>
    <cellStyle name="SAPBEXHLevel0 3 2" xfId="987"/>
    <cellStyle name="SAPBEXHLevel0 3 2 10" xfId="26570"/>
    <cellStyle name="SAPBEXHLevel0 3 2 11" xfId="26571"/>
    <cellStyle name="SAPBEXHLevel0 3 2 12" xfId="26572"/>
    <cellStyle name="SAPBEXHLevel0 3 2 13" xfId="26573"/>
    <cellStyle name="SAPBEXHLevel0 3 2 14" xfId="26574"/>
    <cellStyle name="SAPBEXHLevel0 3 2 15" xfId="26575"/>
    <cellStyle name="SAPBEXHLevel0 3 2 16" xfId="26576"/>
    <cellStyle name="SAPBEXHLevel0 3 2 17" xfId="26577"/>
    <cellStyle name="SAPBEXHLevel0 3 2 18" xfId="26578"/>
    <cellStyle name="SAPBEXHLevel0 3 2 19" xfId="26579"/>
    <cellStyle name="SAPBEXHLevel0 3 2 2" xfId="26580"/>
    <cellStyle name="SAPBEXHLevel0 3 2 2 2" xfId="26581"/>
    <cellStyle name="SAPBEXHLevel0 3 2 2 2 2" xfId="26582"/>
    <cellStyle name="SAPBEXHLevel0 3 2 2 2 2 2" xfId="26583"/>
    <cellStyle name="SAPBEXHLevel0 3 2 2 2 2 2 2" xfId="26584"/>
    <cellStyle name="SAPBEXHLevel0 3 2 2 2 2 3" xfId="26585"/>
    <cellStyle name="SAPBEXHLevel0 3 2 2 2 3" xfId="26586"/>
    <cellStyle name="SAPBEXHLevel0 3 2 2 2 3 2" xfId="26587"/>
    <cellStyle name="SAPBEXHLevel0 3 2 2 2 3 2 2" xfId="26588"/>
    <cellStyle name="SAPBEXHLevel0 3 2 2 2 4" xfId="26589"/>
    <cellStyle name="SAPBEXHLevel0 3 2 2 2 4 2" xfId="26590"/>
    <cellStyle name="SAPBEXHLevel0 3 2 2 3" xfId="26591"/>
    <cellStyle name="SAPBEXHLevel0 3 2 2 3 2" xfId="26592"/>
    <cellStyle name="SAPBEXHLevel0 3 2 2 3 2 2" xfId="26593"/>
    <cellStyle name="SAPBEXHLevel0 3 2 2 3 3" xfId="26594"/>
    <cellStyle name="SAPBEXHLevel0 3 2 2 4" xfId="26595"/>
    <cellStyle name="SAPBEXHLevel0 3 2 2 4 2" xfId="26596"/>
    <cellStyle name="SAPBEXHLevel0 3 2 2 4 2 2" xfId="26597"/>
    <cellStyle name="SAPBEXHLevel0 3 2 2 5" xfId="26598"/>
    <cellStyle name="SAPBEXHLevel0 3 2 2 5 2" xfId="26599"/>
    <cellStyle name="SAPBEXHLevel0 3 2 20" xfId="26600"/>
    <cellStyle name="SAPBEXHLevel0 3 2 21" xfId="26601"/>
    <cellStyle name="SAPBEXHLevel0 3 2 22" xfId="26602"/>
    <cellStyle name="SAPBEXHLevel0 3 2 23" xfId="26603"/>
    <cellStyle name="SAPBEXHLevel0 3 2 24" xfId="26604"/>
    <cellStyle name="SAPBEXHLevel0 3 2 25" xfId="26605"/>
    <cellStyle name="SAPBEXHLevel0 3 2 26" xfId="26606"/>
    <cellStyle name="SAPBEXHLevel0 3 2 27" xfId="26607"/>
    <cellStyle name="SAPBEXHLevel0 3 2 3" xfId="26608"/>
    <cellStyle name="SAPBEXHLevel0 3 2 4" xfId="26609"/>
    <cellStyle name="SAPBEXHLevel0 3 2 5" xfId="26610"/>
    <cellStyle name="SAPBEXHLevel0 3 2 6" xfId="26611"/>
    <cellStyle name="SAPBEXHLevel0 3 2 7" xfId="26612"/>
    <cellStyle name="SAPBEXHLevel0 3 2 8" xfId="26613"/>
    <cellStyle name="SAPBEXHLevel0 3 2 9" xfId="26614"/>
    <cellStyle name="SAPBEXHLevel0 3 20" xfId="26615"/>
    <cellStyle name="SAPBEXHLevel0 3 21" xfId="26616"/>
    <cellStyle name="SAPBEXHLevel0 3 22" xfId="26617"/>
    <cellStyle name="SAPBEXHLevel0 3 23" xfId="26618"/>
    <cellStyle name="SAPBEXHLevel0 3 24" xfId="26619"/>
    <cellStyle name="SAPBEXHLevel0 3 25" xfId="26620"/>
    <cellStyle name="SAPBEXHLevel0 3 26" xfId="26621"/>
    <cellStyle name="SAPBEXHLevel0 3 27" xfId="26622"/>
    <cellStyle name="SAPBEXHLevel0 3 28" xfId="26623"/>
    <cellStyle name="SAPBEXHLevel0 3 29" xfId="26624"/>
    <cellStyle name="SAPBEXHLevel0 3 3" xfId="988"/>
    <cellStyle name="SAPBEXHLevel0 3 3 10" xfId="26625"/>
    <cellStyle name="SAPBEXHLevel0 3 3 11" xfId="26626"/>
    <cellStyle name="SAPBEXHLevel0 3 3 12" xfId="26627"/>
    <cellStyle name="SAPBEXHLevel0 3 3 13" xfId="26628"/>
    <cellStyle name="SAPBEXHLevel0 3 3 14" xfId="26629"/>
    <cellStyle name="SAPBEXHLevel0 3 3 15" xfId="26630"/>
    <cellStyle name="SAPBEXHLevel0 3 3 16" xfId="26631"/>
    <cellStyle name="SAPBEXHLevel0 3 3 17" xfId="26632"/>
    <cellStyle name="SAPBEXHLevel0 3 3 18" xfId="26633"/>
    <cellStyle name="SAPBEXHLevel0 3 3 19" xfId="26634"/>
    <cellStyle name="SAPBEXHLevel0 3 3 2" xfId="26635"/>
    <cellStyle name="SAPBEXHLevel0 3 3 2 2" xfId="26636"/>
    <cellStyle name="SAPBEXHLevel0 3 3 2 2 2" xfId="26637"/>
    <cellStyle name="SAPBEXHLevel0 3 3 2 2 2 2" xfId="26638"/>
    <cellStyle name="SAPBEXHLevel0 3 3 2 2 2 2 2" xfId="26639"/>
    <cellStyle name="SAPBEXHLevel0 3 3 2 2 2 3" xfId="26640"/>
    <cellStyle name="SAPBEXHLevel0 3 3 2 2 3" xfId="26641"/>
    <cellStyle name="SAPBEXHLevel0 3 3 2 2 3 2" xfId="26642"/>
    <cellStyle name="SAPBEXHLevel0 3 3 2 2 3 2 2" xfId="26643"/>
    <cellStyle name="SAPBEXHLevel0 3 3 2 2 4" xfId="26644"/>
    <cellStyle name="SAPBEXHLevel0 3 3 2 2 4 2" xfId="26645"/>
    <cellStyle name="SAPBEXHLevel0 3 3 2 3" xfId="26646"/>
    <cellStyle name="SAPBEXHLevel0 3 3 2 3 2" xfId="26647"/>
    <cellStyle name="SAPBEXHLevel0 3 3 2 3 2 2" xfId="26648"/>
    <cellStyle name="SAPBEXHLevel0 3 3 2 3 3" xfId="26649"/>
    <cellStyle name="SAPBEXHLevel0 3 3 2 4" xfId="26650"/>
    <cellStyle name="SAPBEXHLevel0 3 3 2 4 2" xfId="26651"/>
    <cellStyle name="SAPBEXHLevel0 3 3 2 4 2 2" xfId="26652"/>
    <cellStyle name="SAPBEXHLevel0 3 3 2 5" xfId="26653"/>
    <cellStyle name="SAPBEXHLevel0 3 3 2 5 2" xfId="26654"/>
    <cellStyle name="SAPBEXHLevel0 3 3 20" xfId="26655"/>
    <cellStyle name="SAPBEXHLevel0 3 3 21" xfId="26656"/>
    <cellStyle name="SAPBEXHLevel0 3 3 22" xfId="26657"/>
    <cellStyle name="SAPBEXHLevel0 3 3 23" xfId="26658"/>
    <cellStyle name="SAPBEXHLevel0 3 3 24" xfId="26659"/>
    <cellStyle name="SAPBEXHLevel0 3 3 25" xfId="26660"/>
    <cellStyle name="SAPBEXHLevel0 3 3 26" xfId="26661"/>
    <cellStyle name="SAPBEXHLevel0 3 3 27" xfId="26662"/>
    <cellStyle name="SAPBEXHLevel0 3 3 3" xfId="26663"/>
    <cellStyle name="SAPBEXHLevel0 3 3 4" xfId="26664"/>
    <cellStyle name="SAPBEXHLevel0 3 3 5" xfId="26665"/>
    <cellStyle name="SAPBEXHLevel0 3 3 6" xfId="26666"/>
    <cellStyle name="SAPBEXHLevel0 3 3 7" xfId="26667"/>
    <cellStyle name="SAPBEXHLevel0 3 3 8" xfId="26668"/>
    <cellStyle name="SAPBEXHLevel0 3 3 9" xfId="26669"/>
    <cellStyle name="SAPBEXHLevel0 3 30" xfId="26670"/>
    <cellStyle name="SAPBEXHLevel0 3 31" xfId="26671"/>
    <cellStyle name="SAPBEXHLevel0 3 32" xfId="26672"/>
    <cellStyle name="SAPBEXHLevel0 3 4" xfId="989"/>
    <cellStyle name="SAPBEXHLevel0 3 4 10" xfId="26673"/>
    <cellStyle name="SAPBEXHLevel0 3 4 11" xfId="26674"/>
    <cellStyle name="SAPBEXHLevel0 3 4 12" xfId="26675"/>
    <cellStyle name="SAPBEXHLevel0 3 4 13" xfId="26676"/>
    <cellStyle name="SAPBEXHLevel0 3 4 14" xfId="26677"/>
    <cellStyle name="SAPBEXHLevel0 3 4 15" xfId="26678"/>
    <cellStyle name="SAPBEXHLevel0 3 4 16" xfId="26679"/>
    <cellStyle name="SAPBEXHLevel0 3 4 17" xfId="26680"/>
    <cellStyle name="SAPBEXHLevel0 3 4 18" xfId="26681"/>
    <cellStyle name="SAPBEXHLevel0 3 4 19" xfId="26682"/>
    <cellStyle name="SAPBEXHLevel0 3 4 2" xfId="26683"/>
    <cellStyle name="SAPBEXHLevel0 3 4 2 2" xfId="26684"/>
    <cellStyle name="SAPBEXHLevel0 3 4 2 2 2" xfId="26685"/>
    <cellStyle name="SAPBEXHLevel0 3 4 2 2 2 2" xfId="26686"/>
    <cellStyle name="SAPBEXHLevel0 3 4 2 2 2 2 2" xfId="26687"/>
    <cellStyle name="SAPBEXHLevel0 3 4 2 2 2 3" xfId="26688"/>
    <cellStyle name="SAPBEXHLevel0 3 4 2 2 3" xfId="26689"/>
    <cellStyle name="SAPBEXHLevel0 3 4 2 2 3 2" xfId="26690"/>
    <cellStyle name="SAPBEXHLevel0 3 4 2 2 3 2 2" xfId="26691"/>
    <cellStyle name="SAPBEXHLevel0 3 4 2 2 4" xfId="26692"/>
    <cellStyle name="SAPBEXHLevel0 3 4 2 2 4 2" xfId="26693"/>
    <cellStyle name="SAPBEXHLevel0 3 4 2 3" xfId="26694"/>
    <cellStyle name="SAPBEXHLevel0 3 4 2 3 2" xfId="26695"/>
    <cellStyle name="SAPBEXHLevel0 3 4 2 3 2 2" xfId="26696"/>
    <cellStyle name="SAPBEXHLevel0 3 4 2 3 3" xfId="26697"/>
    <cellStyle name="SAPBEXHLevel0 3 4 2 4" xfId="26698"/>
    <cellStyle name="SAPBEXHLevel0 3 4 2 4 2" xfId="26699"/>
    <cellStyle name="SAPBEXHLevel0 3 4 2 4 2 2" xfId="26700"/>
    <cellStyle name="SAPBEXHLevel0 3 4 2 5" xfId="26701"/>
    <cellStyle name="SAPBEXHLevel0 3 4 2 5 2" xfId="26702"/>
    <cellStyle name="SAPBEXHLevel0 3 4 20" xfId="26703"/>
    <cellStyle name="SAPBEXHLevel0 3 4 21" xfId="26704"/>
    <cellStyle name="SAPBEXHLevel0 3 4 22" xfId="26705"/>
    <cellStyle name="SAPBEXHLevel0 3 4 23" xfId="26706"/>
    <cellStyle name="SAPBEXHLevel0 3 4 24" xfId="26707"/>
    <cellStyle name="SAPBEXHLevel0 3 4 25" xfId="26708"/>
    <cellStyle name="SAPBEXHLevel0 3 4 26" xfId="26709"/>
    <cellStyle name="SAPBEXHLevel0 3 4 27" xfId="26710"/>
    <cellStyle name="SAPBEXHLevel0 3 4 3" xfId="26711"/>
    <cellStyle name="SAPBEXHLevel0 3 4 4" xfId="26712"/>
    <cellStyle name="SAPBEXHLevel0 3 4 5" xfId="26713"/>
    <cellStyle name="SAPBEXHLevel0 3 4 6" xfId="26714"/>
    <cellStyle name="SAPBEXHLevel0 3 4 7" xfId="26715"/>
    <cellStyle name="SAPBEXHLevel0 3 4 8" xfId="26716"/>
    <cellStyle name="SAPBEXHLevel0 3 4 9" xfId="26717"/>
    <cellStyle name="SAPBEXHLevel0 3 5" xfId="990"/>
    <cellStyle name="SAPBEXHLevel0 3 5 10" xfId="26718"/>
    <cellStyle name="SAPBEXHLevel0 3 5 11" xfId="26719"/>
    <cellStyle name="SAPBEXHLevel0 3 5 12" xfId="26720"/>
    <cellStyle name="SAPBEXHLevel0 3 5 13" xfId="26721"/>
    <cellStyle name="SAPBEXHLevel0 3 5 14" xfId="26722"/>
    <cellStyle name="SAPBEXHLevel0 3 5 15" xfId="26723"/>
    <cellStyle name="SAPBEXHLevel0 3 5 16" xfId="26724"/>
    <cellStyle name="SAPBEXHLevel0 3 5 17" xfId="26725"/>
    <cellStyle name="SAPBEXHLevel0 3 5 18" xfId="26726"/>
    <cellStyle name="SAPBEXHLevel0 3 5 19" xfId="26727"/>
    <cellStyle name="SAPBEXHLevel0 3 5 2" xfId="26728"/>
    <cellStyle name="SAPBEXHLevel0 3 5 2 2" xfId="26729"/>
    <cellStyle name="SAPBEXHLevel0 3 5 2 2 2" xfId="26730"/>
    <cellStyle name="SAPBEXHLevel0 3 5 2 2 2 2" xfId="26731"/>
    <cellStyle name="SAPBEXHLevel0 3 5 2 2 2 2 2" xfId="26732"/>
    <cellStyle name="SAPBEXHLevel0 3 5 2 2 2 3" xfId="26733"/>
    <cellStyle name="SAPBEXHLevel0 3 5 2 2 3" xfId="26734"/>
    <cellStyle name="SAPBEXHLevel0 3 5 2 2 3 2" xfId="26735"/>
    <cellStyle name="SAPBEXHLevel0 3 5 2 2 3 2 2" xfId="26736"/>
    <cellStyle name="SAPBEXHLevel0 3 5 2 2 4" xfId="26737"/>
    <cellStyle name="SAPBEXHLevel0 3 5 2 2 4 2" xfId="26738"/>
    <cellStyle name="SAPBEXHLevel0 3 5 2 3" xfId="26739"/>
    <cellStyle name="SAPBEXHLevel0 3 5 2 3 2" xfId="26740"/>
    <cellStyle name="SAPBEXHLevel0 3 5 2 3 2 2" xfId="26741"/>
    <cellStyle name="SAPBEXHLevel0 3 5 2 3 3" xfId="26742"/>
    <cellStyle name="SAPBEXHLevel0 3 5 2 4" xfId="26743"/>
    <cellStyle name="SAPBEXHLevel0 3 5 2 4 2" xfId="26744"/>
    <cellStyle name="SAPBEXHLevel0 3 5 2 4 2 2" xfId="26745"/>
    <cellStyle name="SAPBEXHLevel0 3 5 2 5" xfId="26746"/>
    <cellStyle name="SAPBEXHLevel0 3 5 2 5 2" xfId="26747"/>
    <cellStyle name="SAPBEXHLevel0 3 5 20" xfId="26748"/>
    <cellStyle name="SAPBEXHLevel0 3 5 21" xfId="26749"/>
    <cellStyle name="SAPBEXHLevel0 3 5 22" xfId="26750"/>
    <cellStyle name="SAPBEXHLevel0 3 5 23" xfId="26751"/>
    <cellStyle name="SAPBEXHLevel0 3 5 24" xfId="26752"/>
    <cellStyle name="SAPBEXHLevel0 3 5 25" xfId="26753"/>
    <cellStyle name="SAPBEXHLevel0 3 5 26" xfId="26754"/>
    <cellStyle name="SAPBEXHLevel0 3 5 27" xfId="26755"/>
    <cellStyle name="SAPBEXHLevel0 3 5 3" xfId="26756"/>
    <cellStyle name="SAPBEXHLevel0 3 5 4" xfId="26757"/>
    <cellStyle name="SAPBEXHLevel0 3 5 5" xfId="26758"/>
    <cellStyle name="SAPBEXHLevel0 3 5 6" xfId="26759"/>
    <cellStyle name="SAPBEXHLevel0 3 5 7" xfId="26760"/>
    <cellStyle name="SAPBEXHLevel0 3 5 8" xfId="26761"/>
    <cellStyle name="SAPBEXHLevel0 3 5 9" xfId="26762"/>
    <cellStyle name="SAPBEXHLevel0 3 6" xfId="991"/>
    <cellStyle name="SAPBEXHLevel0 3 6 10" xfId="26763"/>
    <cellStyle name="SAPBEXHLevel0 3 6 11" xfId="26764"/>
    <cellStyle name="SAPBEXHLevel0 3 6 12" xfId="26765"/>
    <cellStyle name="SAPBEXHLevel0 3 6 13" xfId="26766"/>
    <cellStyle name="SAPBEXHLevel0 3 6 14" xfId="26767"/>
    <cellStyle name="SAPBEXHLevel0 3 6 15" xfId="26768"/>
    <cellStyle name="SAPBEXHLevel0 3 6 16" xfId="26769"/>
    <cellStyle name="SAPBEXHLevel0 3 6 17" xfId="26770"/>
    <cellStyle name="SAPBEXHLevel0 3 6 18" xfId="26771"/>
    <cellStyle name="SAPBEXHLevel0 3 6 19" xfId="26772"/>
    <cellStyle name="SAPBEXHLevel0 3 6 2" xfId="26773"/>
    <cellStyle name="SAPBEXHLevel0 3 6 2 2" xfId="26774"/>
    <cellStyle name="SAPBEXHLevel0 3 6 2 2 2" xfId="26775"/>
    <cellStyle name="SAPBEXHLevel0 3 6 2 2 2 2" xfId="26776"/>
    <cellStyle name="SAPBEXHLevel0 3 6 2 2 2 2 2" xfId="26777"/>
    <cellStyle name="SAPBEXHLevel0 3 6 2 2 2 3" xfId="26778"/>
    <cellStyle name="SAPBEXHLevel0 3 6 2 2 3" xfId="26779"/>
    <cellStyle name="SAPBEXHLevel0 3 6 2 2 3 2" xfId="26780"/>
    <cellStyle name="SAPBEXHLevel0 3 6 2 2 3 2 2" xfId="26781"/>
    <cellStyle name="SAPBEXHLevel0 3 6 2 2 4" xfId="26782"/>
    <cellStyle name="SAPBEXHLevel0 3 6 2 2 4 2" xfId="26783"/>
    <cellStyle name="SAPBEXHLevel0 3 6 2 3" xfId="26784"/>
    <cellStyle name="SAPBEXHLevel0 3 6 2 3 2" xfId="26785"/>
    <cellStyle name="SAPBEXHLevel0 3 6 2 3 2 2" xfId="26786"/>
    <cellStyle name="SAPBEXHLevel0 3 6 2 3 3" xfId="26787"/>
    <cellStyle name="SAPBEXHLevel0 3 6 2 4" xfId="26788"/>
    <cellStyle name="SAPBEXHLevel0 3 6 2 4 2" xfId="26789"/>
    <cellStyle name="SAPBEXHLevel0 3 6 2 4 2 2" xfId="26790"/>
    <cellStyle name="SAPBEXHLevel0 3 6 2 5" xfId="26791"/>
    <cellStyle name="SAPBEXHLevel0 3 6 2 5 2" xfId="26792"/>
    <cellStyle name="SAPBEXHLevel0 3 6 20" xfId="26793"/>
    <cellStyle name="SAPBEXHLevel0 3 6 21" xfId="26794"/>
    <cellStyle name="SAPBEXHLevel0 3 6 22" xfId="26795"/>
    <cellStyle name="SAPBEXHLevel0 3 6 23" xfId="26796"/>
    <cellStyle name="SAPBEXHLevel0 3 6 24" xfId="26797"/>
    <cellStyle name="SAPBEXHLevel0 3 6 25" xfId="26798"/>
    <cellStyle name="SAPBEXHLevel0 3 6 26" xfId="26799"/>
    <cellStyle name="SAPBEXHLevel0 3 6 27" xfId="26800"/>
    <cellStyle name="SAPBEXHLevel0 3 6 3" xfId="26801"/>
    <cellStyle name="SAPBEXHLevel0 3 6 4" xfId="26802"/>
    <cellStyle name="SAPBEXHLevel0 3 6 5" xfId="26803"/>
    <cellStyle name="SAPBEXHLevel0 3 6 6" xfId="26804"/>
    <cellStyle name="SAPBEXHLevel0 3 6 7" xfId="26805"/>
    <cellStyle name="SAPBEXHLevel0 3 6 8" xfId="26806"/>
    <cellStyle name="SAPBEXHLevel0 3 6 9" xfId="26807"/>
    <cellStyle name="SAPBEXHLevel0 3 7" xfId="26808"/>
    <cellStyle name="SAPBEXHLevel0 3 7 2" xfId="26809"/>
    <cellStyle name="SAPBEXHLevel0 3 7 2 2" xfId="26810"/>
    <cellStyle name="SAPBEXHLevel0 3 7 2 2 2" xfId="26811"/>
    <cellStyle name="SAPBEXHLevel0 3 7 2 2 2 2" xfId="26812"/>
    <cellStyle name="SAPBEXHLevel0 3 7 2 2 3" xfId="26813"/>
    <cellStyle name="SAPBEXHLevel0 3 7 2 3" xfId="26814"/>
    <cellStyle name="SAPBEXHLevel0 3 7 2 3 2" xfId="26815"/>
    <cellStyle name="SAPBEXHLevel0 3 7 2 3 2 2" xfId="26816"/>
    <cellStyle name="SAPBEXHLevel0 3 7 2 4" xfId="26817"/>
    <cellStyle name="SAPBEXHLevel0 3 7 2 4 2" xfId="26818"/>
    <cellStyle name="SAPBEXHLevel0 3 7 3" xfId="26819"/>
    <cellStyle name="SAPBEXHLevel0 3 7 3 2" xfId="26820"/>
    <cellStyle name="SAPBEXHLevel0 3 7 3 2 2" xfId="26821"/>
    <cellStyle name="SAPBEXHLevel0 3 7 3 3" xfId="26822"/>
    <cellStyle name="SAPBEXHLevel0 3 7 4" xfId="26823"/>
    <cellStyle name="SAPBEXHLevel0 3 7 4 2" xfId="26824"/>
    <cellStyle name="SAPBEXHLevel0 3 7 4 2 2" xfId="26825"/>
    <cellStyle name="SAPBEXHLevel0 3 7 5" xfId="26826"/>
    <cellStyle name="SAPBEXHLevel0 3 7 5 2" xfId="26827"/>
    <cellStyle name="SAPBEXHLevel0 3 8" xfId="26828"/>
    <cellStyle name="SAPBEXHLevel0 3 9" xfId="26829"/>
    <cellStyle name="SAPBEXHLevel0 30" xfId="26830"/>
    <cellStyle name="SAPBEXHLevel0 31" xfId="26831"/>
    <cellStyle name="SAPBEXHLevel0 32" xfId="26832"/>
    <cellStyle name="SAPBEXHLevel0 33" xfId="26833"/>
    <cellStyle name="SAPBEXHLevel0 34" xfId="26834"/>
    <cellStyle name="SAPBEXHLevel0 35" xfId="26835"/>
    <cellStyle name="SAPBEXHLevel0 4" xfId="992"/>
    <cellStyle name="SAPBEXHLevel0 4 10" xfId="26836"/>
    <cellStyle name="SAPBEXHLevel0 4 11" xfId="26837"/>
    <cellStyle name="SAPBEXHLevel0 4 12" xfId="26838"/>
    <cellStyle name="SAPBEXHLevel0 4 13" xfId="26839"/>
    <cellStyle name="SAPBEXHLevel0 4 14" xfId="26840"/>
    <cellStyle name="SAPBEXHLevel0 4 15" xfId="26841"/>
    <cellStyle name="SAPBEXHLevel0 4 16" xfId="26842"/>
    <cellStyle name="SAPBEXHLevel0 4 17" xfId="26843"/>
    <cellStyle name="SAPBEXHLevel0 4 18" xfId="26844"/>
    <cellStyle name="SAPBEXHLevel0 4 19" xfId="26845"/>
    <cellStyle name="SAPBEXHLevel0 4 2" xfId="26846"/>
    <cellStyle name="SAPBEXHLevel0 4 2 2" xfId="26847"/>
    <cellStyle name="SAPBEXHLevel0 4 2 2 2" xfId="26848"/>
    <cellStyle name="SAPBEXHLevel0 4 2 2 2 2" xfId="26849"/>
    <cellStyle name="SAPBEXHLevel0 4 2 2 2 2 2" xfId="26850"/>
    <cellStyle name="SAPBEXHLevel0 4 2 2 2 3" xfId="26851"/>
    <cellStyle name="SAPBEXHLevel0 4 2 2 3" xfId="26852"/>
    <cellStyle name="SAPBEXHLevel0 4 2 2 3 2" xfId="26853"/>
    <cellStyle name="SAPBEXHLevel0 4 2 2 3 2 2" xfId="26854"/>
    <cellStyle name="SAPBEXHLevel0 4 2 2 4" xfId="26855"/>
    <cellStyle name="SAPBEXHLevel0 4 2 2 4 2" xfId="26856"/>
    <cellStyle name="SAPBEXHLevel0 4 2 3" xfId="26857"/>
    <cellStyle name="SAPBEXHLevel0 4 2 3 2" xfId="26858"/>
    <cellStyle name="SAPBEXHLevel0 4 2 3 2 2" xfId="26859"/>
    <cellStyle name="SAPBEXHLevel0 4 2 3 3" xfId="26860"/>
    <cellStyle name="SAPBEXHLevel0 4 2 4" xfId="26861"/>
    <cellStyle name="SAPBEXHLevel0 4 2 4 2" xfId="26862"/>
    <cellStyle name="SAPBEXHLevel0 4 2 4 2 2" xfId="26863"/>
    <cellStyle name="SAPBEXHLevel0 4 2 5" xfId="26864"/>
    <cellStyle name="SAPBEXHLevel0 4 2 5 2" xfId="26865"/>
    <cellStyle name="SAPBEXHLevel0 4 20" xfId="26866"/>
    <cellStyle name="SAPBEXHLevel0 4 21" xfId="26867"/>
    <cellStyle name="SAPBEXHLevel0 4 22" xfId="26868"/>
    <cellStyle name="SAPBEXHLevel0 4 23" xfId="26869"/>
    <cellStyle name="SAPBEXHLevel0 4 24" xfId="26870"/>
    <cellStyle name="SAPBEXHLevel0 4 25" xfId="26871"/>
    <cellStyle name="SAPBEXHLevel0 4 26" xfId="26872"/>
    <cellStyle name="SAPBEXHLevel0 4 27" xfId="26873"/>
    <cellStyle name="SAPBEXHLevel0 4 3" xfId="26874"/>
    <cellStyle name="SAPBEXHLevel0 4 4" xfId="26875"/>
    <cellStyle name="SAPBEXHLevel0 4 5" xfId="26876"/>
    <cellStyle name="SAPBEXHLevel0 4 6" xfId="26877"/>
    <cellStyle name="SAPBEXHLevel0 4 7" xfId="26878"/>
    <cellStyle name="SAPBEXHLevel0 4 8" xfId="26879"/>
    <cellStyle name="SAPBEXHLevel0 4 9" xfId="26880"/>
    <cellStyle name="SAPBEXHLevel0 5" xfId="993"/>
    <cellStyle name="SAPBEXHLevel0 5 10" xfId="26881"/>
    <cellStyle name="SAPBEXHLevel0 5 11" xfId="26882"/>
    <cellStyle name="SAPBEXHLevel0 5 12" xfId="26883"/>
    <cellStyle name="SAPBEXHLevel0 5 13" xfId="26884"/>
    <cellStyle name="SAPBEXHLevel0 5 14" xfId="26885"/>
    <cellStyle name="SAPBEXHLevel0 5 15" xfId="26886"/>
    <cellStyle name="SAPBEXHLevel0 5 16" xfId="26887"/>
    <cellStyle name="SAPBEXHLevel0 5 17" xfId="26888"/>
    <cellStyle name="SAPBEXHLevel0 5 18" xfId="26889"/>
    <cellStyle name="SAPBEXHLevel0 5 19" xfId="26890"/>
    <cellStyle name="SAPBEXHLevel0 5 2" xfId="26891"/>
    <cellStyle name="SAPBEXHLevel0 5 2 2" xfId="26892"/>
    <cellStyle name="SAPBEXHLevel0 5 2 2 2" xfId="26893"/>
    <cellStyle name="SAPBEXHLevel0 5 2 2 2 2" xfId="26894"/>
    <cellStyle name="SAPBEXHLevel0 5 2 2 2 2 2" xfId="26895"/>
    <cellStyle name="SAPBEXHLevel0 5 2 2 2 3" xfId="26896"/>
    <cellStyle name="SAPBEXHLevel0 5 2 2 3" xfId="26897"/>
    <cellStyle name="SAPBEXHLevel0 5 2 2 3 2" xfId="26898"/>
    <cellStyle name="SAPBEXHLevel0 5 2 2 3 2 2" xfId="26899"/>
    <cellStyle name="SAPBEXHLevel0 5 2 2 4" xfId="26900"/>
    <cellStyle name="SAPBEXHLevel0 5 2 2 4 2" xfId="26901"/>
    <cellStyle name="SAPBEXHLevel0 5 2 3" xfId="26902"/>
    <cellStyle name="SAPBEXHLevel0 5 2 3 2" xfId="26903"/>
    <cellStyle name="SAPBEXHLevel0 5 2 3 2 2" xfId="26904"/>
    <cellStyle name="SAPBEXHLevel0 5 2 3 3" xfId="26905"/>
    <cellStyle name="SAPBEXHLevel0 5 2 4" xfId="26906"/>
    <cellStyle name="SAPBEXHLevel0 5 2 4 2" xfId="26907"/>
    <cellStyle name="SAPBEXHLevel0 5 2 4 2 2" xfId="26908"/>
    <cellStyle name="SAPBEXHLevel0 5 2 5" xfId="26909"/>
    <cellStyle name="SAPBEXHLevel0 5 2 5 2" xfId="26910"/>
    <cellStyle name="SAPBEXHLevel0 5 20" xfId="26911"/>
    <cellStyle name="SAPBEXHLevel0 5 21" xfId="26912"/>
    <cellStyle name="SAPBEXHLevel0 5 22" xfId="26913"/>
    <cellStyle name="SAPBEXHLevel0 5 23" xfId="26914"/>
    <cellStyle name="SAPBEXHLevel0 5 24" xfId="26915"/>
    <cellStyle name="SAPBEXHLevel0 5 25" xfId="26916"/>
    <cellStyle name="SAPBEXHLevel0 5 26" xfId="26917"/>
    <cellStyle name="SAPBEXHLevel0 5 27" xfId="26918"/>
    <cellStyle name="SAPBEXHLevel0 5 3" xfId="26919"/>
    <cellStyle name="SAPBEXHLevel0 5 4" xfId="26920"/>
    <cellStyle name="SAPBEXHLevel0 5 5" xfId="26921"/>
    <cellStyle name="SAPBEXHLevel0 5 6" xfId="26922"/>
    <cellStyle name="SAPBEXHLevel0 5 7" xfId="26923"/>
    <cellStyle name="SAPBEXHLevel0 5 8" xfId="26924"/>
    <cellStyle name="SAPBEXHLevel0 5 9" xfId="26925"/>
    <cellStyle name="SAPBEXHLevel0 6" xfId="994"/>
    <cellStyle name="SAPBEXHLevel0 6 10" xfId="26926"/>
    <cellStyle name="SAPBEXHLevel0 6 11" xfId="26927"/>
    <cellStyle name="SAPBEXHLevel0 6 12" xfId="26928"/>
    <cellStyle name="SAPBEXHLevel0 6 13" xfId="26929"/>
    <cellStyle name="SAPBEXHLevel0 6 14" xfId="26930"/>
    <cellStyle name="SAPBEXHLevel0 6 15" xfId="26931"/>
    <cellStyle name="SAPBEXHLevel0 6 16" xfId="26932"/>
    <cellStyle name="SAPBEXHLevel0 6 17" xfId="26933"/>
    <cellStyle name="SAPBEXHLevel0 6 18" xfId="26934"/>
    <cellStyle name="SAPBEXHLevel0 6 19" xfId="26935"/>
    <cellStyle name="SAPBEXHLevel0 6 2" xfId="26936"/>
    <cellStyle name="SAPBEXHLevel0 6 2 2" xfId="26937"/>
    <cellStyle name="SAPBEXHLevel0 6 2 2 2" xfId="26938"/>
    <cellStyle name="SAPBEXHLevel0 6 2 2 2 2" xfId="26939"/>
    <cellStyle name="SAPBEXHLevel0 6 2 2 2 2 2" xfId="26940"/>
    <cellStyle name="SAPBEXHLevel0 6 2 2 2 3" xfId="26941"/>
    <cellStyle name="SAPBEXHLevel0 6 2 2 3" xfId="26942"/>
    <cellStyle name="SAPBEXHLevel0 6 2 2 3 2" xfId="26943"/>
    <cellStyle name="SAPBEXHLevel0 6 2 2 3 2 2" xfId="26944"/>
    <cellStyle name="SAPBEXHLevel0 6 2 2 4" xfId="26945"/>
    <cellStyle name="SAPBEXHLevel0 6 2 2 4 2" xfId="26946"/>
    <cellStyle name="SAPBEXHLevel0 6 2 3" xfId="26947"/>
    <cellStyle name="SAPBEXHLevel0 6 2 3 2" xfId="26948"/>
    <cellStyle name="SAPBEXHLevel0 6 2 3 2 2" xfId="26949"/>
    <cellStyle name="SAPBEXHLevel0 6 2 3 3" xfId="26950"/>
    <cellStyle name="SAPBEXHLevel0 6 2 4" xfId="26951"/>
    <cellStyle name="SAPBEXHLevel0 6 2 4 2" xfId="26952"/>
    <cellStyle name="SAPBEXHLevel0 6 2 4 2 2" xfId="26953"/>
    <cellStyle name="SAPBEXHLevel0 6 2 5" xfId="26954"/>
    <cellStyle name="SAPBEXHLevel0 6 2 5 2" xfId="26955"/>
    <cellStyle name="SAPBEXHLevel0 6 20" xfId="26956"/>
    <cellStyle name="SAPBEXHLevel0 6 21" xfId="26957"/>
    <cellStyle name="SAPBEXHLevel0 6 22" xfId="26958"/>
    <cellStyle name="SAPBEXHLevel0 6 23" xfId="26959"/>
    <cellStyle name="SAPBEXHLevel0 6 24" xfId="26960"/>
    <cellStyle name="SAPBEXHLevel0 6 25" xfId="26961"/>
    <cellStyle name="SAPBEXHLevel0 6 26" xfId="26962"/>
    <cellStyle name="SAPBEXHLevel0 6 27" xfId="26963"/>
    <cellStyle name="SAPBEXHLevel0 6 3" xfId="26964"/>
    <cellStyle name="SAPBEXHLevel0 6 4" xfId="26965"/>
    <cellStyle name="SAPBEXHLevel0 6 5" xfId="26966"/>
    <cellStyle name="SAPBEXHLevel0 6 6" xfId="26967"/>
    <cellStyle name="SAPBEXHLevel0 6 7" xfId="26968"/>
    <cellStyle name="SAPBEXHLevel0 6 8" xfId="26969"/>
    <cellStyle name="SAPBEXHLevel0 6 9" xfId="26970"/>
    <cellStyle name="SAPBEXHLevel0 7" xfId="995"/>
    <cellStyle name="SAPBEXHLevel0 7 10" xfId="26971"/>
    <cellStyle name="SAPBEXHLevel0 7 11" xfId="26972"/>
    <cellStyle name="SAPBEXHLevel0 7 12" xfId="26973"/>
    <cellStyle name="SAPBEXHLevel0 7 13" xfId="26974"/>
    <cellStyle name="SAPBEXHLevel0 7 14" xfId="26975"/>
    <cellStyle name="SAPBEXHLevel0 7 15" xfId="26976"/>
    <cellStyle name="SAPBEXHLevel0 7 16" xfId="26977"/>
    <cellStyle name="SAPBEXHLevel0 7 17" xfId="26978"/>
    <cellStyle name="SAPBEXHLevel0 7 18" xfId="26979"/>
    <cellStyle name="SAPBEXHLevel0 7 19" xfId="26980"/>
    <cellStyle name="SAPBEXHLevel0 7 2" xfId="26981"/>
    <cellStyle name="SAPBEXHLevel0 7 2 2" xfId="26982"/>
    <cellStyle name="SAPBEXHLevel0 7 2 2 2" xfId="26983"/>
    <cellStyle name="SAPBEXHLevel0 7 2 2 2 2" xfId="26984"/>
    <cellStyle name="SAPBEXHLevel0 7 2 2 2 2 2" xfId="26985"/>
    <cellStyle name="SAPBEXHLevel0 7 2 2 2 3" xfId="26986"/>
    <cellStyle name="SAPBEXHLevel0 7 2 2 3" xfId="26987"/>
    <cellStyle name="SAPBEXHLevel0 7 2 2 3 2" xfId="26988"/>
    <cellStyle name="SAPBEXHLevel0 7 2 2 3 2 2" xfId="26989"/>
    <cellStyle name="SAPBEXHLevel0 7 2 2 4" xfId="26990"/>
    <cellStyle name="SAPBEXHLevel0 7 2 2 4 2" xfId="26991"/>
    <cellStyle name="SAPBEXHLevel0 7 2 3" xfId="26992"/>
    <cellStyle name="SAPBEXHLevel0 7 2 3 2" xfId="26993"/>
    <cellStyle name="SAPBEXHLevel0 7 2 3 2 2" xfId="26994"/>
    <cellStyle name="SAPBEXHLevel0 7 2 3 3" xfId="26995"/>
    <cellStyle name="SAPBEXHLevel0 7 2 4" xfId="26996"/>
    <cellStyle name="SAPBEXHLevel0 7 2 4 2" xfId="26997"/>
    <cellStyle name="SAPBEXHLevel0 7 2 4 2 2" xfId="26998"/>
    <cellStyle name="SAPBEXHLevel0 7 2 5" xfId="26999"/>
    <cellStyle name="SAPBEXHLevel0 7 2 5 2" xfId="27000"/>
    <cellStyle name="SAPBEXHLevel0 7 20" xfId="27001"/>
    <cellStyle name="SAPBEXHLevel0 7 21" xfId="27002"/>
    <cellStyle name="SAPBEXHLevel0 7 22" xfId="27003"/>
    <cellStyle name="SAPBEXHLevel0 7 23" xfId="27004"/>
    <cellStyle name="SAPBEXHLevel0 7 24" xfId="27005"/>
    <cellStyle name="SAPBEXHLevel0 7 25" xfId="27006"/>
    <cellStyle name="SAPBEXHLevel0 7 26" xfId="27007"/>
    <cellStyle name="SAPBEXHLevel0 7 27" xfId="27008"/>
    <cellStyle name="SAPBEXHLevel0 7 3" xfId="27009"/>
    <cellStyle name="SAPBEXHLevel0 7 4" xfId="27010"/>
    <cellStyle name="SAPBEXHLevel0 7 5" xfId="27011"/>
    <cellStyle name="SAPBEXHLevel0 7 6" xfId="27012"/>
    <cellStyle name="SAPBEXHLevel0 7 7" xfId="27013"/>
    <cellStyle name="SAPBEXHLevel0 7 8" xfId="27014"/>
    <cellStyle name="SAPBEXHLevel0 7 9" xfId="27015"/>
    <cellStyle name="SAPBEXHLevel0 8" xfId="977"/>
    <cellStyle name="SAPBEXHLevel0 8 10" xfId="27016"/>
    <cellStyle name="SAPBEXHLevel0 8 11" xfId="27017"/>
    <cellStyle name="SAPBEXHLevel0 8 12" xfId="27018"/>
    <cellStyle name="SAPBEXHLevel0 8 13" xfId="27019"/>
    <cellStyle name="SAPBEXHLevel0 8 14" xfId="27020"/>
    <cellStyle name="SAPBEXHLevel0 8 15" xfId="27021"/>
    <cellStyle name="SAPBEXHLevel0 8 16" xfId="27022"/>
    <cellStyle name="SAPBEXHLevel0 8 17" xfId="27023"/>
    <cellStyle name="SAPBEXHLevel0 8 18" xfId="27024"/>
    <cellStyle name="SAPBEXHLevel0 8 19" xfId="27025"/>
    <cellStyle name="SAPBEXHLevel0 8 2" xfId="27026"/>
    <cellStyle name="SAPBEXHLevel0 8 2 2" xfId="27027"/>
    <cellStyle name="SAPBEXHLevel0 8 2 2 2" xfId="27028"/>
    <cellStyle name="SAPBEXHLevel0 8 2 2 2 2" xfId="27029"/>
    <cellStyle name="SAPBEXHLevel0 8 2 2 2 2 2" xfId="27030"/>
    <cellStyle name="SAPBEXHLevel0 8 2 2 2 3" xfId="27031"/>
    <cellStyle name="SAPBEXHLevel0 8 2 2 3" xfId="27032"/>
    <cellStyle name="SAPBEXHLevel0 8 2 2 3 2" xfId="27033"/>
    <cellStyle name="SAPBEXHLevel0 8 2 2 3 2 2" xfId="27034"/>
    <cellStyle name="SAPBEXHLevel0 8 2 2 4" xfId="27035"/>
    <cellStyle name="SAPBEXHLevel0 8 2 2 4 2" xfId="27036"/>
    <cellStyle name="SAPBEXHLevel0 8 2 3" xfId="27037"/>
    <cellStyle name="SAPBEXHLevel0 8 2 3 2" xfId="27038"/>
    <cellStyle name="SAPBEXHLevel0 8 2 3 2 2" xfId="27039"/>
    <cellStyle name="SAPBEXHLevel0 8 2 3 3" xfId="27040"/>
    <cellStyle name="SAPBEXHLevel0 8 2 4" xfId="27041"/>
    <cellStyle name="SAPBEXHLevel0 8 2 4 2" xfId="27042"/>
    <cellStyle name="SAPBEXHLevel0 8 2 4 2 2" xfId="27043"/>
    <cellStyle name="SAPBEXHLevel0 8 2 5" xfId="27044"/>
    <cellStyle name="SAPBEXHLevel0 8 2 5 2" xfId="27045"/>
    <cellStyle name="SAPBEXHLevel0 8 20" xfId="27046"/>
    <cellStyle name="SAPBEXHLevel0 8 21" xfId="27047"/>
    <cellStyle name="SAPBEXHLevel0 8 22" xfId="27048"/>
    <cellStyle name="SAPBEXHLevel0 8 23" xfId="27049"/>
    <cellStyle name="SAPBEXHLevel0 8 24" xfId="27050"/>
    <cellStyle name="SAPBEXHLevel0 8 25" xfId="27051"/>
    <cellStyle name="SAPBEXHLevel0 8 26" xfId="27052"/>
    <cellStyle name="SAPBEXHLevel0 8 3" xfId="27053"/>
    <cellStyle name="SAPBEXHLevel0 8 4" xfId="27054"/>
    <cellStyle name="SAPBEXHLevel0 8 5" xfId="27055"/>
    <cellStyle name="SAPBEXHLevel0 8 6" xfId="27056"/>
    <cellStyle name="SAPBEXHLevel0 8 7" xfId="27057"/>
    <cellStyle name="SAPBEXHLevel0 8 8" xfId="27058"/>
    <cellStyle name="SAPBEXHLevel0 8 9" xfId="27059"/>
    <cellStyle name="SAPBEXHLevel0 9" xfId="1331"/>
    <cellStyle name="SAPBEXHLevel0 9 10" xfId="27060"/>
    <cellStyle name="SAPBEXHLevel0 9 11" xfId="27061"/>
    <cellStyle name="SAPBEXHLevel0 9 12" xfId="27062"/>
    <cellStyle name="SAPBEXHLevel0 9 13" xfId="27063"/>
    <cellStyle name="SAPBEXHLevel0 9 14" xfId="27064"/>
    <cellStyle name="SAPBEXHLevel0 9 15" xfId="27065"/>
    <cellStyle name="SAPBEXHLevel0 9 16" xfId="27066"/>
    <cellStyle name="SAPBEXHLevel0 9 17" xfId="27067"/>
    <cellStyle name="SAPBEXHLevel0 9 18" xfId="27068"/>
    <cellStyle name="SAPBEXHLevel0 9 19" xfId="27069"/>
    <cellStyle name="SAPBEXHLevel0 9 2" xfId="27070"/>
    <cellStyle name="SAPBEXHLevel0 9 2 2" xfId="27071"/>
    <cellStyle name="SAPBEXHLevel0 9 2 2 2" xfId="27072"/>
    <cellStyle name="SAPBEXHLevel0 9 2 2 2 2" xfId="27073"/>
    <cellStyle name="SAPBEXHLevel0 9 2 2 2 2 2" xfId="27074"/>
    <cellStyle name="SAPBEXHLevel0 9 2 2 2 3" xfId="27075"/>
    <cellStyle name="SAPBEXHLevel0 9 2 2 3" xfId="27076"/>
    <cellStyle name="SAPBEXHLevel0 9 2 2 3 2" xfId="27077"/>
    <cellStyle name="SAPBEXHLevel0 9 2 2 3 2 2" xfId="27078"/>
    <cellStyle name="SAPBEXHLevel0 9 2 2 4" xfId="27079"/>
    <cellStyle name="SAPBEXHLevel0 9 2 2 4 2" xfId="27080"/>
    <cellStyle name="SAPBEXHLevel0 9 2 3" xfId="27081"/>
    <cellStyle name="SAPBEXHLevel0 9 2 3 2" xfId="27082"/>
    <cellStyle name="SAPBEXHLevel0 9 2 3 2 2" xfId="27083"/>
    <cellStyle name="SAPBEXHLevel0 9 2 3 3" xfId="27084"/>
    <cellStyle name="SAPBEXHLevel0 9 2 4" xfId="27085"/>
    <cellStyle name="SAPBEXHLevel0 9 2 4 2" xfId="27086"/>
    <cellStyle name="SAPBEXHLevel0 9 2 4 2 2" xfId="27087"/>
    <cellStyle name="SAPBEXHLevel0 9 2 5" xfId="27088"/>
    <cellStyle name="SAPBEXHLevel0 9 2 5 2" xfId="27089"/>
    <cellStyle name="SAPBEXHLevel0 9 20" xfId="27090"/>
    <cellStyle name="SAPBEXHLevel0 9 21" xfId="27091"/>
    <cellStyle name="SAPBEXHLevel0 9 22" xfId="27092"/>
    <cellStyle name="SAPBEXHLevel0 9 23" xfId="27093"/>
    <cellStyle name="SAPBEXHLevel0 9 24" xfId="27094"/>
    <cellStyle name="SAPBEXHLevel0 9 25" xfId="27095"/>
    <cellStyle name="SAPBEXHLevel0 9 26" xfId="27096"/>
    <cellStyle name="SAPBEXHLevel0 9 27" xfId="27097"/>
    <cellStyle name="SAPBEXHLevel0 9 28" xfId="27098"/>
    <cellStyle name="SAPBEXHLevel0 9 3" xfId="27099"/>
    <cellStyle name="SAPBEXHLevel0 9 3 2" xfId="27100"/>
    <cellStyle name="SAPBEXHLevel0 9 3 2 2" xfId="27101"/>
    <cellStyle name="SAPBEXHLevel0 9 3 2 2 2" xfId="27102"/>
    <cellStyle name="SAPBEXHLevel0 9 3 3" xfId="27103"/>
    <cellStyle name="SAPBEXHLevel0 9 3 3 2" xfId="27104"/>
    <cellStyle name="SAPBEXHLevel0 9 4" xfId="27105"/>
    <cellStyle name="SAPBEXHLevel0 9 5" xfId="27106"/>
    <cellStyle name="SAPBEXHLevel0 9 6" xfId="27107"/>
    <cellStyle name="SAPBEXHLevel0 9 7" xfId="27108"/>
    <cellStyle name="SAPBEXHLevel0 9 8" xfId="27109"/>
    <cellStyle name="SAPBEXHLevel0 9 9" xfId="27110"/>
    <cellStyle name="SAPBEXHLevel0_20120921_SF-grote-ronde-Liesbethdump2" xfId="389"/>
    <cellStyle name="SAPBEXHLevel0X" xfId="85"/>
    <cellStyle name="SAPBEXHLevel0X 10" xfId="27111"/>
    <cellStyle name="SAPBEXHLevel0X 11" xfId="27112"/>
    <cellStyle name="SAPBEXHLevel0X 12" xfId="27113"/>
    <cellStyle name="SAPBEXHLevel0X 13" xfId="27114"/>
    <cellStyle name="SAPBEXHLevel0X 14" xfId="27115"/>
    <cellStyle name="SAPBEXHLevel0X 15" xfId="27116"/>
    <cellStyle name="SAPBEXHLevel0X 16" xfId="27117"/>
    <cellStyle name="SAPBEXHLevel0X 17" xfId="27118"/>
    <cellStyle name="SAPBEXHLevel0X 18" xfId="27119"/>
    <cellStyle name="SAPBEXHLevel0X 19" xfId="27120"/>
    <cellStyle name="SAPBEXHLevel0X 2" xfId="492"/>
    <cellStyle name="SAPBEXHLevel0X 2 10" xfId="27121"/>
    <cellStyle name="SAPBEXHLevel0X 2 11" xfId="27122"/>
    <cellStyle name="SAPBEXHLevel0X 2 12" xfId="27123"/>
    <cellStyle name="SAPBEXHLevel0X 2 13" xfId="27124"/>
    <cellStyle name="SAPBEXHLevel0X 2 14" xfId="27125"/>
    <cellStyle name="SAPBEXHLevel0X 2 15" xfId="27126"/>
    <cellStyle name="SAPBEXHLevel0X 2 16" xfId="27127"/>
    <cellStyle name="SAPBEXHLevel0X 2 17" xfId="27128"/>
    <cellStyle name="SAPBEXHLevel0X 2 18" xfId="27129"/>
    <cellStyle name="SAPBEXHLevel0X 2 19" xfId="27130"/>
    <cellStyle name="SAPBEXHLevel0X 2 2" xfId="997"/>
    <cellStyle name="SAPBEXHLevel0X 2 2 10" xfId="27131"/>
    <cellStyle name="SAPBEXHLevel0X 2 2 11" xfId="27132"/>
    <cellStyle name="SAPBEXHLevel0X 2 2 12" xfId="27133"/>
    <cellStyle name="SAPBEXHLevel0X 2 2 13" xfId="27134"/>
    <cellStyle name="SAPBEXHLevel0X 2 2 14" xfId="27135"/>
    <cellStyle name="SAPBEXHLevel0X 2 2 15" xfId="27136"/>
    <cellStyle name="SAPBEXHLevel0X 2 2 16" xfId="27137"/>
    <cellStyle name="SAPBEXHLevel0X 2 2 17" xfId="27138"/>
    <cellStyle name="SAPBEXHLevel0X 2 2 18" xfId="27139"/>
    <cellStyle name="SAPBEXHLevel0X 2 2 19" xfId="27140"/>
    <cellStyle name="SAPBEXHLevel0X 2 2 2" xfId="27141"/>
    <cellStyle name="SAPBEXHLevel0X 2 2 2 2" xfId="27142"/>
    <cellStyle name="SAPBEXHLevel0X 2 2 2 2 2" xfId="27143"/>
    <cellStyle name="SAPBEXHLevel0X 2 2 2 2 2 2" xfId="27144"/>
    <cellStyle name="SAPBEXHLevel0X 2 2 2 2 2 2 2" xfId="27145"/>
    <cellStyle name="SAPBEXHLevel0X 2 2 2 2 2 3" xfId="27146"/>
    <cellStyle name="SAPBEXHLevel0X 2 2 2 2 3" xfId="27147"/>
    <cellStyle name="SAPBEXHLevel0X 2 2 2 2 3 2" xfId="27148"/>
    <cellStyle name="SAPBEXHLevel0X 2 2 2 2 3 2 2" xfId="27149"/>
    <cellStyle name="SAPBEXHLevel0X 2 2 2 2 4" xfId="27150"/>
    <cellStyle name="SAPBEXHLevel0X 2 2 2 2 4 2" xfId="27151"/>
    <cellStyle name="SAPBEXHLevel0X 2 2 2 3" xfId="27152"/>
    <cellStyle name="SAPBEXHLevel0X 2 2 2 3 2" xfId="27153"/>
    <cellStyle name="SAPBEXHLevel0X 2 2 2 3 2 2" xfId="27154"/>
    <cellStyle name="SAPBEXHLevel0X 2 2 2 3 3" xfId="27155"/>
    <cellStyle name="SAPBEXHLevel0X 2 2 2 4" xfId="27156"/>
    <cellStyle name="SAPBEXHLevel0X 2 2 2 4 2" xfId="27157"/>
    <cellStyle name="SAPBEXHLevel0X 2 2 2 4 2 2" xfId="27158"/>
    <cellStyle name="SAPBEXHLevel0X 2 2 2 5" xfId="27159"/>
    <cellStyle name="SAPBEXHLevel0X 2 2 2 5 2" xfId="27160"/>
    <cellStyle name="SAPBEXHLevel0X 2 2 20" xfId="27161"/>
    <cellStyle name="SAPBEXHLevel0X 2 2 21" xfId="27162"/>
    <cellStyle name="SAPBEXHLevel0X 2 2 22" xfId="27163"/>
    <cellStyle name="SAPBEXHLevel0X 2 2 23" xfId="27164"/>
    <cellStyle name="SAPBEXHLevel0X 2 2 24" xfId="27165"/>
    <cellStyle name="SAPBEXHLevel0X 2 2 25" xfId="27166"/>
    <cellStyle name="SAPBEXHLevel0X 2 2 26" xfId="27167"/>
    <cellStyle name="SAPBEXHLevel0X 2 2 3" xfId="27168"/>
    <cellStyle name="SAPBEXHLevel0X 2 2 4" xfId="27169"/>
    <cellStyle name="SAPBEXHLevel0X 2 2 5" xfId="27170"/>
    <cellStyle name="SAPBEXHLevel0X 2 2 6" xfId="27171"/>
    <cellStyle name="SAPBEXHLevel0X 2 2 7" xfId="27172"/>
    <cellStyle name="SAPBEXHLevel0X 2 2 8" xfId="27173"/>
    <cellStyle name="SAPBEXHLevel0X 2 2 9" xfId="27174"/>
    <cellStyle name="SAPBEXHLevel0X 2 20" xfId="27175"/>
    <cellStyle name="SAPBEXHLevel0X 2 21" xfId="27176"/>
    <cellStyle name="SAPBEXHLevel0X 2 22" xfId="27177"/>
    <cellStyle name="SAPBEXHLevel0X 2 23" xfId="27178"/>
    <cellStyle name="SAPBEXHLevel0X 2 24" xfId="27179"/>
    <cellStyle name="SAPBEXHLevel0X 2 25" xfId="27180"/>
    <cellStyle name="SAPBEXHLevel0X 2 26" xfId="27181"/>
    <cellStyle name="SAPBEXHLevel0X 2 27" xfId="27182"/>
    <cellStyle name="SAPBEXHLevel0X 2 28" xfId="27183"/>
    <cellStyle name="SAPBEXHLevel0X 2 29" xfId="27184"/>
    <cellStyle name="SAPBEXHLevel0X 2 3" xfId="998"/>
    <cellStyle name="SAPBEXHLevel0X 2 3 10" xfId="27185"/>
    <cellStyle name="SAPBEXHLevel0X 2 3 11" xfId="27186"/>
    <cellStyle name="SAPBEXHLevel0X 2 3 12" xfId="27187"/>
    <cellStyle name="SAPBEXHLevel0X 2 3 13" xfId="27188"/>
    <cellStyle name="SAPBEXHLevel0X 2 3 14" xfId="27189"/>
    <cellStyle name="SAPBEXHLevel0X 2 3 15" xfId="27190"/>
    <cellStyle name="SAPBEXHLevel0X 2 3 16" xfId="27191"/>
    <cellStyle name="SAPBEXHLevel0X 2 3 17" xfId="27192"/>
    <cellStyle name="SAPBEXHLevel0X 2 3 18" xfId="27193"/>
    <cellStyle name="SAPBEXHLevel0X 2 3 19" xfId="27194"/>
    <cellStyle name="SAPBEXHLevel0X 2 3 2" xfId="27195"/>
    <cellStyle name="SAPBEXHLevel0X 2 3 2 2" xfId="27196"/>
    <cellStyle name="SAPBEXHLevel0X 2 3 2 2 2" xfId="27197"/>
    <cellStyle name="SAPBEXHLevel0X 2 3 2 2 2 2" xfId="27198"/>
    <cellStyle name="SAPBEXHLevel0X 2 3 2 2 2 2 2" xfId="27199"/>
    <cellStyle name="SAPBEXHLevel0X 2 3 2 2 2 3" xfId="27200"/>
    <cellStyle name="SAPBEXHLevel0X 2 3 2 2 3" xfId="27201"/>
    <cellStyle name="SAPBEXHLevel0X 2 3 2 2 3 2" xfId="27202"/>
    <cellStyle name="SAPBEXHLevel0X 2 3 2 2 3 2 2" xfId="27203"/>
    <cellStyle name="SAPBEXHLevel0X 2 3 2 2 4" xfId="27204"/>
    <cellStyle name="SAPBEXHLevel0X 2 3 2 2 4 2" xfId="27205"/>
    <cellStyle name="SAPBEXHLevel0X 2 3 2 3" xfId="27206"/>
    <cellStyle name="SAPBEXHLevel0X 2 3 2 3 2" xfId="27207"/>
    <cellStyle name="SAPBEXHLevel0X 2 3 2 3 2 2" xfId="27208"/>
    <cellStyle name="SAPBEXHLevel0X 2 3 2 3 3" xfId="27209"/>
    <cellStyle name="SAPBEXHLevel0X 2 3 2 4" xfId="27210"/>
    <cellStyle name="SAPBEXHLevel0X 2 3 2 4 2" xfId="27211"/>
    <cellStyle name="SAPBEXHLevel0X 2 3 2 4 2 2" xfId="27212"/>
    <cellStyle name="SAPBEXHLevel0X 2 3 2 5" xfId="27213"/>
    <cellStyle name="SAPBEXHLevel0X 2 3 2 5 2" xfId="27214"/>
    <cellStyle name="SAPBEXHLevel0X 2 3 20" xfId="27215"/>
    <cellStyle name="SAPBEXHLevel0X 2 3 21" xfId="27216"/>
    <cellStyle name="SAPBEXHLevel0X 2 3 22" xfId="27217"/>
    <cellStyle name="SAPBEXHLevel0X 2 3 23" xfId="27218"/>
    <cellStyle name="SAPBEXHLevel0X 2 3 24" xfId="27219"/>
    <cellStyle name="SAPBEXHLevel0X 2 3 25" xfId="27220"/>
    <cellStyle name="SAPBEXHLevel0X 2 3 26" xfId="27221"/>
    <cellStyle name="SAPBEXHLevel0X 2 3 3" xfId="27222"/>
    <cellStyle name="SAPBEXHLevel0X 2 3 4" xfId="27223"/>
    <cellStyle name="SAPBEXHLevel0X 2 3 5" xfId="27224"/>
    <cellStyle name="SAPBEXHLevel0X 2 3 6" xfId="27225"/>
    <cellStyle name="SAPBEXHLevel0X 2 3 7" xfId="27226"/>
    <cellStyle name="SAPBEXHLevel0X 2 3 8" xfId="27227"/>
    <cellStyle name="SAPBEXHLevel0X 2 3 9" xfId="27228"/>
    <cellStyle name="SAPBEXHLevel0X 2 30" xfId="27229"/>
    <cellStyle name="SAPBEXHLevel0X 2 31" xfId="27230"/>
    <cellStyle name="SAPBEXHLevel0X 2 4" xfId="999"/>
    <cellStyle name="SAPBEXHLevel0X 2 4 10" xfId="27231"/>
    <cellStyle name="SAPBEXHLevel0X 2 4 11" xfId="27232"/>
    <cellStyle name="SAPBEXHLevel0X 2 4 12" xfId="27233"/>
    <cellStyle name="SAPBEXHLevel0X 2 4 13" xfId="27234"/>
    <cellStyle name="SAPBEXHLevel0X 2 4 14" xfId="27235"/>
    <cellStyle name="SAPBEXHLevel0X 2 4 15" xfId="27236"/>
    <cellStyle name="SAPBEXHLevel0X 2 4 16" xfId="27237"/>
    <cellStyle name="SAPBEXHLevel0X 2 4 17" xfId="27238"/>
    <cellStyle name="SAPBEXHLevel0X 2 4 18" xfId="27239"/>
    <cellStyle name="SAPBEXHLevel0X 2 4 19" xfId="27240"/>
    <cellStyle name="SAPBEXHLevel0X 2 4 2" xfId="27241"/>
    <cellStyle name="SAPBEXHLevel0X 2 4 2 2" xfId="27242"/>
    <cellStyle name="SAPBEXHLevel0X 2 4 2 2 2" xfId="27243"/>
    <cellStyle name="SAPBEXHLevel0X 2 4 2 2 2 2" xfId="27244"/>
    <cellStyle name="SAPBEXHLevel0X 2 4 2 2 2 2 2" xfId="27245"/>
    <cellStyle name="SAPBEXHLevel0X 2 4 2 2 2 3" xfId="27246"/>
    <cellStyle name="SAPBEXHLevel0X 2 4 2 2 3" xfId="27247"/>
    <cellStyle name="SAPBEXHLevel0X 2 4 2 2 3 2" xfId="27248"/>
    <cellStyle name="SAPBEXHLevel0X 2 4 2 2 3 2 2" xfId="27249"/>
    <cellStyle name="SAPBEXHLevel0X 2 4 2 2 4" xfId="27250"/>
    <cellStyle name="SAPBEXHLevel0X 2 4 2 2 4 2" xfId="27251"/>
    <cellStyle name="SAPBEXHLevel0X 2 4 2 3" xfId="27252"/>
    <cellStyle name="SAPBEXHLevel0X 2 4 2 3 2" xfId="27253"/>
    <cellStyle name="SAPBEXHLevel0X 2 4 2 3 2 2" xfId="27254"/>
    <cellStyle name="SAPBEXHLevel0X 2 4 2 3 3" xfId="27255"/>
    <cellStyle name="SAPBEXHLevel0X 2 4 2 4" xfId="27256"/>
    <cellStyle name="SAPBEXHLevel0X 2 4 2 4 2" xfId="27257"/>
    <cellStyle name="SAPBEXHLevel0X 2 4 2 4 2 2" xfId="27258"/>
    <cellStyle name="SAPBEXHLevel0X 2 4 2 5" xfId="27259"/>
    <cellStyle name="SAPBEXHLevel0X 2 4 2 5 2" xfId="27260"/>
    <cellStyle name="SAPBEXHLevel0X 2 4 20" xfId="27261"/>
    <cellStyle name="SAPBEXHLevel0X 2 4 21" xfId="27262"/>
    <cellStyle name="SAPBEXHLevel0X 2 4 22" xfId="27263"/>
    <cellStyle name="SAPBEXHLevel0X 2 4 23" xfId="27264"/>
    <cellStyle name="SAPBEXHLevel0X 2 4 24" xfId="27265"/>
    <cellStyle name="SAPBEXHLevel0X 2 4 25" xfId="27266"/>
    <cellStyle name="SAPBEXHLevel0X 2 4 26" xfId="27267"/>
    <cellStyle name="SAPBEXHLevel0X 2 4 3" xfId="27268"/>
    <cellStyle name="SAPBEXHLevel0X 2 4 4" xfId="27269"/>
    <cellStyle name="SAPBEXHLevel0X 2 4 5" xfId="27270"/>
    <cellStyle name="SAPBEXHLevel0X 2 4 6" xfId="27271"/>
    <cellStyle name="SAPBEXHLevel0X 2 4 7" xfId="27272"/>
    <cellStyle name="SAPBEXHLevel0X 2 4 8" xfId="27273"/>
    <cellStyle name="SAPBEXHLevel0X 2 4 9" xfId="27274"/>
    <cellStyle name="SAPBEXHLevel0X 2 5" xfId="1000"/>
    <cellStyle name="SAPBEXHLevel0X 2 5 10" xfId="27275"/>
    <cellStyle name="SAPBEXHLevel0X 2 5 11" xfId="27276"/>
    <cellStyle name="SAPBEXHLevel0X 2 5 12" xfId="27277"/>
    <cellStyle name="SAPBEXHLevel0X 2 5 13" xfId="27278"/>
    <cellStyle name="SAPBEXHLevel0X 2 5 14" xfId="27279"/>
    <cellStyle name="SAPBEXHLevel0X 2 5 15" xfId="27280"/>
    <cellStyle name="SAPBEXHLevel0X 2 5 16" xfId="27281"/>
    <cellStyle name="SAPBEXHLevel0X 2 5 17" xfId="27282"/>
    <cellStyle name="SAPBEXHLevel0X 2 5 18" xfId="27283"/>
    <cellStyle name="SAPBEXHLevel0X 2 5 19" xfId="27284"/>
    <cellStyle name="SAPBEXHLevel0X 2 5 2" xfId="27285"/>
    <cellStyle name="SAPBEXHLevel0X 2 5 2 2" xfId="27286"/>
    <cellStyle name="SAPBEXHLevel0X 2 5 2 2 2" xfId="27287"/>
    <cellStyle name="SAPBEXHLevel0X 2 5 2 2 2 2" xfId="27288"/>
    <cellStyle name="SAPBEXHLevel0X 2 5 2 2 2 2 2" xfId="27289"/>
    <cellStyle name="SAPBEXHLevel0X 2 5 2 2 2 3" xfId="27290"/>
    <cellStyle name="SAPBEXHLevel0X 2 5 2 2 3" xfId="27291"/>
    <cellStyle name="SAPBEXHLevel0X 2 5 2 2 3 2" xfId="27292"/>
    <cellStyle name="SAPBEXHLevel0X 2 5 2 2 3 2 2" xfId="27293"/>
    <cellStyle name="SAPBEXHLevel0X 2 5 2 2 4" xfId="27294"/>
    <cellStyle name="SAPBEXHLevel0X 2 5 2 2 4 2" xfId="27295"/>
    <cellStyle name="SAPBEXHLevel0X 2 5 2 3" xfId="27296"/>
    <cellStyle name="SAPBEXHLevel0X 2 5 2 3 2" xfId="27297"/>
    <cellStyle name="SAPBEXHLevel0X 2 5 2 3 2 2" xfId="27298"/>
    <cellStyle name="SAPBEXHLevel0X 2 5 2 3 3" xfId="27299"/>
    <cellStyle name="SAPBEXHLevel0X 2 5 2 4" xfId="27300"/>
    <cellStyle name="SAPBEXHLevel0X 2 5 2 4 2" xfId="27301"/>
    <cellStyle name="SAPBEXHLevel0X 2 5 2 4 2 2" xfId="27302"/>
    <cellStyle name="SAPBEXHLevel0X 2 5 2 5" xfId="27303"/>
    <cellStyle name="SAPBEXHLevel0X 2 5 2 5 2" xfId="27304"/>
    <cellStyle name="SAPBEXHLevel0X 2 5 20" xfId="27305"/>
    <cellStyle name="SAPBEXHLevel0X 2 5 21" xfId="27306"/>
    <cellStyle name="SAPBEXHLevel0X 2 5 22" xfId="27307"/>
    <cellStyle name="SAPBEXHLevel0X 2 5 23" xfId="27308"/>
    <cellStyle name="SAPBEXHLevel0X 2 5 24" xfId="27309"/>
    <cellStyle name="SAPBEXHLevel0X 2 5 25" xfId="27310"/>
    <cellStyle name="SAPBEXHLevel0X 2 5 26" xfId="27311"/>
    <cellStyle name="SAPBEXHLevel0X 2 5 3" xfId="27312"/>
    <cellStyle name="SAPBEXHLevel0X 2 5 4" xfId="27313"/>
    <cellStyle name="SAPBEXHLevel0X 2 5 5" xfId="27314"/>
    <cellStyle name="SAPBEXHLevel0X 2 5 6" xfId="27315"/>
    <cellStyle name="SAPBEXHLevel0X 2 5 7" xfId="27316"/>
    <cellStyle name="SAPBEXHLevel0X 2 5 8" xfId="27317"/>
    <cellStyle name="SAPBEXHLevel0X 2 5 9" xfId="27318"/>
    <cellStyle name="SAPBEXHLevel0X 2 6" xfId="1001"/>
    <cellStyle name="SAPBEXHLevel0X 2 6 10" xfId="27319"/>
    <cellStyle name="SAPBEXHLevel0X 2 6 11" xfId="27320"/>
    <cellStyle name="SAPBEXHLevel0X 2 6 12" xfId="27321"/>
    <cellStyle name="SAPBEXHLevel0X 2 6 13" xfId="27322"/>
    <cellStyle name="SAPBEXHLevel0X 2 6 14" xfId="27323"/>
    <cellStyle name="SAPBEXHLevel0X 2 6 15" xfId="27324"/>
    <cellStyle name="SAPBEXHLevel0X 2 6 16" xfId="27325"/>
    <cellStyle name="SAPBEXHLevel0X 2 6 17" xfId="27326"/>
    <cellStyle name="SAPBEXHLevel0X 2 6 18" xfId="27327"/>
    <cellStyle name="SAPBEXHLevel0X 2 6 19" xfId="27328"/>
    <cellStyle name="SAPBEXHLevel0X 2 6 2" xfId="27329"/>
    <cellStyle name="SAPBEXHLevel0X 2 6 2 2" xfId="27330"/>
    <cellStyle name="SAPBEXHLevel0X 2 6 2 2 2" xfId="27331"/>
    <cellStyle name="SAPBEXHLevel0X 2 6 2 2 2 2" xfId="27332"/>
    <cellStyle name="SAPBEXHLevel0X 2 6 2 2 2 2 2" xfId="27333"/>
    <cellStyle name="SAPBEXHLevel0X 2 6 2 2 2 3" xfId="27334"/>
    <cellStyle name="SAPBEXHLevel0X 2 6 2 2 3" xfId="27335"/>
    <cellStyle name="SAPBEXHLevel0X 2 6 2 2 3 2" xfId="27336"/>
    <cellStyle name="SAPBEXHLevel0X 2 6 2 2 3 2 2" xfId="27337"/>
    <cellStyle name="SAPBEXHLevel0X 2 6 2 2 4" xfId="27338"/>
    <cellStyle name="SAPBEXHLevel0X 2 6 2 2 4 2" xfId="27339"/>
    <cellStyle name="SAPBEXHLevel0X 2 6 2 3" xfId="27340"/>
    <cellStyle name="SAPBEXHLevel0X 2 6 2 3 2" xfId="27341"/>
    <cellStyle name="SAPBEXHLevel0X 2 6 2 3 2 2" xfId="27342"/>
    <cellStyle name="SAPBEXHLevel0X 2 6 2 3 3" xfId="27343"/>
    <cellStyle name="SAPBEXHLevel0X 2 6 2 4" xfId="27344"/>
    <cellStyle name="SAPBEXHLevel0X 2 6 2 4 2" xfId="27345"/>
    <cellStyle name="SAPBEXHLevel0X 2 6 2 4 2 2" xfId="27346"/>
    <cellStyle name="SAPBEXHLevel0X 2 6 2 5" xfId="27347"/>
    <cellStyle name="SAPBEXHLevel0X 2 6 2 5 2" xfId="27348"/>
    <cellStyle name="SAPBEXHLevel0X 2 6 20" xfId="27349"/>
    <cellStyle name="SAPBEXHLevel0X 2 6 21" xfId="27350"/>
    <cellStyle name="SAPBEXHLevel0X 2 6 22" xfId="27351"/>
    <cellStyle name="SAPBEXHLevel0X 2 6 23" xfId="27352"/>
    <cellStyle name="SAPBEXHLevel0X 2 6 24" xfId="27353"/>
    <cellStyle name="SAPBEXHLevel0X 2 6 25" xfId="27354"/>
    <cellStyle name="SAPBEXHLevel0X 2 6 26" xfId="27355"/>
    <cellStyle name="SAPBEXHLevel0X 2 6 3" xfId="27356"/>
    <cellStyle name="SAPBEXHLevel0X 2 6 4" xfId="27357"/>
    <cellStyle name="SAPBEXHLevel0X 2 6 5" xfId="27358"/>
    <cellStyle name="SAPBEXHLevel0X 2 6 6" xfId="27359"/>
    <cellStyle name="SAPBEXHLevel0X 2 6 7" xfId="27360"/>
    <cellStyle name="SAPBEXHLevel0X 2 6 8" xfId="27361"/>
    <cellStyle name="SAPBEXHLevel0X 2 6 9" xfId="27362"/>
    <cellStyle name="SAPBEXHLevel0X 2 7" xfId="27363"/>
    <cellStyle name="SAPBEXHLevel0X 2 7 2" xfId="27364"/>
    <cellStyle name="SAPBEXHLevel0X 2 7 2 2" xfId="27365"/>
    <cellStyle name="SAPBEXHLevel0X 2 7 2 2 2" xfId="27366"/>
    <cellStyle name="SAPBEXHLevel0X 2 7 2 2 2 2" xfId="27367"/>
    <cellStyle name="SAPBEXHLevel0X 2 7 2 2 3" xfId="27368"/>
    <cellStyle name="SAPBEXHLevel0X 2 7 2 3" xfId="27369"/>
    <cellStyle name="SAPBEXHLevel0X 2 7 2 3 2" xfId="27370"/>
    <cellStyle name="SAPBEXHLevel0X 2 7 2 3 2 2" xfId="27371"/>
    <cellStyle name="SAPBEXHLevel0X 2 7 2 4" xfId="27372"/>
    <cellStyle name="SAPBEXHLevel0X 2 7 2 4 2" xfId="27373"/>
    <cellStyle name="SAPBEXHLevel0X 2 7 3" xfId="27374"/>
    <cellStyle name="SAPBEXHLevel0X 2 7 3 2" xfId="27375"/>
    <cellStyle name="SAPBEXHLevel0X 2 7 3 2 2" xfId="27376"/>
    <cellStyle name="SAPBEXHLevel0X 2 7 3 3" xfId="27377"/>
    <cellStyle name="SAPBEXHLevel0X 2 7 4" xfId="27378"/>
    <cellStyle name="SAPBEXHLevel0X 2 7 4 2" xfId="27379"/>
    <cellStyle name="SAPBEXHLevel0X 2 7 4 2 2" xfId="27380"/>
    <cellStyle name="SAPBEXHLevel0X 2 7 5" xfId="27381"/>
    <cellStyle name="SAPBEXHLevel0X 2 7 5 2" xfId="27382"/>
    <cellStyle name="SAPBEXHLevel0X 2 8" xfId="27383"/>
    <cellStyle name="SAPBEXHLevel0X 2 9" xfId="27384"/>
    <cellStyle name="SAPBEXHLevel0X 20" xfId="27385"/>
    <cellStyle name="SAPBEXHLevel0X 21" xfId="27386"/>
    <cellStyle name="SAPBEXHLevel0X 22" xfId="27387"/>
    <cellStyle name="SAPBEXHLevel0X 23" xfId="27388"/>
    <cellStyle name="SAPBEXHLevel0X 24" xfId="27389"/>
    <cellStyle name="SAPBEXHLevel0X 25" xfId="27390"/>
    <cellStyle name="SAPBEXHLevel0X 26" xfId="27391"/>
    <cellStyle name="SAPBEXHLevel0X 27" xfId="27392"/>
    <cellStyle name="SAPBEXHLevel0X 28" xfId="27393"/>
    <cellStyle name="SAPBEXHLevel0X 29" xfId="27394"/>
    <cellStyle name="SAPBEXHLevel0X 3" xfId="1002"/>
    <cellStyle name="SAPBEXHLevel0X 3 10" xfId="27395"/>
    <cellStyle name="SAPBEXHLevel0X 3 11" xfId="27396"/>
    <cellStyle name="SAPBEXHLevel0X 3 12" xfId="27397"/>
    <cellStyle name="SAPBEXHLevel0X 3 13" xfId="27398"/>
    <cellStyle name="SAPBEXHLevel0X 3 14" xfId="27399"/>
    <cellStyle name="SAPBEXHLevel0X 3 15" xfId="27400"/>
    <cellStyle name="SAPBEXHLevel0X 3 16" xfId="27401"/>
    <cellStyle name="SAPBEXHLevel0X 3 17" xfId="27402"/>
    <cellStyle name="SAPBEXHLevel0X 3 18" xfId="27403"/>
    <cellStyle name="SAPBEXHLevel0X 3 19" xfId="27404"/>
    <cellStyle name="SAPBEXHLevel0X 3 2" xfId="27405"/>
    <cellStyle name="SAPBEXHLevel0X 3 2 2" xfId="27406"/>
    <cellStyle name="SAPBEXHLevel0X 3 2 2 2" xfId="27407"/>
    <cellStyle name="SAPBEXHLevel0X 3 2 2 2 2" xfId="27408"/>
    <cellStyle name="SAPBEXHLevel0X 3 2 2 2 2 2" xfId="27409"/>
    <cellStyle name="SAPBEXHLevel0X 3 2 2 2 3" xfId="27410"/>
    <cellStyle name="SAPBEXHLevel0X 3 2 2 3" xfId="27411"/>
    <cellStyle name="SAPBEXHLevel0X 3 2 2 3 2" xfId="27412"/>
    <cellStyle name="SAPBEXHLevel0X 3 2 2 3 2 2" xfId="27413"/>
    <cellStyle name="SAPBEXHLevel0X 3 2 2 4" xfId="27414"/>
    <cellStyle name="SAPBEXHLevel0X 3 2 2 4 2" xfId="27415"/>
    <cellStyle name="SAPBEXHLevel0X 3 2 3" xfId="27416"/>
    <cellStyle name="SAPBEXHLevel0X 3 2 3 2" xfId="27417"/>
    <cellStyle name="SAPBEXHLevel0X 3 2 3 2 2" xfId="27418"/>
    <cellStyle name="SAPBEXHLevel0X 3 2 3 3" xfId="27419"/>
    <cellStyle name="SAPBEXHLevel0X 3 2 4" xfId="27420"/>
    <cellStyle name="SAPBEXHLevel0X 3 2 4 2" xfId="27421"/>
    <cellStyle name="SAPBEXHLevel0X 3 2 4 2 2" xfId="27422"/>
    <cellStyle name="SAPBEXHLevel0X 3 2 5" xfId="27423"/>
    <cellStyle name="SAPBEXHLevel0X 3 2 5 2" xfId="27424"/>
    <cellStyle name="SAPBEXHLevel0X 3 20" xfId="27425"/>
    <cellStyle name="SAPBEXHLevel0X 3 21" xfId="27426"/>
    <cellStyle name="SAPBEXHLevel0X 3 22" xfId="27427"/>
    <cellStyle name="SAPBEXHLevel0X 3 23" xfId="27428"/>
    <cellStyle name="SAPBEXHLevel0X 3 24" xfId="27429"/>
    <cellStyle name="SAPBEXHLevel0X 3 25" xfId="27430"/>
    <cellStyle name="SAPBEXHLevel0X 3 26" xfId="27431"/>
    <cellStyle name="SAPBEXHLevel0X 3 3" xfId="27432"/>
    <cellStyle name="SAPBEXHLevel0X 3 4" xfId="27433"/>
    <cellStyle name="SAPBEXHLevel0X 3 5" xfId="27434"/>
    <cellStyle name="SAPBEXHLevel0X 3 6" xfId="27435"/>
    <cellStyle name="SAPBEXHLevel0X 3 7" xfId="27436"/>
    <cellStyle name="SAPBEXHLevel0X 3 8" xfId="27437"/>
    <cellStyle name="SAPBEXHLevel0X 3 9" xfId="27438"/>
    <cellStyle name="SAPBEXHLevel0X 30" xfId="27439"/>
    <cellStyle name="SAPBEXHLevel0X 31" xfId="27440"/>
    <cellStyle name="SAPBEXHLevel0X 32" xfId="27441"/>
    <cellStyle name="SAPBEXHLevel0X 33" xfId="27442"/>
    <cellStyle name="SAPBEXHLevel0X 4" xfId="1003"/>
    <cellStyle name="SAPBEXHLevel0X 4 10" xfId="27443"/>
    <cellStyle name="SAPBEXHLevel0X 4 11" xfId="27444"/>
    <cellStyle name="SAPBEXHLevel0X 4 12" xfId="27445"/>
    <cellStyle name="SAPBEXHLevel0X 4 13" xfId="27446"/>
    <cellStyle name="SAPBEXHLevel0X 4 14" xfId="27447"/>
    <cellStyle name="SAPBEXHLevel0X 4 15" xfId="27448"/>
    <cellStyle name="SAPBEXHLevel0X 4 16" xfId="27449"/>
    <cellStyle name="SAPBEXHLevel0X 4 17" xfId="27450"/>
    <cellStyle name="SAPBEXHLevel0X 4 18" xfId="27451"/>
    <cellStyle name="SAPBEXHLevel0X 4 19" xfId="27452"/>
    <cellStyle name="SAPBEXHLevel0X 4 2" xfId="27453"/>
    <cellStyle name="SAPBEXHLevel0X 4 2 2" xfId="27454"/>
    <cellStyle name="SAPBEXHLevel0X 4 2 2 2" xfId="27455"/>
    <cellStyle name="SAPBEXHLevel0X 4 2 2 2 2" xfId="27456"/>
    <cellStyle name="SAPBEXHLevel0X 4 2 2 2 2 2" xfId="27457"/>
    <cellStyle name="SAPBEXHLevel0X 4 2 2 2 3" xfId="27458"/>
    <cellStyle name="SAPBEXHLevel0X 4 2 2 3" xfId="27459"/>
    <cellStyle name="SAPBEXHLevel0X 4 2 2 3 2" xfId="27460"/>
    <cellStyle name="SAPBEXHLevel0X 4 2 2 3 2 2" xfId="27461"/>
    <cellStyle name="SAPBEXHLevel0X 4 2 2 4" xfId="27462"/>
    <cellStyle name="SAPBEXHLevel0X 4 2 2 4 2" xfId="27463"/>
    <cellStyle name="SAPBEXHLevel0X 4 2 3" xfId="27464"/>
    <cellStyle name="SAPBEXHLevel0X 4 2 3 2" xfId="27465"/>
    <cellStyle name="SAPBEXHLevel0X 4 2 3 2 2" xfId="27466"/>
    <cellStyle name="SAPBEXHLevel0X 4 2 3 3" xfId="27467"/>
    <cellStyle name="SAPBEXHLevel0X 4 2 4" xfId="27468"/>
    <cellStyle name="SAPBEXHLevel0X 4 2 4 2" xfId="27469"/>
    <cellStyle name="SAPBEXHLevel0X 4 2 4 2 2" xfId="27470"/>
    <cellStyle name="SAPBEXHLevel0X 4 2 5" xfId="27471"/>
    <cellStyle name="SAPBEXHLevel0X 4 2 5 2" xfId="27472"/>
    <cellStyle name="SAPBEXHLevel0X 4 20" xfId="27473"/>
    <cellStyle name="SAPBEXHLevel0X 4 21" xfId="27474"/>
    <cellStyle name="SAPBEXHLevel0X 4 22" xfId="27475"/>
    <cellStyle name="SAPBEXHLevel0X 4 23" xfId="27476"/>
    <cellStyle name="SAPBEXHLevel0X 4 24" xfId="27477"/>
    <cellStyle name="SAPBEXHLevel0X 4 25" xfId="27478"/>
    <cellStyle name="SAPBEXHLevel0X 4 26" xfId="27479"/>
    <cellStyle name="SAPBEXHLevel0X 4 3" xfId="27480"/>
    <cellStyle name="SAPBEXHLevel0X 4 4" xfId="27481"/>
    <cellStyle name="SAPBEXHLevel0X 4 5" xfId="27482"/>
    <cellStyle name="SAPBEXHLevel0X 4 6" xfId="27483"/>
    <cellStyle name="SAPBEXHLevel0X 4 7" xfId="27484"/>
    <cellStyle name="SAPBEXHLevel0X 4 8" xfId="27485"/>
    <cellStyle name="SAPBEXHLevel0X 4 9" xfId="27486"/>
    <cellStyle name="SAPBEXHLevel0X 5" xfId="1004"/>
    <cellStyle name="SAPBEXHLevel0X 5 10" xfId="27487"/>
    <cellStyle name="SAPBEXHLevel0X 5 11" xfId="27488"/>
    <cellStyle name="SAPBEXHLevel0X 5 12" xfId="27489"/>
    <cellStyle name="SAPBEXHLevel0X 5 13" xfId="27490"/>
    <cellStyle name="SAPBEXHLevel0X 5 14" xfId="27491"/>
    <cellStyle name="SAPBEXHLevel0X 5 15" xfId="27492"/>
    <cellStyle name="SAPBEXHLevel0X 5 16" xfId="27493"/>
    <cellStyle name="SAPBEXHLevel0X 5 17" xfId="27494"/>
    <cellStyle name="SAPBEXHLevel0X 5 18" xfId="27495"/>
    <cellStyle name="SAPBEXHLevel0X 5 19" xfId="27496"/>
    <cellStyle name="SAPBEXHLevel0X 5 2" xfId="27497"/>
    <cellStyle name="SAPBEXHLevel0X 5 2 2" xfId="27498"/>
    <cellStyle name="SAPBEXHLevel0X 5 2 2 2" xfId="27499"/>
    <cellStyle name="SAPBEXHLevel0X 5 2 2 2 2" xfId="27500"/>
    <cellStyle name="SAPBEXHLevel0X 5 2 2 2 2 2" xfId="27501"/>
    <cellStyle name="SAPBEXHLevel0X 5 2 2 2 3" xfId="27502"/>
    <cellStyle name="SAPBEXHLevel0X 5 2 2 3" xfId="27503"/>
    <cellStyle name="SAPBEXHLevel0X 5 2 2 3 2" xfId="27504"/>
    <cellStyle name="SAPBEXHLevel0X 5 2 2 3 2 2" xfId="27505"/>
    <cellStyle name="SAPBEXHLevel0X 5 2 2 4" xfId="27506"/>
    <cellStyle name="SAPBEXHLevel0X 5 2 2 4 2" xfId="27507"/>
    <cellStyle name="SAPBEXHLevel0X 5 2 3" xfId="27508"/>
    <cellStyle name="SAPBEXHLevel0X 5 2 3 2" xfId="27509"/>
    <cellStyle name="SAPBEXHLevel0X 5 2 3 2 2" xfId="27510"/>
    <cellStyle name="SAPBEXHLevel0X 5 2 3 3" xfId="27511"/>
    <cellStyle name="SAPBEXHLevel0X 5 2 4" xfId="27512"/>
    <cellStyle name="SAPBEXHLevel0X 5 2 4 2" xfId="27513"/>
    <cellStyle name="SAPBEXHLevel0X 5 2 4 2 2" xfId="27514"/>
    <cellStyle name="SAPBEXHLevel0X 5 2 5" xfId="27515"/>
    <cellStyle name="SAPBEXHLevel0X 5 2 5 2" xfId="27516"/>
    <cellStyle name="SAPBEXHLevel0X 5 20" xfId="27517"/>
    <cellStyle name="SAPBEXHLevel0X 5 21" xfId="27518"/>
    <cellStyle name="SAPBEXHLevel0X 5 22" xfId="27519"/>
    <cellStyle name="SAPBEXHLevel0X 5 23" xfId="27520"/>
    <cellStyle name="SAPBEXHLevel0X 5 24" xfId="27521"/>
    <cellStyle name="SAPBEXHLevel0X 5 25" xfId="27522"/>
    <cellStyle name="SAPBEXHLevel0X 5 26" xfId="27523"/>
    <cellStyle name="SAPBEXHLevel0X 5 3" xfId="27524"/>
    <cellStyle name="SAPBEXHLevel0X 5 4" xfId="27525"/>
    <cellStyle name="SAPBEXHLevel0X 5 5" xfId="27526"/>
    <cellStyle name="SAPBEXHLevel0X 5 6" xfId="27527"/>
    <cellStyle name="SAPBEXHLevel0X 5 7" xfId="27528"/>
    <cellStyle name="SAPBEXHLevel0X 5 8" xfId="27529"/>
    <cellStyle name="SAPBEXHLevel0X 5 9" xfId="27530"/>
    <cellStyle name="SAPBEXHLevel0X 6" xfId="1005"/>
    <cellStyle name="SAPBEXHLevel0X 6 10" xfId="27531"/>
    <cellStyle name="SAPBEXHLevel0X 6 11" xfId="27532"/>
    <cellStyle name="SAPBEXHLevel0X 6 12" xfId="27533"/>
    <cellStyle name="SAPBEXHLevel0X 6 13" xfId="27534"/>
    <cellStyle name="SAPBEXHLevel0X 6 14" xfId="27535"/>
    <cellStyle name="SAPBEXHLevel0X 6 15" xfId="27536"/>
    <cellStyle name="SAPBEXHLevel0X 6 16" xfId="27537"/>
    <cellStyle name="SAPBEXHLevel0X 6 17" xfId="27538"/>
    <cellStyle name="SAPBEXHLevel0X 6 18" xfId="27539"/>
    <cellStyle name="SAPBEXHLevel0X 6 19" xfId="27540"/>
    <cellStyle name="SAPBEXHLevel0X 6 2" xfId="27541"/>
    <cellStyle name="SAPBEXHLevel0X 6 2 2" xfId="27542"/>
    <cellStyle name="SAPBEXHLevel0X 6 2 2 2" xfId="27543"/>
    <cellStyle name="SAPBEXHLevel0X 6 2 2 2 2" xfId="27544"/>
    <cellStyle name="SAPBEXHLevel0X 6 2 2 2 2 2" xfId="27545"/>
    <cellStyle name="SAPBEXHLevel0X 6 2 2 2 3" xfId="27546"/>
    <cellStyle name="SAPBEXHLevel0X 6 2 2 3" xfId="27547"/>
    <cellStyle name="SAPBEXHLevel0X 6 2 2 3 2" xfId="27548"/>
    <cellStyle name="SAPBEXHLevel0X 6 2 2 3 2 2" xfId="27549"/>
    <cellStyle name="SAPBEXHLevel0X 6 2 2 4" xfId="27550"/>
    <cellStyle name="SAPBEXHLevel0X 6 2 2 4 2" xfId="27551"/>
    <cellStyle name="SAPBEXHLevel0X 6 2 3" xfId="27552"/>
    <cellStyle name="SAPBEXHLevel0X 6 2 3 2" xfId="27553"/>
    <cellStyle name="SAPBEXHLevel0X 6 2 3 2 2" xfId="27554"/>
    <cellStyle name="SAPBEXHLevel0X 6 2 3 3" xfId="27555"/>
    <cellStyle name="SAPBEXHLevel0X 6 2 4" xfId="27556"/>
    <cellStyle name="SAPBEXHLevel0X 6 2 4 2" xfId="27557"/>
    <cellStyle name="SAPBEXHLevel0X 6 2 4 2 2" xfId="27558"/>
    <cellStyle name="SAPBEXHLevel0X 6 2 5" xfId="27559"/>
    <cellStyle name="SAPBEXHLevel0X 6 2 5 2" xfId="27560"/>
    <cellStyle name="SAPBEXHLevel0X 6 20" xfId="27561"/>
    <cellStyle name="SAPBEXHLevel0X 6 21" xfId="27562"/>
    <cellStyle name="SAPBEXHLevel0X 6 22" xfId="27563"/>
    <cellStyle name="SAPBEXHLevel0X 6 23" xfId="27564"/>
    <cellStyle name="SAPBEXHLevel0X 6 24" xfId="27565"/>
    <cellStyle name="SAPBEXHLevel0X 6 25" xfId="27566"/>
    <cellStyle name="SAPBEXHLevel0X 6 26" xfId="27567"/>
    <cellStyle name="SAPBEXHLevel0X 6 3" xfId="27568"/>
    <cellStyle name="SAPBEXHLevel0X 6 4" xfId="27569"/>
    <cellStyle name="SAPBEXHLevel0X 6 5" xfId="27570"/>
    <cellStyle name="SAPBEXHLevel0X 6 6" xfId="27571"/>
    <cellStyle name="SAPBEXHLevel0X 6 7" xfId="27572"/>
    <cellStyle name="SAPBEXHLevel0X 6 8" xfId="27573"/>
    <cellStyle name="SAPBEXHLevel0X 6 9" xfId="27574"/>
    <cellStyle name="SAPBEXHLevel0X 7" xfId="1006"/>
    <cellStyle name="SAPBEXHLevel0X 7 10" xfId="27575"/>
    <cellStyle name="SAPBEXHLevel0X 7 11" xfId="27576"/>
    <cellStyle name="SAPBEXHLevel0X 7 12" xfId="27577"/>
    <cellStyle name="SAPBEXHLevel0X 7 13" xfId="27578"/>
    <cellStyle name="SAPBEXHLevel0X 7 14" xfId="27579"/>
    <cellStyle name="SAPBEXHLevel0X 7 15" xfId="27580"/>
    <cellStyle name="SAPBEXHLevel0X 7 16" xfId="27581"/>
    <cellStyle name="SAPBEXHLevel0X 7 17" xfId="27582"/>
    <cellStyle name="SAPBEXHLevel0X 7 18" xfId="27583"/>
    <cellStyle name="SAPBEXHLevel0X 7 19" xfId="27584"/>
    <cellStyle name="SAPBEXHLevel0X 7 2" xfId="27585"/>
    <cellStyle name="SAPBEXHLevel0X 7 2 2" xfId="27586"/>
    <cellStyle name="SAPBEXHLevel0X 7 2 2 2" xfId="27587"/>
    <cellStyle name="SAPBEXHLevel0X 7 2 2 2 2" xfId="27588"/>
    <cellStyle name="SAPBEXHLevel0X 7 2 2 2 2 2" xfId="27589"/>
    <cellStyle name="SAPBEXHLevel0X 7 2 2 2 3" xfId="27590"/>
    <cellStyle name="SAPBEXHLevel0X 7 2 2 3" xfId="27591"/>
    <cellStyle name="SAPBEXHLevel0X 7 2 2 3 2" xfId="27592"/>
    <cellStyle name="SAPBEXHLevel0X 7 2 2 3 2 2" xfId="27593"/>
    <cellStyle name="SAPBEXHLevel0X 7 2 2 4" xfId="27594"/>
    <cellStyle name="SAPBEXHLevel0X 7 2 2 4 2" xfId="27595"/>
    <cellStyle name="SAPBEXHLevel0X 7 2 3" xfId="27596"/>
    <cellStyle name="SAPBEXHLevel0X 7 2 3 2" xfId="27597"/>
    <cellStyle name="SAPBEXHLevel0X 7 2 3 2 2" xfId="27598"/>
    <cellStyle name="SAPBEXHLevel0X 7 2 3 3" xfId="27599"/>
    <cellStyle name="SAPBEXHLevel0X 7 2 4" xfId="27600"/>
    <cellStyle name="SAPBEXHLevel0X 7 2 4 2" xfId="27601"/>
    <cellStyle name="SAPBEXHLevel0X 7 2 4 2 2" xfId="27602"/>
    <cellStyle name="SAPBEXHLevel0X 7 2 5" xfId="27603"/>
    <cellStyle name="SAPBEXHLevel0X 7 2 5 2" xfId="27604"/>
    <cellStyle name="SAPBEXHLevel0X 7 20" xfId="27605"/>
    <cellStyle name="SAPBEXHLevel0X 7 21" xfId="27606"/>
    <cellStyle name="SAPBEXHLevel0X 7 22" xfId="27607"/>
    <cellStyle name="SAPBEXHLevel0X 7 23" xfId="27608"/>
    <cellStyle name="SAPBEXHLevel0X 7 24" xfId="27609"/>
    <cellStyle name="SAPBEXHLevel0X 7 25" xfId="27610"/>
    <cellStyle name="SAPBEXHLevel0X 7 26" xfId="27611"/>
    <cellStyle name="SAPBEXHLevel0X 7 3" xfId="27612"/>
    <cellStyle name="SAPBEXHLevel0X 7 4" xfId="27613"/>
    <cellStyle name="SAPBEXHLevel0X 7 5" xfId="27614"/>
    <cellStyle name="SAPBEXHLevel0X 7 6" xfId="27615"/>
    <cellStyle name="SAPBEXHLevel0X 7 7" xfId="27616"/>
    <cellStyle name="SAPBEXHLevel0X 7 8" xfId="27617"/>
    <cellStyle name="SAPBEXHLevel0X 7 9" xfId="27618"/>
    <cellStyle name="SAPBEXHLevel0X 8" xfId="996"/>
    <cellStyle name="SAPBEXHLevel0X 8 10" xfId="27619"/>
    <cellStyle name="SAPBEXHLevel0X 8 11" xfId="27620"/>
    <cellStyle name="SAPBEXHLevel0X 8 12" xfId="27621"/>
    <cellStyle name="SAPBEXHLevel0X 8 13" xfId="27622"/>
    <cellStyle name="SAPBEXHLevel0X 8 14" xfId="27623"/>
    <cellStyle name="SAPBEXHLevel0X 8 15" xfId="27624"/>
    <cellStyle name="SAPBEXHLevel0X 8 16" xfId="27625"/>
    <cellStyle name="SAPBEXHLevel0X 8 17" xfId="27626"/>
    <cellStyle name="SAPBEXHLevel0X 8 18" xfId="27627"/>
    <cellStyle name="SAPBEXHLevel0X 8 19" xfId="27628"/>
    <cellStyle name="SAPBEXHLevel0X 8 2" xfId="27629"/>
    <cellStyle name="SAPBEXHLevel0X 8 2 2" xfId="27630"/>
    <cellStyle name="SAPBEXHLevel0X 8 2 2 2" xfId="27631"/>
    <cellStyle name="SAPBEXHLevel0X 8 2 2 2 2" xfId="27632"/>
    <cellStyle name="SAPBEXHLevel0X 8 2 2 2 2 2" xfId="27633"/>
    <cellStyle name="SAPBEXHLevel0X 8 2 2 2 3" xfId="27634"/>
    <cellStyle name="SAPBEXHLevel0X 8 2 2 3" xfId="27635"/>
    <cellStyle name="SAPBEXHLevel0X 8 2 2 3 2" xfId="27636"/>
    <cellStyle name="SAPBEXHLevel0X 8 2 2 3 2 2" xfId="27637"/>
    <cellStyle name="SAPBEXHLevel0X 8 2 2 4" xfId="27638"/>
    <cellStyle name="SAPBEXHLevel0X 8 2 2 4 2" xfId="27639"/>
    <cellStyle name="SAPBEXHLevel0X 8 2 3" xfId="27640"/>
    <cellStyle name="SAPBEXHLevel0X 8 2 3 2" xfId="27641"/>
    <cellStyle name="SAPBEXHLevel0X 8 2 3 2 2" xfId="27642"/>
    <cellStyle name="SAPBEXHLevel0X 8 2 3 3" xfId="27643"/>
    <cellStyle name="SAPBEXHLevel0X 8 2 4" xfId="27644"/>
    <cellStyle name="SAPBEXHLevel0X 8 2 4 2" xfId="27645"/>
    <cellStyle name="SAPBEXHLevel0X 8 2 4 2 2" xfId="27646"/>
    <cellStyle name="SAPBEXHLevel0X 8 2 5" xfId="27647"/>
    <cellStyle name="SAPBEXHLevel0X 8 2 5 2" xfId="27648"/>
    <cellStyle name="SAPBEXHLevel0X 8 20" xfId="27649"/>
    <cellStyle name="SAPBEXHLevel0X 8 21" xfId="27650"/>
    <cellStyle name="SAPBEXHLevel0X 8 22" xfId="27651"/>
    <cellStyle name="SAPBEXHLevel0X 8 23" xfId="27652"/>
    <cellStyle name="SAPBEXHLevel0X 8 24" xfId="27653"/>
    <cellStyle name="SAPBEXHLevel0X 8 25" xfId="27654"/>
    <cellStyle name="SAPBEXHLevel0X 8 26" xfId="27655"/>
    <cellStyle name="SAPBEXHLevel0X 8 3" xfId="27656"/>
    <cellStyle name="SAPBEXHLevel0X 8 4" xfId="27657"/>
    <cellStyle name="SAPBEXHLevel0X 8 5" xfId="27658"/>
    <cellStyle name="SAPBEXHLevel0X 8 6" xfId="27659"/>
    <cellStyle name="SAPBEXHLevel0X 8 7" xfId="27660"/>
    <cellStyle name="SAPBEXHLevel0X 8 8" xfId="27661"/>
    <cellStyle name="SAPBEXHLevel0X 8 9" xfId="27662"/>
    <cellStyle name="SAPBEXHLevel0X 9" xfId="27663"/>
    <cellStyle name="SAPBEXHLevel0X 9 2" xfId="27664"/>
    <cellStyle name="SAPBEXHLevel0X 9 2 2" xfId="27665"/>
    <cellStyle name="SAPBEXHLevel0X 9 2 2 2" xfId="27666"/>
    <cellStyle name="SAPBEXHLevel0X 9 2 2 2 2" xfId="27667"/>
    <cellStyle name="SAPBEXHLevel0X 9 2 2 3" xfId="27668"/>
    <cellStyle name="SAPBEXHLevel0X 9 2 3" xfId="27669"/>
    <cellStyle name="SAPBEXHLevel0X 9 2 3 2" xfId="27670"/>
    <cellStyle name="SAPBEXHLevel0X 9 2 3 2 2" xfId="27671"/>
    <cellStyle name="SAPBEXHLevel0X 9 2 4" xfId="27672"/>
    <cellStyle name="SAPBEXHLevel0X 9 2 4 2" xfId="27673"/>
    <cellStyle name="SAPBEXHLevel0X 9 3" xfId="27674"/>
    <cellStyle name="SAPBEXHLevel0X 9 3 2" xfId="27675"/>
    <cellStyle name="SAPBEXHLevel0X 9 3 2 2" xfId="27676"/>
    <cellStyle name="SAPBEXHLevel0X 9 3 2 2 2" xfId="27677"/>
    <cellStyle name="SAPBEXHLevel0X 9 3 2 3" xfId="27678"/>
    <cellStyle name="SAPBEXHLevel0X 9 3 3" xfId="27679"/>
    <cellStyle name="SAPBEXHLevel0X 9 3 3 2" xfId="27680"/>
    <cellStyle name="SAPBEXHLevel0X 9 3 3 2 2" xfId="27681"/>
    <cellStyle name="SAPBEXHLevel0X 9 3 4" xfId="27682"/>
    <cellStyle name="SAPBEXHLevel0X 9 3 4 2" xfId="27683"/>
    <cellStyle name="SAPBEXHLevel0X 9 4" xfId="27684"/>
    <cellStyle name="SAPBEXHLevel0X 9 4 2" xfId="27685"/>
    <cellStyle name="SAPBEXHLevel0X 9 4 2 2" xfId="27686"/>
    <cellStyle name="SAPBEXHLevel0X 9 4 2 2 2" xfId="27687"/>
    <cellStyle name="SAPBEXHLevel0X 9 4 3" xfId="27688"/>
    <cellStyle name="SAPBEXHLevel0X 9 4 3 2" xfId="27689"/>
    <cellStyle name="SAPBEXHLevel0X 9 5" xfId="27690"/>
    <cellStyle name="SAPBEXHLevel0X 9 5 2" xfId="27691"/>
    <cellStyle name="SAPBEXHLevel0X 9 5 2 2" xfId="27692"/>
    <cellStyle name="SAPBEXHLevel0X 9 5 3" xfId="27693"/>
    <cellStyle name="SAPBEXHLevel0X 9 6" xfId="27694"/>
    <cellStyle name="SAPBEXHLevel0X 9 6 2" xfId="27695"/>
    <cellStyle name="SAPBEXHLevel0X 9 6 2 2" xfId="27696"/>
    <cellStyle name="SAPBEXHLevel0X 9 7" xfId="27697"/>
    <cellStyle name="SAPBEXHLevel0X 9 7 2" xfId="27698"/>
    <cellStyle name="SAPBEXHLevel1" xfId="86"/>
    <cellStyle name="SAPBEXHLevel1 10" xfId="27699"/>
    <cellStyle name="SAPBEXHLevel1 10 2" xfId="27700"/>
    <cellStyle name="SAPBEXHLevel1 10 2 2" xfId="27701"/>
    <cellStyle name="SAPBEXHLevel1 10 2 2 2" xfId="27702"/>
    <cellStyle name="SAPBEXHLevel1 10 2 3" xfId="27703"/>
    <cellStyle name="SAPBEXHLevel1 10 3" xfId="27704"/>
    <cellStyle name="SAPBEXHLevel1 10 3 2" xfId="27705"/>
    <cellStyle name="SAPBEXHLevel1 10 3 2 2" xfId="27706"/>
    <cellStyle name="SAPBEXHLevel1 10 4" xfId="27707"/>
    <cellStyle name="SAPBEXHLevel1 10 4 2" xfId="27708"/>
    <cellStyle name="SAPBEXHLevel1 11" xfId="27709"/>
    <cellStyle name="SAPBEXHLevel1 12" xfId="27710"/>
    <cellStyle name="SAPBEXHLevel1 13" xfId="27711"/>
    <cellStyle name="SAPBEXHLevel1 14" xfId="27712"/>
    <cellStyle name="SAPBEXHLevel1 15" xfId="27713"/>
    <cellStyle name="SAPBEXHLevel1 16" xfId="27714"/>
    <cellStyle name="SAPBEXHLevel1 17" xfId="27715"/>
    <cellStyle name="SAPBEXHLevel1 18" xfId="27716"/>
    <cellStyle name="SAPBEXHLevel1 19" xfId="27717"/>
    <cellStyle name="SAPBEXHLevel1 2" xfId="390"/>
    <cellStyle name="SAPBEXHLevel1 2 10" xfId="27718"/>
    <cellStyle name="SAPBEXHLevel1 2 11" xfId="27719"/>
    <cellStyle name="SAPBEXHLevel1 2 12" xfId="27720"/>
    <cellStyle name="SAPBEXHLevel1 2 13" xfId="27721"/>
    <cellStyle name="SAPBEXHLevel1 2 14" xfId="27722"/>
    <cellStyle name="SAPBEXHLevel1 2 15" xfId="27723"/>
    <cellStyle name="SAPBEXHLevel1 2 16" xfId="27724"/>
    <cellStyle name="SAPBEXHLevel1 2 17" xfId="27725"/>
    <cellStyle name="SAPBEXHLevel1 2 18" xfId="27726"/>
    <cellStyle name="SAPBEXHLevel1 2 19" xfId="27727"/>
    <cellStyle name="SAPBEXHLevel1 2 2" xfId="493"/>
    <cellStyle name="SAPBEXHLevel1 2 2 10" xfId="27728"/>
    <cellStyle name="SAPBEXHLevel1 2 2 11" xfId="27729"/>
    <cellStyle name="SAPBEXHLevel1 2 2 12" xfId="27730"/>
    <cellStyle name="SAPBEXHLevel1 2 2 13" xfId="27731"/>
    <cellStyle name="SAPBEXHLevel1 2 2 14" xfId="27732"/>
    <cellStyle name="SAPBEXHLevel1 2 2 15" xfId="27733"/>
    <cellStyle name="SAPBEXHLevel1 2 2 16" xfId="27734"/>
    <cellStyle name="SAPBEXHLevel1 2 2 17" xfId="27735"/>
    <cellStyle name="SAPBEXHLevel1 2 2 18" xfId="27736"/>
    <cellStyle name="SAPBEXHLevel1 2 2 19" xfId="27737"/>
    <cellStyle name="SAPBEXHLevel1 2 2 2" xfId="1008"/>
    <cellStyle name="SAPBEXHLevel1 2 2 2 10" xfId="27738"/>
    <cellStyle name="SAPBEXHLevel1 2 2 2 11" xfId="27739"/>
    <cellStyle name="SAPBEXHLevel1 2 2 2 12" xfId="27740"/>
    <cellStyle name="SAPBEXHLevel1 2 2 2 13" xfId="27741"/>
    <cellStyle name="SAPBEXHLevel1 2 2 2 14" xfId="27742"/>
    <cellStyle name="SAPBEXHLevel1 2 2 2 15" xfId="27743"/>
    <cellStyle name="SAPBEXHLevel1 2 2 2 16" xfId="27744"/>
    <cellStyle name="SAPBEXHLevel1 2 2 2 17" xfId="27745"/>
    <cellStyle name="SAPBEXHLevel1 2 2 2 18" xfId="27746"/>
    <cellStyle name="SAPBEXHLevel1 2 2 2 19" xfId="27747"/>
    <cellStyle name="SAPBEXHLevel1 2 2 2 2" xfId="27748"/>
    <cellStyle name="SAPBEXHLevel1 2 2 2 2 2" xfId="27749"/>
    <cellStyle name="SAPBEXHLevel1 2 2 2 2 2 2" xfId="27750"/>
    <cellStyle name="SAPBEXHLevel1 2 2 2 2 2 2 2" xfId="27751"/>
    <cellStyle name="SAPBEXHLevel1 2 2 2 2 2 2 2 2" xfId="27752"/>
    <cellStyle name="SAPBEXHLevel1 2 2 2 2 2 2 3" xfId="27753"/>
    <cellStyle name="SAPBEXHLevel1 2 2 2 2 2 3" xfId="27754"/>
    <cellStyle name="SAPBEXHLevel1 2 2 2 2 2 3 2" xfId="27755"/>
    <cellStyle name="SAPBEXHLevel1 2 2 2 2 2 3 2 2" xfId="27756"/>
    <cellStyle name="SAPBEXHLevel1 2 2 2 2 2 4" xfId="27757"/>
    <cellStyle name="SAPBEXHLevel1 2 2 2 2 2 4 2" xfId="27758"/>
    <cellStyle name="SAPBEXHLevel1 2 2 2 2 3" xfId="27759"/>
    <cellStyle name="SAPBEXHLevel1 2 2 2 2 3 2" xfId="27760"/>
    <cellStyle name="SAPBEXHLevel1 2 2 2 2 3 2 2" xfId="27761"/>
    <cellStyle name="SAPBEXHLevel1 2 2 2 2 3 3" xfId="27762"/>
    <cellStyle name="SAPBEXHLevel1 2 2 2 2 4" xfId="27763"/>
    <cellStyle name="SAPBEXHLevel1 2 2 2 2 4 2" xfId="27764"/>
    <cellStyle name="SAPBEXHLevel1 2 2 2 2 4 2 2" xfId="27765"/>
    <cellStyle name="SAPBEXHLevel1 2 2 2 2 5" xfId="27766"/>
    <cellStyle name="SAPBEXHLevel1 2 2 2 2 5 2" xfId="27767"/>
    <cellStyle name="SAPBEXHLevel1 2 2 2 20" xfId="27768"/>
    <cellStyle name="SAPBEXHLevel1 2 2 2 21" xfId="27769"/>
    <cellStyle name="SAPBEXHLevel1 2 2 2 22" xfId="27770"/>
    <cellStyle name="SAPBEXHLevel1 2 2 2 23" xfId="27771"/>
    <cellStyle name="SAPBEXHLevel1 2 2 2 24" xfId="27772"/>
    <cellStyle name="SAPBEXHLevel1 2 2 2 25" xfId="27773"/>
    <cellStyle name="SAPBEXHLevel1 2 2 2 26" xfId="27774"/>
    <cellStyle name="SAPBEXHLevel1 2 2 2 27" xfId="27775"/>
    <cellStyle name="SAPBEXHLevel1 2 2 2 3" xfId="27776"/>
    <cellStyle name="SAPBEXHLevel1 2 2 2 4" xfId="27777"/>
    <cellStyle name="SAPBEXHLevel1 2 2 2 5" xfId="27778"/>
    <cellStyle name="SAPBEXHLevel1 2 2 2 6" xfId="27779"/>
    <cellStyle name="SAPBEXHLevel1 2 2 2 7" xfId="27780"/>
    <cellStyle name="SAPBEXHLevel1 2 2 2 8" xfId="27781"/>
    <cellStyle name="SAPBEXHLevel1 2 2 2 9" xfId="27782"/>
    <cellStyle name="SAPBEXHLevel1 2 2 20" xfId="27783"/>
    <cellStyle name="SAPBEXHLevel1 2 2 21" xfId="27784"/>
    <cellStyle name="SAPBEXHLevel1 2 2 22" xfId="27785"/>
    <cellStyle name="SAPBEXHLevel1 2 2 23" xfId="27786"/>
    <cellStyle name="SAPBEXHLevel1 2 2 24" xfId="27787"/>
    <cellStyle name="SAPBEXHLevel1 2 2 25" xfId="27788"/>
    <cellStyle name="SAPBEXHLevel1 2 2 26" xfId="27789"/>
    <cellStyle name="SAPBEXHLevel1 2 2 27" xfId="27790"/>
    <cellStyle name="SAPBEXHLevel1 2 2 28" xfId="27791"/>
    <cellStyle name="SAPBEXHLevel1 2 2 29" xfId="27792"/>
    <cellStyle name="SAPBEXHLevel1 2 2 3" xfId="1009"/>
    <cellStyle name="SAPBEXHLevel1 2 2 3 10" xfId="27793"/>
    <cellStyle name="SAPBEXHLevel1 2 2 3 11" xfId="27794"/>
    <cellStyle name="SAPBEXHLevel1 2 2 3 12" xfId="27795"/>
    <cellStyle name="SAPBEXHLevel1 2 2 3 13" xfId="27796"/>
    <cellStyle name="SAPBEXHLevel1 2 2 3 14" xfId="27797"/>
    <cellStyle name="SAPBEXHLevel1 2 2 3 15" xfId="27798"/>
    <cellStyle name="SAPBEXHLevel1 2 2 3 16" xfId="27799"/>
    <cellStyle name="SAPBEXHLevel1 2 2 3 17" xfId="27800"/>
    <cellStyle name="SAPBEXHLevel1 2 2 3 18" xfId="27801"/>
    <cellStyle name="SAPBEXHLevel1 2 2 3 19" xfId="27802"/>
    <cellStyle name="SAPBEXHLevel1 2 2 3 2" xfId="27803"/>
    <cellStyle name="SAPBEXHLevel1 2 2 3 2 2" xfId="27804"/>
    <cellStyle name="SAPBEXHLevel1 2 2 3 2 2 2" xfId="27805"/>
    <cellStyle name="SAPBEXHLevel1 2 2 3 2 2 2 2" xfId="27806"/>
    <cellStyle name="SAPBEXHLevel1 2 2 3 2 2 2 2 2" xfId="27807"/>
    <cellStyle name="SAPBEXHLevel1 2 2 3 2 2 2 3" xfId="27808"/>
    <cellStyle name="SAPBEXHLevel1 2 2 3 2 2 3" xfId="27809"/>
    <cellStyle name="SAPBEXHLevel1 2 2 3 2 2 3 2" xfId="27810"/>
    <cellStyle name="SAPBEXHLevel1 2 2 3 2 2 3 2 2" xfId="27811"/>
    <cellStyle name="SAPBEXHLevel1 2 2 3 2 2 4" xfId="27812"/>
    <cellStyle name="SAPBEXHLevel1 2 2 3 2 2 4 2" xfId="27813"/>
    <cellStyle name="SAPBEXHLevel1 2 2 3 2 3" xfId="27814"/>
    <cellStyle name="SAPBEXHLevel1 2 2 3 2 3 2" xfId="27815"/>
    <cellStyle name="SAPBEXHLevel1 2 2 3 2 3 2 2" xfId="27816"/>
    <cellStyle name="SAPBEXHLevel1 2 2 3 2 3 3" xfId="27817"/>
    <cellStyle name="SAPBEXHLevel1 2 2 3 2 4" xfId="27818"/>
    <cellStyle name="SAPBEXHLevel1 2 2 3 2 4 2" xfId="27819"/>
    <cellStyle name="SAPBEXHLevel1 2 2 3 2 4 2 2" xfId="27820"/>
    <cellStyle name="SAPBEXHLevel1 2 2 3 2 5" xfId="27821"/>
    <cellStyle name="SAPBEXHLevel1 2 2 3 2 5 2" xfId="27822"/>
    <cellStyle name="SAPBEXHLevel1 2 2 3 20" xfId="27823"/>
    <cellStyle name="SAPBEXHLevel1 2 2 3 21" xfId="27824"/>
    <cellStyle name="SAPBEXHLevel1 2 2 3 22" xfId="27825"/>
    <cellStyle name="SAPBEXHLevel1 2 2 3 23" xfId="27826"/>
    <cellStyle name="SAPBEXHLevel1 2 2 3 24" xfId="27827"/>
    <cellStyle name="SAPBEXHLevel1 2 2 3 25" xfId="27828"/>
    <cellStyle name="SAPBEXHLevel1 2 2 3 26" xfId="27829"/>
    <cellStyle name="SAPBEXHLevel1 2 2 3 27" xfId="27830"/>
    <cellStyle name="SAPBEXHLevel1 2 2 3 3" xfId="27831"/>
    <cellStyle name="SAPBEXHLevel1 2 2 3 4" xfId="27832"/>
    <cellStyle name="SAPBEXHLevel1 2 2 3 5" xfId="27833"/>
    <cellStyle name="SAPBEXHLevel1 2 2 3 6" xfId="27834"/>
    <cellStyle name="SAPBEXHLevel1 2 2 3 7" xfId="27835"/>
    <cellStyle name="SAPBEXHLevel1 2 2 3 8" xfId="27836"/>
    <cellStyle name="SAPBEXHLevel1 2 2 3 9" xfId="27837"/>
    <cellStyle name="SAPBEXHLevel1 2 2 30" xfId="27838"/>
    <cellStyle name="SAPBEXHLevel1 2 2 31" xfId="27839"/>
    <cellStyle name="SAPBEXHLevel1 2 2 32" xfId="27840"/>
    <cellStyle name="SAPBEXHLevel1 2 2 4" xfId="1010"/>
    <cellStyle name="SAPBEXHLevel1 2 2 4 10" xfId="27841"/>
    <cellStyle name="SAPBEXHLevel1 2 2 4 11" xfId="27842"/>
    <cellStyle name="SAPBEXHLevel1 2 2 4 12" xfId="27843"/>
    <cellStyle name="SAPBEXHLevel1 2 2 4 13" xfId="27844"/>
    <cellStyle name="SAPBEXHLevel1 2 2 4 14" xfId="27845"/>
    <cellStyle name="SAPBEXHLevel1 2 2 4 15" xfId="27846"/>
    <cellStyle name="SAPBEXHLevel1 2 2 4 16" xfId="27847"/>
    <cellStyle name="SAPBEXHLevel1 2 2 4 17" xfId="27848"/>
    <cellStyle name="SAPBEXHLevel1 2 2 4 18" xfId="27849"/>
    <cellStyle name="SAPBEXHLevel1 2 2 4 19" xfId="27850"/>
    <cellStyle name="SAPBEXHLevel1 2 2 4 2" xfId="27851"/>
    <cellStyle name="SAPBEXHLevel1 2 2 4 2 2" xfId="27852"/>
    <cellStyle name="SAPBEXHLevel1 2 2 4 2 2 2" xfId="27853"/>
    <cellStyle name="SAPBEXHLevel1 2 2 4 2 2 2 2" xfId="27854"/>
    <cellStyle name="SAPBEXHLevel1 2 2 4 2 2 2 2 2" xfId="27855"/>
    <cellStyle name="SAPBEXHLevel1 2 2 4 2 2 2 3" xfId="27856"/>
    <cellStyle name="SAPBEXHLevel1 2 2 4 2 2 3" xfId="27857"/>
    <cellStyle name="SAPBEXHLevel1 2 2 4 2 2 3 2" xfId="27858"/>
    <cellStyle name="SAPBEXHLevel1 2 2 4 2 2 3 2 2" xfId="27859"/>
    <cellStyle name="SAPBEXHLevel1 2 2 4 2 2 4" xfId="27860"/>
    <cellStyle name="SAPBEXHLevel1 2 2 4 2 2 4 2" xfId="27861"/>
    <cellStyle name="SAPBEXHLevel1 2 2 4 2 3" xfId="27862"/>
    <cellStyle name="SAPBEXHLevel1 2 2 4 2 3 2" xfId="27863"/>
    <cellStyle name="SAPBEXHLevel1 2 2 4 2 3 2 2" xfId="27864"/>
    <cellStyle name="SAPBEXHLevel1 2 2 4 2 3 3" xfId="27865"/>
    <cellStyle name="SAPBEXHLevel1 2 2 4 2 4" xfId="27866"/>
    <cellStyle name="SAPBEXHLevel1 2 2 4 2 4 2" xfId="27867"/>
    <cellStyle name="SAPBEXHLevel1 2 2 4 2 4 2 2" xfId="27868"/>
    <cellStyle name="SAPBEXHLevel1 2 2 4 2 5" xfId="27869"/>
    <cellStyle name="SAPBEXHLevel1 2 2 4 2 5 2" xfId="27870"/>
    <cellStyle name="SAPBEXHLevel1 2 2 4 20" xfId="27871"/>
    <cellStyle name="SAPBEXHLevel1 2 2 4 21" xfId="27872"/>
    <cellStyle name="SAPBEXHLevel1 2 2 4 22" xfId="27873"/>
    <cellStyle name="SAPBEXHLevel1 2 2 4 23" xfId="27874"/>
    <cellStyle name="SAPBEXHLevel1 2 2 4 24" xfId="27875"/>
    <cellStyle name="SAPBEXHLevel1 2 2 4 25" xfId="27876"/>
    <cellStyle name="SAPBEXHLevel1 2 2 4 26" xfId="27877"/>
    <cellStyle name="SAPBEXHLevel1 2 2 4 27" xfId="27878"/>
    <cellStyle name="SAPBEXHLevel1 2 2 4 3" xfId="27879"/>
    <cellStyle name="SAPBEXHLevel1 2 2 4 4" xfId="27880"/>
    <cellStyle name="SAPBEXHLevel1 2 2 4 5" xfId="27881"/>
    <cellStyle name="SAPBEXHLevel1 2 2 4 6" xfId="27882"/>
    <cellStyle name="SAPBEXHLevel1 2 2 4 7" xfId="27883"/>
    <cellStyle name="SAPBEXHLevel1 2 2 4 8" xfId="27884"/>
    <cellStyle name="SAPBEXHLevel1 2 2 4 9" xfId="27885"/>
    <cellStyle name="SAPBEXHLevel1 2 2 5" xfId="1011"/>
    <cellStyle name="SAPBEXHLevel1 2 2 5 10" xfId="27886"/>
    <cellStyle name="SAPBEXHLevel1 2 2 5 11" xfId="27887"/>
    <cellStyle name="SAPBEXHLevel1 2 2 5 12" xfId="27888"/>
    <cellStyle name="SAPBEXHLevel1 2 2 5 13" xfId="27889"/>
    <cellStyle name="SAPBEXHLevel1 2 2 5 14" xfId="27890"/>
    <cellStyle name="SAPBEXHLevel1 2 2 5 15" xfId="27891"/>
    <cellStyle name="SAPBEXHLevel1 2 2 5 16" xfId="27892"/>
    <cellStyle name="SAPBEXHLevel1 2 2 5 17" xfId="27893"/>
    <cellStyle name="SAPBEXHLevel1 2 2 5 18" xfId="27894"/>
    <cellStyle name="SAPBEXHLevel1 2 2 5 19" xfId="27895"/>
    <cellStyle name="SAPBEXHLevel1 2 2 5 2" xfId="27896"/>
    <cellStyle name="SAPBEXHLevel1 2 2 5 2 2" xfId="27897"/>
    <cellStyle name="SAPBEXHLevel1 2 2 5 2 2 2" xfId="27898"/>
    <cellStyle name="SAPBEXHLevel1 2 2 5 2 2 2 2" xfId="27899"/>
    <cellStyle name="SAPBEXHLevel1 2 2 5 2 2 2 2 2" xfId="27900"/>
    <cellStyle name="SAPBEXHLevel1 2 2 5 2 2 2 3" xfId="27901"/>
    <cellStyle name="SAPBEXHLevel1 2 2 5 2 2 3" xfId="27902"/>
    <cellStyle name="SAPBEXHLevel1 2 2 5 2 2 3 2" xfId="27903"/>
    <cellStyle name="SAPBEXHLevel1 2 2 5 2 2 3 2 2" xfId="27904"/>
    <cellStyle name="SAPBEXHLevel1 2 2 5 2 2 4" xfId="27905"/>
    <cellStyle name="SAPBEXHLevel1 2 2 5 2 2 4 2" xfId="27906"/>
    <cellStyle name="SAPBEXHLevel1 2 2 5 2 3" xfId="27907"/>
    <cellStyle name="SAPBEXHLevel1 2 2 5 2 3 2" xfId="27908"/>
    <cellStyle name="SAPBEXHLevel1 2 2 5 2 3 2 2" xfId="27909"/>
    <cellStyle name="SAPBEXHLevel1 2 2 5 2 3 3" xfId="27910"/>
    <cellStyle name="SAPBEXHLevel1 2 2 5 2 4" xfId="27911"/>
    <cellStyle name="SAPBEXHLevel1 2 2 5 2 4 2" xfId="27912"/>
    <cellStyle name="SAPBEXHLevel1 2 2 5 2 4 2 2" xfId="27913"/>
    <cellStyle name="SAPBEXHLevel1 2 2 5 2 5" xfId="27914"/>
    <cellStyle name="SAPBEXHLevel1 2 2 5 2 5 2" xfId="27915"/>
    <cellStyle name="SAPBEXHLevel1 2 2 5 20" xfId="27916"/>
    <cellStyle name="SAPBEXHLevel1 2 2 5 21" xfId="27917"/>
    <cellStyle name="SAPBEXHLevel1 2 2 5 22" xfId="27918"/>
    <cellStyle name="SAPBEXHLevel1 2 2 5 23" xfId="27919"/>
    <cellStyle name="SAPBEXHLevel1 2 2 5 24" xfId="27920"/>
    <cellStyle name="SAPBEXHLevel1 2 2 5 25" xfId="27921"/>
    <cellStyle name="SAPBEXHLevel1 2 2 5 26" xfId="27922"/>
    <cellStyle name="SAPBEXHLevel1 2 2 5 27" xfId="27923"/>
    <cellStyle name="SAPBEXHLevel1 2 2 5 3" xfId="27924"/>
    <cellStyle name="SAPBEXHLevel1 2 2 5 4" xfId="27925"/>
    <cellStyle name="SAPBEXHLevel1 2 2 5 5" xfId="27926"/>
    <cellStyle name="SAPBEXHLevel1 2 2 5 6" xfId="27927"/>
    <cellStyle name="SAPBEXHLevel1 2 2 5 7" xfId="27928"/>
    <cellStyle name="SAPBEXHLevel1 2 2 5 8" xfId="27929"/>
    <cellStyle name="SAPBEXHLevel1 2 2 5 9" xfId="27930"/>
    <cellStyle name="SAPBEXHLevel1 2 2 6" xfId="1012"/>
    <cellStyle name="SAPBEXHLevel1 2 2 6 10" xfId="27931"/>
    <cellStyle name="SAPBEXHLevel1 2 2 6 11" xfId="27932"/>
    <cellStyle name="SAPBEXHLevel1 2 2 6 12" xfId="27933"/>
    <cellStyle name="SAPBEXHLevel1 2 2 6 13" xfId="27934"/>
    <cellStyle name="SAPBEXHLevel1 2 2 6 14" xfId="27935"/>
    <cellStyle name="SAPBEXHLevel1 2 2 6 15" xfId="27936"/>
    <cellStyle name="SAPBEXHLevel1 2 2 6 16" xfId="27937"/>
    <cellStyle name="SAPBEXHLevel1 2 2 6 17" xfId="27938"/>
    <cellStyle name="SAPBEXHLevel1 2 2 6 18" xfId="27939"/>
    <cellStyle name="SAPBEXHLevel1 2 2 6 19" xfId="27940"/>
    <cellStyle name="SAPBEXHLevel1 2 2 6 2" xfId="27941"/>
    <cellStyle name="SAPBEXHLevel1 2 2 6 2 2" xfId="27942"/>
    <cellStyle name="SAPBEXHLevel1 2 2 6 2 2 2" xfId="27943"/>
    <cellStyle name="SAPBEXHLevel1 2 2 6 2 2 2 2" xfId="27944"/>
    <cellStyle name="SAPBEXHLevel1 2 2 6 2 2 2 2 2" xfId="27945"/>
    <cellStyle name="SAPBEXHLevel1 2 2 6 2 2 2 3" xfId="27946"/>
    <cellStyle name="SAPBEXHLevel1 2 2 6 2 2 3" xfId="27947"/>
    <cellStyle name="SAPBEXHLevel1 2 2 6 2 2 3 2" xfId="27948"/>
    <cellStyle name="SAPBEXHLevel1 2 2 6 2 2 3 2 2" xfId="27949"/>
    <cellStyle name="SAPBEXHLevel1 2 2 6 2 2 4" xfId="27950"/>
    <cellStyle name="SAPBEXHLevel1 2 2 6 2 2 4 2" xfId="27951"/>
    <cellStyle name="SAPBEXHLevel1 2 2 6 2 3" xfId="27952"/>
    <cellStyle name="SAPBEXHLevel1 2 2 6 2 3 2" xfId="27953"/>
    <cellStyle name="SAPBEXHLevel1 2 2 6 2 3 2 2" xfId="27954"/>
    <cellStyle name="SAPBEXHLevel1 2 2 6 2 3 3" xfId="27955"/>
    <cellStyle name="SAPBEXHLevel1 2 2 6 2 4" xfId="27956"/>
    <cellStyle name="SAPBEXHLevel1 2 2 6 2 4 2" xfId="27957"/>
    <cellStyle name="SAPBEXHLevel1 2 2 6 2 4 2 2" xfId="27958"/>
    <cellStyle name="SAPBEXHLevel1 2 2 6 2 5" xfId="27959"/>
    <cellStyle name="SAPBEXHLevel1 2 2 6 2 5 2" xfId="27960"/>
    <cellStyle name="SAPBEXHLevel1 2 2 6 20" xfId="27961"/>
    <cellStyle name="SAPBEXHLevel1 2 2 6 21" xfId="27962"/>
    <cellStyle name="SAPBEXHLevel1 2 2 6 22" xfId="27963"/>
    <cellStyle name="SAPBEXHLevel1 2 2 6 23" xfId="27964"/>
    <cellStyle name="SAPBEXHLevel1 2 2 6 24" xfId="27965"/>
    <cellStyle name="SAPBEXHLevel1 2 2 6 25" xfId="27966"/>
    <cellStyle name="SAPBEXHLevel1 2 2 6 26" xfId="27967"/>
    <cellStyle name="SAPBEXHLevel1 2 2 6 27" xfId="27968"/>
    <cellStyle name="SAPBEXHLevel1 2 2 6 3" xfId="27969"/>
    <cellStyle name="SAPBEXHLevel1 2 2 6 4" xfId="27970"/>
    <cellStyle name="SAPBEXHLevel1 2 2 6 5" xfId="27971"/>
    <cellStyle name="SAPBEXHLevel1 2 2 6 6" xfId="27972"/>
    <cellStyle name="SAPBEXHLevel1 2 2 6 7" xfId="27973"/>
    <cellStyle name="SAPBEXHLevel1 2 2 6 8" xfId="27974"/>
    <cellStyle name="SAPBEXHLevel1 2 2 6 9" xfId="27975"/>
    <cellStyle name="SAPBEXHLevel1 2 2 7" xfId="27976"/>
    <cellStyle name="SAPBEXHLevel1 2 2 7 2" xfId="27977"/>
    <cellStyle name="SAPBEXHLevel1 2 2 7 2 2" xfId="27978"/>
    <cellStyle name="SAPBEXHLevel1 2 2 7 2 2 2" xfId="27979"/>
    <cellStyle name="SAPBEXHLevel1 2 2 7 2 2 2 2" xfId="27980"/>
    <cellStyle name="SAPBEXHLevel1 2 2 7 2 2 3" xfId="27981"/>
    <cellStyle name="SAPBEXHLevel1 2 2 7 2 3" xfId="27982"/>
    <cellStyle name="SAPBEXHLevel1 2 2 7 2 3 2" xfId="27983"/>
    <cellStyle name="SAPBEXHLevel1 2 2 7 2 3 2 2" xfId="27984"/>
    <cellStyle name="SAPBEXHLevel1 2 2 7 2 4" xfId="27985"/>
    <cellStyle name="SAPBEXHLevel1 2 2 7 2 4 2" xfId="27986"/>
    <cellStyle name="SAPBEXHLevel1 2 2 7 3" xfId="27987"/>
    <cellStyle name="SAPBEXHLevel1 2 2 7 3 2" xfId="27988"/>
    <cellStyle name="SAPBEXHLevel1 2 2 7 3 2 2" xfId="27989"/>
    <cellStyle name="SAPBEXHLevel1 2 2 7 3 3" xfId="27990"/>
    <cellStyle name="SAPBEXHLevel1 2 2 7 4" xfId="27991"/>
    <cellStyle name="SAPBEXHLevel1 2 2 7 4 2" xfId="27992"/>
    <cellStyle name="SAPBEXHLevel1 2 2 7 4 2 2" xfId="27993"/>
    <cellStyle name="SAPBEXHLevel1 2 2 7 5" xfId="27994"/>
    <cellStyle name="SAPBEXHLevel1 2 2 7 5 2" xfId="27995"/>
    <cellStyle name="SAPBEXHLevel1 2 2 8" xfId="27996"/>
    <cellStyle name="SAPBEXHLevel1 2 2 9" xfId="27997"/>
    <cellStyle name="SAPBEXHLevel1 2 20" xfId="27998"/>
    <cellStyle name="SAPBEXHLevel1 2 21" xfId="27999"/>
    <cellStyle name="SAPBEXHLevel1 2 22" xfId="28000"/>
    <cellStyle name="SAPBEXHLevel1 2 23" xfId="28001"/>
    <cellStyle name="SAPBEXHLevel1 2 24" xfId="28002"/>
    <cellStyle name="SAPBEXHLevel1 2 25" xfId="28003"/>
    <cellStyle name="SAPBEXHLevel1 2 26" xfId="28004"/>
    <cellStyle name="SAPBEXHLevel1 2 27" xfId="28005"/>
    <cellStyle name="SAPBEXHLevel1 2 28" xfId="28006"/>
    <cellStyle name="SAPBEXHLevel1 2 29" xfId="28007"/>
    <cellStyle name="SAPBEXHLevel1 2 3" xfId="1013"/>
    <cellStyle name="SAPBEXHLevel1 2 3 10" xfId="28008"/>
    <cellStyle name="SAPBEXHLevel1 2 3 11" xfId="28009"/>
    <cellStyle name="SAPBEXHLevel1 2 3 12" xfId="28010"/>
    <cellStyle name="SAPBEXHLevel1 2 3 13" xfId="28011"/>
    <cellStyle name="SAPBEXHLevel1 2 3 14" xfId="28012"/>
    <cellStyle name="SAPBEXHLevel1 2 3 15" xfId="28013"/>
    <cellStyle name="SAPBEXHLevel1 2 3 16" xfId="28014"/>
    <cellStyle name="SAPBEXHLevel1 2 3 17" xfId="28015"/>
    <cellStyle name="SAPBEXHLevel1 2 3 18" xfId="28016"/>
    <cellStyle name="SAPBEXHLevel1 2 3 19" xfId="28017"/>
    <cellStyle name="SAPBEXHLevel1 2 3 2" xfId="28018"/>
    <cellStyle name="SAPBEXHLevel1 2 3 2 2" xfId="28019"/>
    <cellStyle name="SAPBEXHLevel1 2 3 2 2 2" xfId="28020"/>
    <cellStyle name="SAPBEXHLevel1 2 3 2 2 2 2" xfId="28021"/>
    <cellStyle name="SAPBEXHLevel1 2 3 2 2 2 2 2" xfId="28022"/>
    <cellStyle name="SAPBEXHLevel1 2 3 2 2 2 3" xfId="28023"/>
    <cellStyle name="SAPBEXHLevel1 2 3 2 2 3" xfId="28024"/>
    <cellStyle name="SAPBEXHLevel1 2 3 2 2 3 2" xfId="28025"/>
    <cellStyle name="SAPBEXHLevel1 2 3 2 2 3 2 2" xfId="28026"/>
    <cellStyle name="SAPBEXHLevel1 2 3 2 2 4" xfId="28027"/>
    <cellStyle name="SAPBEXHLevel1 2 3 2 2 4 2" xfId="28028"/>
    <cellStyle name="SAPBEXHLevel1 2 3 2 3" xfId="28029"/>
    <cellStyle name="SAPBEXHLevel1 2 3 2 3 2" xfId="28030"/>
    <cellStyle name="SAPBEXHLevel1 2 3 2 3 2 2" xfId="28031"/>
    <cellStyle name="SAPBEXHLevel1 2 3 2 3 3" xfId="28032"/>
    <cellStyle name="SAPBEXHLevel1 2 3 2 4" xfId="28033"/>
    <cellStyle name="SAPBEXHLevel1 2 3 2 4 2" xfId="28034"/>
    <cellStyle name="SAPBEXHLevel1 2 3 2 4 2 2" xfId="28035"/>
    <cellStyle name="SAPBEXHLevel1 2 3 2 5" xfId="28036"/>
    <cellStyle name="SAPBEXHLevel1 2 3 2 5 2" xfId="28037"/>
    <cellStyle name="SAPBEXHLevel1 2 3 20" xfId="28038"/>
    <cellStyle name="SAPBEXHLevel1 2 3 21" xfId="28039"/>
    <cellStyle name="SAPBEXHLevel1 2 3 22" xfId="28040"/>
    <cellStyle name="SAPBEXHLevel1 2 3 23" xfId="28041"/>
    <cellStyle name="SAPBEXHLevel1 2 3 24" xfId="28042"/>
    <cellStyle name="SAPBEXHLevel1 2 3 25" xfId="28043"/>
    <cellStyle name="SAPBEXHLevel1 2 3 26" xfId="28044"/>
    <cellStyle name="SAPBEXHLevel1 2 3 27" xfId="28045"/>
    <cellStyle name="SAPBEXHLevel1 2 3 3" xfId="28046"/>
    <cellStyle name="SAPBEXHLevel1 2 3 4" xfId="28047"/>
    <cellStyle name="SAPBEXHLevel1 2 3 5" xfId="28048"/>
    <cellStyle name="SAPBEXHLevel1 2 3 6" xfId="28049"/>
    <cellStyle name="SAPBEXHLevel1 2 3 7" xfId="28050"/>
    <cellStyle name="SAPBEXHLevel1 2 3 8" xfId="28051"/>
    <cellStyle name="SAPBEXHLevel1 2 3 9" xfId="28052"/>
    <cellStyle name="SAPBEXHLevel1 2 30" xfId="28053"/>
    <cellStyle name="SAPBEXHLevel1 2 31" xfId="28054"/>
    <cellStyle name="SAPBEXHLevel1 2 32" xfId="28055"/>
    <cellStyle name="SAPBEXHLevel1 2 4" xfId="1014"/>
    <cellStyle name="SAPBEXHLevel1 2 4 10" xfId="28056"/>
    <cellStyle name="SAPBEXHLevel1 2 4 11" xfId="28057"/>
    <cellStyle name="SAPBEXHLevel1 2 4 12" xfId="28058"/>
    <cellStyle name="SAPBEXHLevel1 2 4 13" xfId="28059"/>
    <cellStyle name="SAPBEXHLevel1 2 4 14" xfId="28060"/>
    <cellStyle name="SAPBEXHLevel1 2 4 15" xfId="28061"/>
    <cellStyle name="SAPBEXHLevel1 2 4 16" xfId="28062"/>
    <cellStyle name="SAPBEXHLevel1 2 4 17" xfId="28063"/>
    <cellStyle name="SAPBEXHLevel1 2 4 18" xfId="28064"/>
    <cellStyle name="SAPBEXHLevel1 2 4 19" xfId="28065"/>
    <cellStyle name="SAPBEXHLevel1 2 4 2" xfId="28066"/>
    <cellStyle name="SAPBEXHLevel1 2 4 2 2" xfId="28067"/>
    <cellStyle name="SAPBEXHLevel1 2 4 2 2 2" xfId="28068"/>
    <cellStyle name="SAPBEXHLevel1 2 4 2 2 2 2" xfId="28069"/>
    <cellStyle name="SAPBEXHLevel1 2 4 2 2 2 2 2" xfId="28070"/>
    <cellStyle name="SAPBEXHLevel1 2 4 2 2 2 3" xfId="28071"/>
    <cellStyle name="SAPBEXHLevel1 2 4 2 2 3" xfId="28072"/>
    <cellStyle name="SAPBEXHLevel1 2 4 2 2 3 2" xfId="28073"/>
    <cellStyle name="SAPBEXHLevel1 2 4 2 2 3 2 2" xfId="28074"/>
    <cellStyle name="SAPBEXHLevel1 2 4 2 2 4" xfId="28075"/>
    <cellStyle name="SAPBEXHLevel1 2 4 2 2 4 2" xfId="28076"/>
    <cellStyle name="SAPBEXHLevel1 2 4 2 3" xfId="28077"/>
    <cellStyle name="SAPBEXHLevel1 2 4 2 3 2" xfId="28078"/>
    <cellStyle name="SAPBEXHLevel1 2 4 2 3 2 2" xfId="28079"/>
    <cellStyle name="SAPBEXHLevel1 2 4 2 3 3" xfId="28080"/>
    <cellStyle name="SAPBEXHLevel1 2 4 2 4" xfId="28081"/>
    <cellStyle name="SAPBEXHLevel1 2 4 2 4 2" xfId="28082"/>
    <cellStyle name="SAPBEXHLevel1 2 4 2 4 2 2" xfId="28083"/>
    <cellStyle name="SAPBEXHLevel1 2 4 2 5" xfId="28084"/>
    <cellStyle name="SAPBEXHLevel1 2 4 2 5 2" xfId="28085"/>
    <cellStyle name="SAPBEXHLevel1 2 4 20" xfId="28086"/>
    <cellStyle name="SAPBEXHLevel1 2 4 21" xfId="28087"/>
    <cellStyle name="SAPBEXHLevel1 2 4 22" xfId="28088"/>
    <cellStyle name="SAPBEXHLevel1 2 4 23" xfId="28089"/>
    <cellStyle name="SAPBEXHLevel1 2 4 24" xfId="28090"/>
    <cellStyle name="SAPBEXHLevel1 2 4 25" xfId="28091"/>
    <cellStyle name="SAPBEXHLevel1 2 4 26" xfId="28092"/>
    <cellStyle name="SAPBEXHLevel1 2 4 27" xfId="28093"/>
    <cellStyle name="SAPBEXHLevel1 2 4 3" xfId="28094"/>
    <cellStyle name="SAPBEXHLevel1 2 4 4" xfId="28095"/>
    <cellStyle name="SAPBEXHLevel1 2 4 5" xfId="28096"/>
    <cellStyle name="SAPBEXHLevel1 2 4 6" xfId="28097"/>
    <cellStyle name="SAPBEXHLevel1 2 4 7" xfId="28098"/>
    <cellStyle name="SAPBEXHLevel1 2 4 8" xfId="28099"/>
    <cellStyle name="SAPBEXHLevel1 2 4 9" xfId="28100"/>
    <cellStyle name="SAPBEXHLevel1 2 5" xfId="1015"/>
    <cellStyle name="SAPBEXHLevel1 2 5 10" xfId="28101"/>
    <cellStyle name="SAPBEXHLevel1 2 5 11" xfId="28102"/>
    <cellStyle name="SAPBEXHLevel1 2 5 12" xfId="28103"/>
    <cellStyle name="SAPBEXHLevel1 2 5 13" xfId="28104"/>
    <cellStyle name="SAPBEXHLevel1 2 5 14" xfId="28105"/>
    <cellStyle name="SAPBEXHLevel1 2 5 15" xfId="28106"/>
    <cellStyle name="SAPBEXHLevel1 2 5 16" xfId="28107"/>
    <cellStyle name="SAPBEXHLevel1 2 5 17" xfId="28108"/>
    <cellStyle name="SAPBEXHLevel1 2 5 18" xfId="28109"/>
    <cellStyle name="SAPBEXHLevel1 2 5 19" xfId="28110"/>
    <cellStyle name="SAPBEXHLevel1 2 5 2" xfId="28111"/>
    <cellStyle name="SAPBEXHLevel1 2 5 2 2" xfId="28112"/>
    <cellStyle name="SAPBEXHLevel1 2 5 2 2 2" xfId="28113"/>
    <cellStyle name="SAPBEXHLevel1 2 5 2 2 2 2" xfId="28114"/>
    <cellStyle name="SAPBEXHLevel1 2 5 2 2 2 2 2" xfId="28115"/>
    <cellStyle name="SAPBEXHLevel1 2 5 2 2 2 3" xfId="28116"/>
    <cellStyle name="SAPBEXHLevel1 2 5 2 2 3" xfId="28117"/>
    <cellStyle name="SAPBEXHLevel1 2 5 2 2 3 2" xfId="28118"/>
    <cellStyle name="SAPBEXHLevel1 2 5 2 2 3 2 2" xfId="28119"/>
    <cellStyle name="SAPBEXHLevel1 2 5 2 2 4" xfId="28120"/>
    <cellStyle name="SAPBEXHLevel1 2 5 2 2 4 2" xfId="28121"/>
    <cellStyle name="SAPBEXHLevel1 2 5 2 3" xfId="28122"/>
    <cellStyle name="SAPBEXHLevel1 2 5 2 3 2" xfId="28123"/>
    <cellStyle name="SAPBEXHLevel1 2 5 2 3 2 2" xfId="28124"/>
    <cellStyle name="SAPBEXHLevel1 2 5 2 3 3" xfId="28125"/>
    <cellStyle name="SAPBEXHLevel1 2 5 2 4" xfId="28126"/>
    <cellStyle name="SAPBEXHLevel1 2 5 2 4 2" xfId="28127"/>
    <cellStyle name="SAPBEXHLevel1 2 5 2 4 2 2" xfId="28128"/>
    <cellStyle name="SAPBEXHLevel1 2 5 2 5" xfId="28129"/>
    <cellStyle name="SAPBEXHLevel1 2 5 2 5 2" xfId="28130"/>
    <cellStyle name="SAPBEXHLevel1 2 5 20" xfId="28131"/>
    <cellStyle name="SAPBEXHLevel1 2 5 21" xfId="28132"/>
    <cellStyle name="SAPBEXHLevel1 2 5 22" xfId="28133"/>
    <cellStyle name="SAPBEXHLevel1 2 5 23" xfId="28134"/>
    <cellStyle name="SAPBEXHLevel1 2 5 24" xfId="28135"/>
    <cellStyle name="SAPBEXHLevel1 2 5 25" xfId="28136"/>
    <cellStyle name="SAPBEXHLevel1 2 5 26" xfId="28137"/>
    <cellStyle name="SAPBEXHLevel1 2 5 27" xfId="28138"/>
    <cellStyle name="SAPBEXHLevel1 2 5 3" xfId="28139"/>
    <cellStyle name="SAPBEXHLevel1 2 5 4" xfId="28140"/>
    <cellStyle name="SAPBEXHLevel1 2 5 5" xfId="28141"/>
    <cellStyle name="SAPBEXHLevel1 2 5 6" xfId="28142"/>
    <cellStyle name="SAPBEXHLevel1 2 5 7" xfId="28143"/>
    <cellStyle name="SAPBEXHLevel1 2 5 8" xfId="28144"/>
    <cellStyle name="SAPBEXHLevel1 2 5 9" xfId="28145"/>
    <cellStyle name="SAPBEXHLevel1 2 6" xfId="1016"/>
    <cellStyle name="SAPBEXHLevel1 2 6 10" xfId="28146"/>
    <cellStyle name="SAPBEXHLevel1 2 6 11" xfId="28147"/>
    <cellStyle name="SAPBEXHLevel1 2 6 12" xfId="28148"/>
    <cellStyle name="SAPBEXHLevel1 2 6 13" xfId="28149"/>
    <cellStyle name="SAPBEXHLevel1 2 6 14" xfId="28150"/>
    <cellStyle name="SAPBEXHLevel1 2 6 15" xfId="28151"/>
    <cellStyle name="SAPBEXHLevel1 2 6 16" xfId="28152"/>
    <cellStyle name="SAPBEXHLevel1 2 6 17" xfId="28153"/>
    <cellStyle name="SAPBEXHLevel1 2 6 18" xfId="28154"/>
    <cellStyle name="SAPBEXHLevel1 2 6 19" xfId="28155"/>
    <cellStyle name="SAPBEXHLevel1 2 6 2" xfId="28156"/>
    <cellStyle name="SAPBEXHLevel1 2 6 2 2" xfId="28157"/>
    <cellStyle name="SAPBEXHLevel1 2 6 2 2 2" xfId="28158"/>
    <cellStyle name="SAPBEXHLevel1 2 6 2 2 2 2" xfId="28159"/>
    <cellStyle name="SAPBEXHLevel1 2 6 2 2 2 2 2" xfId="28160"/>
    <cellStyle name="SAPBEXHLevel1 2 6 2 2 2 3" xfId="28161"/>
    <cellStyle name="SAPBEXHLevel1 2 6 2 2 3" xfId="28162"/>
    <cellStyle name="SAPBEXHLevel1 2 6 2 2 3 2" xfId="28163"/>
    <cellStyle name="SAPBEXHLevel1 2 6 2 2 3 2 2" xfId="28164"/>
    <cellStyle name="SAPBEXHLevel1 2 6 2 2 4" xfId="28165"/>
    <cellStyle name="SAPBEXHLevel1 2 6 2 2 4 2" xfId="28166"/>
    <cellStyle name="SAPBEXHLevel1 2 6 2 3" xfId="28167"/>
    <cellStyle name="SAPBEXHLevel1 2 6 2 3 2" xfId="28168"/>
    <cellStyle name="SAPBEXHLevel1 2 6 2 3 2 2" xfId="28169"/>
    <cellStyle name="SAPBEXHLevel1 2 6 2 3 3" xfId="28170"/>
    <cellStyle name="SAPBEXHLevel1 2 6 2 4" xfId="28171"/>
    <cellStyle name="SAPBEXHLevel1 2 6 2 4 2" xfId="28172"/>
    <cellStyle name="SAPBEXHLevel1 2 6 2 4 2 2" xfId="28173"/>
    <cellStyle name="SAPBEXHLevel1 2 6 2 5" xfId="28174"/>
    <cellStyle name="SAPBEXHLevel1 2 6 2 5 2" xfId="28175"/>
    <cellStyle name="SAPBEXHLevel1 2 6 20" xfId="28176"/>
    <cellStyle name="SAPBEXHLevel1 2 6 21" xfId="28177"/>
    <cellStyle name="SAPBEXHLevel1 2 6 22" xfId="28178"/>
    <cellStyle name="SAPBEXHLevel1 2 6 23" xfId="28179"/>
    <cellStyle name="SAPBEXHLevel1 2 6 24" xfId="28180"/>
    <cellStyle name="SAPBEXHLevel1 2 6 25" xfId="28181"/>
    <cellStyle name="SAPBEXHLevel1 2 6 26" xfId="28182"/>
    <cellStyle name="SAPBEXHLevel1 2 6 27" xfId="28183"/>
    <cellStyle name="SAPBEXHLevel1 2 6 3" xfId="28184"/>
    <cellStyle name="SAPBEXHLevel1 2 6 4" xfId="28185"/>
    <cellStyle name="SAPBEXHLevel1 2 6 5" xfId="28186"/>
    <cellStyle name="SAPBEXHLevel1 2 6 6" xfId="28187"/>
    <cellStyle name="SAPBEXHLevel1 2 6 7" xfId="28188"/>
    <cellStyle name="SAPBEXHLevel1 2 6 8" xfId="28189"/>
    <cellStyle name="SAPBEXHLevel1 2 6 9" xfId="28190"/>
    <cellStyle name="SAPBEXHLevel1 2 7" xfId="28191"/>
    <cellStyle name="SAPBEXHLevel1 2 7 2" xfId="28192"/>
    <cellStyle name="SAPBEXHLevel1 2 7 2 2" xfId="28193"/>
    <cellStyle name="SAPBEXHLevel1 2 7 2 2 2" xfId="28194"/>
    <cellStyle name="SAPBEXHLevel1 2 7 2 2 2 2" xfId="28195"/>
    <cellStyle name="SAPBEXHLevel1 2 7 2 2 3" xfId="28196"/>
    <cellStyle name="SAPBEXHLevel1 2 7 2 3" xfId="28197"/>
    <cellStyle name="SAPBEXHLevel1 2 7 2 3 2" xfId="28198"/>
    <cellStyle name="SAPBEXHLevel1 2 7 2 3 2 2" xfId="28199"/>
    <cellStyle name="SAPBEXHLevel1 2 7 2 4" xfId="28200"/>
    <cellStyle name="SAPBEXHLevel1 2 7 2 4 2" xfId="28201"/>
    <cellStyle name="SAPBEXHLevel1 2 7 3" xfId="28202"/>
    <cellStyle name="SAPBEXHLevel1 2 7 3 2" xfId="28203"/>
    <cellStyle name="SAPBEXHLevel1 2 7 3 2 2" xfId="28204"/>
    <cellStyle name="SAPBEXHLevel1 2 7 3 3" xfId="28205"/>
    <cellStyle name="SAPBEXHLevel1 2 7 4" xfId="28206"/>
    <cellStyle name="SAPBEXHLevel1 2 7 4 2" xfId="28207"/>
    <cellStyle name="SAPBEXHLevel1 2 7 4 2 2" xfId="28208"/>
    <cellStyle name="SAPBEXHLevel1 2 7 5" xfId="28209"/>
    <cellStyle name="SAPBEXHLevel1 2 7 5 2" xfId="28210"/>
    <cellStyle name="SAPBEXHLevel1 2 8" xfId="28211"/>
    <cellStyle name="SAPBEXHLevel1 2 9" xfId="28212"/>
    <cellStyle name="SAPBEXHLevel1 20" xfId="28213"/>
    <cellStyle name="SAPBEXHLevel1 21" xfId="28214"/>
    <cellStyle name="SAPBEXHLevel1 22" xfId="28215"/>
    <cellStyle name="SAPBEXHLevel1 23" xfId="28216"/>
    <cellStyle name="SAPBEXHLevel1 24" xfId="28217"/>
    <cellStyle name="SAPBEXHLevel1 25" xfId="28218"/>
    <cellStyle name="SAPBEXHLevel1 26" xfId="28219"/>
    <cellStyle name="SAPBEXHLevel1 27" xfId="28220"/>
    <cellStyle name="SAPBEXHLevel1 28" xfId="28221"/>
    <cellStyle name="SAPBEXHLevel1 29" xfId="28222"/>
    <cellStyle name="SAPBEXHLevel1 3" xfId="494"/>
    <cellStyle name="SAPBEXHLevel1 3 10" xfId="28223"/>
    <cellStyle name="SAPBEXHLevel1 3 11" xfId="28224"/>
    <cellStyle name="SAPBEXHLevel1 3 12" xfId="28225"/>
    <cellStyle name="SAPBEXHLevel1 3 13" xfId="28226"/>
    <cellStyle name="SAPBEXHLevel1 3 14" xfId="28227"/>
    <cellStyle name="SAPBEXHLevel1 3 15" xfId="28228"/>
    <cellStyle name="SAPBEXHLevel1 3 16" xfId="28229"/>
    <cellStyle name="SAPBEXHLevel1 3 17" xfId="28230"/>
    <cellStyle name="SAPBEXHLevel1 3 18" xfId="28231"/>
    <cellStyle name="SAPBEXHLevel1 3 19" xfId="28232"/>
    <cellStyle name="SAPBEXHLevel1 3 2" xfId="1017"/>
    <cellStyle name="SAPBEXHLevel1 3 2 10" xfId="28233"/>
    <cellStyle name="SAPBEXHLevel1 3 2 11" xfId="28234"/>
    <cellStyle name="SAPBEXHLevel1 3 2 12" xfId="28235"/>
    <cellStyle name="SAPBEXHLevel1 3 2 13" xfId="28236"/>
    <cellStyle name="SAPBEXHLevel1 3 2 14" xfId="28237"/>
    <cellStyle name="SAPBEXHLevel1 3 2 15" xfId="28238"/>
    <cellStyle name="SAPBEXHLevel1 3 2 16" xfId="28239"/>
    <cellStyle name="SAPBEXHLevel1 3 2 17" xfId="28240"/>
    <cellStyle name="SAPBEXHLevel1 3 2 18" xfId="28241"/>
    <cellStyle name="SAPBEXHLevel1 3 2 19" xfId="28242"/>
    <cellStyle name="SAPBEXHLevel1 3 2 2" xfId="28243"/>
    <cellStyle name="SAPBEXHLevel1 3 2 2 2" xfId="28244"/>
    <cellStyle name="SAPBEXHLevel1 3 2 2 2 2" xfId="28245"/>
    <cellStyle name="SAPBEXHLevel1 3 2 2 2 2 2" xfId="28246"/>
    <cellStyle name="SAPBEXHLevel1 3 2 2 2 2 2 2" xfId="28247"/>
    <cellStyle name="SAPBEXHLevel1 3 2 2 2 2 3" xfId="28248"/>
    <cellStyle name="SAPBEXHLevel1 3 2 2 2 3" xfId="28249"/>
    <cellStyle name="SAPBEXHLevel1 3 2 2 2 3 2" xfId="28250"/>
    <cellStyle name="SAPBEXHLevel1 3 2 2 2 3 2 2" xfId="28251"/>
    <cellStyle name="SAPBEXHLevel1 3 2 2 2 4" xfId="28252"/>
    <cellStyle name="SAPBEXHLevel1 3 2 2 2 4 2" xfId="28253"/>
    <cellStyle name="SAPBEXHLevel1 3 2 2 3" xfId="28254"/>
    <cellStyle name="SAPBEXHLevel1 3 2 2 3 2" xfId="28255"/>
    <cellStyle name="SAPBEXHLevel1 3 2 2 3 2 2" xfId="28256"/>
    <cellStyle name="SAPBEXHLevel1 3 2 2 3 3" xfId="28257"/>
    <cellStyle name="SAPBEXHLevel1 3 2 2 4" xfId="28258"/>
    <cellStyle name="SAPBEXHLevel1 3 2 2 4 2" xfId="28259"/>
    <cellStyle name="SAPBEXHLevel1 3 2 2 4 2 2" xfId="28260"/>
    <cellStyle name="SAPBEXHLevel1 3 2 2 5" xfId="28261"/>
    <cellStyle name="SAPBEXHLevel1 3 2 2 5 2" xfId="28262"/>
    <cellStyle name="SAPBEXHLevel1 3 2 20" xfId="28263"/>
    <cellStyle name="SAPBEXHLevel1 3 2 21" xfId="28264"/>
    <cellStyle name="SAPBEXHLevel1 3 2 22" xfId="28265"/>
    <cellStyle name="SAPBEXHLevel1 3 2 23" xfId="28266"/>
    <cellStyle name="SAPBEXHLevel1 3 2 24" xfId="28267"/>
    <cellStyle name="SAPBEXHLevel1 3 2 25" xfId="28268"/>
    <cellStyle name="SAPBEXHLevel1 3 2 26" xfId="28269"/>
    <cellStyle name="SAPBEXHLevel1 3 2 27" xfId="28270"/>
    <cellStyle name="SAPBEXHLevel1 3 2 3" xfId="28271"/>
    <cellStyle name="SAPBEXHLevel1 3 2 4" xfId="28272"/>
    <cellStyle name="SAPBEXHLevel1 3 2 5" xfId="28273"/>
    <cellStyle name="SAPBEXHLevel1 3 2 6" xfId="28274"/>
    <cellStyle name="SAPBEXHLevel1 3 2 7" xfId="28275"/>
    <cellStyle name="SAPBEXHLevel1 3 2 8" xfId="28276"/>
    <cellStyle name="SAPBEXHLevel1 3 2 9" xfId="28277"/>
    <cellStyle name="SAPBEXHLevel1 3 20" xfId="28278"/>
    <cellStyle name="SAPBEXHLevel1 3 21" xfId="28279"/>
    <cellStyle name="SAPBEXHLevel1 3 22" xfId="28280"/>
    <cellStyle name="SAPBEXHLevel1 3 23" xfId="28281"/>
    <cellStyle name="SAPBEXHLevel1 3 24" xfId="28282"/>
    <cellStyle name="SAPBEXHLevel1 3 25" xfId="28283"/>
    <cellStyle name="SAPBEXHLevel1 3 26" xfId="28284"/>
    <cellStyle name="SAPBEXHLevel1 3 27" xfId="28285"/>
    <cellStyle name="SAPBEXHLevel1 3 28" xfId="28286"/>
    <cellStyle name="SAPBEXHLevel1 3 29" xfId="28287"/>
    <cellStyle name="SAPBEXHLevel1 3 3" xfId="1018"/>
    <cellStyle name="SAPBEXHLevel1 3 3 10" xfId="28288"/>
    <cellStyle name="SAPBEXHLevel1 3 3 11" xfId="28289"/>
    <cellStyle name="SAPBEXHLevel1 3 3 12" xfId="28290"/>
    <cellStyle name="SAPBEXHLevel1 3 3 13" xfId="28291"/>
    <cellStyle name="SAPBEXHLevel1 3 3 14" xfId="28292"/>
    <cellStyle name="SAPBEXHLevel1 3 3 15" xfId="28293"/>
    <cellStyle name="SAPBEXHLevel1 3 3 16" xfId="28294"/>
    <cellStyle name="SAPBEXHLevel1 3 3 17" xfId="28295"/>
    <cellStyle name="SAPBEXHLevel1 3 3 18" xfId="28296"/>
    <cellStyle name="SAPBEXHLevel1 3 3 19" xfId="28297"/>
    <cellStyle name="SAPBEXHLevel1 3 3 2" xfId="28298"/>
    <cellStyle name="SAPBEXHLevel1 3 3 2 2" xfId="28299"/>
    <cellStyle name="SAPBEXHLevel1 3 3 2 2 2" xfId="28300"/>
    <cellStyle name="SAPBEXHLevel1 3 3 2 2 2 2" xfId="28301"/>
    <cellStyle name="SAPBEXHLevel1 3 3 2 2 2 2 2" xfId="28302"/>
    <cellStyle name="SAPBEXHLevel1 3 3 2 2 2 3" xfId="28303"/>
    <cellStyle name="SAPBEXHLevel1 3 3 2 2 3" xfId="28304"/>
    <cellStyle name="SAPBEXHLevel1 3 3 2 2 3 2" xfId="28305"/>
    <cellStyle name="SAPBEXHLevel1 3 3 2 2 3 2 2" xfId="28306"/>
    <cellStyle name="SAPBEXHLevel1 3 3 2 2 4" xfId="28307"/>
    <cellStyle name="SAPBEXHLevel1 3 3 2 2 4 2" xfId="28308"/>
    <cellStyle name="SAPBEXHLevel1 3 3 2 3" xfId="28309"/>
    <cellStyle name="SAPBEXHLevel1 3 3 2 3 2" xfId="28310"/>
    <cellStyle name="SAPBEXHLevel1 3 3 2 3 2 2" xfId="28311"/>
    <cellStyle name="SAPBEXHLevel1 3 3 2 3 3" xfId="28312"/>
    <cellStyle name="SAPBEXHLevel1 3 3 2 4" xfId="28313"/>
    <cellStyle name="SAPBEXHLevel1 3 3 2 4 2" xfId="28314"/>
    <cellStyle name="SAPBEXHLevel1 3 3 2 4 2 2" xfId="28315"/>
    <cellStyle name="SAPBEXHLevel1 3 3 2 5" xfId="28316"/>
    <cellStyle name="SAPBEXHLevel1 3 3 2 5 2" xfId="28317"/>
    <cellStyle name="SAPBEXHLevel1 3 3 20" xfId="28318"/>
    <cellStyle name="SAPBEXHLevel1 3 3 21" xfId="28319"/>
    <cellStyle name="SAPBEXHLevel1 3 3 22" xfId="28320"/>
    <cellStyle name="SAPBEXHLevel1 3 3 23" xfId="28321"/>
    <cellStyle name="SAPBEXHLevel1 3 3 24" xfId="28322"/>
    <cellStyle name="SAPBEXHLevel1 3 3 25" xfId="28323"/>
    <cellStyle name="SAPBEXHLevel1 3 3 26" xfId="28324"/>
    <cellStyle name="SAPBEXHLevel1 3 3 27" xfId="28325"/>
    <cellStyle name="SAPBEXHLevel1 3 3 3" xfId="28326"/>
    <cellStyle name="SAPBEXHLevel1 3 3 4" xfId="28327"/>
    <cellStyle name="SAPBEXHLevel1 3 3 5" xfId="28328"/>
    <cellStyle name="SAPBEXHLevel1 3 3 6" xfId="28329"/>
    <cellStyle name="SAPBEXHLevel1 3 3 7" xfId="28330"/>
    <cellStyle name="SAPBEXHLevel1 3 3 8" xfId="28331"/>
    <cellStyle name="SAPBEXHLevel1 3 3 9" xfId="28332"/>
    <cellStyle name="SAPBEXHLevel1 3 30" xfId="28333"/>
    <cellStyle name="SAPBEXHLevel1 3 31" xfId="28334"/>
    <cellStyle name="SAPBEXHLevel1 3 32" xfId="28335"/>
    <cellStyle name="SAPBEXHLevel1 3 4" xfId="1019"/>
    <cellStyle name="SAPBEXHLevel1 3 4 10" xfId="28336"/>
    <cellStyle name="SAPBEXHLevel1 3 4 11" xfId="28337"/>
    <cellStyle name="SAPBEXHLevel1 3 4 12" xfId="28338"/>
    <cellStyle name="SAPBEXHLevel1 3 4 13" xfId="28339"/>
    <cellStyle name="SAPBEXHLevel1 3 4 14" xfId="28340"/>
    <cellStyle name="SAPBEXHLevel1 3 4 15" xfId="28341"/>
    <cellStyle name="SAPBEXHLevel1 3 4 16" xfId="28342"/>
    <cellStyle name="SAPBEXHLevel1 3 4 17" xfId="28343"/>
    <cellStyle name="SAPBEXHLevel1 3 4 18" xfId="28344"/>
    <cellStyle name="SAPBEXHLevel1 3 4 19" xfId="28345"/>
    <cellStyle name="SAPBEXHLevel1 3 4 2" xfId="28346"/>
    <cellStyle name="SAPBEXHLevel1 3 4 2 2" xfId="28347"/>
    <cellStyle name="SAPBEXHLevel1 3 4 2 2 2" xfId="28348"/>
    <cellStyle name="SAPBEXHLevel1 3 4 2 2 2 2" xfId="28349"/>
    <cellStyle name="SAPBEXHLevel1 3 4 2 2 2 2 2" xfId="28350"/>
    <cellStyle name="SAPBEXHLevel1 3 4 2 2 2 3" xfId="28351"/>
    <cellStyle name="SAPBEXHLevel1 3 4 2 2 3" xfId="28352"/>
    <cellStyle name="SAPBEXHLevel1 3 4 2 2 3 2" xfId="28353"/>
    <cellStyle name="SAPBEXHLevel1 3 4 2 2 3 2 2" xfId="28354"/>
    <cellStyle name="SAPBEXHLevel1 3 4 2 2 4" xfId="28355"/>
    <cellStyle name="SAPBEXHLevel1 3 4 2 2 4 2" xfId="28356"/>
    <cellStyle name="SAPBEXHLevel1 3 4 2 3" xfId="28357"/>
    <cellStyle name="SAPBEXHLevel1 3 4 2 3 2" xfId="28358"/>
    <cellStyle name="SAPBEXHLevel1 3 4 2 3 2 2" xfId="28359"/>
    <cellStyle name="SAPBEXHLevel1 3 4 2 3 3" xfId="28360"/>
    <cellStyle name="SAPBEXHLevel1 3 4 2 4" xfId="28361"/>
    <cellStyle name="SAPBEXHLevel1 3 4 2 4 2" xfId="28362"/>
    <cellStyle name="SAPBEXHLevel1 3 4 2 4 2 2" xfId="28363"/>
    <cellStyle name="SAPBEXHLevel1 3 4 2 5" xfId="28364"/>
    <cellStyle name="SAPBEXHLevel1 3 4 2 5 2" xfId="28365"/>
    <cellStyle name="SAPBEXHLevel1 3 4 20" xfId="28366"/>
    <cellStyle name="SAPBEXHLevel1 3 4 21" xfId="28367"/>
    <cellStyle name="SAPBEXHLevel1 3 4 22" xfId="28368"/>
    <cellStyle name="SAPBEXHLevel1 3 4 23" xfId="28369"/>
    <cellStyle name="SAPBEXHLevel1 3 4 24" xfId="28370"/>
    <cellStyle name="SAPBEXHLevel1 3 4 25" xfId="28371"/>
    <cellStyle name="SAPBEXHLevel1 3 4 26" xfId="28372"/>
    <cellStyle name="SAPBEXHLevel1 3 4 27" xfId="28373"/>
    <cellStyle name="SAPBEXHLevel1 3 4 3" xfId="28374"/>
    <cellStyle name="SAPBEXHLevel1 3 4 4" xfId="28375"/>
    <cellStyle name="SAPBEXHLevel1 3 4 5" xfId="28376"/>
    <cellStyle name="SAPBEXHLevel1 3 4 6" xfId="28377"/>
    <cellStyle name="SAPBEXHLevel1 3 4 7" xfId="28378"/>
    <cellStyle name="SAPBEXHLevel1 3 4 8" xfId="28379"/>
    <cellStyle name="SAPBEXHLevel1 3 4 9" xfId="28380"/>
    <cellStyle name="SAPBEXHLevel1 3 5" xfId="1020"/>
    <cellStyle name="SAPBEXHLevel1 3 5 10" xfId="28381"/>
    <cellStyle name="SAPBEXHLevel1 3 5 11" xfId="28382"/>
    <cellStyle name="SAPBEXHLevel1 3 5 12" xfId="28383"/>
    <cellStyle name="SAPBEXHLevel1 3 5 13" xfId="28384"/>
    <cellStyle name="SAPBEXHLevel1 3 5 14" xfId="28385"/>
    <cellStyle name="SAPBEXHLevel1 3 5 15" xfId="28386"/>
    <cellStyle name="SAPBEXHLevel1 3 5 16" xfId="28387"/>
    <cellStyle name="SAPBEXHLevel1 3 5 17" xfId="28388"/>
    <cellStyle name="SAPBEXHLevel1 3 5 18" xfId="28389"/>
    <cellStyle name="SAPBEXHLevel1 3 5 19" xfId="28390"/>
    <cellStyle name="SAPBEXHLevel1 3 5 2" xfId="28391"/>
    <cellStyle name="SAPBEXHLevel1 3 5 2 2" xfId="28392"/>
    <cellStyle name="SAPBEXHLevel1 3 5 2 2 2" xfId="28393"/>
    <cellStyle name="SAPBEXHLevel1 3 5 2 2 2 2" xfId="28394"/>
    <cellStyle name="SAPBEXHLevel1 3 5 2 2 2 2 2" xfId="28395"/>
    <cellStyle name="SAPBEXHLevel1 3 5 2 2 2 3" xfId="28396"/>
    <cellStyle name="SAPBEXHLevel1 3 5 2 2 3" xfId="28397"/>
    <cellStyle name="SAPBEXHLevel1 3 5 2 2 3 2" xfId="28398"/>
    <cellStyle name="SAPBEXHLevel1 3 5 2 2 3 2 2" xfId="28399"/>
    <cellStyle name="SAPBEXHLevel1 3 5 2 2 4" xfId="28400"/>
    <cellStyle name="SAPBEXHLevel1 3 5 2 2 4 2" xfId="28401"/>
    <cellStyle name="SAPBEXHLevel1 3 5 2 3" xfId="28402"/>
    <cellStyle name="SAPBEXHLevel1 3 5 2 3 2" xfId="28403"/>
    <cellStyle name="SAPBEXHLevel1 3 5 2 3 2 2" xfId="28404"/>
    <cellStyle name="SAPBEXHLevel1 3 5 2 3 3" xfId="28405"/>
    <cellStyle name="SAPBEXHLevel1 3 5 2 4" xfId="28406"/>
    <cellStyle name="SAPBEXHLevel1 3 5 2 4 2" xfId="28407"/>
    <cellStyle name="SAPBEXHLevel1 3 5 2 4 2 2" xfId="28408"/>
    <cellStyle name="SAPBEXHLevel1 3 5 2 5" xfId="28409"/>
    <cellStyle name="SAPBEXHLevel1 3 5 2 5 2" xfId="28410"/>
    <cellStyle name="SAPBEXHLevel1 3 5 20" xfId="28411"/>
    <cellStyle name="SAPBEXHLevel1 3 5 21" xfId="28412"/>
    <cellStyle name="SAPBEXHLevel1 3 5 22" xfId="28413"/>
    <cellStyle name="SAPBEXHLevel1 3 5 23" xfId="28414"/>
    <cellStyle name="SAPBEXHLevel1 3 5 24" xfId="28415"/>
    <cellStyle name="SAPBEXHLevel1 3 5 25" xfId="28416"/>
    <cellStyle name="SAPBEXHLevel1 3 5 26" xfId="28417"/>
    <cellStyle name="SAPBEXHLevel1 3 5 27" xfId="28418"/>
    <cellStyle name="SAPBEXHLevel1 3 5 3" xfId="28419"/>
    <cellStyle name="SAPBEXHLevel1 3 5 4" xfId="28420"/>
    <cellStyle name="SAPBEXHLevel1 3 5 5" xfId="28421"/>
    <cellStyle name="SAPBEXHLevel1 3 5 6" xfId="28422"/>
    <cellStyle name="SAPBEXHLevel1 3 5 7" xfId="28423"/>
    <cellStyle name="SAPBEXHLevel1 3 5 8" xfId="28424"/>
    <cellStyle name="SAPBEXHLevel1 3 5 9" xfId="28425"/>
    <cellStyle name="SAPBEXHLevel1 3 6" xfId="1021"/>
    <cellStyle name="SAPBEXHLevel1 3 6 10" xfId="28426"/>
    <cellStyle name="SAPBEXHLevel1 3 6 11" xfId="28427"/>
    <cellStyle name="SAPBEXHLevel1 3 6 12" xfId="28428"/>
    <cellStyle name="SAPBEXHLevel1 3 6 13" xfId="28429"/>
    <cellStyle name="SAPBEXHLevel1 3 6 14" xfId="28430"/>
    <cellStyle name="SAPBEXHLevel1 3 6 15" xfId="28431"/>
    <cellStyle name="SAPBEXHLevel1 3 6 16" xfId="28432"/>
    <cellStyle name="SAPBEXHLevel1 3 6 17" xfId="28433"/>
    <cellStyle name="SAPBEXHLevel1 3 6 18" xfId="28434"/>
    <cellStyle name="SAPBEXHLevel1 3 6 19" xfId="28435"/>
    <cellStyle name="SAPBEXHLevel1 3 6 2" xfId="28436"/>
    <cellStyle name="SAPBEXHLevel1 3 6 2 2" xfId="28437"/>
    <cellStyle name="SAPBEXHLevel1 3 6 2 2 2" xfId="28438"/>
    <cellStyle name="SAPBEXHLevel1 3 6 2 2 2 2" xfId="28439"/>
    <cellStyle name="SAPBEXHLevel1 3 6 2 2 2 2 2" xfId="28440"/>
    <cellStyle name="SAPBEXHLevel1 3 6 2 2 2 3" xfId="28441"/>
    <cellStyle name="SAPBEXHLevel1 3 6 2 2 3" xfId="28442"/>
    <cellStyle name="SAPBEXHLevel1 3 6 2 2 3 2" xfId="28443"/>
    <cellStyle name="SAPBEXHLevel1 3 6 2 2 3 2 2" xfId="28444"/>
    <cellStyle name="SAPBEXHLevel1 3 6 2 2 4" xfId="28445"/>
    <cellStyle name="SAPBEXHLevel1 3 6 2 2 4 2" xfId="28446"/>
    <cellStyle name="SAPBEXHLevel1 3 6 2 3" xfId="28447"/>
    <cellStyle name="SAPBEXHLevel1 3 6 2 3 2" xfId="28448"/>
    <cellStyle name="SAPBEXHLevel1 3 6 2 3 2 2" xfId="28449"/>
    <cellStyle name="SAPBEXHLevel1 3 6 2 3 3" xfId="28450"/>
    <cellStyle name="SAPBEXHLevel1 3 6 2 4" xfId="28451"/>
    <cellStyle name="SAPBEXHLevel1 3 6 2 4 2" xfId="28452"/>
    <cellStyle name="SAPBEXHLevel1 3 6 2 4 2 2" xfId="28453"/>
    <cellStyle name="SAPBEXHLevel1 3 6 2 5" xfId="28454"/>
    <cellStyle name="SAPBEXHLevel1 3 6 2 5 2" xfId="28455"/>
    <cellStyle name="SAPBEXHLevel1 3 6 20" xfId="28456"/>
    <cellStyle name="SAPBEXHLevel1 3 6 21" xfId="28457"/>
    <cellStyle name="SAPBEXHLevel1 3 6 22" xfId="28458"/>
    <cellStyle name="SAPBEXHLevel1 3 6 23" xfId="28459"/>
    <cellStyle name="SAPBEXHLevel1 3 6 24" xfId="28460"/>
    <cellStyle name="SAPBEXHLevel1 3 6 25" xfId="28461"/>
    <cellStyle name="SAPBEXHLevel1 3 6 26" xfId="28462"/>
    <cellStyle name="SAPBEXHLevel1 3 6 27" xfId="28463"/>
    <cellStyle name="SAPBEXHLevel1 3 6 3" xfId="28464"/>
    <cellStyle name="SAPBEXHLevel1 3 6 4" xfId="28465"/>
    <cellStyle name="SAPBEXHLevel1 3 6 5" xfId="28466"/>
    <cellStyle name="SAPBEXHLevel1 3 6 6" xfId="28467"/>
    <cellStyle name="SAPBEXHLevel1 3 6 7" xfId="28468"/>
    <cellStyle name="SAPBEXHLevel1 3 6 8" xfId="28469"/>
    <cellStyle name="SAPBEXHLevel1 3 6 9" xfId="28470"/>
    <cellStyle name="SAPBEXHLevel1 3 7" xfId="28471"/>
    <cellStyle name="SAPBEXHLevel1 3 7 2" xfId="28472"/>
    <cellStyle name="SAPBEXHLevel1 3 7 2 2" xfId="28473"/>
    <cellStyle name="SAPBEXHLevel1 3 7 2 2 2" xfId="28474"/>
    <cellStyle name="SAPBEXHLevel1 3 7 2 2 2 2" xfId="28475"/>
    <cellStyle name="SAPBEXHLevel1 3 7 2 2 3" xfId="28476"/>
    <cellStyle name="SAPBEXHLevel1 3 7 2 3" xfId="28477"/>
    <cellStyle name="SAPBEXHLevel1 3 7 2 3 2" xfId="28478"/>
    <cellStyle name="SAPBEXHLevel1 3 7 2 3 2 2" xfId="28479"/>
    <cellStyle name="SAPBEXHLevel1 3 7 2 4" xfId="28480"/>
    <cellStyle name="SAPBEXHLevel1 3 7 2 4 2" xfId="28481"/>
    <cellStyle name="SAPBEXHLevel1 3 7 3" xfId="28482"/>
    <cellStyle name="SAPBEXHLevel1 3 7 3 2" xfId="28483"/>
    <cellStyle name="SAPBEXHLevel1 3 7 3 2 2" xfId="28484"/>
    <cellStyle name="SAPBEXHLevel1 3 7 3 3" xfId="28485"/>
    <cellStyle name="SAPBEXHLevel1 3 7 4" xfId="28486"/>
    <cellStyle name="SAPBEXHLevel1 3 7 4 2" xfId="28487"/>
    <cellStyle name="SAPBEXHLevel1 3 7 4 2 2" xfId="28488"/>
    <cellStyle name="SAPBEXHLevel1 3 7 5" xfId="28489"/>
    <cellStyle name="SAPBEXHLevel1 3 7 5 2" xfId="28490"/>
    <cellStyle name="SAPBEXHLevel1 3 8" xfId="28491"/>
    <cellStyle name="SAPBEXHLevel1 3 9" xfId="28492"/>
    <cellStyle name="SAPBEXHLevel1 30" xfId="28493"/>
    <cellStyle name="SAPBEXHLevel1 31" xfId="28494"/>
    <cellStyle name="SAPBEXHLevel1 32" xfId="28495"/>
    <cellStyle name="SAPBEXHLevel1 33" xfId="28496"/>
    <cellStyle name="SAPBEXHLevel1 34" xfId="28497"/>
    <cellStyle name="SAPBEXHLevel1 35" xfId="28498"/>
    <cellStyle name="SAPBEXHLevel1 4" xfId="1022"/>
    <cellStyle name="SAPBEXHLevel1 4 10" xfId="28499"/>
    <cellStyle name="SAPBEXHLevel1 4 11" xfId="28500"/>
    <cellStyle name="SAPBEXHLevel1 4 12" xfId="28501"/>
    <cellStyle name="SAPBEXHLevel1 4 13" xfId="28502"/>
    <cellStyle name="SAPBEXHLevel1 4 14" xfId="28503"/>
    <cellStyle name="SAPBEXHLevel1 4 15" xfId="28504"/>
    <cellStyle name="SAPBEXHLevel1 4 16" xfId="28505"/>
    <cellStyle name="SAPBEXHLevel1 4 17" xfId="28506"/>
    <cellStyle name="SAPBEXHLevel1 4 18" xfId="28507"/>
    <cellStyle name="SAPBEXHLevel1 4 19" xfId="28508"/>
    <cellStyle name="SAPBEXHLevel1 4 2" xfId="28509"/>
    <cellStyle name="SAPBEXHLevel1 4 2 2" xfId="28510"/>
    <cellStyle name="SAPBEXHLevel1 4 2 2 2" xfId="28511"/>
    <cellStyle name="SAPBEXHLevel1 4 2 2 2 2" xfId="28512"/>
    <cellStyle name="SAPBEXHLevel1 4 2 2 2 2 2" xfId="28513"/>
    <cellStyle name="SAPBEXHLevel1 4 2 2 2 3" xfId="28514"/>
    <cellStyle name="SAPBEXHLevel1 4 2 2 3" xfId="28515"/>
    <cellStyle name="SAPBEXHLevel1 4 2 2 3 2" xfId="28516"/>
    <cellStyle name="SAPBEXHLevel1 4 2 2 3 2 2" xfId="28517"/>
    <cellStyle name="SAPBEXHLevel1 4 2 2 4" xfId="28518"/>
    <cellStyle name="SAPBEXHLevel1 4 2 2 4 2" xfId="28519"/>
    <cellStyle name="SAPBEXHLevel1 4 2 3" xfId="28520"/>
    <cellStyle name="SAPBEXHLevel1 4 2 3 2" xfId="28521"/>
    <cellStyle name="SAPBEXHLevel1 4 2 3 2 2" xfId="28522"/>
    <cellStyle name="SAPBEXHLevel1 4 2 3 3" xfId="28523"/>
    <cellStyle name="SAPBEXHLevel1 4 2 4" xfId="28524"/>
    <cellStyle name="SAPBEXHLevel1 4 2 4 2" xfId="28525"/>
    <cellStyle name="SAPBEXHLevel1 4 2 4 2 2" xfId="28526"/>
    <cellStyle name="SAPBEXHLevel1 4 2 5" xfId="28527"/>
    <cellStyle name="SAPBEXHLevel1 4 2 5 2" xfId="28528"/>
    <cellStyle name="SAPBEXHLevel1 4 20" xfId="28529"/>
    <cellStyle name="SAPBEXHLevel1 4 21" xfId="28530"/>
    <cellStyle name="SAPBEXHLevel1 4 22" xfId="28531"/>
    <cellStyle name="SAPBEXHLevel1 4 23" xfId="28532"/>
    <cellStyle name="SAPBEXHLevel1 4 24" xfId="28533"/>
    <cellStyle name="SAPBEXHLevel1 4 25" xfId="28534"/>
    <cellStyle name="SAPBEXHLevel1 4 26" xfId="28535"/>
    <cellStyle name="SAPBEXHLevel1 4 27" xfId="28536"/>
    <cellStyle name="SAPBEXHLevel1 4 3" xfId="28537"/>
    <cellStyle name="SAPBEXHLevel1 4 4" xfId="28538"/>
    <cellStyle name="SAPBEXHLevel1 4 5" xfId="28539"/>
    <cellStyle name="SAPBEXHLevel1 4 6" xfId="28540"/>
    <cellStyle name="SAPBEXHLevel1 4 7" xfId="28541"/>
    <cellStyle name="SAPBEXHLevel1 4 8" xfId="28542"/>
    <cellStyle name="SAPBEXHLevel1 4 9" xfId="28543"/>
    <cellStyle name="SAPBEXHLevel1 5" xfId="1023"/>
    <cellStyle name="SAPBEXHLevel1 5 10" xfId="28544"/>
    <cellStyle name="SAPBEXHLevel1 5 11" xfId="28545"/>
    <cellStyle name="SAPBEXHLevel1 5 12" xfId="28546"/>
    <cellStyle name="SAPBEXHLevel1 5 13" xfId="28547"/>
    <cellStyle name="SAPBEXHLevel1 5 14" xfId="28548"/>
    <cellStyle name="SAPBEXHLevel1 5 15" xfId="28549"/>
    <cellStyle name="SAPBEXHLevel1 5 16" xfId="28550"/>
    <cellStyle name="SAPBEXHLevel1 5 17" xfId="28551"/>
    <cellStyle name="SAPBEXHLevel1 5 18" xfId="28552"/>
    <cellStyle name="SAPBEXHLevel1 5 19" xfId="28553"/>
    <cellStyle name="SAPBEXHLevel1 5 2" xfId="28554"/>
    <cellStyle name="SAPBEXHLevel1 5 2 2" xfId="28555"/>
    <cellStyle name="SAPBEXHLevel1 5 2 2 2" xfId="28556"/>
    <cellStyle name="SAPBEXHLevel1 5 2 2 2 2" xfId="28557"/>
    <cellStyle name="SAPBEXHLevel1 5 2 2 2 2 2" xfId="28558"/>
    <cellStyle name="SAPBEXHLevel1 5 2 2 2 3" xfId="28559"/>
    <cellStyle name="SAPBEXHLevel1 5 2 2 3" xfId="28560"/>
    <cellStyle name="SAPBEXHLevel1 5 2 2 3 2" xfId="28561"/>
    <cellStyle name="SAPBEXHLevel1 5 2 2 3 2 2" xfId="28562"/>
    <cellStyle name="SAPBEXHLevel1 5 2 2 4" xfId="28563"/>
    <cellStyle name="SAPBEXHLevel1 5 2 2 4 2" xfId="28564"/>
    <cellStyle name="SAPBEXHLevel1 5 2 3" xfId="28565"/>
    <cellStyle name="SAPBEXHLevel1 5 2 3 2" xfId="28566"/>
    <cellStyle name="SAPBEXHLevel1 5 2 3 2 2" xfId="28567"/>
    <cellStyle name="SAPBEXHLevel1 5 2 3 3" xfId="28568"/>
    <cellStyle name="SAPBEXHLevel1 5 2 4" xfId="28569"/>
    <cellStyle name="SAPBEXHLevel1 5 2 4 2" xfId="28570"/>
    <cellStyle name="SAPBEXHLevel1 5 2 4 2 2" xfId="28571"/>
    <cellStyle name="SAPBEXHLevel1 5 2 5" xfId="28572"/>
    <cellStyle name="SAPBEXHLevel1 5 2 5 2" xfId="28573"/>
    <cellStyle name="SAPBEXHLevel1 5 20" xfId="28574"/>
    <cellStyle name="SAPBEXHLevel1 5 21" xfId="28575"/>
    <cellStyle name="SAPBEXHLevel1 5 22" xfId="28576"/>
    <cellStyle name="SAPBEXHLevel1 5 23" xfId="28577"/>
    <cellStyle name="SAPBEXHLevel1 5 24" xfId="28578"/>
    <cellStyle name="SAPBEXHLevel1 5 25" xfId="28579"/>
    <cellStyle name="SAPBEXHLevel1 5 26" xfId="28580"/>
    <cellStyle name="SAPBEXHLevel1 5 27" xfId="28581"/>
    <cellStyle name="SAPBEXHLevel1 5 3" xfId="28582"/>
    <cellStyle name="SAPBEXHLevel1 5 4" xfId="28583"/>
    <cellStyle name="SAPBEXHLevel1 5 5" xfId="28584"/>
    <cellStyle name="SAPBEXHLevel1 5 6" xfId="28585"/>
    <cellStyle name="SAPBEXHLevel1 5 7" xfId="28586"/>
    <cellStyle name="SAPBEXHLevel1 5 8" xfId="28587"/>
    <cellStyle name="SAPBEXHLevel1 5 9" xfId="28588"/>
    <cellStyle name="SAPBEXHLevel1 6" xfId="1024"/>
    <cellStyle name="SAPBEXHLevel1 6 10" xfId="28589"/>
    <cellStyle name="SAPBEXHLevel1 6 11" xfId="28590"/>
    <cellStyle name="SAPBEXHLevel1 6 12" xfId="28591"/>
    <cellStyle name="SAPBEXHLevel1 6 13" xfId="28592"/>
    <cellStyle name="SAPBEXHLevel1 6 14" xfId="28593"/>
    <cellStyle name="SAPBEXHLevel1 6 15" xfId="28594"/>
    <cellStyle name="SAPBEXHLevel1 6 16" xfId="28595"/>
    <cellStyle name="SAPBEXHLevel1 6 17" xfId="28596"/>
    <cellStyle name="SAPBEXHLevel1 6 18" xfId="28597"/>
    <cellStyle name="SAPBEXHLevel1 6 19" xfId="28598"/>
    <cellStyle name="SAPBEXHLevel1 6 2" xfId="28599"/>
    <cellStyle name="SAPBEXHLevel1 6 2 2" xfId="28600"/>
    <cellStyle name="SAPBEXHLevel1 6 2 2 2" xfId="28601"/>
    <cellStyle name="SAPBEXHLevel1 6 2 2 2 2" xfId="28602"/>
    <cellStyle name="SAPBEXHLevel1 6 2 2 2 2 2" xfId="28603"/>
    <cellStyle name="SAPBEXHLevel1 6 2 2 2 3" xfId="28604"/>
    <cellStyle name="SAPBEXHLevel1 6 2 2 3" xfId="28605"/>
    <cellStyle name="SAPBEXHLevel1 6 2 2 3 2" xfId="28606"/>
    <cellStyle name="SAPBEXHLevel1 6 2 2 3 2 2" xfId="28607"/>
    <cellStyle name="SAPBEXHLevel1 6 2 2 4" xfId="28608"/>
    <cellStyle name="SAPBEXHLevel1 6 2 2 4 2" xfId="28609"/>
    <cellStyle name="SAPBEXHLevel1 6 2 3" xfId="28610"/>
    <cellStyle name="SAPBEXHLevel1 6 2 3 2" xfId="28611"/>
    <cellStyle name="SAPBEXHLevel1 6 2 3 2 2" xfId="28612"/>
    <cellStyle name="SAPBEXHLevel1 6 2 3 3" xfId="28613"/>
    <cellStyle name="SAPBEXHLevel1 6 2 4" xfId="28614"/>
    <cellStyle name="SAPBEXHLevel1 6 2 4 2" xfId="28615"/>
    <cellStyle name="SAPBEXHLevel1 6 2 4 2 2" xfId="28616"/>
    <cellStyle name="SAPBEXHLevel1 6 2 5" xfId="28617"/>
    <cellStyle name="SAPBEXHLevel1 6 2 5 2" xfId="28618"/>
    <cellStyle name="SAPBEXHLevel1 6 20" xfId="28619"/>
    <cellStyle name="SAPBEXHLevel1 6 21" xfId="28620"/>
    <cellStyle name="SAPBEXHLevel1 6 22" xfId="28621"/>
    <cellStyle name="SAPBEXHLevel1 6 23" xfId="28622"/>
    <cellStyle name="SAPBEXHLevel1 6 24" xfId="28623"/>
    <cellStyle name="SAPBEXHLevel1 6 25" xfId="28624"/>
    <cellStyle name="SAPBEXHLevel1 6 26" xfId="28625"/>
    <cellStyle name="SAPBEXHLevel1 6 27" xfId="28626"/>
    <cellStyle name="SAPBEXHLevel1 6 3" xfId="28627"/>
    <cellStyle name="SAPBEXHLevel1 6 4" xfId="28628"/>
    <cellStyle name="SAPBEXHLevel1 6 5" xfId="28629"/>
    <cellStyle name="SAPBEXHLevel1 6 6" xfId="28630"/>
    <cellStyle name="SAPBEXHLevel1 6 7" xfId="28631"/>
    <cellStyle name="SAPBEXHLevel1 6 8" xfId="28632"/>
    <cellStyle name="SAPBEXHLevel1 6 9" xfId="28633"/>
    <cellStyle name="SAPBEXHLevel1 7" xfId="1025"/>
    <cellStyle name="SAPBEXHLevel1 7 10" xfId="28634"/>
    <cellStyle name="SAPBEXHLevel1 7 11" xfId="28635"/>
    <cellStyle name="SAPBEXHLevel1 7 12" xfId="28636"/>
    <cellStyle name="SAPBEXHLevel1 7 13" xfId="28637"/>
    <cellStyle name="SAPBEXHLevel1 7 14" xfId="28638"/>
    <cellStyle name="SAPBEXHLevel1 7 15" xfId="28639"/>
    <cellStyle name="SAPBEXHLevel1 7 16" xfId="28640"/>
    <cellStyle name="SAPBEXHLevel1 7 17" xfId="28641"/>
    <cellStyle name="SAPBEXHLevel1 7 18" xfId="28642"/>
    <cellStyle name="SAPBEXHLevel1 7 19" xfId="28643"/>
    <cellStyle name="SAPBEXHLevel1 7 2" xfId="28644"/>
    <cellStyle name="SAPBEXHLevel1 7 2 2" xfId="28645"/>
    <cellStyle name="SAPBEXHLevel1 7 2 2 2" xfId="28646"/>
    <cellStyle name="SAPBEXHLevel1 7 2 2 2 2" xfId="28647"/>
    <cellStyle name="SAPBEXHLevel1 7 2 2 2 2 2" xfId="28648"/>
    <cellStyle name="SAPBEXHLevel1 7 2 2 2 3" xfId="28649"/>
    <cellStyle name="SAPBEXHLevel1 7 2 2 3" xfId="28650"/>
    <cellStyle name="SAPBEXHLevel1 7 2 2 3 2" xfId="28651"/>
    <cellStyle name="SAPBEXHLevel1 7 2 2 3 2 2" xfId="28652"/>
    <cellStyle name="SAPBEXHLevel1 7 2 2 4" xfId="28653"/>
    <cellStyle name="SAPBEXHLevel1 7 2 2 4 2" xfId="28654"/>
    <cellStyle name="SAPBEXHLevel1 7 2 3" xfId="28655"/>
    <cellStyle name="SAPBEXHLevel1 7 2 3 2" xfId="28656"/>
    <cellStyle name="SAPBEXHLevel1 7 2 3 2 2" xfId="28657"/>
    <cellStyle name="SAPBEXHLevel1 7 2 3 3" xfId="28658"/>
    <cellStyle name="SAPBEXHLevel1 7 2 4" xfId="28659"/>
    <cellStyle name="SAPBEXHLevel1 7 2 4 2" xfId="28660"/>
    <cellStyle name="SAPBEXHLevel1 7 2 4 2 2" xfId="28661"/>
    <cellStyle name="SAPBEXHLevel1 7 2 5" xfId="28662"/>
    <cellStyle name="SAPBEXHLevel1 7 2 5 2" xfId="28663"/>
    <cellStyle name="SAPBEXHLevel1 7 20" xfId="28664"/>
    <cellStyle name="SAPBEXHLevel1 7 21" xfId="28665"/>
    <cellStyle name="SAPBEXHLevel1 7 22" xfId="28666"/>
    <cellStyle name="SAPBEXHLevel1 7 23" xfId="28667"/>
    <cellStyle name="SAPBEXHLevel1 7 24" xfId="28668"/>
    <cellStyle name="SAPBEXHLevel1 7 25" xfId="28669"/>
    <cellStyle name="SAPBEXHLevel1 7 26" xfId="28670"/>
    <cellStyle name="SAPBEXHLevel1 7 27" xfId="28671"/>
    <cellStyle name="SAPBEXHLevel1 7 3" xfId="28672"/>
    <cellStyle name="SAPBEXHLevel1 7 4" xfId="28673"/>
    <cellStyle name="SAPBEXHLevel1 7 5" xfId="28674"/>
    <cellStyle name="SAPBEXHLevel1 7 6" xfId="28675"/>
    <cellStyle name="SAPBEXHLevel1 7 7" xfId="28676"/>
    <cellStyle name="SAPBEXHLevel1 7 8" xfId="28677"/>
    <cellStyle name="SAPBEXHLevel1 7 9" xfId="28678"/>
    <cellStyle name="SAPBEXHLevel1 8" xfId="1007"/>
    <cellStyle name="SAPBEXHLevel1 8 10" xfId="28679"/>
    <cellStyle name="SAPBEXHLevel1 8 11" xfId="28680"/>
    <cellStyle name="SAPBEXHLevel1 8 12" xfId="28681"/>
    <cellStyle name="SAPBEXHLevel1 8 13" xfId="28682"/>
    <cellStyle name="SAPBEXHLevel1 8 14" xfId="28683"/>
    <cellStyle name="SAPBEXHLevel1 8 15" xfId="28684"/>
    <cellStyle name="SAPBEXHLevel1 8 16" xfId="28685"/>
    <cellStyle name="SAPBEXHLevel1 8 17" xfId="28686"/>
    <cellStyle name="SAPBEXHLevel1 8 18" xfId="28687"/>
    <cellStyle name="SAPBEXHLevel1 8 19" xfId="28688"/>
    <cellStyle name="SAPBEXHLevel1 8 2" xfId="28689"/>
    <cellStyle name="SAPBEXHLevel1 8 2 2" xfId="28690"/>
    <cellStyle name="SAPBEXHLevel1 8 2 2 2" xfId="28691"/>
    <cellStyle name="SAPBEXHLevel1 8 2 2 2 2" xfId="28692"/>
    <cellStyle name="SAPBEXHLevel1 8 2 2 2 2 2" xfId="28693"/>
    <cellStyle name="SAPBEXHLevel1 8 2 2 2 3" xfId="28694"/>
    <cellStyle name="SAPBEXHLevel1 8 2 2 3" xfId="28695"/>
    <cellStyle name="SAPBEXHLevel1 8 2 2 3 2" xfId="28696"/>
    <cellStyle name="SAPBEXHLevel1 8 2 2 3 2 2" xfId="28697"/>
    <cellStyle name="SAPBEXHLevel1 8 2 2 4" xfId="28698"/>
    <cellStyle name="SAPBEXHLevel1 8 2 2 4 2" xfId="28699"/>
    <cellStyle name="SAPBEXHLevel1 8 2 3" xfId="28700"/>
    <cellStyle name="SAPBEXHLevel1 8 2 3 2" xfId="28701"/>
    <cellStyle name="SAPBEXHLevel1 8 2 3 2 2" xfId="28702"/>
    <cellStyle name="SAPBEXHLevel1 8 2 3 3" xfId="28703"/>
    <cellStyle name="SAPBEXHLevel1 8 2 4" xfId="28704"/>
    <cellStyle name="SAPBEXHLevel1 8 2 4 2" xfId="28705"/>
    <cellStyle name="SAPBEXHLevel1 8 2 4 2 2" xfId="28706"/>
    <cellStyle name="SAPBEXHLevel1 8 2 5" xfId="28707"/>
    <cellStyle name="SAPBEXHLevel1 8 2 5 2" xfId="28708"/>
    <cellStyle name="SAPBEXHLevel1 8 20" xfId="28709"/>
    <cellStyle name="SAPBEXHLevel1 8 21" xfId="28710"/>
    <cellStyle name="SAPBEXHLevel1 8 22" xfId="28711"/>
    <cellStyle name="SAPBEXHLevel1 8 23" xfId="28712"/>
    <cellStyle name="SAPBEXHLevel1 8 24" xfId="28713"/>
    <cellStyle name="SAPBEXHLevel1 8 25" xfId="28714"/>
    <cellStyle name="SAPBEXHLevel1 8 26" xfId="28715"/>
    <cellStyle name="SAPBEXHLevel1 8 3" xfId="28716"/>
    <cellStyle name="SAPBEXHLevel1 8 4" xfId="28717"/>
    <cellStyle name="SAPBEXHLevel1 8 5" xfId="28718"/>
    <cellStyle name="SAPBEXHLevel1 8 6" xfId="28719"/>
    <cellStyle name="SAPBEXHLevel1 8 7" xfId="28720"/>
    <cellStyle name="SAPBEXHLevel1 8 8" xfId="28721"/>
    <cellStyle name="SAPBEXHLevel1 8 9" xfId="28722"/>
    <cellStyle name="SAPBEXHLevel1 9" xfId="1332"/>
    <cellStyle name="SAPBEXHLevel1 9 10" xfId="28723"/>
    <cellStyle name="SAPBEXHLevel1 9 11" xfId="28724"/>
    <cellStyle name="SAPBEXHLevel1 9 12" xfId="28725"/>
    <cellStyle name="SAPBEXHLevel1 9 13" xfId="28726"/>
    <cellStyle name="SAPBEXHLevel1 9 14" xfId="28727"/>
    <cellStyle name="SAPBEXHLevel1 9 15" xfId="28728"/>
    <cellStyle name="SAPBEXHLevel1 9 16" xfId="28729"/>
    <cellStyle name="SAPBEXHLevel1 9 17" xfId="28730"/>
    <cellStyle name="SAPBEXHLevel1 9 18" xfId="28731"/>
    <cellStyle name="SAPBEXHLevel1 9 19" xfId="28732"/>
    <cellStyle name="SAPBEXHLevel1 9 2" xfId="28733"/>
    <cellStyle name="SAPBEXHLevel1 9 2 2" xfId="28734"/>
    <cellStyle name="SAPBEXHLevel1 9 2 2 2" xfId="28735"/>
    <cellStyle name="SAPBEXHLevel1 9 2 2 2 2" xfId="28736"/>
    <cellStyle name="SAPBEXHLevel1 9 2 2 3" xfId="28737"/>
    <cellStyle name="SAPBEXHLevel1 9 2 3" xfId="28738"/>
    <cellStyle name="SAPBEXHLevel1 9 2 3 2" xfId="28739"/>
    <cellStyle name="SAPBEXHLevel1 9 2 3 2 2" xfId="28740"/>
    <cellStyle name="SAPBEXHLevel1 9 2 4" xfId="28741"/>
    <cellStyle name="SAPBEXHLevel1 9 2 4 2" xfId="28742"/>
    <cellStyle name="SAPBEXHLevel1 9 20" xfId="28743"/>
    <cellStyle name="SAPBEXHLevel1 9 21" xfId="28744"/>
    <cellStyle name="SAPBEXHLevel1 9 22" xfId="28745"/>
    <cellStyle name="SAPBEXHLevel1 9 23" xfId="28746"/>
    <cellStyle name="SAPBEXHLevel1 9 24" xfId="28747"/>
    <cellStyle name="SAPBEXHLevel1 9 25" xfId="28748"/>
    <cellStyle name="SAPBEXHLevel1 9 26" xfId="28749"/>
    <cellStyle name="SAPBEXHLevel1 9 27" xfId="28750"/>
    <cellStyle name="SAPBEXHLevel1 9 3" xfId="28751"/>
    <cellStyle name="SAPBEXHLevel1 9 4" xfId="28752"/>
    <cellStyle name="SAPBEXHLevel1 9 5" xfId="28753"/>
    <cellStyle name="SAPBEXHLevel1 9 6" xfId="28754"/>
    <cellStyle name="SAPBEXHLevel1 9 7" xfId="28755"/>
    <cellStyle name="SAPBEXHLevel1 9 8" xfId="28756"/>
    <cellStyle name="SAPBEXHLevel1 9 9" xfId="28757"/>
    <cellStyle name="SAPBEXHLevel1_20120921_SF-grote-ronde-Liesbethdump2" xfId="391"/>
    <cellStyle name="SAPBEXHLevel1X" xfId="87"/>
    <cellStyle name="SAPBEXHLevel1X 10" xfId="28758"/>
    <cellStyle name="SAPBEXHLevel1X 11" xfId="28759"/>
    <cellStyle name="SAPBEXHLevel1X 12" xfId="28760"/>
    <cellStyle name="SAPBEXHLevel1X 13" xfId="28761"/>
    <cellStyle name="SAPBEXHLevel1X 14" xfId="28762"/>
    <cellStyle name="SAPBEXHLevel1X 15" xfId="28763"/>
    <cellStyle name="SAPBEXHLevel1X 16" xfId="28764"/>
    <cellStyle name="SAPBEXHLevel1X 17" xfId="28765"/>
    <cellStyle name="SAPBEXHLevel1X 18" xfId="28766"/>
    <cellStyle name="SAPBEXHLevel1X 19" xfId="28767"/>
    <cellStyle name="SAPBEXHLevel1X 2" xfId="495"/>
    <cellStyle name="SAPBEXHLevel1X 2 10" xfId="28768"/>
    <cellStyle name="SAPBEXHLevel1X 2 11" xfId="28769"/>
    <cellStyle name="SAPBEXHLevel1X 2 12" xfId="28770"/>
    <cellStyle name="SAPBEXHLevel1X 2 13" xfId="28771"/>
    <cellStyle name="SAPBEXHLevel1X 2 14" xfId="28772"/>
    <cellStyle name="SAPBEXHLevel1X 2 15" xfId="28773"/>
    <cellStyle name="SAPBEXHLevel1X 2 16" xfId="28774"/>
    <cellStyle name="SAPBEXHLevel1X 2 17" xfId="28775"/>
    <cellStyle name="SAPBEXHLevel1X 2 18" xfId="28776"/>
    <cellStyle name="SAPBEXHLevel1X 2 19" xfId="28777"/>
    <cellStyle name="SAPBEXHLevel1X 2 2" xfId="1027"/>
    <cellStyle name="SAPBEXHLevel1X 2 2 10" xfId="28778"/>
    <cellStyle name="SAPBEXHLevel1X 2 2 11" xfId="28779"/>
    <cellStyle name="SAPBEXHLevel1X 2 2 12" xfId="28780"/>
    <cellStyle name="SAPBEXHLevel1X 2 2 13" xfId="28781"/>
    <cellStyle name="SAPBEXHLevel1X 2 2 14" xfId="28782"/>
    <cellStyle name="SAPBEXHLevel1X 2 2 15" xfId="28783"/>
    <cellStyle name="SAPBEXHLevel1X 2 2 16" xfId="28784"/>
    <cellStyle name="SAPBEXHLevel1X 2 2 17" xfId="28785"/>
    <cellStyle name="SAPBEXHLevel1X 2 2 18" xfId="28786"/>
    <cellStyle name="SAPBEXHLevel1X 2 2 19" xfId="28787"/>
    <cellStyle name="SAPBEXHLevel1X 2 2 2" xfId="28788"/>
    <cellStyle name="SAPBEXHLevel1X 2 2 2 2" xfId="28789"/>
    <cellStyle name="SAPBEXHLevel1X 2 2 2 2 2" xfId="28790"/>
    <cellStyle name="SAPBEXHLevel1X 2 2 2 2 2 2" xfId="28791"/>
    <cellStyle name="SAPBEXHLevel1X 2 2 2 2 2 2 2" xfId="28792"/>
    <cellStyle name="SAPBEXHLevel1X 2 2 2 2 2 3" xfId="28793"/>
    <cellStyle name="SAPBEXHLevel1X 2 2 2 2 3" xfId="28794"/>
    <cellStyle name="SAPBEXHLevel1X 2 2 2 2 3 2" xfId="28795"/>
    <cellStyle name="SAPBEXHLevel1X 2 2 2 2 3 2 2" xfId="28796"/>
    <cellStyle name="SAPBEXHLevel1X 2 2 2 2 4" xfId="28797"/>
    <cellStyle name="SAPBEXHLevel1X 2 2 2 2 4 2" xfId="28798"/>
    <cellStyle name="SAPBEXHLevel1X 2 2 2 3" xfId="28799"/>
    <cellStyle name="SAPBEXHLevel1X 2 2 2 3 2" xfId="28800"/>
    <cellStyle name="SAPBEXHLevel1X 2 2 2 3 2 2" xfId="28801"/>
    <cellStyle name="SAPBEXHLevel1X 2 2 2 3 3" xfId="28802"/>
    <cellStyle name="SAPBEXHLevel1X 2 2 2 4" xfId="28803"/>
    <cellStyle name="SAPBEXHLevel1X 2 2 2 4 2" xfId="28804"/>
    <cellStyle name="SAPBEXHLevel1X 2 2 2 4 2 2" xfId="28805"/>
    <cellStyle name="SAPBEXHLevel1X 2 2 2 5" xfId="28806"/>
    <cellStyle name="SAPBEXHLevel1X 2 2 2 5 2" xfId="28807"/>
    <cellStyle name="SAPBEXHLevel1X 2 2 20" xfId="28808"/>
    <cellStyle name="SAPBEXHLevel1X 2 2 21" xfId="28809"/>
    <cellStyle name="SAPBEXHLevel1X 2 2 22" xfId="28810"/>
    <cellStyle name="SAPBEXHLevel1X 2 2 23" xfId="28811"/>
    <cellStyle name="SAPBEXHLevel1X 2 2 24" xfId="28812"/>
    <cellStyle name="SAPBEXHLevel1X 2 2 25" xfId="28813"/>
    <cellStyle name="SAPBEXHLevel1X 2 2 26" xfId="28814"/>
    <cellStyle name="SAPBEXHLevel1X 2 2 3" xfId="28815"/>
    <cellStyle name="SAPBEXHLevel1X 2 2 4" xfId="28816"/>
    <cellStyle name="SAPBEXHLevel1X 2 2 5" xfId="28817"/>
    <cellStyle name="SAPBEXHLevel1X 2 2 6" xfId="28818"/>
    <cellStyle name="SAPBEXHLevel1X 2 2 7" xfId="28819"/>
    <cellStyle name="SAPBEXHLevel1X 2 2 8" xfId="28820"/>
    <cellStyle name="SAPBEXHLevel1X 2 2 9" xfId="28821"/>
    <cellStyle name="SAPBEXHLevel1X 2 20" xfId="28822"/>
    <cellStyle name="SAPBEXHLevel1X 2 21" xfId="28823"/>
    <cellStyle name="SAPBEXHLevel1X 2 22" xfId="28824"/>
    <cellStyle name="SAPBEXHLevel1X 2 23" xfId="28825"/>
    <cellStyle name="SAPBEXHLevel1X 2 24" xfId="28826"/>
    <cellStyle name="SAPBEXHLevel1X 2 25" xfId="28827"/>
    <cellStyle name="SAPBEXHLevel1X 2 26" xfId="28828"/>
    <cellStyle name="SAPBEXHLevel1X 2 27" xfId="28829"/>
    <cellStyle name="SAPBEXHLevel1X 2 28" xfId="28830"/>
    <cellStyle name="SAPBEXHLevel1X 2 29" xfId="28831"/>
    <cellStyle name="SAPBEXHLevel1X 2 3" xfId="1028"/>
    <cellStyle name="SAPBEXHLevel1X 2 3 10" xfId="28832"/>
    <cellStyle name="SAPBEXHLevel1X 2 3 11" xfId="28833"/>
    <cellStyle name="SAPBEXHLevel1X 2 3 12" xfId="28834"/>
    <cellStyle name="SAPBEXHLevel1X 2 3 13" xfId="28835"/>
    <cellStyle name="SAPBEXHLevel1X 2 3 14" xfId="28836"/>
    <cellStyle name="SAPBEXHLevel1X 2 3 15" xfId="28837"/>
    <cellStyle name="SAPBEXHLevel1X 2 3 16" xfId="28838"/>
    <cellStyle name="SAPBEXHLevel1X 2 3 17" xfId="28839"/>
    <cellStyle name="SAPBEXHLevel1X 2 3 18" xfId="28840"/>
    <cellStyle name="SAPBEXHLevel1X 2 3 19" xfId="28841"/>
    <cellStyle name="SAPBEXHLevel1X 2 3 2" xfId="28842"/>
    <cellStyle name="SAPBEXHLevel1X 2 3 2 2" xfId="28843"/>
    <cellStyle name="SAPBEXHLevel1X 2 3 2 2 2" xfId="28844"/>
    <cellStyle name="SAPBEXHLevel1X 2 3 2 2 2 2" xfId="28845"/>
    <cellStyle name="SAPBEXHLevel1X 2 3 2 2 2 2 2" xfId="28846"/>
    <cellStyle name="SAPBEXHLevel1X 2 3 2 2 2 3" xfId="28847"/>
    <cellStyle name="SAPBEXHLevel1X 2 3 2 2 3" xfId="28848"/>
    <cellStyle name="SAPBEXHLevel1X 2 3 2 2 3 2" xfId="28849"/>
    <cellStyle name="SAPBEXHLevel1X 2 3 2 2 3 2 2" xfId="28850"/>
    <cellStyle name="SAPBEXHLevel1X 2 3 2 2 4" xfId="28851"/>
    <cellStyle name="SAPBEXHLevel1X 2 3 2 2 4 2" xfId="28852"/>
    <cellStyle name="SAPBEXHLevel1X 2 3 2 3" xfId="28853"/>
    <cellStyle name="SAPBEXHLevel1X 2 3 2 3 2" xfId="28854"/>
    <cellStyle name="SAPBEXHLevel1X 2 3 2 3 2 2" xfId="28855"/>
    <cellStyle name="SAPBEXHLevel1X 2 3 2 3 3" xfId="28856"/>
    <cellStyle name="SAPBEXHLevel1X 2 3 2 4" xfId="28857"/>
    <cellStyle name="SAPBEXHLevel1X 2 3 2 4 2" xfId="28858"/>
    <cellStyle name="SAPBEXHLevel1X 2 3 2 4 2 2" xfId="28859"/>
    <cellStyle name="SAPBEXHLevel1X 2 3 2 5" xfId="28860"/>
    <cellStyle name="SAPBEXHLevel1X 2 3 2 5 2" xfId="28861"/>
    <cellStyle name="SAPBEXHLevel1X 2 3 20" xfId="28862"/>
    <cellStyle name="SAPBEXHLevel1X 2 3 21" xfId="28863"/>
    <cellStyle name="SAPBEXHLevel1X 2 3 22" xfId="28864"/>
    <cellStyle name="SAPBEXHLevel1X 2 3 23" xfId="28865"/>
    <cellStyle name="SAPBEXHLevel1X 2 3 24" xfId="28866"/>
    <cellStyle name="SAPBEXHLevel1X 2 3 25" xfId="28867"/>
    <cellStyle name="SAPBEXHLevel1X 2 3 26" xfId="28868"/>
    <cellStyle name="SAPBEXHLevel1X 2 3 3" xfId="28869"/>
    <cellStyle name="SAPBEXHLevel1X 2 3 4" xfId="28870"/>
    <cellStyle name="SAPBEXHLevel1X 2 3 5" xfId="28871"/>
    <cellStyle name="SAPBEXHLevel1X 2 3 6" xfId="28872"/>
    <cellStyle name="SAPBEXHLevel1X 2 3 7" xfId="28873"/>
    <cellStyle name="SAPBEXHLevel1X 2 3 8" xfId="28874"/>
    <cellStyle name="SAPBEXHLevel1X 2 3 9" xfId="28875"/>
    <cellStyle name="SAPBEXHLevel1X 2 30" xfId="28876"/>
    <cellStyle name="SAPBEXHLevel1X 2 31" xfId="28877"/>
    <cellStyle name="SAPBEXHLevel1X 2 4" xfId="1029"/>
    <cellStyle name="SAPBEXHLevel1X 2 4 10" xfId="28878"/>
    <cellStyle name="SAPBEXHLevel1X 2 4 11" xfId="28879"/>
    <cellStyle name="SAPBEXHLevel1X 2 4 12" xfId="28880"/>
    <cellStyle name="SAPBEXHLevel1X 2 4 13" xfId="28881"/>
    <cellStyle name="SAPBEXHLevel1X 2 4 14" xfId="28882"/>
    <cellStyle name="SAPBEXHLevel1X 2 4 15" xfId="28883"/>
    <cellStyle name="SAPBEXHLevel1X 2 4 16" xfId="28884"/>
    <cellStyle name="SAPBEXHLevel1X 2 4 17" xfId="28885"/>
    <cellStyle name="SAPBEXHLevel1X 2 4 18" xfId="28886"/>
    <cellStyle name="SAPBEXHLevel1X 2 4 19" xfId="28887"/>
    <cellStyle name="SAPBEXHLevel1X 2 4 2" xfId="28888"/>
    <cellStyle name="SAPBEXHLevel1X 2 4 2 2" xfId="28889"/>
    <cellStyle name="SAPBEXHLevel1X 2 4 2 2 2" xfId="28890"/>
    <cellStyle name="SAPBEXHLevel1X 2 4 2 2 2 2" xfId="28891"/>
    <cellStyle name="SAPBEXHLevel1X 2 4 2 2 2 2 2" xfId="28892"/>
    <cellStyle name="SAPBEXHLevel1X 2 4 2 2 2 3" xfId="28893"/>
    <cellStyle name="SAPBEXHLevel1X 2 4 2 2 3" xfId="28894"/>
    <cellStyle name="SAPBEXHLevel1X 2 4 2 2 3 2" xfId="28895"/>
    <cellStyle name="SAPBEXHLevel1X 2 4 2 2 3 2 2" xfId="28896"/>
    <cellStyle name="SAPBEXHLevel1X 2 4 2 2 4" xfId="28897"/>
    <cellStyle name="SAPBEXHLevel1X 2 4 2 2 4 2" xfId="28898"/>
    <cellStyle name="SAPBEXHLevel1X 2 4 2 3" xfId="28899"/>
    <cellStyle name="SAPBEXHLevel1X 2 4 2 3 2" xfId="28900"/>
    <cellStyle name="SAPBEXHLevel1X 2 4 2 3 2 2" xfId="28901"/>
    <cellStyle name="SAPBEXHLevel1X 2 4 2 3 3" xfId="28902"/>
    <cellStyle name="SAPBEXHLevel1X 2 4 2 4" xfId="28903"/>
    <cellStyle name="SAPBEXHLevel1X 2 4 2 4 2" xfId="28904"/>
    <cellStyle name="SAPBEXHLevel1X 2 4 2 4 2 2" xfId="28905"/>
    <cellStyle name="SAPBEXHLevel1X 2 4 2 5" xfId="28906"/>
    <cellStyle name="SAPBEXHLevel1X 2 4 2 5 2" xfId="28907"/>
    <cellStyle name="SAPBEXHLevel1X 2 4 20" xfId="28908"/>
    <cellStyle name="SAPBEXHLevel1X 2 4 21" xfId="28909"/>
    <cellStyle name="SAPBEXHLevel1X 2 4 22" xfId="28910"/>
    <cellStyle name="SAPBEXHLevel1X 2 4 23" xfId="28911"/>
    <cellStyle name="SAPBEXHLevel1X 2 4 24" xfId="28912"/>
    <cellStyle name="SAPBEXHLevel1X 2 4 25" xfId="28913"/>
    <cellStyle name="SAPBEXHLevel1X 2 4 26" xfId="28914"/>
    <cellStyle name="SAPBEXHLevel1X 2 4 3" xfId="28915"/>
    <cellStyle name="SAPBEXHLevel1X 2 4 4" xfId="28916"/>
    <cellStyle name="SAPBEXHLevel1X 2 4 5" xfId="28917"/>
    <cellStyle name="SAPBEXHLevel1X 2 4 6" xfId="28918"/>
    <cellStyle name="SAPBEXHLevel1X 2 4 7" xfId="28919"/>
    <cellStyle name="SAPBEXHLevel1X 2 4 8" xfId="28920"/>
    <cellStyle name="SAPBEXHLevel1X 2 4 9" xfId="28921"/>
    <cellStyle name="SAPBEXHLevel1X 2 5" xfId="1030"/>
    <cellStyle name="SAPBEXHLevel1X 2 5 10" xfId="28922"/>
    <cellStyle name="SAPBEXHLevel1X 2 5 11" xfId="28923"/>
    <cellStyle name="SAPBEXHLevel1X 2 5 12" xfId="28924"/>
    <cellStyle name="SAPBEXHLevel1X 2 5 13" xfId="28925"/>
    <cellStyle name="SAPBEXHLevel1X 2 5 14" xfId="28926"/>
    <cellStyle name="SAPBEXHLevel1X 2 5 15" xfId="28927"/>
    <cellStyle name="SAPBEXHLevel1X 2 5 16" xfId="28928"/>
    <cellStyle name="SAPBEXHLevel1X 2 5 17" xfId="28929"/>
    <cellStyle name="SAPBEXHLevel1X 2 5 18" xfId="28930"/>
    <cellStyle name="SAPBEXHLevel1X 2 5 19" xfId="28931"/>
    <cellStyle name="SAPBEXHLevel1X 2 5 2" xfId="28932"/>
    <cellStyle name="SAPBEXHLevel1X 2 5 2 2" xfId="28933"/>
    <cellStyle name="SAPBEXHLevel1X 2 5 2 2 2" xfId="28934"/>
    <cellStyle name="SAPBEXHLevel1X 2 5 2 2 2 2" xfId="28935"/>
    <cellStyle name="SAPBEXHLevel1X 2 5 2 2 2 2 2" xfId="28936"/>
    <cellStyle name="SAPBEXHLevel1X 2 5 2 2 2 3" xfId="28937"/>
    <cellStyle name="SAPBEXHLevel1X 2 5 2 2 3" xfId="28938"/>
    <cellStyle name="SAPBEXHLevel1X 2 5 2 2 3 2" xfId="28939"/>
    <cellStyle name="SAPBEXHLevel1X 2 5 2 2 3 2 2" xfId="28940"/>
    <cellStyle name="SAPBEXHLevel1X 2 5 2 2 4" xfId="28941"/>
    <cellStyle name="SAPBEXHLevel1X 2 5 2 2 4 2" xfId="28942"/>
    <cellStyle name="SAPBEXHLevel1X 2 5 2 3" xfId="28943"/>
    <cellStyle name="SAPBEXHLevel1X 2 5 2 3 2" xfId="28944"/>
    <cellStyle name="SAPBEXHLevel1X 2 5 2 3 2 2" xfId="28945"/>
    <cellStyle name="SAPBEXHLevel1X 2 5 2 3 3" xfId="28946"/>
    <cellStyle name="SAPBEXHLevel1X 2 5 2 4" xfId="28947"/>
    <cellStyle name="SAPBEXHLevel1X 2 5 2 4 2" xfId="28948"/>
    <cellStyle name="SAPBEXHLevel1X 2 5 2 4 2 2" xfId="28949"/>
    <cellStyle name="SAPBEXHLevel1X 2 5 2 5" xfId="28950"/>
    <cellStyle name="SAPBEXHLevel1X 2 5 2 5 2" xfId="28951"/>
    <cellStyle name="SAPBEXHLevel1X 2 5 20" xfId="28952"/>
    <cellStyle name="SAPBEXHLevel1X 2 5 21" xfId="28953"/>
    <cellStyle name="SAPBEXHLevel1X 2 5 22" xfId="28954"/>
    <cellStyle name="SAPBEXHLevel1X 2 5 23" xfId="28955"/>
    <cellStyle name="SAPBEXHLevel1X 2 5 24" xfId="28956"/>
    <cellStyle name="SAPBEXHLevel1X 2 5 25" xfId="28957"/>
    <cellStyle name="SAPBEXHLevel1X 2 5 26" xfId="28958"/>
    <cellStyle name="SAPBEXHLevel1X 2 5 3" xfId="28959"/>
    <cellStyle name="SAPBEXHLevel1X 2 5 4" xfId="28960"/>
    <cellStyle name="SAPBEXHLevel1X 2 5 5" xfId="28961"/>
    <cellStyle name="SAPBEXHLevel1X 2 5 6" xfId="28962"/>
    <cellStyle name="SAPBEXHLevel1X 2 5 7" xfId="28963"/>
    <cellStyle name="SAPBEXHLevel1X 2 5 8" xfId="28964"/>
    <cellStyle name="SAPBEXHLevel1X 2 5 9" xfId="28965"/>
    <cellStyle name="SAPBEXHLevel1X 2 6" xfId="1031"/>
    <cellStyle name="SAPBEXHLevel1X 2 6 10" xfId="28966"/>
    <cellStyle name="SAPBEXHLevel1X 2 6 11" xfId="28967"/>
    <cellStyle name="SAPBEXHLevel1X 2 6 12" xfId="28968"/>
    <cellStyle name="SAPBEXHLevel1X 2 6 13" xfId="28969"/>
    <cellStyle name="SAPBEXHLevel1X 2 6 14" xfId="28970"/>
    <cellStyle name="SAPBEXHLevel1X 2 6 15" xfId="28971"/>
    <cellStyle name="SAPBEXHLevel1X 2 6 16" xfId="28972"/>
    <cellStyle name="SAPBEXHLevel1X 2 6 17" xfId="28973"/>
    <cellStyle name="SAPBEXHLevel1X 2 6 18" xfId="28974"/>
    <cellStyle name="SAPBEXHLevel1X 2 6 19" xfId="28975"/>
    <cellStyle name="SAPBEXHLevel1X 2 6 2" xfId="28976"/>
    <cellStyle name="SAPBEXHLevel1X 2 6 2 2" xfId="28977"/>
    <cellStyle name="SAPBEXHLevel1X 2 6 2 2 2" xfId="28978"/>
    <cellStyle name="SAPBEXHLevel1X 2 6 2 2 2 2" xfId="28979"/>
    <cellStyle name="SAPBEXHLevel1X 2 6 2 2 2 2 2" xfId="28980"/>
    <cellStyle name="SAPBEXHLevel1X 2 6 2 2 2 3" xfId="28981"/>
    <cellStyle name="SAPBEXHLevel1X 2 6 2 2 3" xfId="28982"/>
    <cellStyle name="SAPBEXHLevel1X 2 6 2 2 3 2" xfId="28983"/>
    <cellStyle name="SAPBEXHLevel1X 2 6 2 2 3 2 2" xfId="28984"/>
    <cellStyle name="SAPBEXHLevel1X 2 6 2 2 4" xfId="28985"/>
    <cellStyle name="SAPBEXHLevel1X 2 6 2 2 4 2" xfId="28986"/>
    <cellStyle name="SAPBEXHLevel1X 2 6 2 3" xfId="28987"/>
    <cellStyle name="SAPBEXHLevel1X 2 6 2 3 2" xfId="28988"/>
    <cellStyle name="SAPBEXHLevel1X 2 6 2 3 2 2" xfId="28989"/>
    <cellStyle name="SAPBEXHLevel1X 2 6 2 3 3" xfId="28990"/>
    <cellStyle name="SAPBEXHLevel1X 2 6 2 4" xfId="28991"/>
    <cellStyle name="SAPBEXHLevel1X 2 6 2 4 2" xfId="28992"/>
    <cellStyle name="SAPBEXHLevel1X 2 6 2 4 2 2" xfId="28993"/>
    <cellStyle name="SAPBEXHLevel1X 2 6 2 5" xfId="28994"/>
    <cellStyle name="SAPBEXHLevel1X 2 6 2 5 2" xfId="28995"/>
    <cellStyle name="SAPBEXHLevel1X 2 6 20" xfId="28996"/>
    <cellStyle name="SAPBEXHLevel1X 2 6 21" xfId="28997"/>
    <cellStyle name="SAPBEXHLevel1X 2 6 22" xfId="28998"/>
    <cellStyle name="SAPBEXHLevel1X 2 6 23" xfId="28999"/>
    <cellStyle name="SAPBEXHLevel1X 2 6 24" xfId="29000"/>
    <cellStyle name="SAPBEXHLevel1X 2 6 25" xfId="29001"/>
    <cellStyle name="SAPBEXHLevel1X 2 6 26" xfId="29002"/>
    <cellStyle name="SAPBEXHLevel1X 2 6 3" xfId="29003"/>
    <cellStyle name="SAPBEXHLevel1X 2 6 4" xfId="29004"/>
    <cellStyle name="SAPBEXHLevel1X 2 6 5" xfId="29005"/>
    <cellStyle name="SAPBEXHLevel1X 2 6 6" xfId="29006"/>
    <cellStyle name="SAPBEXHLevel1X 2 6 7" xfId="29007"/>
    <cellStyle name="SAPBEXHLevel1X 2 6 8" xfId="29008"/>
    <cellStyle name="SAPBEXHLevel1X 2 6 9" xfId="29009"/>
    <cellStyle name="SAPBEXHLevel1X 2 7" xfId="29010"/>
    <cellStyle name="SAPBEXHLevel1X 2 7 2" xfId="29011"/>
    <cellStyle name="SAPBEXHLevel1X 2 7 2 2" xfId="29012"/>
    <cellStyle name="SAPBEXHLevel1X 2 7 2 2 2" xfId="29013"/>
    <cellStyle name="SAPBEXHLevel1X 2 7 2 2 2 2" xfId="29014"/>
    <cellStyle name="SAPBEXHLevel1X 2 7 2 2 3" xfId="29015"/>
    <cellStyle name="SAPBEXHLevel1X 2 7 2 3" xfId="29016"/>
    <cellStyle name="SAPBEXHLevel1X 2 7 2 3 2" xfId="29017"/>
    <cellStyle name="SAPBEXHLevel1X 2 7 2 3 2 2" xfId="29018"/>
    <cellStyle name="SAPBEXHLevel1X 2 7 2 4" xfId="29019"/>
    <cellStyle name="SAPBEXHLevel1X 2 7 2 4 2" xfId="29020"/>
    <cellStyle name="SAPBEXHLevel1X 2 7 3" xfId="29021"/>
    <cellStyle name="SAPBEXHLevel1X 2 7 3 2" xfId="29022"/>
    <cellStyle name="SAPBEXHLevel1X 2 7 3 2 2" xfId="29023"/>
    <cellStyle name="SAPBEXHLevel1X 2 7 3 3" xfId="29024"/>
    <cellStyle name="SAPBEXHLevel1X 2 7 4" xfId="29025"/>
    <cellStyle name="SAPBEXHLevel1X 2 7 4 2" xfId="29026"/>
    <cellStyle name="SAPBEXHLevel1X 2 7 4 2 2" xfId="29027"/>
    <cellStyle name="SAPBEXHLevel1X 2 7 5" xfId="29028"/>
    <cellStyle name="SAPBEXHLevel1X 2 7 5 2" xfId="29029"/>
    <cellStyle name="SAPBEXHLevel1X 2 8" xfId="29030"/>
    <cellStyle name="SAPBEXHLevel1X 2 9" xfId="29031"/>
    <cellStyle name="SAPBEXHLevel1X 20" xfId="29032"/>
    <cellStyle name="SAPBEXHLevel1X 21" xfId="29033"/>
    <cellStyle name="SAPBEXHLevel1X 22" xfId="29034"/>
    <cellStyle name="SAPBEXHLevel1X 23" xfId="29035"/>
    <cellStyle name="SAPBEXHLevel1X 24" xfId="29036"/>
    <cellStyle name="SAPBEXHLevel1X 25" xfId="29037"/>
    <cellStyle name="SAPBEXHLevel1X 26" xfId="29038"/>
    <cellStyle name="SAPBEXHLevel1X 27" xfId="29039"/>
    <cellStyle name="SAPBEXHLevel1X 28" xfId="29040"/>
    <cellStyle name="SAPBEXHLevel1X 29" xfId="29041"/>
    <cellStyle name="SAPBEXHLevel1X 3" xfId="1032"/>
    <cellStyle name="SAPBEXHLevel1X 3 10" xfId="29042"/>
    <cellStyle name="SAPBEXHLevel1X 3 11" xfId="29043"/>
    <cellStyle name="SAPBEXHLevel1X 3 12" xfId="29044"/>
    <cellStyle name="SAPBEXHLevel1X 3 13" xfId="29045"/>
    <cellStyle name="SAPBEXHLevel1X 3 14" xfId="29046"/>
    <cellStyle name="SAPBEXHLevel1X 3 15" xfId="29047"/>
    <cellStyle name="SAPBEXHLevel1X 3 16" xfId="29048"/>
    <cellStyle name="SAPBEXHLevel1X 3 17" xfId="29049"/>
    <cellStyle name="SAPBEXHLevel1X 3 18" xfId="29050"/>
    <cellStyle name="SAPBEXHLevel1X 3 19" xfId="29051"/>
    <cellStyle name="SAPBEXHLevel1X 3 2" xfId="29052"/>
    <cellStyle name="SAPBEXHLevel1X 3 2 2" xfId="29053"/>
    <cellStyle name="SAPBEXHLevel1X 3 2 2 2" xfId="29054"/>
    <cellStyle name="SAPBEXHLevel1X 3 2 2 2 2" xfId="29055"/>
    <cellStyle name="SAPBEXHLevel1X 3 2 2 2 2 2" xfId="29056"/>
    <cellStyle name="SAPBEXHLevel1X 3 2 2 2 3" xfId="29057"/>
    <cellStyle name="SAPBEXHLevel1X 3 2 2 3" xfId="29058"/>
    <cellStyle name="SAPBEXHLevel1X 3 2 2 3 2" xfId="29059"/>
    <cellStyle name="SAPBEXHLevel1X 3 2 2 3 2 2" xfId="29060"/>
    <cellStyle name="SAPBEXHLevel1X 3 2 2 4" xfId="29061"/>
    <cellStyle name="SAPBEXHLevel1X 3 2 2 4 2" xfId="29062"/>
    <cellStyle name="SAPBEXHLevel1X 3 2 3" xfId="29063"/>
    <cellStyle name="SAPBEXHLevel1X 3 2 3 2" xfId="29064"/>
    <cellStyle name="SAPBEXHLevel1X 3 2 3 2 2" xfId="29065"/>
    <cellStyle name="SAPBEXHLevel1X 3 2 3 3" xfId="29066"/>
    <cellStyle name="SAPBEXHLevel1X 3 2 4" xfId="29067"/>
    <cellStyle name="SAPBEXHLevel1X 3 2 4 2" xfId="29068"/>
    <cellStyle name="SAPBEXHLevel1X 3 2 4 2 2" xfId="29069"/>
    <cellStyle name="SAPBEXHLevel1X 3 2 5" xfId="29070"/>
    <cellStyle name="SAPBEXHLevel1X 3 2 5 2" xfId="29071"/>
    <cellStyle name="SAPBEXHLevel1X 3 20" xfId="29072"/>
    <cellStyle name="SAPBEXHLevel1X 3 21" xfId="29073"/>
    <cellStyle name="SAPBEXHLevel1X 3 22" xfId="29074"/>
    <cellStyle name="SAPBEXHLevel1X 3 23" xfId="29075"/>
    <cellStyle name="SAPBEXHLevel1X 3 24" xfId="29076"/>
    <cellStyle name="SAPBEXHLevel1X 3 25" xfId="29077"/>
    <cellStyle name="SAPBEXHLevel1X 3 26" xfId="29078"/>
    <cellStyle name="SAPBEXHLevel1X 3 3" xfId="29079"/>
    <cellStyle name="SAPBEXHLevel1X 3 4" xfId="29080"/>
    <cellStyle name="SAPBEXHLevel1X 3 5" xfId="29081"/>
    <cellStyle name="SAPBEXHLevel1X 3 6" xfId="29082"/>
    <cellStyle name="SAPBEXHLevel1X 3 7" xfId="29083"/>
    <cellStyle name="SAPBEXHLevel1X 3 8" xfId="29084"/>
    <cellStyle name="SAPBEXHLevel1X 3 9" xfId="29085"/>
    <cellStyle name="SAPBEXHLevel1X 30" xfId="29086"/>
    <cellStyle name="SAPBEXHLevel1X 31" xfId="29087"/>
    <cellStyle name="SAPBEXHLevel1X 32" xfId="29088"/>
    <cellStyle name="SAPBEXHLevel1X 33" xfId="29089"/>
    <cellStyle name="SAPBEXHLevel1X 4" xfId="1033"/>
    <cellStyle name="SAPBEXHLevel1X 4 10" xfId="29090"/>
    <cellStyle name="SAPBEXHLevel1X 4 11" xfId="29091"/>
    <cellStyle name="SAPBEXHLevel1X 4 12" xfId="29092"/>
    <cellStyle name="SAPBEXHLevel1X 4 13" xfId="29093"/>
    <cellStyle name="SAPBEXHLevel1X 4 14" xfId="29094"/>
    <cellStyle name="SAPBEXHLevel1X 4 15" xfId="29095"/>
    <cellStyle name="SAPBEXHLevel1X 4 16" xfId="29096"/>
    <cellStyle name="SAPBEXHLevel1X 4 17" xfId="29097"/>
    <cellStyle name="SAPBEXHLevel1X 4 18" xfId="29098"/>
    <cellStyle name="SAPBEXHLevel1X 4 19" xfId="29099"/>
    <cellStyle name="SAPBEXHLevel1X 4 2" xfId="29100"/>
    <cellStyle name="SAPBEXHLevel1X 4 2 2" xfId="29101"/>
    <cellStyle name="SAPBEXHLevel1X 4 2 2 2" xfId="29102"/>
    <cellStyle name="SAPBEXHLevel1X 4 2 2 2 2" xfId="29103"/>
    <cellStyle name="SAPBEXHLevel1X 4 2 2 2 2 2" xfId="29104"/>
    <cellStyle name="SAPBEXHLevel1X 4 2 2 2 3" xfId="29105"/>
    <cellStyle name="SAPBEXHLevel1X 4 2 2 3" xfId="29106"/>
    <cellStyle name="SAPBEXHLevel1X 4 2 2 3 2" xfId="29107"/>
    <cellStyle name="SAPBEXHLevel1X 4 2 2 3 2 2" xfId="29108"/>
    <cellStyle name="SAPBEXHLevel1X 4 2 2 4" xfId="29109"/>
    <cellStyle name="SAPBEXHLevel1X 4 2 2 4 2" xfId="29110"/>
    <cellStyle name="SAPBEXHLevel1X 4 2 3" xfId="29111"/>
    <cellStyle name="SAPBEXHLevel1X 4 2 3 2" xfId="29112"/>
    <cellStyle name="SAPBEXHLevel1X 4 2 3 2 2" xfId="29113"/>
    <cellStyle name="SAPBEXHLevel1X 4 2 3 3" xfId="29114"/>
    <cellStyle name="SAPBEXHLevel1X 4 2 4" xfId="29115"/>
    <cellStyle name="SAPBEXHLevel1X 4 2 4 2" xfId="29116"/>
    <cellStyle name="SAPBEXHLevel1X 4 2 4 2 2" xfId="29117"/>
    <cellStyle name="SAPBEXHLevel1X 4 2 5" xfId="29118"/>
    <cellStyle name="SAPBEXHLevel1X 4 2 5 2" xfId="29119"/>
    <cellStyle name="SAPBEXHLevel1X 4 20" xfId="29120"/>
    <cellStyle name="SAPBEXHLevel1X 4 21" xfId="29121"/>
    <cellStyle name="SAPBEXHLevel1X 4 22" xfId="29122"/>
    <cellStyle name="SAPBEXHLevel1X 4 23" xfId="29123"/>
    <cellStyle name="SAPBEXHLevel1X 4 24" xfId="29124"/>
    <cellStyle name="SAPBEXHLevel1X 4 25" xfId="29125"/>
    <cellStyle name="SAPBEXHLevel1X 4 26" xfId="29126"/>
    <cellStyle name="SAPBEXHLevel1X 4 3" xfId="29127"/>
    <cellStyle name="SAPBEXHLevel1X 4 4" xfId="29128"/>
    <cellStyle name="SAPBEXHLevel1X 4 5" xfId="29129"/>
    <cellStyle name="SAPBEXHLevel1X 4 6" xfId="29130"/>
    <cellStyle name="SAPBEXHLevel1X 4 7" xfId="29131"/>
    <cellStyle name="SAPBEXHLevel1X 4 8" xfId="29132"/>
    <cellStyle name="SAPBEXHLevel1X 4 9" xfId="29133"/>
    <cellStyle name="SAPBEXHLevel1X 5" xfId="1034"/>
    <cellStyle name="SAPBEXHLevel1X 5 10" xfId="29134"/>
    <cellStyle name="SAPBEXHLevel1X 5 11" xfId="29135"/>
    <cellStyle name="SAPBEXHLevel1X 5 12" xfId="29136"/>
    <cellStyle name="SAPBEXHLevel1X 5 13" xfId="29137"/>
    <cellStyle name="SAPBEXHLevel1X 5 14" xfId="29138"/>
    <cellStyle name="SAPBEXHLevel1X 5 15" xfId="29139"/>
    <cellStyle name="SAPBEXHLevel1X 5 16" xfId="29140"/>
    <cellStyle name="SAPBEXHLevel1X 5 17" xfId="29141"/>
    <cellStyle name="SAPBEXHLevel1X 5 18" xfId="29142"/>
    <cellStyle name="SAPBEXHLevel1X 5 19" xfId="29143"/>
    <cellStyle name="SAPBEXHLevel1X 5 2" xfId="29144"/>
    <cellStyle name="SAPBEXHLevel1X 5 2 2" xfId="29145"/>
    <cellStyle name="SAPBEXHLevel1X 5 2 2 2" xfId="29146"/>
    <cellStyle name="SAPBEXHLevel1X 5 2 2 2 2" xfId="29147"/>
    <cellStyle name="SAPBEXHLevel1X 5 2 2 2 2 2" xfId="29148"/>
    <cellStyle name="SAPBEXHLevel1X 5 2 2 2 3" xfId="29149"/>
    <cellStyle name="SAPBEXHLevel1X 5 2 2 3" xfId="29150"/>
    <cellStyle name="SAPBEXHLevel1X 5 2 2 3 2" xfId="29151"/>
    <cellStyle name="SAPBEXHLevel1X 5 2 2 3 2 2" xfId="29152"/>
    <cellStyle name="SAPBEXHLevel1X 5 2 2 4" xfId="29153"/>
    <cellStyle name="SAPBEXHLevel1X 5 2 2 4 2" xfId="29154"/>
    <cellStyle name="SAPBEXHLevel1X 5 2 3" xfId="29155"/>
    <cellStyle name="SAPBEXHLevel1X 5 2 3 2" xfId="29156"/>
    <cellStyle name="SAPBEXHLevel1X 5 2 3 2 2" xfId="29157"/>
    <cellStyle name="SAPBEXHLevel1X 5 2 3 3" xfId="29158"/>
    <cellStyle name="SAPBEXHLevel1X 5 2 4" xfId="29159"/>
    <cellStyle name="SAPBEXHLevel1X 5 2 4 2" xfId="29160"/>
    <cellStyle name="SAPBEXHLevel1X 5 2 4 2 2" xfId="29161"/>
    <cellStyle name="SAPBEXHLevel1X 5 2 5" xfId="29162"/>
    <cellStyle name="SAPBEXHLevel1X 5 2 5 2" xfId="29163"/>
    <cellStyle name="SAPBEXHLevel1X 5 20" xfId="29164"/>
    <cellStyle name="SAPBEXHLevel1X 5 21" xfId="29165"/>
    <cellStyle name="SAPBEXHLevel1X 5 22" xfId="29166"/>
    <cellStyle name="SAPBEXHLevel1X 5 23" xfId="29167"/>
    <cellStyle name="SAPBEXHLevel1X 5 24" xfId="29168"/>
    <cellStyle name="SAPBEXHLevel1X 5 25" xfId="29169"/>
    <cellStyle name="SAPBEXHLevel1X 5 26" xfId="29170"/>
    <cellStyle name="SAPBEXHLevel1X 5 3" xfId="29171"/>
    <cellStyle name="SAPBEXHLevel1X 5 4" xfId="29172"/>
    <cellStyle name="SAPBEXHLevel1X 5 5" xfId="29173"/>
    <cellStyle name="SAPBEXHLevel1X 5 6" xfId="29174"/>
    <cellStyle name="SAPBEXHLevel1X 5 7" xfId="29175"/>
    <cellStyle name="SAPBEXHLevel1X 5 8" xfId="29176"/>
    <cellStyle name="SAPBEXHLevel1X 5 9" xfId="29177"/>
    <cellStyle name="SAPBEXHLevel1X 6" xfId="1035"/>
    <cellStyle name="SAPBEXHLevel1X 6 10" xfId="29178"/>
    <cellStyle name="SAPBEXHLevel1X 6 11" xfId="29179"/>
    <cellStyle name="SAPBEXHLevel1X 6 12" xfId="29180"/>
    <cellStyle name="SAPBEXHLevel1X 6 13" xfId="29181"/>
    <cellStyle name="SAPBEXHLevel1X 6 14" xfId="29182"/>
    <cellStyle name="SAPBEXHLevel1X 6 15" xfId="29183"/>
    <cellStyle name="SAPBEXHLevel1X 6 16" xfId="29184"/>
    <cellStyle name="SAPBEXHLevel1X 6 17" xfId="29185"/>
    <cellStyle name="SAPBEXHLevel1X 6 18" xfId="29186"/>
    <cellStyle name="SAPBEXHLevel1X 6 19" xfId="29187"/>
    <cellStyle name="SAPBEXHLevel1X 6 2" xfId="29188"/>
    <cellStyle name="SAPBEXHLevel1X 6 2 2" xfId="29189"/>
    <cellStyle name="SAPBEXHLevel1X 6 2 2 2" xfId="29190"/>
    <cellStyle name="SAPBEXHLevel1X 6 2 2 2 2" xfId="29191"/>
    <cellStyle name="SAPBEXHLevel1X 6 2 2 2 2 2" xfId="29192"/>
    <cellStyle name="SAPBEXHLevel1X 6 2 2 2 3" xfId="29193"/>
    <cellStyle name="SAPBEXHLevel1X 6 2 2 3" xfId="29194"/>
    <cellStyle name="SAPBEXHLevel1X 6 2 2 3 2" xfId="29195"/>
    <cellStyle name="SAPBEXHLevel1X 6 2 2 3 2 2" xfId="29196"/>
    <cellStyle name="SAPBEXHLevel1X 6 2 2 4" xfId="29197"/>
    <cellStyle name="SAPBEXHLevel1X 6 2 2 4 2" xfId="29198"/>
    <cellStyle name="SAPBEXHLevel1X 6 2 3" xfId="29199"/>
    <cellStyle name="SAPBEXHLevel1X 6 2 3 2" xfId="29200"/>
    <cellStyle name="SAPBEXHLevel1X 6 2 3 2 2" xfId="29201"/>
    <cellStyle name="SAPBEXHLevel1X 6 2 3 3" xfId="29202"/>
    <cellStyle name="SAPBEXHLevel1X 6 2 4" xfId="29203"/>
    <cellStyle name="SAPBEXHLevel1X 6 2 4 2" xfId="29204"/>
    <cellStyle name="SAPBEXHLevel1X 6 2 4 2 2" xfId="29205"/>
    <cellStyle name="SAPBEXHLevel1X 6 2 5" xfId="29206"/>
    <cellStyle name="SAPBEXHLevel1X 6 2 5 2" xfId="29207"/>
    <cellStyle name="SAPBEXHLevel1X 6 20" xfId="29208"/>
    <cellStyle name="SAPBEXHLevel1X 6 21" xfId="29209"/>
    <cellStyle name="SAPBEXHLevel1X 6 22" xfId="29210"/>
    <cellStyle name="SAPBEXHLevel1X 6 23" xfId="29211"/>
    <cellStyle name="SAPBEXHLevel1X 6 24" xfId="29212"/>
    <cellStyle name="SAPBEXHLevel1X 6 25" xfId="29213"/>
    <cellStyle name="SAPBEXHLevel1X 6 26" xfId="29214"/>
    <cellStyle name="SAPBEXHLevel1X 6 3" xfId="29215"/>
    <cellStyle name="SAPBEXHLevel1X 6 4" xfId="29216"/>
    <cellStyle name="SAPBEXHLevel1X 6 5" xfId="29217"/>
    <cellStyle name="SAPBEXHLevel1X 6 6" xfId="29218"/>
    <cellStyle name="SAPBEXHLevel1X 6 7" xfId="29219"/>
    <cellStyle name="SAPBEXHLevel1X 6 8" xfId="29220"/>
    <cellStyle name="SAPBEXHLevel1X 6 9" xfId="29221"/>
    <cellStyle name="SAPBEXHLevel1X 7" xfId="1036"/>
    <cellStyle name="SAPBEXHLevel1X 7 10" xfId="29222"/>
    <cellStyle name="SAPBEXHLevel1X 7 11" xfId="29223"/>
    <cellStyle name="SAPBEXHLevel1X 7 12" xfId="29224"/>
    <cellStyle name="SAPBEXHLevel1X 7 13" xfId="29225"/>
    <cellStyle name="SAPBEXHLevel1X 7 14" xfId="29226"/>
    <cellStyle name="SAPBEXHLevel1X 7 15" xfId="29227"/>
    <cellStyle name="SAPBEXHLevel1X 7 16" xfId="29228"/>
    <cellStyle name="SAPBEXHLevel1X 7 17" xfId="29229"/>
    <cellStyle name="SAPBEXHLevel1X 7 18" xfId="29230"/>
    <cellStyle name="SAPBEXHLevel1X 7 19" xfId="29231"/>
    <cellStyle name="SAPBEXHLevel1X 7 2" xfId="29232"/>
    <cellStyle name="SAPBEXHLevel1X 7 2 2" xfId="29233"/>
    <cellStyle name="SAPBEXHLevel1X 7 2 2 2" xfId="29234"/>
    <cellStyle name="SAPBEXHLevel1X 7 2 2 2 2" xfId="29235"/>
    <cellStyle name="SAPBEXHLevel1X 7 2 2 2 2 2" xfId="29236"/>
    <cellStyle name="SAPBEXHLevel1X 7 2 2 2 3" xfId="29237"/>
    <cellStyle name="SAPBEXHLevel1X 7 2 2 3" xfId="29238"/>
    <cellStyle name="SAPBEXHLevel1X 7 2 2 3 2" xfId="29239"/>
    <cellStyle name="SAPBEXHLevel1X 7 2 2 3 2 2" xfId="29240"/>
    <cellStyle name="SAPBEXHLevel1X 7 2 2 4" xfId="29241"/>
    <cellStyle name="SAPBEXHLevel1X 7 2 2 4 2" xfId="29242"/>
    <cellStyle name="SAPBEXHLevel1X 7 2 3" xfId="29243"/>
    <cellStyle name="SAPBEXHLevel1X 7 2 3 2" xfId="29244"/>
    <cellStyle name="SAPBEXHLevel1X 7 2 3 2 2" xfId="29245"/>
    <cellStyle name="SAPBEXHLevel1X 7 2 3 3" xfId="29246"/>
    <cellStyle name="SAPBEXHLevel1X 7 2 4" xfId="29247"/>
    <cellStyle name="SAPBEXHLevel1X 7 2 4 2" xfId="29248"/>
    <cellStyle name="SAPBEXHLevel1X 7 2 4 2 2" xfId="29249"/>
    <cellStyle name="SAPBEXHLevel1X 7 2 5" xfId="29250"/>
    <cellStyle name="SAPBEXHLevel1X 7 2 5 2" xfId="29251"/>
    <cellStyle name="SAPBEXHLevel1X 7 20" xfId="29252"/>
    <cellStyle name="SAPBEXHLevel1X 7 21" xfId="29253"/>
    <cellStyle name="SAPBEXHLevel1X 7 22" xfId="29254"/>
    <cellStyle name="SAPBEXHLevel1X 7 23" xfId="29255"/>
    <cellStyle name="SAPBEXHLevel1X 7 24" xfId="29256"/>
    <cellStyle name="SAPBEXHLevel1X 7 25" xfId="29257"/>
    <cellStyle name="SAPBEXHLevel1X 7 26" xfId="29258"/>
    <cellStyle name="SAPBEXHLevel1X 7 3" xfId="29259"/>
    <cellStyle name="SAPBEXHLevel1X 7 4" xfId="29260"/>
    <cellStyle name="SAPBEXHLevel1X 7 5" xfId="29261"/>
    <cellStyle name="SAPBEXHLevel1X 7 6" xfId="29262"/>
    <cellStyle name="SAPBEXHLevel1X 7 7" xfId="29263"/>
    <cellStyle name="SAPBEXHLevel1X 7 8" xfId="29264"/>
    <cellStyle name="SAPBEXHLevel1X 7 9" xfId="29265"/>
    <cellStyle name="SAPBEXHLevel1X 8" xfId="1026"/>
    <cellStyle name="SAPBEXHLevel1X 8 10" xfId="29266"/>
    <cellStyle name="SAPBEXHLevel1X 8 11" xfId="29267"/>
    <cellStyle name="SAPBEXHLevel1X 8 12" xfId="29268"/>
    <cellStyle name="SAPBEXHLevel1X 8 13" xfId="29269"/>
    <cellStyle name="SAPBEXHLevel1X 8 14" xfId="29270"/>
    <cellStyle name="SAPBEXHLevel1X 8 15" xfId="29271"/>
    <cellStyle name="SAPBEXHLevel1X 8 16" xfId="29272"/>
    <cellStyle name="SAPBEXHLevel1X 8 17" xfId="29273"/>
    <cellStyle name="SAPBEXHLevel1X 8 18" xfId="29274"/>
    <cellStyle name="SAPBEXHLevel1X 8 19" xfId="29275"/>
    <cellStyle name="SAPBEXHLevel1X 8 2" xfId="29276"/>
    <cellStyle name="SAPBEXHLevel1X 8 2 2" xfId="29277"/>
    <cellStyle name="SAPBEXHLevel1X 8 2 2 2" xfId="29278"/>
    <cellStyle name="SAPBEXHLevel1X 8 2 2 2 2" xfId="29279"/>
    <cellStyle name="SAPBEXHLevel1X 8 2 2 2 2 2" xfId="29280"/>
    <cellStyle name="SAPBEXHLevel1X 8 2 2 2 3" xfId="29281"/>
    <cellStyle name="SAPBEXHLevel1X 8 2 2 3" xfId="29282"/>
    <cellStyle name="SAPBEXHLevel1X 8 2 2 3 2" xfId="29283"/>
    <cellStyle name="SAPBEXHLevel1X 8 2 2 3 2 2" xfId="29284"/>
    <cellStyle name="SAPBEXHLevel1X 8 2 2 4" xfId="29285"/>
    <cellStyle name="SAPBEXHLevel1X 8 2 2 4 2" xfId="29286"/>
    <cellStyle name="SAPBEXHLevel1X 8 2 3" xfId="29287"/>
    <cellStyle name="SAPBEXHLevel1X 8 2 3 2" xfId="29288"/>
    <cellStyle name="SAPBEXHLevel1X 8 2 3 2 2" xfId="29289"/>
    <cellStyle name="SAPBEXHLevel1X 8 2 3 3" xfId="29290"/>
    <cellStyle name="SAPBEXHLevel1X 8 2 4" xfId="29291"/>
    <cellStyle name="SAPBEXHLevel1X 8 2 4 2" xfId="29292"/>
    <cellStyle name="SAPBEXHLevel1X 8 2 4 2 2" xfId="29293"/>
    <cellStyle name="SAPBEXHLevel1X 8 2 5" xfId="29294"/>
    <cellStyle name="SAPBEXHLevel1X 8 2 5 2" xfId="29295"/>
    <cellStyle name="SAPBEXHLevel1X 8 20" xfId="29296"/>
    <cellStyle name="SAPBEXHLevel1X 8 21" xfId="29297"/>
    <cellStyle name="SAPBEXHLevel1X 8 22" xfId="29298"/>
    <cellStyle name="SAPBEXHLevel1X 8 23" xfId="29299"/>
    <cellStyle name="SAPBEXHLevel1X 8 24" xfId="29300"/>
    <cellStyle name="SAPBEXHLevel1X 8 25" xfId="29301"/>
    <cellStyle name="SAPBEXHLevel1X 8 26" xfId="29302"/>
    <cellStyle name="SAPBEXHLevel1X 8 3" xfId="29303"/>
    <cellStyle name="SAPBEXHLevel1X 8 4" xfId="29304"/>
    <cellStyle name="SAPBEXHLevel1X 8 5" xfId="29305"/>
    <cellStyle name="SAPBEXHLevel1X 8 6" xfId="29306"/>
    <cellStyle name="SAPBEXHLevel1X 8 7" xfId="29307"/>
    <cellStyle name="SAPBEXHLevel1X 8 8" xfId="29308"/>
    <cellStyle name="SAPBEXHLevel1X 8 9" xfId="29309"/>
    <cellStyle name="SAPBEXHLevel1X 9" xfId="29310"/>
    <cellStyle name="SAPBEXHLevel1X 9 2" xfId="29311"/>
    <cellStyle name="SAPBEXHLevel1X 9 2 2" xfId="29312"/>
    <cellStyle name="SAPBEXHLevel1X 9 2 2 2" xfId="29313"/>
    <cellStyle name="SAPBEXHLevel1X 9 2 2 2 2" xfId="29314"/>
    <cellStyle name="SAPBEXHLevel1X 9 2 2 3" xfId="29315"/>
    <cellStyle name="SAPBEXHLevel1X 9 2 3" xfId="29316"/>
    <cellStyle name="SAPBEXHLevel1X 9 2 3 2" xfId="29317"/>
    <cellStyle name="SAPBEXHLevel1X 9 2 3 2 2" xfId="29318"/>
    <cellStyle name="SAPBEXHLevel1X 9 2 4" xfId="29319"/>
    <cellStyle name="SAPBEXHLevel1X 9 2 4 2" xfId="29320"/>
    <cellStyle name="SAPBEXHLevel1X 9 3" xfId="29321"/>
    <cellStyle name="SAPBEXHLevel1X 9 3 2" xfId="29322"/>
    <cellStyle name="SAPBEXHLevel1X 9 3 2 2" xfId="29323"/>
    <cellStyle name="SAPBEXHLevel1X 9 3 3" xfId="29324"/>
    <cellStyle name="SAPBEXHLevel1X 9 4" xfId="29325"/>
    <cellStyle name="SAPBEXHLevel1X 9 4 2" xfId="29326"/>
    <cellStyle name="SAPBEXHLevel1X 9 4 2 2" xfId="29327"/>
    <cellStyle name="SAPBEXHLevel1X 9 5" xfId="29328"/>
    <cellStyle name="SAPBEXHLevel1X 9 5 2" xfId="29329"/>
    <cellStyle name="SAPBEXHLevel2" xfId="88"/>
    <cellStyle name="SAPBEXHLevel2 10" xfId="29330"/>
    <cellStyle name="SAPBEXHLevel2 10 2" xfId="29331"/>
    <cellStyle name="SAPBEXHLevel2 10 2 2" xfId="29332"/>
    <cellStyle name="SAPBEXHLevel2 10 2 2 2" xfId="29333"/>
    <cellStyle name="SAPBEXHLevel2 10 2 3" xfId="29334"/>
    <cellStyle name="SAPBEXHLevel2 10 3" xfId="29335"/>
    <cellStyle name="SAPBEXHLevel2 10 3 2" xfId="29336"/>
    <cellStyle name="SAPBEXHLevel2 10 3 2 2" xfId="29337"/>
    <cellStyle name="SAPBEXHLevel2 10 4" xfId="29338"/>
    <cellStyle name="SAPBEXHLevel2 10 4 2" xfId="29339"/>
    <cellStyle name="SAPBEXHLevel2 11" xfId="29340"/>
    <cellStyle name="SAPBEXHLevel2 12" xfId="29341"/>
    <cellStyle name="SAPBEXHLevel2 13" xfId="29342"/>
    <cellStyle name="SAPBEXHLevel2 14" xfId="29343"/>
    <cellStyle name="SAPBEXHLevel2 15" xfId="29344"/>
    <cellStyle name="SAPBEXHLevel2 16" xfId="29345"/>
    <cellStyle name="SAPBEXHLevel2 17" xfId="29346"/>
    <cellStyle name="SAPBEXHLevel2 18" xfId="29347"/>
    <cellStyle name="SAPBEXHLevel2 19" xfId="29348"/>
    <cellStyle name="SAPBEXHLevel2 2" xfId="392"/>
    <cellStyle name="SAPBEXHLevel2 2 10" xfId="29349"/>
    <cellStyle name="SAPBEXHLevel2 2 11" xfId="29350"/>
    <cellStyle name="SAPBEXHLevel2 2 12" xfId="29351"/>
    <cellStyle name="SAPBEXHLevel2 2 13" xfId="29352"/>
    <cellStyle name="SAPBEXHLevel2 2 14" xfId="29353"/>
    <cellStyle name="SAPBEXHLevel2 2 15" xfId="29354"/>
    <cellStyle name="SAPBEXHLevel2 2 16" xfId="29355"/>
    <cellStyle name="SAPBEXHLevel2 2 17" xfId="29356"/>
    <cellStyle name="SAPBEXHLevel2 2 18" xfId="29357"/>
    <cellStyle name="SAPBEXHLevel2 2 19" xfId="29358"/>
    <cellStyle name="SAPBEXHLevel2 2 2" xfId="496"/>
    <cellStyle name="SAPBEXHLevel2 2 2 10" xfId="29359"/>
    <cellStyle name="SAPBEXHLevel2 2 2 11" xfId="29360"/>
    <cellStyle name="SAPBEXHLevel2 2 2 12" xfId="29361"/>
    <cellStyle name="SAPBEXHLevel2 2 2 13" xfId="29362"/>
    <cellStyle name="SAPBEXHLevel2 2 2 14" xfId="29363"/>
    <cellStyle name="SAPBEXHLevel2 2 2 15" xfId="29364"/>
    <cellStyle name="SAPBEXHLevel2 2 2 16" xfId="29365"/>
    <cellStyle name="SAPBEXHLevel2 2 2 17" xfId="29366"/>
    <cellStyle name="SAPBEXHLevel2 2 2 18" xfId="29367"/>
    <cellStyle name="SAPBEXHLevel2 2 2 19" xfId="29368"/>
    <cellStyle name="SAPBEXHLevel2 2 2 2" xfId="1038"/>
    <cellStyle name="SAPBEXHLevel2 2 2 2 10" xfId="29369"/>
    <cellStyle name="SAPBEXHLevel2 2 2 2 11" xfId="29370"/>
    <cellStyle name="SAPBEXHLevel2 2 2 2 12" xfId="29371"/>
    <cellStyle name="SAPBEXHLevel2 2 2 2 13" xfId="29372"/>
    <cellStyle name="SAPBEXHLevel2 2 2 2 14" xfId="29373"/>
    <cellStyle name="SAPBEXHLevel2 2 2 2 15" xfId="29374"/>
    <cellStyle name="SAPBEXHLevel2 2 2 2 16" xfId="29375"/>
    <cellStyle name="SAPBEXHLevel2 2 2 2 17" xfId="29376"/>
    <cellStyle name="SAPBEXHLevel2 2 2 2 18" xfId="29377"/>
    <cellStyle name="SAPBEXHLevel2 2 2 2 19" xfId="29378"/>
    <cellStyle name="SAPBEXHLevel2 2 2 2 2" xfId="29379"/>
    <cellStyle name="SAPBEXHLevel2 2 2 2 2 2" xfId="29380"/>
    <cellStyle name="SAPBEXHLevel2 2 2 2 2 2 2" xfId="29381"/>
    <cellStyle name="SAPBEXHLevel2 2 2 2 2 2 2 2" xfId="29382"/>
    <cellStyle name="SAPBEXHLevel2 2 2 2 2 2 2 2 2" xfId="29383"/>
    <cellStyle name="SAPBEXHLevel2 2 2 2 2 2 2 3" xfId="29384"/>
    <cellStyle name="SAPBEXHLevel2 2 2 2 2 2 3" xfId="29385"/>
    <cellStyle name="SAPBEXHLevel2 2 2 2 2 2 3 2" xfId="29386"/>
    <cellStyle name="SAPBEXHLevel2 2 2 2 2 2 3 2 2" xfId="29387"/>
    <cellStyle name="SAPBEXHLevel2 2 2 2 2 2 4" xfId="29388"/>
    <cellStyle name="SAPBEXHLevel2 2 2 2 2 2 4 2" xfId="29389"/>
    <cellStyle name="SAPBEXHLevel2 2 2 2 2 3" xfId="29390"/>
    <cellStyle name="SAPBEXHLevel2 2 2 2 2 3 2" xfId="29391"/>
    <cellStyle name="SAPBEXHLevel2 2 2 2 2 3 2 2" xfId="29392"/>
    <cellStyle name="SAPBEXHLevel2 2 2 2 2 3 3" xfId="29393"/>
    <cellStyle name="SAPBEXHLevel2 2 2 2 2 4" xfId="29394"/>
    <cellStyle name="SAPBEXHLevel2 2 2 2 2 4 2" xfId="29395"/>
    <cellStyle name="SAPBEXHLevel2 2 2 2 2 4 2 2" xfId="29396"/>
    <cellStyle name="SAPBEXHLevel2 2 2 2 2 5" xfId="29397"/>
    <cellStyle name="SAPBEXHLevel2 2 2 2 2 5 2" xfId="29398"/>
    <cellStyle name="SAPBEXHLevel2 2 2 2 20" xfId="29399"/>
    <cellStyle name="SAPBEXHLevel2 2 2 2 21" xfId="29400"/>
    <cellStyle name="SAPBEXHLevel2 2 2 2 22" xfId="29401"/>
    <cellStyle name="SAPBEXHLevel2 2 2 2 23" xfId="29402"/>
    <cellStyle name="SAPBEXHLevel2 2 2 2 24" xfId="29403"/>
    <cellStyle name="SAPBEXHLevel2 2 2 2 25" xfId="29404"/>
    <cellStyle name="SAPBEXHLevel2 2 2 2 26" xfId="29405"/>
    <cellStyle name="SAPBEXHLevel2 2 2 2 27" xfId="29406"/>
    <cellStyle name="SAPBEXHLevel2 2 2 2 3" xfId="29407"/>
    <cellStyle name="SAPBEXHLevel2 2 2 2 4" xfId="29408"/>
    <cellStyle name="SAPBEXHLevel2 2 2 2 5" xfId="29409"/>
    <cellStyle name="SAPBEXHLevel2 2 2 2 6" xfId="29410"/>
    <cellStyle name="SAPBEXHLevel2 2 2 2 7" xfId="29411"/>
    <cellStyle name="SAPBEXHLevel2 2 2 2 8" xfId="29412"/>
    <cellStyle name="SAPBEXHLevel2 2 2 2 9" xfId="29413"/>
    <cellStyle name="SAPBEXHLevel2 2 2 20" xfId="29414"/>
    <cellStyle name="SAPBEXHLevel2 2 2 21" xfId="29415"/>
    <cellStyle name="SAPBEXHLevel2 2 2 22" xfId="29416"/>
    <cellStyle name="SAPBEXHLevel2 2 2 23" xfId="29417"/>
    <cellStyle name="SAPBEXHLevel2 2 2 24" xfId="29418"/>
    <cellStyle name="SAPBEXHLevel2 2 2 25" xfId="29419"/>
    <cellStyle name="SAPBEXHLevel2 2 2 26" xfId="29420"/>
    <cellStyle name="SAPBEXHLevel2 2 2 27" xfId="29421"/>
    <cellStyle name="SAPBEXHLevel2 2 2 28" xfId="29422"/>
    <cellStyle name="SAPBEXHLevel2 2 2 29" xfId="29423"/>
    <cellStyle name="SAPBEXHLevel2 2 2 3" xfId="1039"/>
    <cellStyle name="SAPBEXHLevel2 2 2 3 10" xfId="29424"/>
    <cellStyle name="SAPBEXHLevel2 2 2 3 11" xfId="29425"/>
    <cellStyle name="SAPBEXHLevel2 2 2 3 12" xfId="29426"/>
    <cellStyle name="SAPBEXHLevel2 2 2 3 13" xfId="29427"/>
    <cellStyle name="SAPBEXHLevel2 2 2 3 14" xfId="29428"/>
    <cellStyle name="SAPBEXHLevel2 2 2 3 15" xfId="29429"/>
    <cellStyle name="SAPBEXHLevel2 2 2 3 16" xfId="29430"/>
    <cellStyle name="SAPBEXHLevel2 2 2 3 17" xfId="29431"/>
    <cellStyle name="SAPBEXHLevel2 2 2 3 18" xfId="29432"/>
    <cellStyle name="SAPBEXHLevel2 2 2 3 19" xfId="29433"/>
    <cellStyle name="SAPBEXHLevel2 2 2 3 2" xfId="29434"/>
    <cellStyle name="SAPBEXHLevel2 2 2 3 2 2" xfId="29435"/>
    <cellStyle name="SAPBEXHLevel2 2 2 3 2 2 2" xfId="29436"/>
    <cellStyle name="SAPBEXHLevel2 2 2 3 2 2 2 2" xfId="29437"/>
    <cellStyle name="SAPBEXHLevel2 2 2 3 2 2 2 2 2" xfId="29438"/>
    <cellStyle name="SAPBEXHLevel2 2 2 3 2 2 2 3" xfId="29439"/>
    <cellStyle name="SAPBEXHLevel2 2 2 3 2 2 3" xfId="29440"/>
    <cellStyle name="SAPBEXHLevel2 2 2 3 2 2 3 2" xfId="29441"/>
    <cellStyle name="SAPBEXHLevel2 2 2 3 2 2 3 2 2" xfId="29442"/>
    <cellStyle name="SAPBEXHLevel2 2 2 3 2 2 4" xfId="29443"/>
    <cellStyle name="SAPBEXHLevel2 2 2 3 2 2 4 2" xfId="29444"/>
    <cellStyle name="SAPBEXHLevel2 2 2 3 2 3" xfId="29445"/>
    <cellStyle name="SAPBEXHLevel2 2 2 3 2 3 2" xfId="29446"/>
    <cellStyle name="SAPBEXHLevel2 2 2 3 2 3 2 2" xfId="29447"/>
    <cellStyle name="SAPBEXHLevel2 2 2 3 2 3 3" xfId="29448"/>
    <cellStyle name="SAPBEXHLevel2 2 2 3 2 4" xfId="29449"/>
    <cellStyle name="SAPBEXHLevel2 2 2 3 2 4 2" xfId="29450"/>
    <cellStyle name="SAPBEXHLevel2 2 2 3 2 4 2 2" xfId="29451"/>
    <cellStyle name="SAPBEXHLevel2 2 2 3 2 5" xfId="29452"/>
    <cellStyle name="SAPBEXHLevel2 2 2 3 2 5 2" xfId="29453"/>
    <cellStyle name="SAPBEXHLevel2 2 2 3 20" xfId="29454"/>
    <cellStyle name="SAPBEXHLevel2 2 2 3 21" xfId="29455"/>
    <cellStyle name="SAPBEXHLevel2 2 2 3 22" xfId="29456"/>
    <cellStyle name="SAPBEXHLevel2 2 2 3 23" xfId="29457"/>
    <cellStyle name="SAPBEXHLevel2 2 2 3 24" xfId="29458"/>
    <cellStyle name="SAPBEXHLevel2 2 2 3 25" xfId="29459"/>
    <cellStyle name="SAPBEXHLevel2 2 2 3 26" xfId="29460"/>
    <cellStyle name="SAPBEXHLevel2 2 2 3 27" xfId="29461"/>
    <cellStyle name="SAPBEXHLevel2 2 2 3 3" xfId="29462"/>
    <cellStyle name="SAPBEXHLevel2 2 2 3 4" xfId="29463"/>
    <cellStyle name="SAPBEXHLevel2 2 2 3 5" xfId="29464"/>
    <cellStyle name="SAPBEXHLevel2 2 2 3 6" xfId="29465"/>
    <cellStyle name="SAPBEXHLevel2 2 2 3 7" xfId="29466"/>
    <cellStyle name="SAPBEXHLevel2 2 2 3 8" xfId="29467"/>
    <cellStyle name="SAPBEXHLevel2 2 2 3 9" xfId="29468"/>
    <cellStyle name="SAPBEXHLevel2 2 2 30" xfId="29469"/>
    <cellStyle name="SAPBEXHLevel2 2 2 31" xfId="29470"/>
    <cellStyle name="SAPBEXHLevel2 2 2 32" xfId="29471"/>
    <cellStyle name="SAPBEXHLevel2 2 2 4" xfId="1040"/>
    <cellStyle name="SAPBEXHLevel2 2 2 4 10" xfId="29472"/>
    <cellStyle name="SAPBEXHLevel2 2 2 4 11" xfId="29473"/>
    <cellStyle name="SAPBEXHLevel2 2 2 4 12" xfId="29474"/>
    <cellStyle name="SAPBEXHLevel2 2 2 4 13" xfId="29475"/>
    <cellStyle name="SAPBEXHLevel2 2 2 4 14" xfId="29476"/>
    <cellStyle name="SAPBEXHLevel2 2 2 4 15" xfId="29477"/>
    <cellStyle name="SAPBEXHLevel2 2 2 4 16" xfId="29478"/>
    <cellStyle name="SAPBEXHLevel2 2 2 4 17" xfId="29479"/>
    <cellStyle name="SAPBEXHLevel2 2 2 4 18" xfId="29480"/>
    <cellStyle name="SAPBEXHLevel2 2 2 4 19" xfId="29481"/>
    <cellStyle name="SAPBEXHLevel2 2 2 4 2" xfId="29482"/>
    <cellStyle name="SAPBEXHLevel2 2 2 4 2 2" xfId="29483"/>
    <cellStyle name="SAPBEXHLevel2 2 2 4 2 2 2" xfId="29484"/>
    <cellStyle name="SAPBEXHLevel2 2 2 4 2 2 2 2" xfId="29485"/>
    <cellStyle name="SAPBEXHLevel2 2 2 4 2 2 2 2 2" xfId="29486"/>
    <cellStyle name="SAPBEXHLevel2 2 2 4 2 2 2 3" xfId="29487"/>
    <cellStyle name="SAPBEXHLevel2 2 2 4 2 2 3" xfId="29488"/>
    <cellStyle name="SAPBEXHLevel2 2 2 4 2 2 3 2" xfId="29489"/>
    <cellStyle name="SAPBEXHLevel2 2 2 4 2 2 3 2 2" xfId="29490"/>
    <cellStyle name="SAPBEXHLevel2 2 2 4 2 2 4" xfId="29491"/>
    <cellStyle name="SAPBEXHLevel2 2 2 4 2 2 4 2" xfId="29492"/>
    <cellStyle name="SAPBEXHLevel2 2 2 4 2 3" xfId="29493"/>
    <cellStyle name="SAPBEXHLevel2 2 2 4 2 3 2" xfId="29494"/>
    <cellStyle name="SAPBEXHLevel2 2 2 4 2 3 2 2" xfId="29495"/>
    <cellStyle name="SAPBEXHLevel2 2 2 4 2 3 3" xfId="29496"/>
    <cellStyle name="SAPBEXHLevel2 2 2 4 2 4" xfId="29497"/>
    <cellStyle name="SAPBEXHLevel2 2 2 4 2 4 2" xfId="29498"/>
    <cellStyle name="SAPBEXHLevel2 2 2 4 2 4 2 2" xfId="29499"/>
    <cellStyle name="SAPBEXHLevel2 2 2 4 2 5" xfId="29500"/>
    <cellStyle name="SAPBEXHLevel2 2 2 4 2 5 2" xfId="29501"/>
    <cellStyle name="SAPBEXHLevel2 2 2 4 20" xfId="29502"/>
    <cellStyle name="SAPBEXHLevel2 2 2 4 21" xfId="29503"/>
    <cellStyle name="SAPBEXHLevel2 2 2 4 22" xfId="29504"/>
    <cellStyle name="SAPBEXHLevel2 2 2 4 23" xfId="29505"/>
    <cellStyle name="SAPBEXHLevel2 2 2 4 24" xfId="29506"/>
    <cellStyle name="SAPBEXHLevel2 2 2 4 25" xfId="29507"/>
    <cellStyle name="SAPBEXHLevel2 2 2 4 26" xfId="29508"/>
    <cellStyle name="SAPBEXHLevel2 2 2 4 27" xfId="29509"/>
    <cellStyle name="SAPBEXHLevel2 2 2 4 3" xfId="29510"/>
    <cellStyle name="SAPBEXHLevel2 2 2 4 4" xfId="29511"/>
    <cellStyle name="SAPBEXHLevel2 2 2 4 5" xfId="29512"/>
    <cellStyle name="SAPBEXHLevel2 2 2 4 6" xfId="29513"/>
    <cellStyle name="SAPBEXHLevel2 2 2 4 7" xfId="29514"/>
    <cellStyle name="SAPBEXHLevel2 2 2 4 8" xfId="29515"/>
    <cellStyle name="SAPBEXHLevel2 2 2 4 9" xfId="29516"/>
    <cellStyle name="SAPBEXHLevel2 2 2 5" xfId="1041"/>
    <cellStyle name="SAPBEXHLevel2 2 2 5 10" xfId="29517"/>
    <cellStyle name="SAPBEXHLevel2 2 2 5 11" xfId="29518"/>
    <cellStyle name="SAPBEXHLevel2 2 2 5 12" xfId="29519"/>
    <cellStyle name="SAPBEXHLevel2 2 2 5 13" xfId="29520"/>
    <cellStyle name="SAPBEXHLevel2 2 2 5 14" xfId="29521"/>
    <cellStyle name="SAPBEXHLevel2 2 2 5 15" xfId="29522"/>
    <cellStyle name="SAPBEXHLevel2 2 2 5 16" xfId="29523"/>
    <cellStyle name="SAPBEXHLevel2 2 2 5 17" xfId="29524"/>
    <cellStyle name="SAPBEXHLevel2 2 2 5 18" xfId="29525"/>
    <cellStyle name="SAPBEXHLevel2 2 2 5 19" xfId="29526"/>
    <cellStyle name="SAPBEXHLevel2 2 2 5 2" xfId="29527"/>
    <cellStyle name="SAPBEXHLevel2 2 2 5 2 2" xfId="29528"/>
    <cellStyle name="SAPBEXHLevel2 2 2 5 2 2 2" xfId="29529"/>
    <cellStyle name="SAPBEXHLevel2 2 2 5 2 2 2 2" xfId="29530"/>
    <cellStyle name="SAPBEXHLevel2 2 2 5 2 2 2 2 2" xfId="29531"/>
    <cellStyle name="SAPBEXHLevel2 2 2 5 2 2 2 3" xfId="29532"/>
    <cellStyle name="SAPBEXHLevel2 2 2 5 2 2 3" xfId="29533"/>
    <cellStyle name="SAPBEXHLevel2 2 2 5 2 2 3 2" xfId="29534"/>
    <cellStyle name="SAPBEXHLevel2 2 2 5 2 2 3 2 2" xfId="29535"/>
    <cellStyle name="SAPBEXHLevel2 2 2 5 2 2 4" xfId="29536"/>
    <cellStyle name="SAPBEXHLevel2 2 2 5 2 2 4 2" xfId="29537"/>
    <cellStyle name="SAPBEXHLevel2 2 2 5 2 3" xfId="29538"/>
    <cellStyle name="SAPBEXHLevel2 2 2 5 2 3 2" xfId="29539"/>
    <cellStyle name="SAPBEXHLevel2 2 2 5 2 3 2 2" xfId="29540"/>
    <cellStyle name="SAPBEXHLevel2 2 2 5 2 3 3" xfId="29541"/>
    <cellStyle name="SAPBEXHLevel2 2 2 5 2 4" xfId="29542"/>
    <cellStyle name="SAPBEXHLevel2 2 2 5 2 4 2" xfId="29543"/>
    <cellStyle name="SAPBEXHLevel2 2 2 5 2 4 2 2" xfId="29544"/>
    <cellStyle name="SAPBEXHLevel2 2 2 5 2 5" xfId="29545"/>
    <cellStyle name="SAPBEXHLevel2 2 2 5 2 5 2" xfId="29546"/>
    <cellStyle name="SAPBEXHLevel2 2 2 5 20" xfId="29547"/>
    <cellStyle name="SAPBEXHLevel2 2 2 5 21" xfId="29548"/>
    <cellStyle name="SAPBEXHLevel2 2 2 5 22" xfId="29549"/>
    <cellStyle name="SAPBEXHLevel2 2 2 5 23" xfId="29550"/>
    <cellStyle name="SAPBEXHLevel2 2 2 5 24" xfId="29551"/>
    <cellStyle name="SAPBEXHLevel2 2 2 5 25" xfId="29552"/>
    <cellStyle name="SAPBEXHLevel2 2 2 5 26" xfId="29553"/>
    <cellStyle name="SAPBEXHLevel2 2 2 5 27" xfId="29554"/>
    <cellStyle name="SAPBEXHLevel2 2 2 5 3" xfId="29555"/>
    <cellStyle name="SAPBEXHLevel2 2 2 5 4" xfId="29556"/>
    <cellStyle name="SAPBEXHLevel2 2 2 5 5" xfId="29557"/>
    <cellStyle name="SAPBEXHLevel2 2 2 5 6" xfId="29558"/>
    <cellStyle name="SAPBEXHLevel2 2 2 5 7" xfId="29559"/>
    <cellStyle name="SAPBEXHLevel2 2 2 5 8" xfId="29560"/>
    <cellStyle name="SAPBEXHLevel2 2 2 5 9" xfId="29561"/>
    <cellStyle name="SAPBEXHLevel2 2 2 6" xfId="1042"/>
    <cellStyle name="SAPBEXHLevel2 2 2 6 10" xfId="29562"/>
    <cellStyle name="SAPBEXHLevel2 2 2 6 11" xfId="29563"/>
    <cellStyle name="SAPBEXHLevel2 2 2 6 12" xfId="29564"/>
    <cellStyle name="SAPBEXHLevel2 2 2 6 13" xfId="29565"/>
    <cellStyle name="SAPBEXHLevel2 2 2 6 14" xfId="29566"/>
    <cellStyle name="SAPBEXHLevel2 2 2 6 15" xfId="29567"/>
    <cellStyle name="SAPBEXHLevel2 2 2 6 16" xfId="29568"/>
    <cellStyle name="SAPBEXHLevel2 2 2 6 17" xfId="29569"/>
    <cellStyle name="SAPBEXHLevel2 2 2 6 18" xfId="29570"/>
    <cellStyle name="SAPBEXHLevel2 2 2 6 19" xfId="29571"/>
    <cellStyle name="SAPBEXHLevel2 2 2 6 2" xfId="29572"/>
    <cellStyle name="SAPBEXHLevel2 2 2 6 2 2" xfId="29573"/>
    <cellStyle name="SAPBEXHLevel2 2 2 6 2 2 2" xfId="29574"/>
    <cellStyle name="SAPBEXHLevel2 2 2 6 2 2 2 2" xfId="29575"/>
    <cellStyle name="SAPBEXHLevel2 2 2 6 2 2 2 2 2" xfId="29576"/>
    <cellStyle name="SAPBEXHLevel2 2 2 6 2 2 2 3" xfId="29577"/>
    <cellStyle name="SAPBEXHLevel2 2 2 6 2 2 3" xfId="29578"/>
    <cellStyle name="SAPBEXHLevel2 2 2 6 2 2 3 2" xfId="29579"/>
    <cellStyle name="SAPBEXHLevel2 2 2 6 2 2 3 2 2" xfId="29580"/>
    <cellStyle name="SAPBEXHLevel2 2 2 6 2 2 4" xfId="29581"/>
    <cellStyle name="SAPBEXHLevel2 2 2 6 2 2 4 2" xfId="29582"/>
    <cellStyle name="SAPBEXHLevel2 2 2 6 2 3" xfId="29583"/>
    <cellStyle name="SAPBEXHLevel2 2 2 6 2 3 2" xfId="29584"/>
    <cellStyle name="SAPBEXHLevel2 2 2 6 2 3 2 2" xfId="29585"/>
    <cellStyle name="SAPBEXHLevel2 2 2 6 2 3 3" xfId="29586"/>
    <cellStyle name="SAPBEXHLevel2 2 2 6 2 4" xfId="29587"/>
    <cellStyle name="SAPBEXHLevel2 2 2 6 2 4 2" xfId="29588"/>
    <cellStyle name="SAPBEXHLevel2 2 2 6 2 4 2 2" xfId="29589"/>
    <cellStyle name="SAPBEXHLevel2 2 2 6 2 5" xfId="29590"/>
    <cellStyle name="SAPBEXHLevel2 2 2 6 2 5 2" xfId="29591"/>
    <cellStyle name="SAPBEXHLevel2 2 2 6 20" xfId="29592"/>
    <cellStyle name="SAPBEXHLevel2 2 2 6 21" xfId="29593"/>
    <cellStyle name="SAPBEXHLevel2 2 2 6 22" xfId="29594"/>
    <cellStyle name="SAPBEXHLevel2 2 2 6 23" xfId="29595"/>
    <cellStyle name="SAPBEXHLevel2 2 2 6 24" xfId="29596"/>
    <cellStyle name="SAPBEXHLevel2 2 2 6 25" xfId="29597"/>
    <cellStyle name="SAPBEXHLevel2 2 2 6 26" xfId="29598"/>
    <cellStyle name="SAPBEXHLevel2 2 2 6 27" xfId="29599"/>
    <cellStyle name="SAPBEXHLevel2 2 2 6 3" xfId="29600"/>
    <cellStyle name="SAPBEXHLevel2 2 2 6 4" xfId="29601"/>
    <cellStyle name="SAPBEXHLevel2 2 2 6 5" xfId="29602"/>
    <cellStyle name="SAPBEXHLevel2 2 2 6 6" xfId="29603"/>
    <cellStyle name="SAPBEXHLevel2 2 2 6 7" xfId="29604"/>
    <cellStyle name="SAPBEXHLevel2 2 2 6 8" xfId="29605"/>
    <cellStyle name="SAPBEXHLevel2 2 2 6 9" xfId="29606"/>
    <cellStyle name="SAPBEXHLevel2 2 2 7" xfId="29607"/>
    <cellStyle name="SAPBEXHLevel2 2 2 7 2" xfId="29608"/>
    <cellStyle name="SAPBEXHLevel2 2 2 7 2 2" xfId="29609"/>
    <cellStyle name="SAPBEXHLevel2 2 2 7 2 2 2" xfId="29610"/>
    <cellStyle name="SAPBEXHLevel2 2 2 7 2 2 2 2" xfId="29611"/>
    <cellStyle name="SAPBEXHLevel2 2 2 7 2 2 3" xfId="29612"/>
    <cellStyle name="SAPBEXHLevel2 2 2 7 2 3" xfId="29613"/>
    <cellStyle name="SAPBEXHLevel2 2 2 7 2 3 2" xfId="29614"/>
    <cellStyle name="SAPBEXHLevel2 2 2 7 2 3 2 2" xfId="29615"/>
    <cellStyle name="SAPBEXHLevel2 2 2 7 2 4" xfId="29616"/>
    <cellStyle name="SAPBEXHLevel2 2 2 7 2 4 2" xfId="29617"/>
    <cellStyle name="SAPBEXHLevel2 2 2 7 3" xfId="29618"/>
    <cellStyle name="SAPBEXHLevel2 2 2 7 3 2" xfId="29619"/>
    <cellStyle name="SAPBEXHLevel2 2 2 7 3 2 2" xfId="29620"/>
    <cellStyle name="SAPBEXHLevel2 2 2 7 3 3" xfId="29621"/>
    <cellStyle name="SAPBEXHLevel2 2 2 7 4" xfId="29622"/>
    <cellStyle name="SAPBEXHLevel2 2 2 7 4 2" xfId="29623"/>
    <cellStyle name="SAPBEXHLevel2 2 2 7 4 2 2" xfId="29624"/>
    <cellStyle name="SAPBEXHLevel2 2 2 7 5" xfId="29625"/>
    <cellStyle name="SAPBEXHLevel2 2 2 7 5 2" xfId="29626"/>
    <cellStyle name="SAPBEXHLevel2 2 2 8" xfId="29627"/>
    <cellStyle name="SAPBEXHLevel2 2 2 9" xfId="29628"/>
    <cellStyle name="SAPBEXHLevel2 2 20" xfId="29629"/>
    <cellStyle name="SAPBEXHLevel2 2 21" xfId="29630"/>
    <cellStyle name="SAPBEXHLevel2 2 22" xfId="29631"/>
    <cellStyle name="SAPBEXHLevel2 2 23" xfId="29632"/>
    <cellStyle name="SAPBEXHLevel2 2 24" xfId="29633"/>
    <cellStyle name="SAPBEXHLevel2 2 25" xfId="29634"/>
    <cellStyle name="SAPBEXHLevel2 2 26" xfId="29635"/>
    <cellStyle name="SAPBEXHLevel2 2 27" xfId="29636"/>
    <cellStyle name="SAPBEXHLevel2 2 28" xfId="29637"/>
    <cellStyle name="SAPBEXHLevel2 2 29" xfId="29638"/>
    <cellStyle name="SAPBEXHLevel2 2 3" xfId="1043"/>
    <cellStyle name="SAPBEXHLevel2 2 3 10" xfId="29639"/>
    <cellStyle name="SAPBEXHLevel2 2 3 11" xfId="29640"/>
    <cellStyle name="SAPBEXHLevel2 2 3 12" xfId="29641"/>
    <cellStyle name="SAPBEXHLevel2 2 3 13" xfId="29642"/>
    <cellStyle name="SAPBEXHLevel2 2 3 14" xfId="29643"/>
    <cellStyle name="SAPBEXHLevel2 2 3 15" xfId="29644"/>
    <cellStyle name="SAPBEXHLevel2 2 3 16" xfId="29645"/>
    <cellStyle name="SAPBEXHLevel2 2 3 17" xfId="29646"/>
    <cellStyle name="SAPBEXHLevel2 2 3 18" xfId="29647"/>
    <cellStyle name="SAPBEXHLevel2 2 3 19" xfId="29648"/>
    <cellStyle name="SAPBEXHLevel2 2 3 2" xfId="29649"/>
    <cellStyle name="SAPBEXHLevel2 2 3 2 2" xfId="29650"/>
    <cellStyle name="SAPBEXHLevel2 2 3 2 2 2" xfId="29651"/>
    <cellStyle name="SAPBEXHLevel2 2 3 2 2 2 2" xfId="29652"/>
    <cellStyle name="SAPBEXHLevel2 2 3 2 2 2 2 2" xfId="29653"/>
    <cellStyle name="SAPBEXHLevel2 2 3 2 2 2 3" xfId="29654"/>
    <cellStyle name="SAPBEXHLevel2 2 3 2 2 3" xfId="29655"/>
    <cellStyle name="SAPBEXHLevel2 2 3 2 2 3 2" xfId="29656"/>
    <cellStyle name="SAPBEXHLevel2 2 3 2 2 3 2 2" xfId="29657"/>
    <cellStyle name="SAPBEXHLevel2 2 3 2 2 4" xfId="29658"/>
    <cellStyle name="SAPBEXHLevel2 2 3 2 2 4 2" xfId="29659"/>
    <cellStyle name="SAPBEXHLevel2 2 3 2 3" xfId="29660"/>
    <cellStyle name="SAPBEXHLevel2 2 3 2 3 2" xfId="29661"/>
    <cellStyle name="SAPBEXHLevel2 2 3 2 3 2 2" xfId="29662"/>
    <cellStyle name="SAPBEXHLevel2 2 3 2 3 3" xfId="29663"/>
    <cellStyle name="SAPBEXHLevel2 2 3 2 4" xfId="29664"/>
    <cellStyle name="SAPBEXHLevel2 2 3 2 4 2" xfId="29665"/>
    <cellStyle name="SAPBEXHLevel2 2 3 2 4 2 2" xfId="29666"/>
    <cellStyle name="SAPBEXHLevel2 2 3 2 5" xfId="29667"/>
    <cellStyle name="SAPBEXHLevel2 2 3 2 5 2" xfId="29668"/>
    <cellStyle name="SAPBEXHLevel2 2 3 20" xfId="29669"/>
    <cellStyle name="SAPBEXHLevel2 2 3 21" xfId="29670"/>
    <cellStyle name="SAPBEXHLevel2 2 3 22" xfId="29671"/>
    <cellStyle name="SAPBEXHLevel2 2 3 23" xfId="29672"/>
    <cellStyle name="SAPBEXHLevel2 2 3 24" xfId="29673"/>
    <cellStyle name="SAPBEXHLevel2 2 3 25" xfId="29674"/>
    <cellStyle name="SAPBEXHLevel2 2 3 26" xfId="29675"/>
    <cellStyle name="SAPBEXHLevel2 2 3 27" xfId="29676"/>
    <cellStyle name="SAPBEXHLevel2 2 3 3" xfId="29677"/>
    <cellStyle name="SAPBEXHLevel2 2 3 4" xfId="29678"/>
    <cellStyle name="SAPBEXHLevel2 2 3 5" xfId="29679"/>
    <cellStyle name="SAPBEXHLevel2 2 3 6" xfId="29680"/>
    <cellStyle name="SAPBEXHLevel2 2 3 7" xfId="29681"/>
    <cellStyle name="SAPBEXHLevel2 2 3 8" xfId="29682"/>
    <cellStyle name="SAPBEXHLevel2 2 3 9" xfId="29683"/>
    <cellStyle name="SAPBEXHLevel2 2 30" xfId="29684"/>
    <cellStyle name="SAPBEXHLevel2 2 31" xfId="29685"/>
    <cellStyle name="SAPBEXHLevel2 2 32" xfId="29686"/>
    <cellStyle name="SAPBEXHLevel2 2 4" xfId="1044"/>
    <cellStyle name="SAPBEXHLevel2 2 4 10" xfId="29687"/>
    <cellStyle name="SAPBEXHLevel2 2 4 11" xfId="29688"/>
    <cellStyle name="SAPBEXHLevel2 2 4 12" xfId="29689"/>
    <cellStyle name="SAPBEXHLevel2 2 4 13" xfId="29690"/>
    <cellStyle name="SAPBEXHLevel2 2 4 14" xfId="29691"/>
    <cellStyle name="SAPBEXHLevel2 2 4 15" xfId="29692"/>
    <cellStyle name="SAPBEXHLevel2 2 4 16" xfId="29693"/>
    <cellStyle name="SAPBEXHLevel2 2 4 17" xfId="29694"/>
    <cellStyle name="SAPBEXHLevel2 2 4 18" xfId="29695"/>
    <cellStyle name="SAPBEXHLevel2 2 4 19" xfId="29696"/>
    <cellStyle name="SAPBEXHLevel2 2 4 2" xfId="29697"/>
    <cellStyle name="SAPBEXHLevel2 2 4 2 2" xfId="29698"/>
    <cellStyle name="SAPBEXHLevel2 2 4 2 2 2" xfId="29699"/>
    <cellStyle name="SAPBEXHLevel2 2 4 2 2 2 2" xfId="29700"/>
    <cellStyle name="SAPBEXHLevel2 2 4 2 2 2 2 2" xfId="29701"/>
    <cellStyle name="SAPBEXHLevel2 2 4 2 2 2 3" xfId="29702"/>
    <cellStyle name="SAPBEXHLevel2 2 4 2 2 3" xfId="29703"/>
    <cellStyle name="SAPBEXHLevel2 2 4 2 2 3 2" xfId="29704"/>
    <cellStyle name="SAPBEXHLevel2 2 4 2 2 3 2 2" xfId="29705"/>
    <cellStyle name="SAPBEXHLevel2 2 4 2 2 4" xfId="29706"/>
    <cellStyle name="SAPBEXHLevel2 2 4 2 2 4 2" xfId="29707"/>
    <cellStyle name="SAPBEXHLevel2 2 4 2 3" xfId="29708"/>
    <cellStyle name="SAPBEXHLevel2 2 4 2 3 2" xfId="29709"/>
    <cellStyle name="SAPBEXHLevel2 2 4 2 3 2 2" xfId="29710"/>
    <cellStyle name="SAPBEXHLevel2 2 4 2 3 3" xfId="29711"/>
    <cellStyle name="SAPBEXHLevel2 2 4 2 4" xfId="29712"/>
    <cellStyle name="SAPBEXHLevel2 2 4 2 4 2" xfId="29713"/>
    <cellStyle name="SAPBEXHLevel2 2 4 2 4 2 2" xfId="29714"/>
    <cellStyle name="SAPBEXHLevel2 2 4 2 5" xfId="29715"/>
    <cellStyle name="SAPBEXHLevel2 2 4 2 5 2" xfId="29716"/>
    <cellStyle name="SAPBEXHLevel2 2 4 20" xfId="29717"/>
    <cellStyle name="SAPBEXHLevel2 2 4 21" xfId="29718"/>
    <cellStyle name="SAPBEXHLevel2 2 4 22" xfId="29719"/>
    <cellStyle name="SAPBEXHLevel2 2 4 23" xfId="29720"/>
    <cellStyle name="SAPBEXHLevel2 2 4 24" xfId="29721"/>
    <cellStyle name="SAPBEXHLevel2 2 4 25" xfId="29722"/>
    <cellStyle name="SAPBEXHLevel2 2 4 26" xfId="29723"/>
    <cellStyle name="SAPBEXHLevel2 2 4 27" xfId="29724"/>
    <cellStyle name="SAPBEXHLevel2 2 4 3" xfId="29725"/>
    <cellStyle name="SAPBEXHLevel2 2 4 4" xfId="29726"/>
    <cellStyle name="SAPBEXHLevel2 2 4 5" xfId="29727"/>
    <cellStyle name="SAPBEXHLevel2 2 4 6" xfId="29728"/>
    <cellStyle name="SAPBEXHLevel2 2 4 7" xfId="29729"/>
    <cellStyle name="SAPBEXHLevel2 2 4 8" xfId="29730"/>
    <cellStyle name="SAPBEXHLevel2 2 4 9" xfId="29731"/>
    <cellStyle name="SAPBEXHLevel2 2 5" xfId="1045"/>
    <cellStyle name="SAPBEXHLevel2 2 5 10" xfId="29732"/>
    <cellStyle name="SAPBEXHLevel2 2 5 11" xfId="29733"/>
    <cellStyle name="SAPBEXHLevel2 2 5 12" xfId="29734"/>
    <cellStyle name="SAPBEXHLevel2 2 5 13" xfId="29735"/>
    <cellStyle name="SAPBEXHLevel2 2 5 14" xfId="29736"/>
    <cellStyle name="SAPBEXHLevel2 2 5 15" xfId="29737"/>
    <cellStyle name="SAPBEXHLevel2 2 5 16" xfId="29738"/>
    <cellStyle name="SAPBEXHLevel2 2 5 17" xfId="29739"/>
    <cellStyle name="SAPBEXHLevel2 2 5 18" xfId="29740"/>
    <cellStyle name="SAPBEXHLevel2 2 5 19" xfId="29741"/>
    <cellStyle name="SAPBEXHLevel2 2 5 2" xfId="29742"/>
    <cellStyle name="SAPBEXHLevel2 2 5 2 2" xfId="29743"/>
    <cellStyle name="SAPBEXHLevel2 2 5 2 2 2" xfId="29744"/>
    <cellStyle name="SAPBEXHLevel2 2 5 2 2 2 2" xfId="29745"/>
    <cellStyle name="SAPBEXHLevel2 2 5 2 2 2 2 2" xfId="29746"/>
    <cellStyle name="SAPBEXHLevel2 2 5 2 2 2 3" xfId="29747"/>
    <cellStyle name="SAPBEXHLevel2 2 5 2 2 3" xfId="29748"/>
    <cellStyle name="SAPBEXHLevel2 2 5 2 2 3 2" xfId="29749"/>
    <cellStyle name="SAPBEXHLevel2 2 5 2 2 3 2 2" xfId="29750"/>
    <cellStyle name="SAPBEXHLevel2 2 5 2 2 4" xfId="29751"/>
    <cellStyle name="SAPBEXHLevel2 2 5 2 2 4 2" xfId="29752"/>
    <cellStyle name="SAPBEXHLevel2 2 5 2 3" xfId="29753"/>
    <cellStyle name="SAPBEXHLevel2 2 5 2 3 2" xfId="29754"/>
    <cellStyle name="SAPBEXHLevel2 2 5 2 3 2 2" xfId="29755"/>
    <cellStyle name="SAPBEXHLevel2 2 5 2 3 3" xfId="29756"/>
    <cellStyle name="SAPBEXHLevel2 2 5 2 4" xfId="29757"/>
    <cellStyle name="SAPBEXHLevel2 2 5 2 4 2" xfId="29758"/>
    <cellStyle name="SAPBEXHLevel2 2 5 2 4 2 2" xfId="29759"/>
    <cellStyle name="SAPBEXHLevel2 2 5 2 5" xfId="29760"/>
    <cellStyle name="SAPBEXHLevel2 2 5 2 5 2" xfId="29761"/>
    <cellStyle name="SAPBEXHLevel2 2 5 20" xfId="29762"/>
    <cellStyle name="SAPBEXHLevel2 2 5 21" xfId="29763"/>
    <cellStyle name="SAPBEXHLevel2 2 5 22" xfId="29764"/>
    <cellStyle name="SAPBEXHLevel2 2 5 23" xfId="29765"/>
    <cellStyle name="SAPBEXHLevel2 2 5 24" xfId="29766"/>
    <cellStyle name="SAPBEXHLevel2 2 5 25" xfId="29767"/>
    <cellStyle name="SAPBEXHLevel2 2 5 26" xfId="29768"/>
    <cellStyle name="SAPBEXHLevel2 2 5 27" xfId="29769"/>
    <cellStyle name="SAPBEXHLevel2 2 5 3" xfId="29770"/>
    <cellStyle name="SAPBEXHLevel2 2 5 4" xfId="29771"/>
    <cellStyle name="SAPBEXHLevel2 2 5 5" xfId="29772"/>
    <cellStyle name="SAPBEXHLevel2 2 5 6" xfId="29773"/>
    <cellStyle name="SAPBEXHLevel2 2 5 7" xfId="29774"/>
    <cellStyle name="SAPBEXHLevel2 2 5 8" xfId="29775"/>
    <cellStyle name="SAPBEXHLevel2 2 5 9" xfId="29776"/>
    <cellStyle name="SAPBEXHLevel2 2 6" xfId="1046"/>
    <cellStyle name="SAPBEXHLevel2 2 6 10" xfId="29777"/>
    <cellStyle name="SAPBEXHLevel2 2 6 11" xfId="29778"/>
    <cellStyle name="SAPBEXHLevel2 2 6 12" xfId="29779"/>
    <cellStyle name="SAPBEXHLevel2 2 6 13" xfId="29780"/>
    <cellStyle name="SAPBEXHLevel2 2 6 14" xfId="29781"/>
    <cellStyle name="SAPBEXHLevel2 2 6 15" xfId="29782"/>
    <cellStyle name="SAPBEXHLevel2 2 6 16" xfId="29783"/>
    <cellStyle name="SAPBEXHLevel2 2 6 17" xfId="29784"/>
    <cellStyle name="SAPBEXHLevel2 2 6 18" xfId="29785"/>
    <cellStyle name="SAPBEXHLevel2 2 6 19" xfId="29786"/>
    <cellStyle name="SAPBEXHLevel2 2 6 2" xfId="29787"/>
    <cellStyle name="SAPBEXHLevel2 2 6 2 2" xfId="29788"/>
    <cellStyle name="SAPBEXHLevel2 2 6 2 2 2" xfId="29789"/>
    <cellStyle name="SAPBEXHLevel2 2 6 2 2 2 2" xfId="29790"/>
    <cellStyle name="SAPBEXHLevel2 2 6 2 2 2 2 2" xfId="29791"/>
    <cellStyle name="SAPBEXHLevel2 2 6 2 2 2 3" xfId="29792"/>
    <cellStyle name="SAPBEXHLevel2 2 6 2 2 3" xfId="29793"/>
    <cellStyle name="SAPBEXHLevel2 2 6 2 2 3 2" xfId="29794"/>
    <cellStyle name="SAPBEXHLevel2 2 6 2 2 3 2 2" xfId="29795"/>
    <cellStyle name="SAPBEXHLevel2 2 6 2 2 4" xfId="29796"/>
    <cellStyle name="SAPBEXHLevel2 2 6 2 2 4 2" xfId="29797"/>
    <cellStyle name="SAPBEXHLevel2 2 6 2 3" xfId="29798"/>
    <cellStyle name="SAPBEXHLevel2 2 6 2 3 2" xfId="29799"/>
    <cellStyle name="SAPBEXHLevel2 2 6 2 3 2 2" xfId="29800"/>
    <cellStyle name="SAPBEXHLevel2 2 6 2 3 3" xfId="29801"/>
    <cellStyle name="SAPBEXHLevel2 2 6 2 4" xfId="29802"/>
    <cellStyle name="SAPBEXHLevel2 2 6 2 4 2" xfId="29803"/>
    <cellStyle name="SAPBEXHLevel2 2 6 2 4 2 2" xfId="29804"/>
    <cellStyle name="SAPBEXHLevel2 2 6 2 5" xfId="29805"/>
    <cellStyle name="SAPBEXHLevel2 2 6 2 5 2" xfId="29806"/>
    <cellStyle name="SAPBEXHLevel2 2 6 20" xfId="29807"/>
    <cellStyle name="SAPBEXHLevel2 2 6 21" xfId="29808"/>
    <cellStyle name="SAPBEXHLevel2 2 6 22" xfId="29809"/>
    <cellStyle name="SAPBEXHLevel2 2 6 23" xfId="29810"/>
    <cellStyle name="SAPBEXHLevel2 2 6 24" xfId="29811"/>
    <cellStyle name="SAPBEXHLevel2 2 6 25" xfId="29812"/>
    <cellStyle name="SAPBEXHLevel2 2 6 26" xfId="29813"/>
    <cellStyle name="SAPBEXHLevel2 2 6 27" xfId="29814"/>
    <cellStyle name="SAPBEXHLevel2 2 6 3" xfId="29815"/>
    <cellStyle name="SAPBEXHLevel2 2 6 4" xfId="29816"/>
    <cellStyle name="SAPBEXHLevel2 2 6 5" xfId="29817"/>
    <cellStyle name="SAPBEXHLevel2 2 6 6" xfId="29818"/>
    <cellStyle name="SAPBEXHLevel2 2 6 7" xfId="29819"/>
    <cellStyle name="SAPBEXHLevel2 2 6 8" xfId="29820"/>
    <cellStyle name="SAPBEXHLevel2 2 6 9" xfId="29821"/>
    <cellStyle name="SAPBEXHLevel2 2 7" xfId="29822"/>
    <cellStyle name="SAPBEXHLevel2 2 7 2" xfId="29823"/>
    <cellStyle name="SAPBEXHLevel2 2 7 2 2" xfId="29824"/>
    <cellStyle name="SAPBEXHLevel2 2 7 2 2 2" xfId="29825"/>
    <cellStyle name="SAPBEXHLevel2 2 7 2 2 2 2" xfId="29826"/>
    <cellStyle name="SAPBEXHLevel2 2 7 2 2 3" xfId="29827"/>
    <cellStyle name="SAPBEXHLevel2 2 7 2 3" xfId="29828"/>
    <cellStyle name="SAPBEXHLevel2 2 7 2 3 2" xfId="29829"/>
    <cellStyle name="SAPBEXHLevel2 2 7 2 3 2 2" xfId="29830"/>
    <cellStyle name="SAPBEXHLevel2 2 7 2 4" xfId="29831"/>
    <cellStyle name="SAPBEXHLevel2 2 7 2 4 2" xfId="29832"/>
    <cellStyle name="SAPBEXHLevel2 2 7 3" xfId="29833"/>
    <cellStyle name="SAPBEXHLevel2 2 7 3 2" xfId="29834"/>
    <cellStyle name="SAPBEXHLevel2 2 7 3 2 2" xfId="29835"/>
    <cellStyle name="SAPBEXHLevel2 2 7 3 3" xfId="29836"/>
    <cellStyle name="SAPBEXHLevel2 2 7 4" xfId="29837"/>
    <cellStyle name="SAPBEXHLevel2 2 7 4 2" xfId="29838"/>
    <cellStyle name="SAPBEXHLevel2 2 7 4 2 2" xfId="29839"/>
    <cellStyle name="SAPBEXHLevel2 2 7 5" xfId="29840"/>
    <cellStyle name="SAPBEXHLevel2 2 7 5 2" xfId="29841"/>
    <cellStyle name="SAPBEXHLevel2 2 8" xfId="29842"/>
    <cellStyle name="SAPBEXHLevel2 2 9" xfId="29843"/>
    <cellStyle name="SAPBEXHLevel2 20" xfId="29844"/>
    <cellStyle name="SAPBEXHLevel2 21" xfId="29845"/>
    <cellStyle name="SAPBEXHLevel2 22" xfId="29846"/>
    <cellStyle name="SAPBEXHLevel2 23" xfId="29847"/>
    <cellStyle name="SAPBEXHLevel2 24" xfId="29848"/>
    <cellStyle name="SAPBEXHLevel2 25" xfId="29849"/>
    <cellStyle name="SAPBEXHLevel2 26" xfId="29850"/>
    <cellStyle name="SAPBEXHLevel2 27" xfId="29851"/>
    <cellStyle name="SAPBEXHLevel2 28" xfId="29852"/>
    <cellStyle name="SAPBEXHLevel2 29" xfId="29853"/>
    <cellStyle name="SAPBEXHLevel2 3" xfId="497"/>
    <cellStyle name="SAPBEXHLevel2 3 10" xfId="29854"/>
    <cellStyle name="SAPBEXHLevel2 3 11" xfId="29855"/>
    <cellStyle name="SAPBEXHLevel2 3 12" xfId="29856"/>
    <cellStyle name="SAPBEXHLevel2 3 13" xfId="29857"/>
    <cellStyle name="SAPBEXHLevel2 3 14" xfId="29858"/>
    <cellStyle name="SAPBEXHLevel2 3 15" xfId="29859"/>
    <cellStyle name="SAPBEXHLevel2 3 16" xfId="29860"/>
    <cellStyle name="SAPBEXHLevel2 3 17" xfId="29861"/>
    <cellStyle name="SAPBEXHLevel2 3 18" xfId="29862"/>
    <cellStyle name="SAPBEXHLevel2 3 19" xfId="29863"/>
    <cellStyle name="SAPBEXHLevel2 3 2" xfId="1047"/>
    <cellStyle name="SAPBEXHLevel2 3 2 10" xfId="29864"/>
    <cellStyle name="SAPBEXHLevel2 3 2 11" xfId="29865"/>
    <cellStyle name="SAPBEXHLevel2 3 2 12" xfId="29866"/>
    <cellStyle name="SAPBEXHLevel2 3 2 13" xfId="29867"/>
    <cellStyle name="SAPBEXHLevel2 3 2 14" xfId="29868"/>
    <cellStyle name="SAPBEXHLevel2 3 2 15" xfId="29869"/>
    <cellStyle name="SAPBEXHLevel2 3 2 16" xfId="29870"/>
    <cellStyle name="SAPBEXHLevel2 3 2 17" xfId="29871"/>
    <cellStyle name="SAPBEXHLevel2 3 2 18" xfId="29872"/>
    <cellStyle name="SAPBEXHLevel2 3 2 19" xfId="29873"/>
    <cellStyle name="SAPBEXHLevel2 3 2 2" xfId="29874"/>
    <cellStyle name="SAPBEXHLevel2 3 2 2 2" xfId="29875"/>
    <cellStyle name="SAPBEXHLevel2 3 2 2 2 2" xfId="29876"/>
    <cellStyle name="SAPBEXHLevel2 3 2 2 2 2 2" xfId="29877"/>
    <cellStyle name="SAPBEXHLevel2 3 2 2 2 2 2 2" xfId="29878"/>
    <cellStyle name="SAPBEXHLevel2 3 2 2 2 2 3" xfId="29879"/>
    <cellStyle name="SAPBEXHLevel2 3 2 2 2 3" xfId="29880"/>
    <cellStyle name="SAPBEXHLevel2 3 2 2 2 3 2" xfId="29881"/>
    <cellStyle name="SAPBEXHLevel2 3 2 2 2 3 2 2" xfId="29882"/>
    <cellStyle name="SAPBEXHLevel2 3 2 2 2 4" xfId="29883"/>
    <cellStyle name="SAPBEXHLevel2 3 2 2 2 4 2" xfId="29884"/>
    <cellStyle name="SAPBEXHLevel2 3 2 2 3" xfId="29885"/>
    <cellStyle name="SAPBEXHLevel2 3 2 2 3 2" xfId="29886"/>
    <cellStyle name="SAPBEXHLevel2 3 2 2 3 2 2" xfId="29887"/>
    <cellStyle name="SAPBEXHLevel2 3 2 2 3 3" xfId="29888"/>
    <cellStyle name="SAPBEXHLevel2 3 2 2 4" xfId="29889"/>
    <cellStyle name="SAPBEXHLevel2 3 2 2 4 2" xfId="29890"/>
    <cellStyle name="SAPBEXHLevel2 3 2 2 4 2 2" xfId="29891"/>
    <cellStyle name="SAPBEXHLevel2 3 2 2 5" xfId="29892"/>
    <cellStyle name="SAPBEXHLevel2 3 2 2 5 2" xfId="29893"/>
    <cellStyle name="SAPBEXHLevel2 3 2 20" xfId="29894"/>
    <cellStyle name="SAPBEXHLevel2 3 2 21" xfId="29895"/>
    <cellStyle name="SAPBEXHLevel2 3 2 22" xfId="29896"/>
    <cellStyle name="SAPBEXHLevel2 3 2 23" xfId="29897"/>
    <cellStyle name="SAPBEXHLevel2 3 2 24" xfId="29898"/>
    <cellStyle name="SAPBEXHLevel2 3 2 25" xfId="29899"/>
    <cellStyle name="SAPBEXHLevel2 3 2 26" xfId="29900"/>
    <cellStyle name="SAPBEXHLevel2 3 2 27" xfId="29901"/>
    <cellStyle name="SAPBEXHLevel2 3 2 3" xfId="29902"/>
    <cellStyle name="SAPBEXHLevel2 3 2 4" xfId="29903"/>
    <cellStyle name="SAPBEXHLevel2 3 2 5" xfId="29904"/>
    <cellStyle name="SAPBEXHLevel2 3 2 6" xfId="29905"/>
    <cellStyle name="SAPBEXHLevel2 3 2 7" xfId="29906"/>
    <cellStyle name="SAPBEXHLevel2 3 2 8" xfId="29907"/>
    <cellStyle name="SAPBEXHLevel2 3 2 9" xfId="29908"/>
    <cellStyle name="SAPBEXHLevel2 3 20" xfId="29909"/>
    <cellStyle name="SAPBEXHLevel2 3 21" xfId="29910"/>
    <cellStyle name="SAPBEXHLevel2 3 22" xfId="29911"/>
    <cellStyle name="SAPBEXHLevel2 3 23" xfId="29912"/>
    <cellStyle name="SAPBEXHLevel2 3 24" xfId="29913"/>
    <cellStyle name="SAPBEXHLevel2 3 25" xfId="29914"/>
    <cellStyle name="SAPBEXHLevel2 3 26" xfId="29915"/>
    <cellStyle name="SAPBEXHLevel2 3 27" xfId="29916"/>
    <cellStyle name="SAPBEXHLevel2 3 28" xfId="29917"/>
    <cellStyle name="SAPBEXHLevel2 3 29" xfId="29918"/>
    <cellStyle name="SAPBEXHLevel2 3 3" xfId="1048"/>
    <cellStyle name="SAPBEXHLevel2 3 3 10" xfId="29919"/>
    <cellStyle name="SAPBEXHLevel2 3 3 11" xfId="29920"/>
    <cellStyle name="SAPBEXHLevel2 3 3 12" xfId="29921"/>
    <cellStyle name="SAPBEXHLevel2 3 3 13" xfId="29922"/>
    <cellStyle name="SAPBEXHLevel2 3 3 14" xfId="29923"/>
    <cellStyle name="SAPBEXHLevel2 3 3 15" xfId="29924"/>
    <cellStyle name="SAPBEXHLevel2 3 3 16" xfId="29925"/>
    <cellStyle name="SAPBEXHLevel2 3 3 17" xfId="29926"/>
    <cellStyle name="SAPBEXHLevel2 3 3 18" xfId="29927"/>
    <cellStyle name="SAPBEXHLevel2 3 3 19" xfId="29928"/>
    <cellStyle name="SAPBEXHLevel2 3 3 2" xfId="29929"/>
    <cellStyle name="SAPBEXHLevel2 3 3 2 2" xfId="29930"/>
    <cellStyle name="SAPBEXHLevel2 3 3 2 2 2" xfId="29931"/>
    <cellStyle name="SAPBEXHLevel2 3 3 2 2 2 2" xfId="29932"/>
    <cellStyle name="SAPBEXHLevel2 3 3 2 2 2 2 2" xfId="29933"/>
    <cellStyle name="SAPBEXHLevel2 3 3 2 2 2 3" xfId="29934"/>
    <cellStyle name="SAPBEXHLevel2 3 3 2 2 3" xfId="29935"/>
    <cellStyle name="SAPBEXHLevel2 3 3 2 2 3 2" xfId="29936"/>
    <cellStyle name="SAPBEXHLevel2 3 3 2 2 3 2 2" xfId="29937"/>
    <cellStyle name="SAPBEXHLevel2 3 3 2 2 4" xfId="29938"/>
    <cellStyle name="SAPBEXHLevel2 3 3 2 2 4 2" xfId="29939"/>
    <cellStyle name="SAPBEXHLevel2 3 3 2 3" xfId="29940"/>
    <cellStyle name="SAPBEXHLevel2 3 3 2 3 2" xfId="29941"/>
    <cellStyle name="SAPBEXHLevel2 3 3 2 3 2 2" xfId="29942"/>
    <cellStyle name="SAPBEXHLevel2 3 3 2 3 3" xfId="29943"/>
    <cellStyle name="SAPBEXHLevel2 3 3 2 4" xfId="29944"/>
    <cellStyle name="SAPBEXHLevel2 3 3 2 4 2" xfId="29945"/>
    <cellStyle name="SAPBEXHLevel2 3 3 2 4 2 2" xfId="29946"/>
    <cellStyle name="SAPBEXHLevel2 3 3 2 5" xfId="29947"/>
    <cellStyle name="SAPBEXHLevel2 3 3 2 5 2" xfId="29948"/>
    <cellStyle name="SAPBEXHLevel2 3 3 20" xfId="29949"/>
    <cellStyle name="SAPBEXHLevel2 3 3 21" xfId="29950"/>
    <cellStyle name="SAPBEXHLevel2 3 3 22" xfId="29951"/>
    <cellStyle name="SAPBEXHLevel2 3 3 23" xfId="29952"/>
    <cellStyle name="SAPBEXHLevel2 3 3 24" xfId="29953"/>
    <cellStyle name="SAPBEXHLevel2 3 3 25" xfId="29954"/>
    <cellStyle name="SAPBEXHLevel2 3 3 26" xfId="29955"/>
    <cellStyle name="SAPBEXHLevel2 3 3 27" xfId="29956"/>
    <cellStyle name="SAPBEXHLevel2 3 3 3" xfId="29957"/>
    <cellStyle name="SAPBEXHLevel2 3 3 4" xfId="29958"/>
    <cellStyle name="SAPBEXHLevel2 3 3 5" xfId="29959"/>
    <cellStyle name="SAPBEXHLevel2 3 3 6" xfId="29960"/>
    <cellStyle name="SAPBEXHLevel2 3 3 7" xfId="29961"/>
    <cellStyle name="SAPBEXHLevel2 3 3 8" xfId="29962"/>
    <cellStyle name="SAPBEXHLevel2 3 3 9" xfId="29963"/>
    <cellStyle name="SAPBEXHLevel2 3 30" xfId="29964"/>
    <cellStyle name="SAPBEXHLevel2 3 31" xfId="29965"/>
    <cellStyle name="SAPBEXHLevel2 3 32" xfId="29966"/>
    <cellStyle name="SAPBEXHLevel2 3 4" xfId="1049"/>
    <cellStyle name="SAPBEXHLevel2 3 4 10" xfId="29967"/>
    <cellStyle name="SAPBEXHLevel2 3 4 11" xfId="29968"/>
    <cellStyle name="SAPBEXHLevel2 3 4 12" xfId="29969"/>
    <cellStyle name="SAPBEXHLevel2 3 4 13" xfId="29970"/>
    <cellStyle name="SAPBEXHLevel2 3 4 14" xfId="29971"/>
    <cellStyle name="SAPBEXHLevel2 3 4 15" xfId="29972"/>
    <cellStyle name="SAPBEXHLevel2 3 4 16" xfId="29973"/>
    <cellStyle name="SAPBEXHLevel2 3 4 17" xfId="29974"/>
    <cellStyle name="SAPBEXHLevel2 3 4 18" xfId="29975"/>
    <cellStyle name="SAPBEXHLevel2 3 4 19" xfId="29976"/>
    <cellStyle name="SAPBEXHLevel2 3 4 2" xfId="29977"/>
    <cellStyle name="SAPBEXHLevel2 3 4 2 2" xfId="29978"/>
    <cellStyle name="SAPBEXHLevel2 3 4 2 2 2" xfId="29979"/>
    <cellStyle name="SAPBEXHLevel2 3 4 2 2 2 2" xfId="29980"/>
    <cellStyle name="SAPBEXHLevel2 3 4 2 2 2 2 2" xfId="29981"/>
    <cellStyle name="SAPBEXHLevel2 3 4 2 2 2 3" xfId="29982"/>
    <cellStyle name="SAPBEXHLevel2 3 4 2 2 3" xfId="29983"/>
    <cellStyle name="SAPBEXHLevel2 3 4 2 2 3 2" xfId="29984"/>
    <cellStyle name="SAPBEXHLevel2 3 4 2 2 3 2 2" xfId="29985"/>
    <cellStyle name="SAPBEXHLevel2 3 4 2 2 4" xfId="29986"/>
    <cellStyle name="SAPBEXHLevel2 3 4 2 2 4 2" xfId="29987"/>
    <cellStyle name="SAPBEXHLevel2 3 4 2 3" xfId="29988"/>
    <cellStyle name="SAPBEXHLevel2 3 4 2 3 2" xfId="29989"/>
    <cellStyle name="SAPBEXHLevel2 3 4 2 3 2 2" xfId="29990"/>
    <cellStyle name="SAPBEXHLevel2 3 4 2 3 3" xfId="29991"/>
    <cellStyle name="SAPBEXHLevel2 3 4 2 4" xfId="29992"/>
    <cellStyle name="SAPBEXHLevel2 3 4 2 4 2" xfId="29993"/>
    <cellStyle name="SAPBEXHLevel2 3 4 2 4 2 2" xfId="29994"/>
    <cellStyle name="SAPBEXHLevel2 3 4 2 5" xfId="29995"/>
    <cellStyle name="SAPBEXHLevel2 3 4 2 5 2" xfId="29996"/>
    <cellStyle name="SAPBEXHLevel2 3 4 20" xfId="29997"/>
    <cellStyle name="SAPBEXHLevel2 3 4 21" xfId="29998"/>
    <cellStyle name="SAPBEXHLevel2 3 4 22" xfId="29999"/>
    <cellStyle name="SAPBEXHLevel2 3 4 23" xfId="30000"/>
    <cellStyle name="SAPBEXHLevel2 3 4 24" xfId="30001"/>
    <cellStyle name="SAPBEXHLevel2 3 4 25" xfId="30002"/>
    <cellStyle name="SAPBEXHLevel2 3 4 26" xfId="30003"/>
    <cellStyle name="SAPBEXHLevel2 3 4 27" xfId="30004"/>
    <cellStyle name="SAPBEXHLevel2 3 4 3" xfId="30005"/>
    <cellStyle name="SAPBEXHLevel2 3 4 4" xfId="30006"/>
    <cellStyle name="SAPBEXHLevel2 3 4 5" xfId="30007"/>
    <cellStyle name="SAPBEXHLevel2 3 4 6" xfId="30008"/>
    <cellStyle name="SAPBEXHLevel2 3 4 7" xfId="30009"/>
    <cellStyle name="SAPBEXHLevel2 3 4 8" xfId="30010"/>
    <cellStyle name="SAPBEXHLevel2 3 4 9" xfId="30011"/>
    <cellStyle name="SAPBEXHLevel2 3 5" xfId="1050"/>
    <cellStyle name="SAPBEXHLevel2 3 5 10" xfId="30012"/>
    <cellStyle name="SAPBEXHLevel2 3 5 11" xfId="30013"/>
    <cellStyle name="SAPBEXHLevel2 3 5 12" xfId="30014"/>
    <cellStyle name="SAPBEXHLevel2 3 5 13" xfId="30015"/>
    <cellStyle name="SAPBEXHLevel2 3 5 14" xfId="30016"/>
    <cellStyle name="SAPBEXHLevel2 3 5 15" xfId="30017"/>
    <cellStyle name="SAPBEXHLevel2 3 5 16" xfId="30018"/>
    <cellStyle name="SAPBEXHLevel2 3 5 17" xfId="30019"/>
    <cellStyle name="SAPBEXHLevel2 3 5 18" xfId="30020"/>
    <cellStyle name="SAPBEXHLevel2 3 5 19" xfId="30021"/>
    <cellStyle name="SAPBEXHLevel2 3 5 2" xfId="30022"/>
    <cellStyle name="SAPBEXHLevel2 3 5 2 2" xfId="30023"/>
    <cellStyle name="SAPBEXHLevel2 3 5 2 2 2" xfId="30024"/>
    <cellStyle name="SAPBEXHLevel2 3 5 2 2 2 2" xfId="30025"/>
    <cellStyle name="SAPBEXHLevel2 3 5 2 2 2 2 2" xfId="30026"/>
    <cellStyle name="SAPBEXHLevel2 3 5 2 2 2 3" xfId="30027"/>
    <cellStyle name="SAPBEXHLevel2 3 5 2 2 3" xfId="30028"/>
    <cellStyle name="SAPBEXHLevel2 3 5 2 2 3 2" xfId="30029"/>
    <cellStyle name="SAPBEXHLevel2 3 5 2 2 3 2 2" xfId="30030"/>
    <cellStyle name="SAPBEXHLevel2 3 5 2 2 4" xfId="30031"/>
    <cellStyle name="SAPBEXHLevel2 3 5 2 2 4 2" xfId="30032"/>
    <cellStyle name="SAPBEXHLevel2 3 5 2 3" xfId="30033"/>
    <cellStyle name="SAPBEXHLevel2 3 5 2 3 2" xfId="30034"/>
    <cellStyle name="SAPBEXHLevel2 3 5 2 3 2 2" xfId="30035"/>
    <cellStyle name="SAPBEXHLevel2 3 5 2 3 3" xfId="30036"/>
    <cellStyle name="SAPBEXHLevel2 3 5 2 4" xfId="30037"/>
    <cellStyle name="SAPBEXHLevel2 3 5 2 4 2" xfId="30038"/>
    <cellStyle name="SAPBEXHLevel2 3 5 2 4 2 2" xfId="30039"/>
    <cellStyle name="SAPBEXHLevel2 3 5 2 5" xfId="30040"/>
    <cellStyle name="SAPBEXHLevel2 3 5 2 5 2" xfId="30041"/>
    <cellStyle name="SAPBEXHLevel2 3 5 20" xfId="30042"/>
    <cellStyle name="SAPBEXHLevel2 3 5 21" xfId="30043"/>
    <cellStyle name="SAPBEXHLevel2 3 5 22" xfId="30044"/>
    <cellStyle name="SAPBEXHLevel2 3 5 23" xfId="30045"/>
    <cellStyle name="SAPBEXHLevel2 3 5 24" xfId="30046"/>
    <cellStyle name="SAPBEXHLevel2 3 5 25" xfId="30047"/>
    <cellStyle name="SAPBEXHLevel2 3 5 26" xfId="30048"/>
    <cellStyle name="SAPBEXHLevel2 3 5 27" xfId="30049"/>
    <cellStyle name="SAPBEXHLevel2 3 5 3" xfId="30050"/>
    <cellStyle name="SAPBEXHLevel2 3 5 4" xfId="30051"/>
    <cellStyle name="SAPBEXHLevel2 3 5 5" xfId="30052"/>
    <cellStyle name="SAPBEXHLevel2 3 5 6" xfId="30053"/>
    <cellStyle name="SAPBEXHLevel2 3 5 7" xfId="30054"/>
    <cellStyle name="SAPBEXHLevel2 3 5 8" xfId="30055"/>
    <cellStyle name="SAPBEXHLevel2 3 5 9" xfId="30056"/>
    <cellStyle name="SAPBEXHLevel2 3 6" xfId="1051"/>
    <cellStyle name="SAPBEXHLevel2 3 6 10" xfId="30057"/>
    <cellStyle name="SAPBEXHLevel2 3 6 11" xfId="30058"/>
    <cellStyle name="SAPBEXHLevel2 3 6 12" xfId="30059"/>
    <cellStyle name="SAPBEXHLevel2 3 6 13" xfId="30060"/>
    <cellStyle name="SAPBEXHLevel2 3 6 14" xfId="30061"/>
    <cellStyle name="SAPBEXHLevel2 3 6 15" xfId="30062"/>
    <cellStyle name="SAPBEXHLevel2 3 6 16" xfId="30063"/>
    <cellStyle name="SAPBEXHLevel2 3 6 17" xfId="30064"/>
    <cellStyle name="SAPBEXHLevel2 3 6 18" xfId="30065"/>
    <cellStyle name="SAPBEXHLevel2 3 6 19" xfId="30066"/>
    <cellStyle name="SAPBEXHLevel2 3 6 2" xfId="30067"/>
    <cellStyle name="SAPBEXHLevel2 3 6 2 2" xfId="30068"/>
    <cellStyle name="SAPBEXHLevel2 3 6 2 2 2" xfId="30069"/>
    <cellStyle name="SAPBEXHLevel2 3 6 2 2 2 2" xfId="30070"/>
    <cellStyle name="SAPBEXHLevel2 3 6 2 2 2 2 2" xfId="30071"/>
    <cellStyle name="SAPBEXHLevel2 3 6 2 2 2 3" xfId="30072"/>
    <cellStyle name="SAPBEXHLevel2 3 6 2 2 3" xfId="30073"/>
    <cellStyle name="SAPBEXHLevel2 3 6 2 2 3 2" xfId="30074"/>
    <cellStyle name="SAPBEXHLevel2 3 6 2 2 3 2 2" xfId="30075"/>
    <cellStyle name="SAPBEXHLevel2 3 6 2 2 4" xfId="30076"/>
    <cellStyle name="SAPBEXHLevel2 3 6 2 2 4 2" xfId="30077"/>
    <cellStyle name="SAPBEXHLevel2 3 6 2 3" xfId="30078"/>
    <cellStyle name="SAPBEXHLevel2 3 6 2 3 2" xfId="30079"/>
    <cellStyle name="SAPBEXHLevel2 3 6 2 3 2 2" xfId="30080"/>
    <cellStyle name="SAPBEXHLevel2 3 6 2 3 3" xfId="30081"/>
    <cellStyle name="SAPBEXHLevel2 3 6 2 4" xfId="30082"/>
    <cellStyle name="SAPBEXHLevel2 3 6 2 4 2" xfId="30083"/>
    <cellStyle name="SAPBEXHLevel2 3 6 2 4 2 2" xfId="30084"/>
    <cellStyle name="SAPBEXHLevel2 3 6 2 5" xfId="30085"/>
    <cellStyle name="SAPBEXHLevel2 3 6 2 5 2" xfId="30086"/>
    <cellStyle name="SAPBEXHLevel2 3 6 20" xfId="30087"/>
    <cellStyle name="SAPBEXHLevel2 3 6 21" xfId="30088"/>
    <cellStyle name="SAPBEXHLevel2 3 6 22" xfId="30089"/>
    <cellStyle name="SAPBEXHLevel2 3 6 23" xfId="30090"/>
    <cellStyle name="SAPBEXHLevel2 3 6 24" xfId="30091"/>
    <cellStyle name="SAPBEXHLevel2 3 6 25" xfId="30092"/>
    <cellStyle name="SAPBEXHLevel2 3 6 26" xfId="30093"/>
    <cellStyle name="SAPBEXHLevel2 3 6 27" xfId="30094"/>
    <cellStyle name="SAPBEXHLevel2 3 6 3" xfId="30095"/>
    <cellStyle name="SAPBEXHLevel2 3 6 4" xfId="30096"/>
    <cellStyle name="SAPBEXHLevel2 3 6 5" xfId="30097"/>
    <cellStyle name="SAPBEXHLevel2 3 6 6" xfId="30098"/>
    <cellStyle name="SAPBEXHLevel2 3 6 7" xfId="30099"/>
    <cellStyle name="SAPBEXHLevel2 3 6 8" xfId="30100"/>
    <cellStyle name="SAPBEXHLevel2 3 6 9" xfId="30101"/>
    <cellStyle name="SAPBEXHLevel2 3 7" xfId="30102"/>
    <cellStyle name="SAPBEXHLevel2 3 7 2" xfId="30103"/>
    <cellStyle name="SAPBEXHLevel2 3 7 2 2" xfId="30104"/>
    <cellStyle name="SAPBEXHLevel2 3 7 2 2 2" xfId="30105"/>
    <cellStyle name="SAPBEXHLevel2 3 7 2 2 2 2" xfId="30106"/>
    <cellStyle name="SAPBEXHLevel2 3 7 2 2 3" xfId="30107"/>
    <cellStyle name="SAPBEXHLevel2 3 7 2 3" xfId="30108"/>
    <cellStyle name="SAPBEXHLevel2 3 7 2 3 2" xfId="30109"/>
    <cellStyle name="SAPBEXHLevel2 3 7 2 3 2 2" xfId="30110"/>
    <cellStyle name="SAPBEXHLevel2 3 7 2 4" xfId="30111"/>
    <cellStyle name="SAPBEXHLevel2 3 7 2 4 2" xfId="30112"/>
    <cellStyle name="SAPBEXHLevel2 3 7 3" xfId="30113"/>
    <cellStyle name="SAPBEXHLevel2 3 7 3 2" xfId="30114"/>
    <cellStyle name="SAPBEXHLevel2 3 7 3 2 2" xfId="30115"/>
    <cellStyle name="SAPBEXHLevel2 3 7 3 3" xfId="30116"/>
    <cellStyle name="SAPBEXHLevel2 3 7 4" xfId="30117"/>
    <cellStyle name="SAPBEXHLevel2 3 7 4 2" xfId="30118"/>
    <cellStyle name="SAPBEXHLevel2 3 7 4 2 2" xfId="30119"/>
    <cellStyle name="SAPBEXHLevel2 3 7 5" xfId="30120"/>
    <cellStyle name="SAPBEXHLevel2 3 7 5 2" xfId="30121"/>
    <cellStyle name="SAPBEXHLevel2 3 8" xfId="30122"/>
    <cellStyle name="SAPBEXHLevel2 3 9" xfId="30123"/>
    <cellStyle name="SAPBEXHLevel2 30" xfId="30124"/>
    <cellStyle name="SAPBEXHLevel2 31" xfId="30125"/>
    <cellStyle name="SAPBEXHLevel2 32" xfId="30126"/>
    <cellStyle name="SAPBEXHLevel2 33" xfId="30127"/>
    <cellStyle name="SAPBEXHLevel2 34" xfId="30128"/>
    <cellStyle name="SAPBEXHLevel2 35" xfId="30129"/>
    <cellStyle name="SAPBEXHLevel2 4" xfId="1052"/>
    <cellStyle name="SAPBEXHLevel2 4 10" xfId="30130"/>
    <cellStyle name="SAPBEXHLevel2 4 11" xfId="30131"/>
    <cellStyle name="SAPBEXHLevel2 4 12" xfId="30132"/>
    <cellStyle name="SAPBEXHLevel2 4 13" xfId="30133"/>
    <cellStyle name="SAPBEXHLevel2 4 14" xfId="30134"/>
    <cellStyle name="SAPBEXHLevel2 4 15" xfId="30135"/>
    <cellStyle name="SAPBEXHLevel2 4 16" xfId="30136"/>
    <cellStyle name="SAPBEXHLevel2 4 17" xfId="30137"/>
    <cellStyle name="SAPBEXHLevel2 4 18" xfId="30138"/>
    <cellStyle name="SAPBEXHLevel2 4 19" xfId="30139"/>
    <cellStyle name="SAPBEXHLevel2 4 2" xfId="30140"/>
    <cellStyle name="SAPBEXHLevel2 4 2 2" xfId="30141"/>
    <cellStyle name="SAPBEXHLevel2 4 2 2 2" xfId="30142"/>
    <cellStyle name="SAPBEXHLevel2 4 2 2 2 2" xfId="30143"/>
    <cellStyle name="SAPBEXHLevel2 4 2 2 2 2 2" xfId="30144"/>
    <cellStyle name="SAPBEXHLevel2 4 2 2 2 3" xfId="30145"/>
    <cellStyle name="SAPBEXHLevel2 4 2 2 3" xfId="30146"/>
    <cellStyle name="SAPBEXHLevel2 4 2 2 3 2" xfId="30147"/>
    <cellStyle name="SAPBEXHLevel2 4 2 2 3 2 2" xfId="30148"/>
    <cellStyle name="SAPBEXHLevel2 4 2 2 4" xfId="30149"/>
    <cellStyle name="SAPBEXHLevel2 4 2 2 4 2" xfId="30150"/>
    <cellStyle name="SAPBEXHLevel2 4 2 3" xfId="30151"/>
    <cellStyle name="SAPBEXHLevel2 4 2 3 2" xfId="30152"/>
    <cellStyle name="SAPBEXHLevel2 4 2 3 2 2" xfId="30153"/>
    <cellStyle name="SAPBEXHLevel2 4 2 3 3" xfId="30154"/>
    <cellStyle name="SAPBEXHLevel2 4 2 4" xfId="30155"/>
    <cellStyle name="SAPBEXHLevel2 4 2 4 2" xfId="30156"/>
    <cellStyle name="SAPBEXHLevel2 4 2 4 2 2" xfId="30157"/>
    <cellStyle name="SAPBEXHLevel2 4 2 5" xfId="30158"/>
    <cellStyle name="SAPBEXHLevel2 4 2 5 2" xfId="30159"/>
    <cellStyle name="SAPBEXHLevel2 4 20" xfId="30160"/>
    <cellStyle name="SAPBEXHLevel2 4 21" xfId="30161"/>
    <cellStyle name="SAPBEXHLevel2 4 22" xfId="30162"/>
    <cellStyle name="SAPBEXHLevel2 4 23" xfId="30163"/>
    <cellStyle name="SAPBEXHLevel2 4 24" xfId="30164"/>
    <cellStyle name="SAPBEXHLevel2 4 25" xfId="30165"/>
    <cellStyle name="SAPBEXHLevel2 4 26" xfId="30166"/>
    <cellStyle name="SAPBEXHLevel2 4 27" xfId="30167"/>
    <cellStyle name="SAPBEXHLevel2 4 3" xfId="30168"/>
    <cellStyle name="SAPBEXHLevel2 4 4" xfId="30169"/>
    <cellStyle name="SAPBEXHLevel2 4 5" xfId="30170"/>
    <cellStyle name="SAPBEXHLevel2 4 6" xfId="30171"/>
    <cellStyle name="SAPBEXHLevel2 4 7" xfId="30172"/>
    <cellStyle name="SAPBEXHLevel2 4 8" xfId="30173"/>
    <cellStyle name="SAPBEXHLevel2 4 9" xfId="30174"/>
    <cellStyle name="SAPBEXHLevel2 5" xfId="1053"/>
    <cellStyle name="SAPBEXHLevel2 5 10" xfId="30175"/>
    <cellStyle name="SAPBEXHLevel2 5 11" xfId="30176"/>
    <cellStyle name="SAPBEXHLevel2 5 12" xfId="30177"/>
    <cellStyle name="SAPBEXHLevel2 5 13" xfId="30178"/>
    <cellStyle name="SAPBEXHLevel2 5 14" xfId="30179"/>
    <cellStyle name="SAPBEXHLevel2 5 15" xfId="30180"/>
    <cellStyle name="SAPBEXHLevel2 5 16" xfId="30181"/>
    <cellStyle name="SAPBEXHLevel2 5 17" xfId="30182"/>
    <cellStyle name="SAPBEXHLevel2 5 18" xfId="30183"/>
    <cellStyle name="SAPBEXHLevel2 5 19" xfId="30184"/>
    <cellStyle name="SAPBEXHLevel2 5 2" xfId="30185"/>
    <cellStyle name="SAPBEXHLevel2 5 2 2" xfId="30186"/>
    <cellStyle name="SAPBEXHLevel2 5 2 2 2" xfId="30187"/>
    <cellStyle name="SAPBEXHLevel2 5 2 2 2 2" xfId="30188"/>
    <cellStyle name="SAPBEXHLevel2 5 2 2 2 2 2" xfId="30189"/>
    <cellStyle name="SAPBEXHLevel2 5 2 2 2 3" xfId="30190"/>
    <cellStyle name="SAPBEXHLevel2 5 2 2 3" xfId="30191"/>
    <cellStyle name="SAPBEXHLevel2 5 2 2 3 2" xfId="30192"/>
    <cellStyle name="SAPBEXHLevel2 5 2 2 3 2 2" xfId="30193"/>
    <cellStyle name="SAPBEXHLevel2 5 2 2 4" xfId="30194"/>
    <cellStyle name="SAPBEXHLevel2 5 2 2 4 2" xfId="30195"/>
    <cellStyle name="SAPBEXHLevel2 5 2 3" xfId="30196"/>
    <cellStyle name="SAPBEXHLevel2 5 2 3 2" xfId="30197"/>
    <cellStyle name="SAPBEXHLevel2 5 2 3 2 2" xfId="30198"/>
    <cellStyle name="SAPBEXHLevel2 5 2 3 3" xfId="30199"/>
    <cellStyle name="SAPBEXHLevel2 5 2 4" xfId="30200"/>
    <cellStyle name="SAPBEXHLevel2 5 2 4 2" xfId="30201"/>
    <cellStyle name="SAPBEXHLevel2 5 2 4 2 2" xfId="30202"/>
    <cellStyle name="SAPBEXHLevel2 5 2 5" xfId="30203"/>
    <cellStyle name="SAPBEXHLevel2 5 2 5 2" xfId="30204"/>
    <cellStyle name="SAPBEXHLevel2 5 20" xfId="30205"/>
    <cellStyle name="SAPBEXHLevel2 5 21" xfId="30206"/>
    <cellStyle name="SAPBEXHLevel2 5 22" xfId="30207"/>
    <cellStyle name="SAPBEXHLevel2 5 23" xfId="30208"/>
    <cellStyle name="SAPBEXHLevel2 5 24" xfId="30209"/>
    <cellStyle name="SAPBEXHLevel2 5 25" xfId="30210"/>
    <cellStyle name="SAPBEXHLevel2 5 26" xfId="30211"/>
    <cellStyle name="SAPBEXHLevel2 5 27" xfId="30212"/>
    <cellStyle name="SAPBEXHLevel2 5 3" xfId="30213"/>
    <cellStyle name="SAPBEXHLevel2 5 4" xfId="30214"/>
    <cellStyle name="SAPBEXHLevel2 5 5" xfId="30215"/>
    <cellStyle name="SAPBEXHLevel2 5 6" xfId="30216"/>
    <cellStyle name="SAPBEXHLevel2 5 7" xfId="30217"/>
    <cellStyle name="SAPBEXHLevel2 5 8" xfId="30218"/>
    <cellStyle name="SAPBEXHLevel2 5 9" xfId="30219"/>
    <cellStyle name="SAPBEXHLevel2 6" xfId="1054"/>
    <cellStyle name="SAPBEXHLevel2 6 10" xfId="30220"/>
    <cellStyle name="SAPBEXHLevel2 6 11" xfId="30221"/>
    <cellStyle name="SAPBEXHLevel2 6 12" xfId="30222"/>
    <cellStyle name="SAPBEXHLevel2 6 13" xfId="30223"/>
    <cellStyle name="SAPBEXHLevel2 6 14" xfId="30224"/>
    <cellStyle name="SAPBEXHLevel2 6 15" xfId="30225"/>
    <cellStyle name="SAPBEXHLevel2 6 16" xfId="30226"/>
    <cellStyle name="SAPBEXHLevel2 6 17" xfId="30227"/>
    <cellStyle name="SAPBEXHLevel2 6 18" xfId="30228"/>
    <cellStyle name="SAPBEXHLevel2 6 19" xfId="30229"/>
    <cellStyle name="SAPBEXHLevel2 6 2" xfId="30230"/>
    <cellStyle name="SAPBEXHLevel2 6 2 2" xfId="30231"/>
    <cellStyle name="SAPBEXHLevel2 6 2 2 2" xfId="30232"/>
    <cellStyle name="SAPBEXHLevel2 6 2 2 2 2" xfId="30233"/>
    <cellStyle name="SAPBEXHLevel2 6 2 2 2 2 2" xfId="30234"/>
    <cellStyle name="SAPBEXHLevel2 6 2 2 2 3" xfId="30235"/>
    <cellStyle name="SAPBEXHLevel2 6 2 2 3" xfId="30236"/>
    <cellStyle name="SAPBEXHLevel2 6 2 2 3 2" xfId="30237"/>
    <cellStyle name="SAPBEXHLevel2 6 2 2 3 2 2" xfId="30238"/>
    <cellStyle name="SAPBEXHLevel2 6 2 2 4" xfId="30239"/>
    <cellStyle name="SAPBEXHLevel2 6 2 2 4 2" xfId="30240"/>
    <cellStyle name="SAPBEXHLevel2 6 2 3" xfId="30241"/>
    <cellStyle name="SAPBEXHLevel2 6 2 3 2" xfId="30242"/>
    <cellStyle name="SAPBEXHLevel2 6 2 3 2 2" xfId="30243"/>
    <cellStyle name="SAPBEXHLevel2 6 2 3 3" xfId="30244"/>
    <cellStyle name="SAPBEXHLevel2 6 2 4" xfId="30245"/>
    <cellStyle name="SAPBEXHLevel2 6 2 4 2" xfId="30246"/>
    <cellStyle name="SAPBEXHLevel2 6 2 4 2 2" xfId="30247"/>
    <cellStyle name="SAPBEXHLevel2 6 2 5" xfId="30248"/>
    <cellStyle name="SAPBEXHLevel2 6 2 5 2" xfId="30249"/>
    <cellStyle name="SAPBEXHLevel2 6 20" xfId="30250"/>
    <cellStyle name="SAPBEXHLevel2 6 21" xfId="30251"/>
    <cellStyle name="SAPBEXHLevel2 6 22" xfId="30252"/>
    <cellStyle name="SAPBEXHLevel2 6 23" xfId="30253"/>
    <cellStyle name="SAPBEXHLevel2 6 24" xfId="30254"/>
    <cellStyle name="SAPBEXHLevel2 6 25" xfId="30255"/>
    <cellStyle name="SAPBEXHLevel2 6 26" xfId="30256"/>
    <cellStyle name="SAPBEXHLevel2 6 27" xfId="30257"/>
    <cellStyle name="SAPBEXHLevel2 6 3" xfId="30258"/>
    <cellStyle name="SAPBEXHLevel2 6 4" xfId="30259"/>
    <cellStyle name="SAPBEXHLevel2 6 5" xfId="30260"/>
    <cellStyle name="SAPBEXHLevel2 6 6" xfId="30261"/>
    <cellStyle name="SAPBEXHLevel2 6 7" xfId="30262"/>
    <cellStyle name="SAPBEXHLevel2 6 8" xfId="30263"/>
    <cellStyle name="SAPBEXHLevel2 6 9" xfId="30264"/>
    <cellStyle name="SAPBEXHLevel2 7" xfId="1055"/>
    <cellStyle name="SAPBEXHLevel2 7 10" xfId="30265"/>
    <cellStyle name="SAPBEXHLevel2 7 11" xfId="30266"/>
    <cellStyle name="SAPBEXHLevel2 7 12" xfId="30267"/>
    <cellStyle name="SAPBEXHLevel2 7 13" xfId="30268"/>
    <cellStyle name="SAPBEXHLevel2 7 14" xfId="30269"/>
    <cellStyle name="SAPBEXHLevel2 7 15" xfId="30270"/>
    <cellStyle name="SAPBEXHLevel2 7 16" xfId="30271"/>
    <cellStyle name="SAPBEXHLevel2 7 17" xfId="30272"/>
    <cellStyle name="SAPBEXHLevel2 7 18" xfId="30273"/>
    <cellStyle name="SAPBEXHLevel2 7 19" xfId="30274"/>
    <cellStyle name="SAPBEXHLevel2 7 2" xfId="30275"/>
    <cellStyle name="SAPBEXHLevel2 7 2 2" xfId="30276"/>
    <cellStyle name="SAPBEXHLevel2 7 2 2 2" xfId="30277"/>
    <cellStyle name="SAPBEXHLevel2 7 2 2 2 2" xfId="30278"/>
    <cellStyle name="SAPBEXHLevel2 7 2 2 2 2 2" xfId="30279"/>
    <cellStyle name="SAPBEXHLevel2 7 2 2 2 3" xfId="30280"/>
    <cellStyle name="SAPBEXHLevel2 7 2 2 3" xfId="30281"/>
    <cellStyle name="SAPBEXHLevel2 7 2 2 3 2" xfId="30282"/>
    <cellStyle name="SAPBEXHLevel2 7 2 2 3 2 2" xfId="30283"/>
    <cellStyle name="SAPBEXHLevel2 7 2 2 4" xfId="30284"/>
    <cellStyle name="SAPBEXHLevel2 7 2 2 4 2" xfId="30285"/>
    <cellStyle name="SAPBEXHLevel2 7 2 3" xfId="30286"/>
    <cellStyle name="SAPBEXHLevel2 7 2 3 2" xfId="30287"/>
    <cellStyle name="SAPBEXHLevel2 7 2 3 2 2" xfId="30288"/>
    <cellStyle name="SAPBEXHLevel2 7 2 3 3" xfId="30289"/>
    <cellStyle name="SAPBEXHLevel2 7 2 4" xfId="30290"/>
    <cellStyle name="SAPBEXHLevel2 7 2 4 2" xfId="30291"/>
    <cellStyle name="SAPBEXHLevel2 7 2 4 2 2" xfId="30292"/>
    <cellStyle name="SAPBEXHLevel2 7 2 5" xfId="30293"/>
    <cellStyle name="SAPBEXHLevel2 7 2 5 2" xfId="30294"/>
    <cellStyle name="SAPBEXHLevel2 7 20" xfId="30295"/>
    <cellStyle name="SAPBEXHLevel2 7 21" xfId="30296"/>
    <cellStyle name="SAPBEXHLevel2 7 22" xfId="30297"/>
    <cellStyle name="SAPBEXHLevel2 7 23" xfId="30298"/>
    <cellStyle name="SAPBEXHLevel2 7 24" xfId="30299"/>
    <cellStyle name="SAPBEXHLevel2 7 25" xfId="30300"/>
    <cellStyle name="SAPBEXHLevel2 7 26" xfId="30301"/>
    <cellStyle name="SAPBEXHLevel2 7 27" xfId="30302"/>
    <cellStyle name="SAPBEXHLevel2 7 3" xfId="30303"/>
    <cellStyle name="SAPBEXHLevel2 7 4" xfId="30304"/>
    <cellStyle name="SAPBEXHLevel2 7 5" xfId="30305"/>
    <cellStyle name="SAPBEXHLevel2 7 6" xfId="30306"/>
    <cellStyle name="SAPBEXHLevel2 7 7" xfId="30307"/>
    <cellStyle name="SAPBEXHLevel2 7 8" xfId="30308"/>
    <cellStyle name="SAPBEXHLevel2 7 9" xfId="30309"/>
    <cellStyle name="SAPBEXHLevel2 8" xfId="1037"/>
    <cellStyle name="SAPBEXHLevel2 8 10" xfId="30310"/>
    <cellStyle name="SAPBEXHLevel2 8 11" xfId="30311"/>
    <cellStyle name="SAPBEXHLevel2 8 12" xfId="30312"/>
    <cellStyle name="SAPBEXHLevel2 8 13" xfId="30313"/>
    <cellStyle name="SAPBEXHLevel2 8 14" xfId="30314"/>
    <cellStyle name="SAPBEXHLevel2 8 15" xfId="30315"/>
    <cellStyle name="SAPBEXHLevel2 8 16" xfId="30316"/>
    <cellStyle name="SAPBEXHLevel2 8 17" xfId="30317"/>
    <cellStyle name="SAPBEXHLevel2 8 18" xfId="30318"/>
    <cellStyle name="SAPBEXHLevel2 8 19" xfId="30319"/>
    <cellStyle name="SAPBEXHLevel2 8 2" xfId="30320"/>
    <cellStyle name="SAPBEXHLevel2 8 2 2" xfId="30321"/>
    <cellStyle name="SAPBEXHLevel2 8 2 2 2" xfId="30322"/>
    <cellStyle name="SAPBEXHLevel2 8 2 2 2 2" xfId="30323"/>
    <cellStyle name="SAPBEXHLevel2 8 2 2 2 2 2" xfId="30324"/>
    <cellStyle name="SAPBEXHLevel2 8 2 2 2 3" xfId="30325"/>
    <cellStyle name="SAPBEXHLevel2 8 2 2 3" xfId="30326"/>
    <cellStyle name="SAPBEXHLevel2 8 2 2 3 2" xfId="30327"/>
    <cellStyle name="SAPBEXHLevel2 8 2 2 3 2 2" xfId="30328"/>
    <cellStyle name="SAPBEXHLevel2 8 2 2 4" xfId="30329"/>
    <cellStyle name="SAPBEXHLevel2 8 2 2 4 2" xfId="30330"/>
    <cellStyle name="SAPBEXHLevel2 8 2 3" xfId="30331"/>
    <cellStyle name="SAPBEXHLevel2 8 2 3 2" xfId="30332"/>
    <cellStyle name="SAPBEXHLevel2 8 2 3 2 2" xfId="30333"/>
    <cellStyle name="SAPBEXHLevel2 8 2 3 3" xfId="30334"/>
    <cellStyle name="SAPBEXHLevel2 8 2 4" xfId="30335"/>
    <cellStyle name="SAPBEXHLevel2 8 2 4 2" xfId="30336"/>
    <cellStyle name="SAPBEXHLevel2 8 2 4 2 2" xfId="30337"/>
    <cellStyle name="SAPBEXHLevel2 8 2 5" xfId="30338"/>
    <cellStyle name="SAPBEXHLevel2 8 2 5 2" xfId="30339"/>
    <cellStyle name="SAPBEXHLevel2 8 20" xfId="30340"/>
    <cellStyle name="SAPBEXHLevel2 8 21" xfId="30341"/>
    <cellStyle name="SAPBEXHLevel2 8 22" xfId="30342"/>
    <cellStyle name="SAPBEXHLevel2 8 23" xfId="30343"/>
    <cellStyle name="SAPBEXHLevel2 8 24" xfId="30344"/>
    <cellStyle name="SAPBEXHLevel2 8 25" xfId="30345"/>
    <cellStyle name="SAPBEXHLevel2 8 26" xfId="30346"/>
    <cellStyle name="SAPBEXHLevel2 8 3" xfId="30347"/>
    <cellStyle name="SAPBEXHLevel2 8 4" xfId="30348"/>
    <cellStyle name="SAPBEXHLevel2 8 5" xfId="30349"/>
    <cellStyle name="SAPBEXHLevel2 8 6" xfId="30350"/>
    <cellStyle name="SAPBEXHLevel2 8 7" xfId="30351"/>
    <cellStyle name="SAPBEXHLevel2 8 8" xfId="30352"/>
    <cellStyle name="SAPBEXHLevel2 8 9" xfId="30353"/>
    <cellStyle name="SAPBEXHLevel2 9" xfId="1333"/>
    <cellStyle name="SAPBEXHLevel2 9 10" xfId="30354"/>
    <cellStyle name="SAPBEXHLevel2 9 11" xfId="30355"/>
    <cellStyle name="SAPBEXHLevel2 9 12" xfId="30356"/>
    <cellStyle name="SAPBEXHLevel2 9 13" xfId="30357"/>
    <cellStyle name="SAPBEXHLevel2 9 14" xfId="30358"/>
    <cellStyle name="SAPBEXHLevel2 9 15" xfId="30359"/>
    <cellStyle name="SAPBEXHLevel2 9 16" xfId="30360"/>
    <cellStyle name="SAPBEXHLevel2 9 17" xfId="30361"/>
    <cellStyle name="SAPBEXHLevel2 9 18" xfId="30362"/>
    <cellStyle name="SAPBEXHLevel2 9 19" xfId="30363"/>
    <cellStyle name="SAPBEXHLevel2 9 2" xfId="30364"/>
    <cellStyle name="SAPBEXHLevel2 9 2 2" xfId="30365"/>
    <cellStyle name="SAPBEXHLevel2 9 2 2 2" xfId="30366"/>
    <cellStyle name="SAPBEXHLevel2 9 2 2 2 2" xfId="30367"/>
    <cellStyle name="SAPBEXHLevel2 9 2 2 3" xfId="30368"/>
    <cellStyle name="SAPBEXHLevel2 9 2 3" xfId="30369"/>
    <cellStyle name="SAPBEXHLevel2 9 2 3 2" xfId="30370"/>
    <cellStyle name="SAPBEXHLevel2 9 2 3 2 2" xfId="30371"/>
    <cellStyle name="SAPBEXHLevel2 9 2 4" xfId="30372"/>
    <cellStyle name="SAPBEXHLevel2 9 2 4 2" xfId="30373"/>
    <cellStyle name="SAPBEXHLevel2 9 20" xfId="30374"/>
    <cellStyle name="SAPBEXHLevel2 9 21" xfId="30375"/>
    <cellStyle name="SAPBEXHLevel2 9 22" xfId="30376"/>
    <cellStyle name="SAPBEXHLevel2 9 23" xfId="30377"/>
    <cellStyle name="SAPBEXHLevel2 9 24" xfId="30378"/>
    <cellStyle name="SAPBEXHLevel2 9 25" xfId="30379"/>
    <cellStyle name="SAPBEXHLevel2 9 26" xfId="30380"/>
    <cellStyle name="SAPBEXHLevel2 9 27" xfId="30381"/>
    <cellStyle name="SAPBEXHLevel2 9 3" xfId="30382"/>
    <cellStyle name="SAPBEXHLevel2 9 4" xfId="30383"/>
    <cellStyle name="SAPBEXHLevel2 9 5" xfId="30384"/>
    <cellStyle name="SAPBEXHLevel2 9 6" xfId="30385"/>
    <cellStyle name="SAPBEXHLevel2 9 7" xfId="30386"/>
    <cellStyle name="SAPBEXHLevel2 9 8" xfId="30387"/>
    <cellStyle name="SAPBEXHLevel2 9 9" xfId="30388"/>
    <cellStyle name="SAPBEXHLevel2_20120921_SF-grote-ronde-Liesbethdump2" xfId="393"/>
    <cellStyle name="SAPBEXHLevel2X" xfId="89"/>
    <cellStyle name="SAPBEXHLevel2X 10" xfId="30389"/>
    <cellStyle name="SAPBEXHLevel2X 11" xfId="30390"/>
    <cellStyle name="SAPBEXHLevel2X 12" xfId="30391"/>
    <cellStyle name="SAPBEXHLevel2X 13" xfId="30392"/>
    <cellStyle name="SAPBEXHLevel2X 14" xfId="30393"/>
    <cellStyle name="SAPBEXHLevel2X 15" xfId="30394"/>
    <cellStyle name="SAPBEXHLevel2X 16" xfId="30395"/>
    <cellStyle name="SAPBEXHLevel2X 17" xfId="30396"/>
    <cellStyle name="SAPBEXHLevel2X 18" xfId="30397"/>
    <cellStyle name="SAPBEXHLevel2X 19" xfId="30398"/>
    <cellStyle name="SAPBEXHLevel2X 2" xfId="498"/>
    <cellStyle name="SAPBEXHLevel2X 2 10" xfId="30399"/>
    <cellStyle name="SAPBEXHLevel2X 2 11" xfId="30400"/>
    <cellStyle name="SAPBEXHLevel2X 2 12" xfId="30401"/>
    <cellStyle name="SAPBEXHLevel2X 2 13" xfId="30402"/>
    <cellStyle name="SAPBEXHLevel2X 2 14" xfId="30403"/>
    <cellStyle name="SAPBEXHLevel2X 2 15" xfId="30404"/>
    <cellStyle name="SAPBEXHLevel2X 2 16" xfId="30405"/>
    <cellStyle name="SAPBEXHLevel2X 2 17" xfId="30406"/>
    <cellStyle name="SAPBEXHLevel2X 2 18" xfId="30407"/>
    <cellStyle name="SAPBEXHLevel2X 2 19" xfId="30408"/>
    <cellStyle name="SAPBEXHLevel2X 2 2" xfId="1057"/>
    <cellStyle name="SAPBEXHLevel2X 2 2 10" xfId="30409"/>
    <cellStyle name="SAPBEXHLevel2X 2 2 11" xfId="30410"/>
    <cellStyle name="SAPBEXHLevel2X 2 2 12" xfId="30411"/>
    <cellStyle name="SAPBEXHLevel2X 2 2 13" xfId="30412"/>
    <cellStyle name="SAPBEXHLevel2X 2 2 14" xfId="30413"/>
    <cellStyle name="SAPBEXHLevel2X 2 2 15" xfId="30414"/>
    <cellStyle name="SAPBEXHLevel2X 2 2 16" xfId="30415"/>
    <cellStyle name="SAPBEXHLevel2X 2 2 17" xfId="30416"/>
    <cellStyle name="SAPBEXHLevel2X 2 2 18" xfId="30417"/>
    <cellStyle name="SAPBEXHLevel2X 2 2 19" xfId="30418"/>
    <cellStyle name="SAPBEXHLevel2X 2 2 2" xfId="30419"/>
    <cellStyle name="SAPBEXHLevel2X 2 2 2 2" xfId="30420"/>
    <cellStyle name="SAPBEXHLevel2X 2 2 2 2 2" xfId="30421"/>
    <cellStyle name="SAPBEXHLevel2X 2 2 2 2 2 2" xfId="30422"/>
    <cellStyle name="SAPBEXHLevel2X 2 2 2 2 2 2 2" xfId="30423"/>
    <cellStyle name="SAPBEXHLevel2X 2 2 2 2 2 3" xfId="30424"/>
    <cellStyle name="SAPBEXHLevel2X 2 2 2 2 3" xfId="30425"/>
    <cellStyle name="SAPBEXHLevel2X 2 2 2 2 3 2" xfId="30426"/>
    <cellStyle name="SAPBEXHLevel2X 2 2 2 2 3 2 2" xfId="30427"/>
    <cellStyle name="SAPBEXHLevel2X 2 2 2 2 4" xfId="30428"/>
    <cellStyle name="SAPBEXHLevel2X 2 2 2 2 4 2" xfId="30429"/>
    <cellStyle name="SAPBEXHLevel2X 2 2 2 3" xfId="30430"/>
    <cellStyle name="SAPBEXHLevel2X 2 2 2 3 2" xfId="30431"/>
    <cellStyle name="SAPBEXHLevel2X 2 2 2 3 2 2" xfId="30432"/>
    <cellStyle name="SAPBEXHLevel2X 2 2 2 3 3" xfId="30433"/>
    <cellStyle name="SAPBEXHLevel2X 2 2 2 4" xfId="30434"/>
    <cellStyle name="SAPBEXHLevel2X 2 2 2 4 2" xfId="30435"/>
    <cellStyle name="SAPBEXHLevel2X 2 2 2 4 2 2" xfId="30436"/>
    <cellStyle name="SAPBEXHLevel2X 2 2 2 5" xfId="30437"/>
    <cellStyle name="SAPBEXHLevel2X 2 2 2 5 2" xfId="30438"/>
    <cellStyle name="SAPBEXHLevel2X 2 2 20" xfId="30439"/>
    <cellStyle name="SAPBEXHLevel2X 2 2 21" xfId="30440"/>
    <cellStyle name="SAPBEXHLevel2X 2 2 22" xfId="30441"/>
    <cellStyle name="SAPBEXHLevel2X 2 2 23" xfId="30442"/>
    <cellStyle name="SAPBEXHLevel2X 2 2 24" xfId="30443"/>
    <cellStyle name="SAPBEXHLevel2X 2 2 25" xfId="30444"/>
    <cellStyle name="SAPBEXHLevel2X 2 2 26" xfId="30445"/>
    <cellStyle name="SAPBEXHLevel2X 2 2 3" xfId="30446"/>
    <cellStyle name="SAPBEXHLevel2X 2 2 4" xfId="30447"/>
    <cellStyle name="SAPBEXHLevel2X 2 2 5" xfId="30448"/>
    <cellStyle name="SAPBEXHLevel2X 2 2 6" xfId="30449"/>
    <cellStyle name="SAPBEXHLevel2X 2 2 7" xfId="30450"/>
    <cellStyle name="SAPBEXHLevel2X 2 2 8" xfId="30451"/>
    <cellStyle name="SAPBEXHLevel2X 2 2 9" xfId="30452"/>
    <cellStyle name="SAPBEXHLevel2X 2 20" xfId="30453"/>
    <cellStyle name="SAPBEXHLevel2X 2 21" xfId="30454"/>
    <cellStyle name="SAPBEXHLevel2X 2 22" xfId="30455"/>
    <cellStyle name="SAPBEXHLevel2X 2 23" xfId="30456"/>
    <cellStyle name="SAPBEXHLevel2X 2 24" xfId="30457"/>
    <cellStyle name="SAPBEXHLevel2X 2 25" xfId="30458"/>
    <cellStyle name="SAPBEXHLevel2X 2 26" xfId="30459"/>
    <cellStyle name="SAPBEXHLevel2X 2 27" xfId="30460"/>
    <cellStyle name="SAPBEXHLevel2X 2 28" xfId="30461"/>
    <cellStyle name="SAPBEXHLevel2X 2 29" xfId="30462"/>
    <cellStyle name="SAPBEXHLevel2X 2 3" xfId="1058"/>
    <cellStyle name="SAPBEXHLevel2X 2 3 10" xfId="30463"/>
    <cellStyle name="SAPBEXHLevel2X 2 3 11" xfId="30464"/>
    <cellStyle name="SAPBEXHLevel2X 2 3 12" xfId="30465"/>
    <cellStyle name="SAPBEXHLevel2X 2 3 13" xfId="30466"/>
    <cellStyle name="SAPBEXHLevel2X 2 3 14" xfId="30467"/>
    <cellStyle name="SAPBEXHLevel2X 2 3 15" xfId="30468"/>
    <cellStyle name="SAPBEXHLevel2X 2 3 16" xfId="30469"/>
    <cellStyle name="SAPBEXHLevel2X 2 3 17" xfId="30470"/>
    <cellStyle name="SAPBEXHLevel2X 2 3 18" xfId="30471"/>
    <cellStyle name="SAPBEXHLevel2X 2 3 19" xfId="30472"/>
    <cellStyle name="SAPBEXHLevel2X 2 3 2" xfId="30473"/>
    <cellStyle name="SAPBEXHLevel2X 2 3 2 2" xfId="30474"/>
    <cellStyle name="SAPBEXHLevel2X 2 3 2 2 2" xfId="30475"/>
    <cellStyle name="SAPBEXHLevel2X 2 3 2 2 2 2" xfId="30476"/>
    <cellStyle name="SAPBEXHLevel2X 2 3 2 2 2 2 2" xfId="30477"/>
    <cellStyle name="SAPBEXHLevel2X 2 3 2 2 2 3" xfId="30478"/>
    <cellStyle name="SAPBEXHLevel2X 2 3 2 2 3" xfId="30479"/>
    <cellStyle name="SAPBEXHLevel2X 2 3 2 2 3 2" xfId="30480"/>
    <cellStyle name="SAPBEXHLevel2X 2 3 2 2 3 2 2" xfId="30481"/>
    <cellStyle name="SAPBEXHLevel2X 2 3 2 2 4" xfId="30482"/>
    <cellStyle name="SAPBEXHLevel2X 2 3 2 2 4 2" xfId="30483"/>
    <cellStyle name="SAPBEXHLevel2X 2 3 2 3" xfId="30484"/>
    <cellStyle name="SAPBEXHLevel2X 2 3 2 3 2" xfId="30485"/>
    <cellStyle name="SAPBEXHLevel2X 2 3 2 3 2 2" xfId="30486"/>
    <cellStyle name="SAPBEXHLevel2X 2 3 2 3 3" xfId="30487"/>
    <cellStyle name="SAPBEXHLevel2X 2 3 2 4" xfId="30488"/>
    <cellStyle name="SAPBEXHLevel2X 2 3 2 4 2" xfId="30489"/>
    <cellStyle name="SAPBEXHLevel2X 2 3 2 4 2 2" xfId="30490"/>
    <cellStyle name="SAPBEXHLevel2X 2 3 2 5" xfId="30491"/>
    <cellStyle name="SAPBEXHLevel2X 2 3 2 5 2" xfId="30492"/>
    <cellStyle name="SAPBEXHLevel2X 2 3 20" xfId="30493"/>
    <cellStyle name="SAPBEXHLevel2X 2 3 21" xfId="30494"/>
    <cellStyle name="SAPBEXHLevel2X 2 3 22" xfId="30495"/>
    <cellStyle name="SAPBEXHLevel2X 2 3 23" xfId="30496"/>
    <cellStyle name="SAPBEXHLevel2X 2 3 24" xfId="30497"/>
    <cellStyle name="SAPBEXHLevel2X 2 3 25" xfId="30498"/>
    <cellStyle name="SAPBEXHLevel2X 2 3 26" xfId="30499"/>
    <cellStyle name="SAPBEXHLevel2X 2 3 3" xfId="30500"/>
    <cellStyle name="SAPBEXHLevel2X 2 3 4" xfId="30501"/>
    <cellStyle name="SAPBEXHLevel2X 2 3 5" xfId="30502"/>
    <cellStyle name="SAPBEXHLevel2X 2 3 6" xfId="30503"/>
    <cellStyle name="SAPBEXHLevel2X 2 3 7" xfId="30504"/>
    <cellStyle name="SAPBEXHLevel2X 2 3 8" xfId="30505"/>
    <cellStyle name="SAPBEXHLevel2X 2 3 9" xfId="30506"/>
    <cellStyle name="SAPBEXHLevel2X 2 30" xfId="30507"/>
    <cellStyle name="SAPBEXHLevel2X 2 31" xfId="30508"/>
    <cellStyle name="SAPBEXHLevel2X 2 4" xfId="1059"/>
    <cellStyle name="SAPBEXHLevel2X 2 4 10" xfId="30509"/>
    <cellStyle name="SAPBEXHLevel2X 2 4 11" xfId="30510"/>
    <cellStyle name="SAPBEXHLevel2X 2 4 12" xfId="30511"/>
    <cellStyle name="SAPBEXHLevel2X 2 4 13" xfId="30512"/>
    <cellStyle name="SAPBEXHLevel2X 2 4 14" xfId="30513"/>
    <cellStyle name="SAPBEXHLevel2X 2 4 15" xfId="30514"/>
    <cellStyle name="SAPBEXHLevel2X 2 4 16" xfId="30515"/>
    <cellStyle name="SAPBEXHLevel2X 2 4 17" xfId="30516"/>
    <cellStyle name="SAPBEXHLevel2X 2 4 18" xfId="30517"/>
    <cellStyle name="SAPBEXHLevel2X 2 4 19" xfId="30518"/>
    <cellStyle name="SAPBEXHLevel2X 2 4 2" xfId="30519"/>
    <cellStyle name="SAPBEXHLevel2X 2 4 2 2" xfId="30520"/>
    <cellStyle name="SAPBEXHLevel2X 2 4 2 2 2" xfId="30521"/>
    <cellStyle name="SAPBEXHLevel2X 2 4 2 2 2 2" xfId="30522"/>
    <cellStyle name="SAPBEXHLevel2X 2 4 2 2 2 2 2" xfId="30523"/>
    <cellStyle name="SAPBEXHLevel2X 2 4 2 2 2 3" xfId="30524"/>
    <cellStyle name="SAPBEXHLevel2X 2 4 2 2 3" xfId="30525"/>
    <cellStyle name="SAPBEXHLevel2X 2 4 2 2 3 2" xfId="30526"/>
    <cellStyle name="SAPBEXHLevel2X 2 4 2 2 3 2 2" xfId="30527"/>
    <cellStyle name="SAPBEXHLevel2X 2 4 2 2 4" xfId="30528"/>
    <cellStyle name="SAPBEXHLevel2X 2 4 2 2 4 2" xfId="30529"/>
    <cellStyle name="SAPBEXHLevel2X 2 4 2 3" xfId="30530"/>
    <cellStyle name="SAPBEXHLevel2X 2 4 2 3 2" xfId="30531"/>
    <cellStyle name="SAPBEXHLevel2X 2 4 2 3 2 2" xfId="30532"/>
    <cellStyle name="SAPBEXHLevel2X 2 4 2 3 3" xfId="30533"/>
    <cellStyle name="SAPBEXHLevel2X 2 4 2 4" xfId="30534"/>
    <cellStyle name="SAPBEXHLevel2X 2 4 2 4 2" xfId="30535"/>
    <cellStyle name="SAPBEXHLevel2X 2 4 2 4 2 2" xfId="30536"/>
    <cellStyle name="SAPBEXHLevel2X 2 4 2 5" xfId="30537"/>
    <cellStyle name="SAPBEXHLevel2X 2 4 2 5 2" xfId="30538"/>
    <cellStyle name="SAPBEXHLevel2X 2 4 20" xfId="30539"/>
    <cellStyle name="SAPBEXHLevel2X 2 4 21" xfId="30540"/>
    <cellStyle name="SAPBEXHLevel2X 2 4 22" xfId="30541"/>
    <cellStyle name="SAPBEXHLevel2X 2 4 23" xfId="30542"/>
    <cellStyle name="SAPBEXHLevel2X 2 4 24" xfId="30543"/>
    <cellStyle name="SAPBEXHLevel2X 2 4 25" xfId="30544"/>
    <cellStyle name="SAPBEXHLevel2X 2 4 26" xfId="30545"/>
    <cellStyle name="SAPBEXHLevel2X 2 4 3" xfId="30546"/>
    <cellStyle name="SAPBEXHLevel2X 2 4 4" xfId="30547"/>
    <cellStyle name="SAPBEXHLevel2X 2 4 5" xfId="30548"/>
    <cellStyle name="SAPBEXHLevel2X 2 4 6" xfId="30549"/>
    <cellStyle name="SAPBEXHLevel2X 2 4 7" xfId="30550"/>
    <cellStyle name="SAPBEXHLevel2X 2 4 8" xfId="30551"/>
    <cellStyle name="SAPBEXHLevel2X 2 4 9" xfId="30552"/>
    <cellStyle name="SAPBEXHLevel2X 2 5" xfId="1060"/>
    <cellStyle name="SAPBEXHLevel2X 2 5 10" xfId="30553"/>
    <cellStyle name="SAPBEXHLevel2X 2 5 11" xfId="30554"/>
    <cellStyle name="SAPBEXHLevel2X 2 5 12" xfId="30555"/>
    <cellStyle name="SAPBEXHLevel2X 2 5 13" xfId="30556"/>
    <cellStyle name="SAPBEXHLevel2X 2 5 14" xfId="30557"/>
    <cellStyle name="SAPBEXHLevel2X 2 5 15" xfId="30558"/>
    <cellStyle name="SAPBEXHLevel2X 2 5 16" xfId="30559"/>
    <cellStyle name="SAPBEXHLevel2X 2 5 17" xfId="30560"/>
    <cellStyle name="SAPBEXHLevel2X 2 5 18" xfId="30561"/>
    <cellStyle name="SAPBEXHLevel2X 2 5 19" xfId="30562"/>
    <cellStyle name="SAPBEXHLevel2X 2 5 2" xfId="30563"/>
    <cellStyle name="SAPBEXHLevel2X 2 5 2 2" xfId="30564"/>
    <cellStyle name="SAPBEXHLevel2X 2 5 2 2 2" xfId="30565"/>
    <cellStyle name="SAPBEXHLevel2X 2 5 2 2 2 2" xfId="30566"/>
    <cellStyle name="SAPBEXHLevel2X 2 5 2 2 2 2 2" xfId="30567"/>
    <cellStyle name="SAPBEXHLevel2X 2 5 2 2 2 3" xfId="30568"/>
    <cellStyle name="SAPBEXHLevel2X 2 5 2 2 3" xfId="30569"/>
    <cellStyle name="SAPBEXHLevel2X 2 5 2 2 3 2" xfId="30570"/>
    <cellStyle name="SAPBEXHLevel2X 2 5 2 2 3 2 2" xfId="30571"/>
    <cellStyle name="SAPBEXHLevel2X 2 5 2 2 4" xfId="30572"/>
    <cellStyle name="SAPBEXHLevel2X 2 5 2 2 4 2" xfId="30573"/>
    <cellStyle name="SAPBEXHLevel2X 2 5 2 3" xfId="30574"/>
    <cellStyle name="SAPBEXHLevel2X 2 5 2 3 2" xfId="30575"/>
    <cellStyle name="SAPBEXHLevel2X 2 5 2 3 2 2" xfId="30576"/>
    <cellStyle name="SAPBEXHLevel2X 2 5 2 3 3" xfId="30577"/>
    <cellStyle name="SAPBEXHLevel2X 2 5 2 4" xfId="30578"/>
    <cellStyle name="SAPBEXHLevel2X 2 5 2 4 2" xfId="30579"/>
    <cellStyle name="SAPBEXHLevel2X 2 5 2 4 2 2" xfId="30580"/>
    <cellStyle name="SAPBEXHLevel2X 2 5 2 5" xfId="30581"/>
    <cellStyle name="SAPBEXHLevel2X 2 5 2 5 2" xfId="30582"/>
    <cellStyle name="SAPBEXHLevel2X 2 5 20" xfId="30583"/>
    <cellStyle name="SAPBEXHLevel2X 2 5 21" xfId="30584"/>
    <cellStyle name="SAPBEXHLevel2X 2 5 22" xfId="30585"/>
    <cellStyle name="SAPBEXHLevel2X 2 5 23" xfId="30586"/>
    <cellStyle name="SAPBEXHLevel2X 2 5 24" xfId="30587"/>
    <cellStyle name="SAPBEXHLevel2X 2 5 25" xfId="30588"/>
    <cellStyle name="SAPBEXHLevel2X 2 5 26" xfId="30589"/>
    <cellStyle name="SAPBEXHLevel2X 2 5 3" xfId="30590"/>
    <cellStyle name="SAPBEXHLevel2X 2 5 4" xfId="30591"/>
    <cellStyle name="SAPBEXHLevel2X 2 5 5" xfId="30592"/>
    <cellStyle name="SAPBEXHLevel2X 2 5 6" xfId="30593"/>
    <cellStyle name="SAPBEXHLevel2X 2 5 7" xfId="30594"/>
    <cellStyle name="SAPBEXHLevel2X 2 5 8" xfId="30595"/>
    <cellStyle name="SAPBEXHLevel2X 2 5 9" xfId="30596"/>
    <cellStyle name="SAPBEXHLevel2X 2 6" xfId="1061"/>
    <cellStyle name="SAPBEXHLevel2X 2 6 10" xfId="30597"/>
    <cellStyle name="SAPBEXHLevel2X 2 6 11" xfId="30598"/>
    <cellStyle name="SAPBEXHLevel2X 2 6 12" xfId="30599"/>
    <cellStyle name="SAPBEXHLevel2X 2 6 13" xfId="30600"/>
    <cellStyle name="SAPBEXHLevel2X 2 6 14" xfId="30601"/>
    <cellStyle name="SAPBEXHLevel2X 2 6 15" xfId="30602"/>
    <cellStyle name="SAPBEXHLevel2X 2 6 16" xfId="30603"/>
    <cellStyle name="SAPBEXHLevel2X 2 6 17" xfId="30604"/>
    <cellStyle name="SAPBEXHLevel2X 2 6 18" xfId="30605"/>
    <cellStyle name="SAPBEXHLevel2X 2 6 19" xfId="30606"/>
    <cellStyle name="SAPBEXHLevel2X 2 6 2" xfId="30607"/>
    <cellStyle name="SAPBEXHLevel2X 2 6 2 2" xfId="30608"/>
    <cellStyle name="SAPBEXHLevel2X 2 6 2 2 2" xfId="30609"/>
    <cellStyle name="SAPBEXHLevel2X 2 6 2 2 2 2" xfId="30610"/>
    <cellStyle name="SAPBEXHLevel2X 2 6 2 2 2 2 2" xfId="30611"/>
    <cellStyle name="SAPBEXHLevel2X 2 6 2 2 2 3" xfId="30612"/>
    <cellStyle name="SAPBEXHLevel2X 2 6 2 2 3" xfId="30613"/>
    <cellStyle name="SAPBEXHLevel2X 2 6 2 2 3 2" xfId="30614"/>
    <cellStyle name="SAPBEXHLevel2X 2 6 2 2 3 2 2" xfId="30615"/>
    <cellStyle name="SAPBEXHLevel2X 2 6 2 2 4" xfId="30616"/>
    <cellStyle name="SAPBEXHLevel2X 2 6 2 2 4 2" xfId="30617"/>
    <cellStyle name="SAPBEXHLevel2X 2 6 2 3" xfId="30618"/>
    <cellStyle name="SAPBEXHLevel2X 2 6 2 3 2" xfId="30619"/>
    <cellStyle name="SAPBEXHLevel2X 2 6 2 3 2 2" xfId="30620"/>
    <cellStyle name="SAPBEXHLevel2X 2 6 2 3 3" xfId="30621"/>
    <cellStyle name="SAPBEXHLevel2X 2 6 2 4" xfId="30622"/>
    <cellStyle name="SAPBEXHLevel2X 2 6 2 4 2" xfId="30623"/>
    <cellStyle name="SAPBEXHLevel2X 2 6 2 4 2 2" xfId="30624"/>
    <cellStyle name="SAPBEXHLevel2X 2 6 2 5" xfId="30625"/>
    <cellStyle name="SAPBEXHLevel2X 2 6 2 5 2" xfId="30626"/>
    <cellStyle name="SAPBEXHLevel2X 2 6 20" xfId="30627"/>
    <cellStyle name="SAPBEXHLevel2X 2 6 21" xfId="30628"/>
    <cellStyle name="SAPBEXHLevel2X 2 6 22" xfId="30629"/>
    <cellStyle name="SAPBEXHLevel2X 2 6 23" xfId="30630"/>
    <cellStyle name="SAPBEXHLevel2X 2 6 24" xfId="30631"/>
    <cellStyle name="SAPBEXHLevel2X 2 6 25" xfId="30632"/>
    <cellStyle name="SAPBEXHLevel2X 2 6 26" xfId="30633"/>
    <cellStyle name="SAPBEXHLevel2X 2 6 3" xfId="30634"/>
    <cellStyle name="SAPBEXHLevel2X 2 6 4" xfId="30635"/>
    <cellStyle name="SAPBEXHLevel2X 2 6 5" xfId="30636"/>
    <cellStyle name="SAPBEXHLevel2X 2 6 6" xfId="30637"/>
    <cellStyle name="SAPBEXHLevel2X 2 6 7" xfId="30638"/>
    <cellStyle name="SAPBEXHLevel2X 2 6 8" xfId="30639"/>
    <cellStyle name="SAPBEXHLevel2X 2 6 9" xfId="30640"/>
    <cellStyle name="SAPBEXHLevel2X 2 7" xfId="30641"/>
    <cellStyle name="SAPBEXHLevel2X 2 7 2" xfId="30642"/>
    <cellStyle name="SAPBEXHLevel2X 2 7 2 2" xfId="30643"/>
    <cellStyle name="SAPBEXHLevel2X 2 7 2 2 2" xfId="30644"/>
    <cellStyle name="SAPBEXHLevel2X 2 7 2 2 2 2" xfId="30645"/>
    <cellStyle name="SAPBEXHLevel2X 2 7 2 2 3" xfId="30646"/>
    <cellStyle name="SAPBEXHLevel2X 2 7 2 3" xfId="30647"/>
    <cellStyle name="SAPBEXHLevel2X 2 7 2 3 2" xfId="30648"/>
    <cellStyle name="SAPBEXHLevel2X 2 7 2 3 2 2" xfId="30649"/>
    <cellStyle name="SAPBEXHLevel2X 2 7 2 4" xfId="30650"/>
    <cellStyle name="SAPBEXHLevel2X 2 7 2 4 2" xfId="30651"/>
    <cellStyle name="SAPBEXHLevel2X 2 7 3" xfId="30652"/>
    <cellStyle name="SAPBEXHLevel2X 2 7 3 2" xfId="30653"/>
    <cellStyle name="SAPBEXHLevel2X 2 7 3 2 2" xfId="30654"/>
    <cellStyle name="SAPBEXHLevel2X 2 7 3 3" xfId="30655"/>
    <cellStyle name="SAPBEXHLevel2X 2 7 4" xfId="30656"/>
    <cellStyle name="SAPBEXHLevel2X 2 7 4 2" xfId="30657"/>
    <cellStyle name="SAPBEXHLevel2X 2 7 4 2 2" xfId="30658"/>
    <cellStyle name="SAPBEXHLevel2X 2 7 5" xfId="30659"/>
    <cellStyle name="SAPBEXHLevel2X 2 7 5 2" xfId="30660"/>
    <cellStyle name="SAPBEXHLevel2X 2 8" xfId="30661"/>
    <cellStyle name="SAPBEXHLevel2X 2 9" xfId="30662"/>
    <cellStyle name="SAPBEXHLevel2X 20" xfId="30663"/>
    <cellStyle name="SAPBEXHLevel2X 21" xfId="30664"/>
    <cellStyle name="SAPBEXHLevel2X 22" xfId="30665"/>
    <cellStyle name="SAPBEXHLevel2X 23" xfId="30666"/>
    <cellStyle name="SAPBEXHLevel2X 24" xfId="30667"/>
    <cellStyle name="SAPBEXHLevel2X 25" xfId="30668"/>
    <cellStyle name="SAPBEXHLevel2X 26" xfId="30669"/>
    <cellStyle name="SAPBEXHLevel2X 27" xfId="30670"/>
    <cellStyle name="SAPBEXHLevel2X 28" xfId="30671"/>
    <cellStyle name="SAPBEXHLevel2X 29" xfId="30672"/>
    <cellStyle name="SAPBEXHLevel2X 3" xfId="1062"/>
    <cellStyle name="SAPBEXHLevel2X 3 10" xfId="30673"/>
    <cellStyle name="SAPBEXHLevel2X 3 11" xfId="30674"/>
    <cellStyle name="SAPBEXHLevel2X 3 12" xfId="30675"/>
    <cellStyle name="SAPBEXHLevel2X 3 13" xfId="30676"/>
    <cellStyle name="SAPBEXHLevel2X 3 14" xfId="30677"/>
    <cellStyle name="SAPBEXHLevel2X 3 15" xfId="30678"/>
    <cellStyle name="SAPBEXHLevel2X 3 16" xfId="30679"/>
    <cellStyle name="SAPBEXHLevel2X 3 17" xfId="30680"/>
    <cellStyle name="SAPBEXHLevel2X 3 18" xfId="30681"/>
    <cellStyle name="SAPBEXHLevel2X 3 19" xfId="30682"/>
    <cellStyle name="SAPBEXHLevel2X 3 2" xfId="30683"/>
    <cellStyle name="SAPBEXHLevel2X 3 2 2" xfId="30684"/>
    <cellStyle name="SAPBEXHLevel2X 3 2 2 2" xfId="30685"/>
    <cellStyle name="SAPBEXHLevel2X 3 2 2 2 2" xfId="30686"/>
    <cellStyle name="SAPBEXHLevel2X 3 2 2 2 2 2" xfId="30687"/>
    <cellStyle name="SAPBEXHLevel2X 3 2 2 2 3" xfId="30688"/>
    <cellStyle name="SAPBEXHLevel2X 3 2 2 3" xfId="30689"/>
    <cellStyle name="SAPBEXHLevel2X 3 2 2 3 2" xfId="30690"/>
    <cellStyle name="SAPBEXHLevel2X 3 2 2 3 2 2" xfId="30691"/>
    <cellStyle name="SAPBEXHLevel2X 3 2 2 4" xfId="30692"/>
    <cellStyle name="SAPBEXHLevel2X 3 2 2 4 2" xfId="30693"/>
    <cellStyle name="SAPBEXHLevel2X 3 2 3" xfId="30694"/>
    <cellStyle name="SAPBEXHLevel2X 3 2 3 2" xfId="30695"/>
    <cellStyle name="SAPBEXHLevel2X 3 2 3 2 2" xfId="30696"/>
    <cellStyle name="SAPBEXHLevel2X 3 2 3 3" xfId="30697"/>
    <cellStyle name="SAPBEXHLevel2X 3 2 4" xfId="30698"/>
    <cellStyle name="SAPBEXHLevel2X 3 2 4 2" xfId="30699"/>
    <cellStyle name="SAPBEXHLevel2X 3 2 4 2 2" xfId="30700"/>
    <cellStyle name="SAPBEXHLevel2X 3 2 5" xfId="30701"/>
    <cellStyle name="SAPBEXHLevel2X 3 2 5 2" xfId="30702"/>
    <cellStyle name="SAPBEXHLevel2X 3 20" xfId="30703"/>
    <cellStyle name="SAPBEXHLevel2X 3 21" xfId="30704"/>
    <cellStyle name="SAPBEXHLevel2X 3 22" xfId="30705"/>
    <cellStyle name="SAPBEXHLevel2X 3 23" xfId="30706"/>
    <cellStyle name="SAPBEXHLevel2X 3 24" xfId="30707"/>
    <cellStyle name="SAPBEXHLevel2X 3 25" xfId="30708"/>
    <cellStyle name="SAPBEXHLevel2X 3 26" xfId="30709"/>
    <cellStyle name="SAPBEXHLevel2X 3 3" xfId="30710"/>
    <cellStyle name="SAPBEXHLevel2X 3 4" xfId="30711"/>
    <cellStyle name="SAPBEXHLevel2X 3 5" xfId="30712"/>
    <cellStyle name="SAPBEXHLevel2X 3 6" xfId="30713"/>
    <cellStyle name="SAPBEXHLevel2X 3 7" xfId="30714"/>
    <cellStyle name="SAPBEXHLevel2X 3 8" xfId="30715"/>
    <cellStyle name="SAPBEXHLevel2X 3 9" xfId="30716"/>
    <cellStyle name="SAPBEXHLevel2X 30" xfId="30717"/>
    <cellStyle name="SAPBEXHLevel2X 31" xfId="30718"/>
    <cellStyle name="SAPBEXHLevel2X 32" xfId="30719"/>
    <cellStyle name="SAPBEXHLevel2X 33" xfId="30720"/>
    <cellStyle name="SAPBEXHLevel2X 4" xfId="1063"/>
    <cellStyle name="SAPBEXHLevel2X 4 10" xfId="30721"/>
    <cellStyle name="SAPBEXHLevel2X 4 11" xfId="30722"/>
    <cellStyle name="SAPBEXHLevel2X 4 12" xfId="30723"/>
    <cellStyle name="SAPBEXHLevel2X 4 13" xfId="30724"/>
    <cellStyle name="SAPBEXHLevel2X 4 14" xfId="30725"/>
    <cellStyle name="SAPBEXHLevel2X 4 15" xfId="30726"/>
    <cellStyle name="SAPBEXHLevel2X 4 16" xfId="30727"/>
    <cellStyle name="SAPBEXHLevel2X 4 17" xfId="30728"/>
    <cellStyle name="SAPBEXHLevel2X 4 18" xfId="30729"/>
    <cellStyle name="SAPBEXHLevel2X 4 19" xfId="30730"/>
    <cellStyle name="SAPBEXHLevel2X 4 2" xfId="30731"/>
    <cellStyle name="SAPBEXHLevel2X 4 2 2" xfId="30732"/>
    <cellStyle name="SAPBEXHLevel2X 4 2 2 2" xfId="30733"/>
    <cellStyle name="SAPBEXHLevel2X 4 2 2 2 2" xfId="30734"/>
    <cellStyle name="SAPBEXHLevel2X 4 2 2 2 2 2" xfId="30735"/>
    <cellStyle name="SAPBEXHLevel2X 4 2 2 2 3" xfId="30736"/>
    <cellStyle name="SAPBEXHLevel2X 4 2 2 3" xfId="30737"/>
    <cellStyle name="SAPBEXHLevel2X 4 2 2 3 2" xfId="30738"/>
    <cellStyle name="SAPBEXHLevel2X 4 2 2 3 2 2" xfId="30739"/>
    <cellStyle name="SAPBEXHLevel2X 4 2 2 4" xfId="30740"/>
    <cellStyle name="SAPBEXHLevel2X 4 2 2 4 2" xfId="30741"/>
    <cellStyle name="SAPBEXHLevel2X 4 2 3" xfId="30742"/>
    <cellStyle name="SAPBEXHLevel2X 4 2 3 2" xfId="30743"/>
    <cellStyle name="SAPBEXHLevel2X 4 2 3 2 2" xfId="30744"/>
    <cellStyle name="SAPBEXHLevel2X 4 2 3 3" xfId="30745"/>
    <cellStyle name="SAPBEXHLevel2X 4 2 4" xfId="30746"/>
    <cellStyle name="SAPBEXHLevel2X 4 2 4 2" xfId="30747"/>
    <cellStyle name="SAPBEXHLevel2X 4 2 4 2 2" xfId="30748"/>
    <cellStyle name="SAPBEXHLevel2X 4 2 5" xfId="30749"/>
    <cellStyle name="SAPBEXHLevel2X 4 2 5 2" xfId="30750"/>
    <cellStyle name="SAPBEXHLevel2X 4 20" xfId="30751"/>
    <cellStyle name="SAPBEXHLevel2X 4 21" xfId="30752"/>
    <cellStyle name="SAPBEXHLevel2X 4 22" xfId="30753"/>
    <cellStyle name="SAPBEXHLevel2X 4 23" xfId="30754"/>
    <cellStyle name="SAPBEXHLevel2X 4 24" xfId="30755"/>
    <cellStyle name="SAPBEXHLevel2X 4 25" xfId="30756"/>
    <cellStyle name="SAPBEXHLevel2X 4 26" xfId="30757"/>
    <cellStyle name="SAPBEXHLevel2X 4 3" xfId="30758"/>
    <cellStyle name="SAPBEXHLevel2X 4 4" xfId="30759"/>
    <cellStyle name="SAPBEXHLevel2X 4 5" xfId="30760"/>
    <cellStyle name="SAPBEXHLevel2X 4 6" xfId="30761"/>
    <cellStyle name="SAPBEXHLevel2X 4 7" xfId="30762"/>
    <cellStyle name="SAPBEXHLevel2X 4 8" xfId="30763"/>
    <cellStyle name="SAPBEXHLevel2X 4 9" xfId="30764"/>
    <cellStyle name="SAPBEXHLevel2X 5" xfId="1064"/>
    <cellStyle name="SAPBEXHLevel2X 5 10" xfId="30765"/>
    <cellStyle name="SAPBEXHLevel2X 5 11" xfId="30766"/>
    <cellStyle name="SAPBEXHLevel2X 5 12" xfId="30767"/>
    <cellStyle name="SAPBEXHLevel2X 5 13" xfId="30768"/>
    <cellStyle name="SAPBEXHLevel2X 5 14" xfId="30769"/>
    <cellStyle name="SAPBEXHLevel2X 5 15" xfId="30770"/>
    <cellStyle name="SAPBEXHLevel2X 5 16" xfId="30771"/>
    <cellStyle name="SAPBEXHLevel2X 5 17" xfId="30772"/>
    <cellStyle name="SAPBEXHLevel2X 5 18" xfId="30773"/>
    <cellStyle name="SAPBEXHLevel2X 5 19" xfId="30774"/>
    <cellStyle name="SAPBEXHLevel2X 5 2" xfId="30775"/>
    <cellStyle name="SAPBEXHLevel2X 5 2 2" xfId="30776"/>
    <cellStyle name="SAPBEXHLevel2X 5 2 2 2" xfId="30777"/>
    <cellStyle name="SAPBEXHLevel2X 5 2 2 2 2" xfId="30778"/>
    <cellStyle name="SAPBEXHLevel2X 5 2 2 2 2 2" xfId="30779"/>
    <cellStyle name="SAPBEXHLevel2X 5 2 2 2 3" xfId="30780"/>
    <cellStyle name="SAPBEXHLevel2X 5 2 2 3" xfId="30781"/>
    <cellStyle name="SAPBEXHLevel2X 5 2 2 3 2" xfId="30782"/>
    <cellStyle name="SAPBEXHLevel2X 5 2 2 3 2 2" xfId="30783"/>
    <cellStyle name="SAPBEXHLevel2X 5 2 2 4" xfId="30784"/>
    <cellStyle name="SAPBEXHLevel2X 5 2 2 4 2" xfId="30785"/>
    <cellStyle name="SAPBEXHLevel2X 5 2 3" xfId="30786"/>
    <cellStyle name="SAPBEXHLevel2X 5 2 3 2" xfId="30787"/>
    <cellStyle name="SAPBEXHLevel2X 5 2 3 2 2" xfId="30788"/>
    <cellStyle name="SAPBEXHLevel2X 5 2 3 3" xfId="30789"/>
    <cellStyle name="SAPBEXHLevel2X 5 2 4" xfId="30790"/>
    <cellStyle name="SAPBEXHLevel2X 5 2 4 2" xfId="30791"/>
    <cellStyle name="SAPBEXHLevel2X 5 2 4 2 2" xfId="30792"/>
    <cellStyle name="SAPBEXHLevel2X 5 2 5" xfId="30793"/>
    <cellStyle name="SAPBEXHLevel2X 5 2 5 2" xfId="30794"/>
    <cellStyle name="SAPBEXHLevel2X 5 20" xfId="30795"/>
    <cellStyle name="SAPBEXHLevel2X 5 21" xfId="30796"/>
    <cellStyle name="SAPBEXHLevel2X 5 22" xfId="30797"/>
    <cellStyle name="SAPBEXHLevel2X 5 23" xfId="30798"/>
    <cellStyle name="SAPBEXHLevel2X 5 24" xfId="30799"/>
    <cellStyle name="SAPBEXHLevel2X 5 25" xfId="30800"/>
    <cellStyle name="SAPBEXHLevel2X 5 26" xfId="30801"/>
    <cellStyle name="SAPBEXHLevel2X 5 3" xfId="30802"/>
    <cellStyle name="SAPBEXHLevel2X 5 4" xfId="30803"/>
    <cellStyle name="SAPBEXHLevel2X 5 5" xfId="30804"/>
    <cellStyle name="SAPBEXHLevel2X 5 6" xfId="30805"/>
    <cellStyle name="SAPBEXHLevel2X 5 7" xfId="30806"/>
    <cellStyle name="SAPBEXHLevel2X 5 8" xfId="30807"/>
    <cellStyle name="SAPBEXHLevel2X 5 9" xfId="30808"/>
    <cellStyle name="SAPBEXHLevel2X 6" xfId="1065"/>
    <cellStyle name="SAPBEXHLevel2X 6 10" xfId="30809"/>
    <cellStyle name="SAPBEXHLevel2X 6 11" xfId="30810"/>
    <cellStyle name="SAPBEXHLevel2X 6 12" xfId="30811"/>
    <cellStyle name="SAPBEXHLevel2X 6 13" xfId="30812"/>
    <cellStyle name="SAPBEXHLevel2X 6 14" xfId="30813"/>
    <cellStyle name="SAPBEXHLevel2X 6 15" xfId="30814"/>
    <cellStyle name="SAPBEXHLevel2X 6 16" xfId="30815"/>
    <cellStyle name="SAPBEXHLevel2X 6 17" xfId="30816"/>
    <cellStyle name="SAPBEXHLevel2X 6 18" xfId="30817"/>
    <cellStyle name="SAPBEXHLevel2X 6 19" xfId="30818"/>
    <cellStyle name="SAPBEXHLevel2X 6 2" xfId="30819"/>
    <cellStyle name="SAPBEXHLevel2X 6 2 2" xfId="30820"/>
    <cellStyle name="SAPBEXHLevel2X 6 2 2 2" xfId="30821"/>
    <cellStyle name="SAPBEXHLevel2X 6 2 2 2 2" xfId="30822"/>
    <cellStyle name="SAPBEXHLevel2X 6 2 2 2 2 2" xfId="30823"/>
    <cellStyle name="SAPBEXHLevel2X 6 2 2 2 3" xfId="30824"/>
    <cellStyle name="SAPBEXHLevel2X 6 2 2 3" xfId="30825"/>
    <cellStyle name="SAPBEXHLevel2X 6 2 2 3 2" xfId="30826"/>
    <cellStyle name="SAPBEXHLevel2X 6 2 2 3 2 2" xfId="30827"/>
    <cellStyle name="SAPBEXHLevel2X 6 2 2 4" xfId="30828"/>
    <cellStyle name="SAPBEXHLevel2X 6 2 2 4 2" xfId="30829"/>
    <cellStyle name="SAPBEXHLevel2X 6 2 3" xfId="30830"/>
    <cellStyle name="SAPBEXHLevel2X 6 2 3 2" xfId="30831"/>
    <cellStyle name="SAPBEXHLevel2X 6 2 3 2 2" xfId="30832"/>
    <cellStyle name="SAPBEXHLevel2X 6 2 3 3" xfId="30833"/>
    <cellStyle name="SAPBEXHLevel2X 6 2 4" xfId="30834"/>
    <cellStyle name="SAPBEXHLevel2X 6 2 4 2" xfId="30835"/>
    <cellStyle name="SAPBEXHLevel2X 6 2 4 2 2" xfId="30836"/>
    <cellStyle name="SAPBEXHLevel2X 6 2 5" xfId="30837"/>
    <cellStyle name="SAPBEXHLevel2X 6 2 5 2" xfId="30838"/>
    <cellStyle name="SAPBEXHLevel2X 6 20" xfId="30839"/>
    <cellStyle name="SAPBEXHLevel2X 6 21" xfId="30840"/>
    <cellStyle name="SAPBEXHLevel2X 6 22" xfId="30841"/>
    <cellStyle name="SAPBEXHLevel2X 6 23" xfId="30842"/>
    <cellStyle name="SAPBEXHLevel2X 6 24" xfId="30843"/>
    <cellStyle name="SAPBEXHLevel2X 6 25" xfId="30844"/>
    <cellStyle name="SAPBEXHLevel2X 6 26" xfId="30845"/>
    <cellStyle name="SAPBEXHLevel2X 6 3" xfId="30846"/>
    <cellStyle name="SAPBEXHLevel2X 6 4" xfId="30847"/>
    <cellStyle name="SAPBEXHLevel2X 6 5" xfId="30848"/>
    <cellStyle name="SAPBEXHLevel2X 6 6" xfId="30849"/>
    <cellStyle name="SAPBEXHLevel2X 6 7" xfId="30850"/>
    <cellStyle name="SAPBEXHLevel2X 6 8" xfId="30851"/>
    <cellStyle name="SAPBEXHLevel2X 6 9" xfId="30852"/>
    <cellStyle name="SAPBEXHLevel2X 7" xfId="1066"/>
    <cellStyle name="SAPBEXHLevel2X 7 10" xfId="30853"/>
    <cellStyle name="SAPBEXHLevel2X 7 11" xfId="30854"/>
    <cellStyle name="SAPBEXHLevel2X 7 12" xfId="30855"/>
    <cellStyle name="SAPBEXHLevel2X 7 13" xfId="30856"/>
    <cellStyle name="SAPBEXHLevel2X 7 14" xfId="30857"/>
    <cellStyle name="SAPBEXHLevel2X 7 15" xfId="30858"/>
    <cellStyle name="SAPBEXHLevel2X 7 16" xfId="30859"/>
    <cellStyle name="SAPBEXHLevel2X 7 17" xfId="30860"/>
    <cellStyle name="SAPBEXHLevel2X 7 18" xfId="30861"/>
    <cellStyle name="SAPBEXHLevel2X 7 19" xfId="30862"/>
    <cellStyle name="SAPBEXHLevel2X 7 2" xfId="30863"/>
    <cellStyle name="SAPBEXHLevel2X 7 2 2" xfId="30864"/>
    <cellStyle name="SAPBEXHLevel2X 7 2 2 2" xfId="30865"/>
    <cellStyle name="SAPBEXHLevel2X 7 2 2 2 2" xfId="30866"/>
    <cellStyle name="SAPBEXHLevel2X 7 2 2 2 2 2" xfId="30867"/>
    <cellStyle name="SAPBEXHLevel2X 7 2 2 2 3" xfId="30868"/>
    <cellStyle name="SAPBEXHLevel2X 7 2 2 3" xfId="30869"/>
    <cellStyle name="SAPBEXHLevel2X 7 2 2 3 2" xfId="30870"/>
    <cellStyle name="SAPBEXHLevel2X 7 2 2 3 2 2" xfId="30871"/>
    <cellStyle name="SAPBEXHLevel2X 7 2 2 4" xfId="30872"/>
    <cellStyle name="SAPBEXHLevel2X 7 2 2 4 2" xfId="30873"/>
    <cellStyle name="SAPBEXHLevel2X 7 2 3" xfId="30874"/>
    <cellStyle name="SAPBEXHLevel2X 7 2 3 2" xfId="30875"/>
    <cellStyle name="SAPBEXHLevel2X 7 2 3 2 2" xfId="30876"/>
    <cellStyle name="SAPBEXHLevel2X 7 2 3 3" xfId="30877"/>
    <cellStyle name="SAPBEXHLevel2X 7 2 4" xfId="30878"/>
    <cellStyle name="SAPBEXHLevel2X 7 2 4 2" xfId="30879"/>
    <cellStyle name="SAPBEXHLevel2X 7 2 4 2 2" xfId="30880"/>
    <cellStyle name="SAPBEXHLevel2X 7 2 5" xfId="30881"/>
    <cellStyle name="SAPBEXHLevel2X 7 2 5 2" xfId="30882"/>
    <cellStyle name="SAPBEXHLevel2X 7 20" xfId="30883"/>
    <cellStyle name="SAPBEXHLevel2X 7 21" xfId="30884"/>
    <cellStyle name="SAPBEXHLevel2X 7 22" xfId="30885"/>
    <cellStyle name="SAPBEXHLevel2X 7 23" xfId="30886"/>
    <cellStyle name="SAPBEXHLevel2X 7 24" xfId="30887"/>
    <cellStyle name="SAPBEXHLevel2X 7 25" xfId="30888"/>
    <cellStyle name="SAPBEXHLevel2X 7 26" xfId="30889"/>
    <cellStyle name="SAPBEXHLevel2X 7 3" xfId="30890"/>
    <cellStyle name="SAPBEXHLevel2X 7 4" xfId="30891"/>
    <cellStyle name="SAPBEXHLevel2X 7 5" xfId="30892"/>
    <cellStyle name="SAPBEXHLevel2X 7 6" xfId="30893"/>
    <cellStyle name="SAPBEXHLevel2X 7 7" xfId="30894"/>
    <cellStyle name="SAPBEXHLevel2X 7 8" xfId="30895"/>
    <cellStyle name="SAPBEXHLevel2X 7 9" xfId="30896"/>
    <cellStyle name="SAPBEXHLevel2X 8" xfId="1056"/>
    <cellStyle name="SAPBEXHLevel2X 8 10" xfId="30897"/>
    <cellStyle name="SAPBEXHLevel2X 8 11" xfId="30898"/>
    <cellStyle name="SAPBEXHLevel2X 8 12" xfId="30899"/>
    <cellStyle name="SAPBEXHLevel2X 8 13" xfId="30900"/>
    <cellStyle name="SAPBEXHLevel2X 8 14" xfId="30901"/>
    <cellStyle name="SAPBEXHLevel2X 8 15" xfId="30902"/>
    <cellStyle name="SAPBEXHLevel2X 8 16" xfId="30903"/>
    <cellStyle name="SAPBEXHLevel2X 8 17" xfId="30904"/>
    <cellStyle name="SAPBEXHLevel2X 8 18" xfId="30905"/>
    <cellStyle name="SAPBEXHLevel2X 8 19" xfId="30906"/>
    <cellStyle name="SAPBEXHLevel2X 8 2" xfId="30907"/>
    <cellStyle name="SAPBEXHLevel2X 8 2 2" xfId="30908"/>
    <cellStyle name="SAPBEXHLevel2X 8 2 2 2" xfId="30909"/>
    <cellStyle name="SAPBEXHLevel2X 8 2 2 2 2" xfId="30910"/>
    <cellStyle name="SAPBEXHLevel2X 8 2 2 2 2 2" xfId="30911"/>
    <cellStyle name="SAPBEXHLevel2X 8 2 2 2 3" xfId="30912"/>
    <cellStyle name="SAPBEXHLevel2X 8 2 2 3" xfId="30913"/>
    <cellStyle name="SAPBEXHLevel2X 8 2 2 3 2" xfId="30914"/>
    <cellStyle name="SAPBEXHLevel2X 8 2 2 3 2 2" xfId="30915"/>
    <cellStyle name="SAPBEXHLevel2X 8 2 2 4" xfId="30916"/>
    <cellStyle name="SAPBEXHLevel2X 8 2 2 4 2" xfId="30917"/>
    <cellStyle name="SAPBEXHLevel2X 8 2 3" xfId="30918"/>
    <cellStyle name="SAPBEXHLevel2X 8 2 3 2" xfId="30919"/>
    <cellStyle name="SAPBEXHLevel2X 8 2 3 2 2" xfId="30920"/>
    <cellStyle name="SAPBEXHLevel2X 8 2 3 3" xfId="30921"/>
    <cellStyle name="SAPBEXHLevel2X 8 2 4" xfId="30922"/>
    <cellStyle name="SAPBEXHLevel2X 8 2 4 2" xfId="30923"/>
    <cellStyle name="SAPBEXHLevel2X 8 2 4 2 2" xfId="30924"/>
    <cellStyle name="SAPBEXHLevel2X 8 2 5" xfId="30925"/>
    <cellStyle name="SAPBEXHLevel2X 8 2 5 2" xfId="30926"/>
    <cellStyle name="SAPBEXHLevel2X 8 20" xfId="30927"/>
    <cellStyle name="SAPBEXHLevel2X 8 21" xfId="30928"/>
    <cellStyle name="SAPBEXHLevel2X 8 22" xfId="30929"/>
    <cellStyle name="SAPBEXHLevel2X 8 23" xfId="30930"/>
    <cellStyle name="SAPBEXHLevel2X 8 24" xfId="30931"/>
    <cellStyle name="SAPBEXHLevel2X 8 25" xfId="30932"/>
    <cellStyle name="SAPBEXHLevel2X 8 26" xfId="30933"/>
    <cellStyle name="SAPBEXHLevel2X 8 3" xfId="30934"/>
    <cellStyle name="SAPBEXHLevel2X 8 4" xfId="30935"/>
    <cellStyle name="SAPBEXHLevel2X 8 5" xfId="30936"/>
    <cellStyle name="SAPBEXHLevel2X 8 6" xfId="30937"/>
    <cellStyle name="SAPBEXHLevel2X 8 7" xfId="30938"/>
    <cellStyle name="SAPBEXHLevel2X 8 8" xfId="30939"/>
    <cellStyle name="SAPBEXHLevel2X 8 9" xfId="30940"/>
    <cellStyle name="SAPBEXHLevel2X 9" xfId="30941"/>
    <cellStyle name="SAPBEXHLevel2X 9 2" xfId="30942"/>
    <cellStyle name="SAPBEXHLevel2X 9 2 2" xfId="30943"/>
    <cellStyle name="SAPBEXHLevel2X 9 2 2 2" xfId="30944"/>
    <cellStyle name="SAPBEXHLevel2X 9 2 2 2 2" xfId="30945"/>
    <cellStyle name="SAPBEXHLevel2X 9 2 2 3" xfId="30946"/>
    <cellStyle name="SAPBEXHLevel2X 9 2 3" xfId="30947"/>
    <cellStyle name="SAPBEXHLevel2X 9 2 3 2" xfId="30948"/>
    <cellStyle name="SAPBEXHLevel2X 9 2 3 2 2" xfId="30949"/>
    <cellStyle name="SAPBEXHLevel2X 9 2 4" xfId="30950"/>
    <cellStyle name="SAPBEXHLevel2X 9 2 4 2" xfId="30951"/>
    <cellStyle name="SAPBEXHLevel2X 9 3" xfId="30952"/>
    <cellStyle name="SAPBEXHLevel2X 9 3 2" xfId="30953"/>
    <cellStyle name="SAPBEXHLevel2X 9 3 2 2" xfId="30954"/>
    <cellStyle name="SAPBEXHLevel2X 9 3 3" xfId="30955"/>
    <cellStyle name="SAPBEXHLevel2X 9 4" xfId="30956"/>
    <cellStyle name="SAPBEXHLevel2X 9 4 2" xfId="30957"/>
    <cellStyle name="SAPBEXHLevel2X 9 4 2 2" xfId="30958"/>
    <cellStyle name="SAPBEXHLevel2X 9 5" xfId="30959"/>
    <cellStyle name="SAPBEXHLevel2X 9 5 2" xfId="30960"/>
    <cellStyle name="SAPBEXHLevel3" xfId="90"/>
    <cellStyle name="SAPBEXHLevel3 10" xfId="30961"/>
    <cellStyle name="SAPBEXHLevel3 10 2" xfId="30962"/>
    <cellStyle name="SAPBEXHLevel3 10 2 2" xfId="30963"/>
    <cellStyle name="SAPBEXHLevel3 10 2 2 2" xfId="30964"/>
    <cellStyle name="SAPBEXHLevel3 10 2 3" xfId="30965"/>
    <cellStyle name="SAPBEXHLevel3 10 3" xfId="30966"/>
    <cellStyle name="SAPBEXHLevel3 10 3 2" xfId="30967"/>
    <cellStyle name="SAPBEXHLevel3 10 3 2 2" xfId="30968"/>
    <cellStyle name="SAPBEXHLevel3 10 4" xfId="30969"/>
    <cellStyle name="SAPBEXHLevel3 10 4 2" xfId="30970"/>
    <cellStyle name="SAPBEXHLevel3 11" xfId="30971"/>
    <cellStyle name="SAPBEXHLevel3 12" xfId="30972"/>
    <cellStyle name="SAPBEXHLevel3 13" xfId="30973"/>
    <cellStyle name="SAPBEXHLevel3 14" xfId="30974"/>
    <cellStyle name="SAPBEXHLevel3 15" xfId="30975"/>
    <cellStyle name="SAPBEXHLevel3 16" xfId="30976"/>
    <cellStyle name="SAPBEXHLevel3 17" xfId="30977"/>
    <cellStyle name="SAPBEXHLevel3 18" xfId="30978"/>
    <cellStyle name="SAPBEXHLevel3 19" xfId="30979"/>
    <cellStyle name="SAPBEXHLevel3 2" xfId="394"/>
    <cellStyle name="SAPBEXHLevel3 2 10" xfId="30980"/>
    <cellStyle name="SAPBEXHLevel3 2 11" xfId="30981"/>
    <cellStyle name="SAPBEXHLevel3 2 12" xfId="30982"/>
    <cellStyle name="SAPBEXHLevel3 2 13" xfId="30983"/>
    <cellStyle name="SAPBEXHLevel3 2 14" xfId="30984"/>
    <cellStyle name="SAPBEXHLevel3 2 15" xfId="30985"/>
    <cellStyle name="SAPBEXHLevel3 2 16" xfId="30986"/>
    <cellStyle name="SAPBEXHLevel3 2 17" xfId="30987"/>
    <cellStyle name="SAPBEXHLevel3 2 18" xfId="30988"/>
    <cellStyle name="SAPBEXHLevel3 2 19" xfId="30989"/>
    <cellStyle name="SAPBEXHLevel3 2 2" xfId="499"/>
    <cellStyle name="SAPBEXHLevel3 2 2 10" xfId="30990"/>
    <cellStyle name="SAPBEXHLevel3 2 2 11" xfId="30991"/>
    <cellStyle name="SAPBEXHLevel3 2 2 12" xfId="30992"/>
    <cellStyle name="SAPBEXHLevel3 2 2 13" xfId="30993"/>
    <cellStyle name="SAPBEXHLevel3 2 2 14" xfId="30994"/>
    <cellStyle name="SAPBEXHLevel3 2 2 15" xfId="30995"/>
    <cellStyle name="SAPBEXHLevel3 2 2 16" xfId="30996"/>
    <cellStyle name="SAPBEXHLevel3 2 2 17" xfId="30997"/>
    <cellStyle name="SAPBEXHLevel3 2 2 18" xfId="30998"/>
    <cellStyle name="SAPBEXHLevel3 2 2 19" xfId="30999"/>
    <cellStyle name="SAPBEXHLevel3 2 2 2" xfId="1068"/>
    <cellStyle name="SAPBEXHLevel3 2 2 2 10" xfId="31000"/>
    <cellStyle name="SAPBEXHLevel3 2 2 2 11" xfId="31001"/>
    <cellStyle name="SAPBEXHLevel3 2 2 2 12" xfId="31002"/>
    <cellStyle name="SAPBEXHLevel3 2 2 2 13" xfId="31003"/>
    <cellStyle name="SAPBEXHLevel3 2 2 2 14" xfId="31004"/>
    <cellStyle name="SAPBEXHLevel3 2 2 2 15" xfId="31005"/>
    <cellStyle name="SAPBEXHLevel3 2 2 2 16" xfId="31006"/>
    <cellStyle name="SAPBEXHLevel3 2 2 2 17" xfId="31007"/>
    <cellStyle name="SAPBEXHLevel3 2 2 2 18" xfId="31008"/>
    <cellStyle name="SAPBEXHLevel3 2 2 2 19" xfId="31009"/>
    <cellStyle name="SAPBEXHLevel3 2 2 2 2" xfId="31010"/>
    <cellStyle name="SAPBEXHLevel3 2 2 2 2 2" xfId="31011"/>
    <cellStyle name="SAPBEXHLevel3 2 2 2 2 2 2" xfId="31012"/>
    <cellStyle name="SAPBEXHLevel3 2 2 2 2 2 2 2" xfId="31013"/>
    <cellStyle name="SAPBEXHLevel3 2 2 2 2 2 2 2 2" xfId="31014"/>
    <cellStyle name="SAPBEXHLevel3 2 2 2 2 2 2 3" xfId="31015"/>
    <cellStyle name="SAPBEXHLevel3 2 2 2 2 2 3" xfId="31016"/>
    <cellStyle name="SAPBEXHLevel3 2 2 2 2 2 3 2" xfId="31017"/>
    <cellStyle name="SAPBEXHLevel3 2 2 2 2 2 3 2 2" xfId="31018"/>
    <cellStyle name="SAPBEXHLevel3 2 2 2 2 2 4" xfId="31019"/>
    <cellStyle name="SAPBEXHLevel3 2 2 2 2 2 4 2" xfId="31020"/>
    <cellStyle name="SAPBEXHLevel3 2 2 2 2 3" xfId="31021"/>
    <cellStyle name="SAPBEXHLevel3 2 2 2 2 3 2" xfId="31022"/>
    <cellStyle name="SAPBEXHLevel3 2 2 2 2 3 2 2" xfId="31023"/>
    <cellStyle name="SAPBEXHLevel3 2 2 2 2 3 3" xfId="31024"/>
    <cellStyle name="SAPBEXHLevel3 2 2 2 2 4" xfId="31025"/>
    <cellStyle name="SAPBEXHLevel3 2 2 2 2 4 2" xfId="31026"/>
    <cellStyle name="SAPBEXHLevel3 2 2 2 2 4 2 2" xfId="31027"/>
    <cellStyle name="SAPBEXHLevel3 2 2 2 2 5" xfId="31028"/>
    <cellStyle name="SAPBEXHLevel3 2 2 2 2 5 2" xfId="31029"/>
    <cellStyle name="SAPBEXHLevel3 2 2 2 20" xfId="31030"/>
    <cellStyle name="SAPBEXHLevel3 2 2 2 21" xfId="31031"/>
    <cellStyle name="SAPBEXHLevel3 2 2 2 22" xfId="31032"/>
    <cellStyle name="SAPBEXHLevel3 2 2 2 23" xfId="31033"/>
    <cellStyle name="SAPBEXHLevel3 2 2 2 24" xfId="31034"/>
    <cellStyle name="SAPBEXHLevel3 2 2 2 25" xfId="31035"/>
    <cellStyle name="SAPBEXHLevel3 2 2 2 26" xfId="31036"/>
    <cellStyle name="SAPBEXHLevel3 2 2 2 27" xfId="31037"/>
    <cellStyle name="SAPBEXHLevel3 2 2 2 3" xfId="31038"/>
    <cellStyle name="SAPBEXHLevel3 2 2 2 4" xfId="31039"/>
    <cellStyle name="SAPBEXHLevel3 2 2 2 5" xfId="31040"/>
    <cellStyle name="SAPBEXHLevel3 2 2 2 6" xfId="31041"/>
    <cellStyle name="SAPBEXHLevel3 2 2 2 7" xfId="31042"/>
    <cellStyle name="SAPBEXHLevel3 2 2 2 8" xfId="31043"/>
    <cellStyle name="SAPBEXHLevel3 2 2 2 9" xfId="31044"/>
    <cellStyle name="SAPBEXHLevel3 2 2 20" xfId="31045"/>
    <cellStyle name="SAPBEXHLevel3 2 2 21" xfId="31046"/>
    <cellStyle name="SAPBEXHLevel3 2 2 22" xfId="31047"/>
    <cellStyle name="SAPBEXHLevel3 2 2 23" xfId="31048"/>
    <cellStyle name="SAPBEXHLevel3 2 2 24" xfId="31049"/>
    <cellStyle name="SAPBEXHLevel3 2 2 25" xfId="31050"/>
    <cellStyle name="SAPBEXHLevel3 2 2 26" xfId="31051"/>
    <cellStyle name="SAPBEXHLevel3 2 2 27" xfId="31052"/>
    <cellStyle name="SAPBEXHLevel3 2 2 28" xfId="31053"/>
    <cellStyle name="SAPBEXHLevel3 2 2 29" xfId="31054"/>
    <cellStyle name="SAPBEXHLevel3 2 2 3" xfId="1069"/>
    <cellStyle name="SAPBEXHLevel3 2 2 3 10" xfId="31055"/>
    <cellStyle name="SAPBEXHLevel3 2 2 3 11" xfId="31056"/>
    <cellStyle name="SAPBEXHLevel3 2 2 3 12" xfId="31057"/>
    <cellStyle name="SAPBEXHLevel3 2 2 3 13" xfId="31058"/>
    <cellStyle name="SAPBEXHLevel3 2 2 3 14" xfId="31059"/>
    <cellStyle name="SAPBEXHLevel3 2 2 3 15" xfId="31060"/>
    <cellStyle name="SAPBEXHLevel3 2 2 3 16" xfId="31061"/>
    <cellStyle name="SAPBEXHLevel3 2 2 3 17" xfId="31062"/>
    <cellStyle name="SAPBEXHLevel3 2 2 3 18" xfId="31063"/>
    <cellStyle name="SAPBEXHLevel3 2 2 3 19" xfId="31064"/>
    <cellStyle name="SAPBEXHLevel3 2 2 3 2" xfId="31065"/>
    <cellStyle name="SAPBEXHLevel3 2 2 3 2 2" xfId="31066"/>
    <cellStyle name="SAPBEXHLevel3 2 2 3 2 2 2" xfId="31067"/>
    <cellStyle name="SAPBEXHLevel3 2 2 3 2 2 2 2" xfId="31068"/>
    <cellStyle name="SAPBEXHLevel3 2 2 3 2 2 2 2 2" xfId="31069"/>
    <cellStyle name="SAPBEXHLevel3 2 2 3 2 2 2 3" xfId="31070"/>
    <cellStyle name="SAPBEXHLevel3 2 2 3 2 2 3" xfId="31071"/>
    <cellStyle name="SAPBEXHLevel3 2 2 3 2 2 3 2" xfId="31072"/>
    <cellStyle name="SAPBEXHLevel3 2 2 3 2 2 3 2 2" xfId="31073"/>
    <cellStyle name="SAPBEXHLevel3 2 2 3 2 2 4" xfId="31074"/>
    <cellStyle name="SAPBEXHLevel3 2 2 3 2 2 4 2" xfId="31075"/>
    <cellStyle name="SAPBEXHLevel3 2 2 3 2 3" xfId="31076"/>
    <cellStyle name="SAPBEXHLevel3 2 2 3 2 3 2" xfId="31077"/>
    <cellStyle name="SAPBEXHLevel3 2 2 3 2 3 2 2" xfId="31078"/>
    <cellStyle name="SAPBEXHLevel3 2 2 3 2 3 3" xfId="31079"/>
    <cellStyle name="SAPBEXHLevel3 2 2 3 2 4" xfId="31080"/>
    <cellStyle name="SAPBEXHLevel3 2 2 3 2 4 2" xfId="31081"/>
    <cellStyle name="SAPBEXHLevel3 2 2 3 2 4 2 2" xfId="31082"/>
    <cellStyle name="SAPBEXHLevel3 2 2 3 2 5" xfId="31083"/>
    <cellStyle name="SAPBEXHLevel3 2 2 3 2 5 2" xfId="31084"/>
    <cellStyle name="SAPBEXHLevel3 2 2 3 20" xfId="31085"/>
    <cellStyle name="SAPBEXHLevel3 2 2 3 21" xfId="31086"/>
    <cellStyle name="SAPBEXHLevel3 2 2 3 22" xfId="31087"/>
    <cellStyle name="SAPBEXHLevel3 2 2 3 23" xfId="31088"/>
    <cellStyle name="SAPBEXHLevel3 2 2 3 24" xfId="31089"/>
    <cellStyle name="SAPBEXHLevel3 2 2 3 25" xfId="31090"/>
    <cellStyle name="SAPBEXHLevel3 2 2 3 26" xfId="31091"/>
    <cellStyle name="SAPBEXHLevel3 2 2 3 27" xfId="31092"/>
    <cellStyle name="SAPBEXHLevel3 2 2 3 3" xfId="31093"/>
    <cellStyle name="SAPBEXHLevel3 2 2 3 4" xfId="31094"/>
    <cellStyle name="SAPBEXHLevel3 2 2 3 5" xfId="31095"/>
    <cellStyle name="SAPBEXHLevel3 2 2 3 6" xfId="31096"/>
    <cellStyle name="SAPBEXHLevel3 2 2 3 7" xfId="31097"/>
    <cellStyle name="SAPBEXHLevel3 2 2 3 8" xfId="31098"/>
    <cellStyle name="SAPBEXHLevel3 2 2 3 9" xfId="31099"/>
    <cellStyle name="SAPBEXHLevel3 2 2 30" xfId="31100"/>
    <cellStyle name="SAPBEXHLevel3 2 2 31" xfId="31101"/>
    <cellStyle name="SAPBEXHLevel3 2 2 32" xfId="31102"/>
    <cellStyle name="SAPBEXHLevel3 2 2 4" xfId="1070"/>
    <cellStyle name="SAPBEXHLevel3 2 2 4 10" xfId="31103"/>
    <cellStyle name="SAPBEXHLevel3 2 2 4 11" xfId="31104"/>
    <cellStyle name="SAPBEXHLevel3 2 2 4 12" xfId="31105"/>
    <cellStyle name="SAPBEXHLevel3 2 2 4 13" xfId="31106"/>
    <cellStyle name="SAPBEXHLevel3 2 2 4 14" xfId="31107"/>
    <cellStyle name="SAPBEXHLevel3 2 2 4 15" xfId="31108"/>
    <cellStyle name="SAPBEXHLevel3 2 2 4 16" xfId="31109"/>
    <cellStyle name="SAPBEXHLevel3 2 2 4 17" xfId="31110"/>
    <cellStyle name="SAPBEXHLevel3 2 2 4 18" xfId="31111"/>
    <cellStyle name="SAPBEXHLevel3 2 2 4 19" xfId="31112"/>
    <cellStyle name="SAPBEXHLevel3 2 2 4 2" xfId="31113"/>
    <cellStyle name="SAPBEXHLevel3 2 2 4 2 2" xfId="31114"/>
    <cellStyle name="SAPBEXHLevel3 2 2 4 2 2 2" xfId="31115"/>
    <cellStyle name="SAPBEXHLevel3 2 2 4 2 2 2 2" xfId="31116"/>
    <cellStyle name="SAPBEXHLevel3 2 2 4 2 2 2 2 2" xfId="31117"/>
    <cellStyle name="SAPBEXHLevel3 2 2 4 2 2 2 3" xfId="31118"/>
    <cellStyle name="SAPBEXHLevel3 2 2 4 2 2 3" xfId="31119"/>
    <cellStyle name="SAPBEXHLevel3 2 2 4 2 2 3 2" xfId="31120"/>
    <cellStyle name="SAPBEXHLevel3 2 2 4 2 2 3 2 2" xfId="31121"/>
    <cellStyle name="SAPBEXHLevel3 2 2 4 2 2 4" xfId="31122"/>
    <cellStyle name="SAPBEXHLevel3 2 2 4 2 2 4 2" xfId="31123"/>
    <cellStyle name="SAPBEXHLevel3 2 2 4 2 3" xfId="31124"/>
    <cellStyle name="SAPBEXHLevel3 2 2 4 2 3 2" xfId="31125"/>
    <cellStyle name="SAPBEXHLevel3 2 2 4 2 3 2 2" xfId="31126"/>
    <cellStyle name="SAPBEXHLevel3 2 2 4 2 3 3" xfId="31127"/>
    <cellStyle name="SAPBEXHLevel3 2 2 4 2 4" xfId="31128"/>
    <cellStyle name="SAPBEXHLevel3 2 2 4 2 4 2" xfId="31129"/>
    <cellStyle name="SAPBEXHLevel3 2 2 4 2 4 2 2" xfId="31130"/>
    <cellStyle name="SAPBEXHLevel3 2 2 4 2 5" xfId="31131"/>
    <cellStyle name="SAPBEXHLevel3 2 2 4 2 5 2" xfId="31132"/>
    <cellStyle name="SAPBEXHLevel3 2 2 4 20" xfId="31133"/>
    <cellStyle name="SAPBEXHLevel3 2 2 4 21" xfId="31134"/>
    <cellStyle name="SAPBEXHLevel3 2 2 4 22" xfId="31135"/>
    <cellStyle name="SAPBEXHLevel3 2 2 4 23" xfId="31136"/>
    <cellStyle name="SAPBEXHLevel3 2 2 4 24" xfId="31137"/>
    <cellStyle name="SAPBEXHLevel3 2 2 4 25" xfId="31138"/>
    <cellStyle name="SAPBEXHLevel3 2 2 4 26" xfId="31139"/>
    <cellStyle name="SAPBEXHLevel3 2 2 4 27" xfId="31140"/>
    <cellStyle name="SAPBEXHLevel3 2 2 4 3" xfId="31141"/>
    <cellStyle name="SAPBEXHLevel3 2 2 4 4" xfId="31142"/>
    <cellStyle name="SAPBEXHLevel3 2 2 4 5" xfId="31143"/>
    <cellStyle name="SAPBEXHLevel3 2 2 4 6" xfId="31144"/>
    <cellStyle name="SAPBEXHLevel3 2 2 4 7" xfId="31145"/>
    <cellStyle name="SAPBEXHLevel3 2 2 4 8" xfId="31146"/>
    <cellStyle name="SAPBEXHLevel3 2 2 4 9" xfId="31147"/>
    <cellStyle name="SAPBEXHLevel3 2 2 5" xfId="1071"/>
    <cellStyle name="SAPBEXHLevel3 2 2 5 10" xfId="31148"/>
    <cellStyle name="SAPBEXHLevel3 2 2 5 11" xfId="31149"/>
    <cellStyle name="SAPBEXHLevel3 2 2 5 12" xfId="31150"/>
    <cellStyle name="SAPBEXHLevel3 2 2 5 13" xfId="31151"/>
    <cellStyle name="SAPBEXHLevel3 2 2 5 14" xfId="31152"/>
    <cellStyle name="SAPBEXHLevel3 2 2 5 15" xfId="31153"/>
    <cellStyle name="SAPBEXHLevel3 2 2 5 16" xfId="31154"/>
    <cellStyle name="SAPBEXHLevel3 2 2 5 17" xfId="31155"/>
    <cellStyle name="SAPBEXHLevel3 2 2 5 18" xfId="31156"/>
    <cellStyle name="SAPBEXHLevel3 2 2 5 19" xfId="31157"/>
    <cellStyle name="SAPBEXHLevel3 2 2 5 2" xfId="31158"/>
    <cellStyle name="SAPBEXHLevel3 2 2 5 2 2" xfId="31159"/>
    <cellStyle name="SAPBEXHLevel3 2 2 5 2 2 2" xfId="31160"/>
    <cellStyle name="SAPBEXHLevel3 2 2 5 2 2 2 2" xfId="31161"/>
    <cellStyle name="SAPBEXHLevel3 2 2 5 2 2 2 2 2" xfId="31162"/>
    <cellStyle name="SAPBEXHLevel3 2 2 5 2 2 2 3" xfId="31163"/>
    <cellStyle name="SAPBEXHLevel3 2 2 5 2 2 3" xfId="31164"/>
    <cellStyle name="SAPBEXHLevel3 2 2 5 2 2 3 2" xfId="31165"/>
    <cellStyle name="SAPBEXHLevel3 2 2 5 2 2 3 2 2" xfId="31166"/>
    <cellStyle name="SAPBEXHLevel3 2 2 5 2 2 4" xfId="31167"/>
    <cellStyle name="SAPBEXHLevel3 2 2 5 2 2 4 2" xfId="31168"/>
    <cellStyle name="SAPBEXHLevel3 2 2 5 2 3" xfId="31169"/>
    <cellStyle name="SAPBEXHLevel3 2 2 5 2 3 2" xfId="31170"/>
    <cellStyle name="SAPBEXHLevel3 2 2 5 2 3 2 2" xfId="31171"/>
    <cellStyle name="SAPBEXHLevel3 2 2 5 2 3 3" xfId="31172"/>
    <cellStyle name="SAPBEXHLevel3 2 2 5 2 4" xfId="31173"/>
    <cellStyle name="SAPBEXHLevel3 2 2 5 2 4 2" xfId="31174"/>
    <cellStyle name="SAPBEXHLevel3 2 2 5 2 4 2 2" xfId="31175"/>
    <cellStyle name="SAPBEXHLevel3 2 2 5 2 5" xfId="31176"/>
    <cellStyle name="SAPBEXHLevel3 2 2 5 2 5 2" xfId="31177"/>
    <cellStyle name="SAPBEXHLevel3 2 2 5 20" xfId="31178"/>
    <cellStyle name="SAPBEXHLevel3 2 2 5 21" xfId="31179"/>
    <cellStyle name="SAPBEXHLevel3 2 2 5 22" xfId="31180"/>
    <cellStyle name="SAPBEXHLevel3 2 2 5 23" xfId="31181"/>
    <cellStyle name="SAPBEXHLevel3 2 2 5 24" xfId="31182"/>
    <cellStyle name="SAPBEXHLevel3 2 2 5 25" xfId="31183"/>
    <cellStyle name="SAPBEXHLevel3 2 2 5 26" xfId="31184"/>
    <cellStyle name="SAPBEXHLevel3 2 2 5 27" xfId="31185"/>
    <cellStyle name="SAPBEXHLevel3 2 2 5 3" xfId="31186"/>
    <cellStyle name="SAPBEXHLevel3 2 2 5 4" xfId="31187"/>
    <cellStyle name="SAPBEXHLevel3 2 2 5 5" xfId="31188"/>
    <cellStyle name="SAPBEXHLevel3 2 2 5 6" xfId="31189"/>
    <cellStyle name="SAPBEXHLevel3 2 2 5 7" xfId="31190"/>
    <cellStyle name="SAPBEXHLevel3 2 2 5 8" xfId="31191"/>
    <cellStyle name="SAPBEXHLevel3 2 2 5 9" xfId="31192"/>
    <cellStyle name="SAPBEXHLevel3 2 2 6" xfId="1072"/>
    <cellStyle name="SAPBEXHLevel3 2 2 6 10" xfId="31193"/>
    <cellStyle name="SAPBEXHLevel3 2 2 6 11" xfId="31194"/>
    <cellStyle name="SAPBEXHLevel3 2 2 6 12" xfId="31195"/>
    <cellStyle name="SAPBEXHLevel3 2 2 6 13" xfId="31196"/>
    <cellStyle name="SAPBEXHLevel3 2 2 6 14" xfId="31197"/>
    <cellStyle name="SAPBEXHLevel3 2 2 6 15" xfId="31198"/>
    <cellStyle name="SAPBEXHLevel3 2 2 6 16" xfId="31199"/>
    <cellStyle name="SAPBEXHLevel3 2 2 6 17" xfId="31200"/>
    <cellStyle name="SAPBEXHLevel3 2 2 6 18" xfId="31201"/>
    <cellStyle name="SAPBEXHLevel3 2 2 6 19" xfId="31202"/>
    <cellStyle name="SAPBEXHLevel3 2 2 6 2" xfId="31203"/>
    <cellStyle name="SAPBEXHLevel3 2 2 6 2 2" xfId="31204"/>
    <cellStyle name="SAPBEXHLevel3 2 2 6 2 2 2" xfId="31205"/>
    <cellStyle name="SAPBEXHLevel3 2 2 6 2 2 2 2" xfId="31206"/>
    <cellStyle name="SAPBEXHLevel3 2 2 6 2 2 2 2 2" xfId="31207"/>
    <cellStyle name="SAPBEXHLevel3 2 2 6 2 2 2 3" xfId="31208"/>
    <cellStyle name="SAPBEXHLevel3 2 2 6 2 2 3" xfId="31209"/>
    <cellStyle name="SAPBEXHLevel3 2 2 6 2 2 3 2" xfId="31210"/>
    <cellStyle name="SAPBEXHLevel3 2 2 6 2 2 3 2 2" xfId="31211"/>
    <cellStyle name="SAPBEXHLevel3 2 2 6 2 2 4" xfId="31212"/>
    <cellStyle name="SAPBEXHLevel3 2 2 6 2 2 4 2" xfId="31213"/>
    <cellStyle name="SAPBEXHLevel3 2 2 6 2 3" xfId="31214"/>
    <cellStyle name="SAPBEXHLevel3 2 2 6 2 3 2" xfId="31215"/>
    <cellStyle name="SAPBEXHLevel3 2 2 6 2 3 2 2" xfId="31216"/>
    <cellStyle name="SAPBEXHLevel3 2 2 6 2 3 3" xfId="31217"/>
    <cellStyle name="SAPBEXHLevel3 2 2 6 2 4" xfId="31218"/>
    <cellStyle name="SAPBEXHLevel3 2 2 6 2 4 2" xfId="31219"/>
    <cellStyle name="SAPBEXHLevel3 2 2 6 2 4 2 2" xfId="31220"/>
    <cellStyle name="SAPBEXHLevel3 2 2 6 2 5" xfId="31221"/>
    <cellStyle name="SAPBEXHLevel3 2 2 6 2 5 2" xfId="31222"/>
    <cellStyle name="SAPBEXHLevel3 2 2 6 20" xfId="31223"/>
    <cellStyle name="SAPBEXHLevel3 2 2 6 21" xfId="31224"/>
    <cellStyle name="SAPBEXHLevel3 2 2 6 22" xfId="31225"/>
    <cellStyle name="SAPBEXHLevel3 2 2 6 23" xfId="31226"/>
    <cellStyle name="SAPBEXHLevel3 2 2 6 24" xfId="31227"/>
    <cellStyle name="SAPBEXHLevel3 2 2 6 25" xfId="31228"/>
    <cellStyle name="SAPBEXHLevel3 2 2 6 26" xfId="31229"/>
    <cellStyle name="SAPBEXHLevel3 2 2 6 27" xfId="31230"/>
    <cellStyle name="SAPBEXHLevel3 2 2 6 3" xfId="31231"/>
    <cellStyle name="SAPBEXHLevel3 2 2 6 4" xfId="31232"/>
    <cellStyle name="SAPBEXHLevel3 2 2 6 5" xfId="31233"/>
    <cellStyle name="SAPBEXHLevel3 2 2 6 6" xfId="31234"/>
    <cellStyle name="SAPBEXHLevel3 2 2 6 7" xfId="31235"/>
    <cellStyle name="SAPBEXHLevel3 2 2 6 8" xfId="31236"/>
    <cellStyle name="SAPBEXHLevel3 2 2 6 9" xfId="31237"/>
    <cellStyle name="SAPBEXHLevel3 2 2 7" xfId="31238"/>
    <cellStyle name="SAPBEXHLevel3 2 2 7 2" xfId="31239"/>
    <cellStyle name="SAPBEXHLevel3 2 2 7 2 2" xfId="31240"/>
    <cellStyle name="SAPBEXHLevel3 2 2 7 2 2 2" xfId="31241"/>
    <cellStyle name="SAPBEXHLevel3 2 2 7 2 2 2 2" xfId="31242"/>
    <cellStyle name="SAPBEXHLevel3 2 2 7 2 2 3" xfId="31243"/>
    <cellStyle name="SAPBEXHLevel3 2 2 7 2 3" xfId="31244"/>
    <cellStyle name="SAPBEXHLevel3 2 2 7 2 3 2" xfId="31245"/>
    <cellStyle name="SAPBEXHLevel3 2 2 7 2 3 2 2" xfId="31246"/>
    <cellStyle name="SAPBEXHLevel3 2 2 7 2 4" xfId="31247"/>
    <cellStyle name="SAPBEXHLevel3 2 2 7 2 4 2" xfId="31248"/>
    <cellStyle name="SAPBEXHLevel3 2 2 7 3" xfId="31249"/>
    <cellStyle name="SAPBEXHLevel3 2 2 7 3 2" xfId="31250"/>
    <cellStyle name="SAPBEXHLevel3 2 2 7 3 2 2" xfId="31251"/>
    <cellStyle name="SAPBEXHLevel3 2 2 7 3 3" xfId="31252"/>
    <cellStyle name="SAPBEXHLevel3 2 2 7 4" xfId="31253"/>
    <cellStyle name="SAPBEXHLevel3 2 2 7 4 2" xfId="31254"/>
    <cellStyle name="SAPBEXHLevel3 2 2 7 4 2 2" xfId="31255"/>
    <cellStyle name="SAPBEXHLevel3 2 2 7 5" xfId="31256"/>
    <cellStyle name="SAPBEXHLevel3 2 2 7 5 2" xfId="31257"/>
    <cellStyle name="SAPBEXHLevel3 2 2 8" xfId="31258"/>
    <cellStyle name="SAPBEXHLevel3 2 2 9" xfId="31259"/>
    <cellStyle name="SAPBEXHLevel3 2 20" xfId="31260"/>
    <cellStyle name="SAPBEXHLevel3 2 21" xfId="31261"/>
    <cellStyle name="SAPBEXHLevel3 2 22" xfId="31262"/>
    <cellStyle name="SAPBEXHLevel3 2 23" xfId="31263"/>
    <cellStyle name="SAPBEXHLevel3 2 24" xfId="31264"/>
    <cellStyle name="SAPBEXHLevel3 2 25" xfId="31265"/>
    <cellStyle name="SAPBEXHLevel3 2 26" xfId="31266"/>
    <cellStyle name="SAPBEXHLevel3 2 27" xfId="31267"/>
    <cellStyle name="SAPBEXHLevel3 2 28" xfId="31268"/>
    <cellStyle name="SAPBEXHLevel3 2 29" xfId="31269"/>
    <cellStyle name="SAPBEXHLevel3 2 3" xfId="1073"/>
    <cellStyle name="SAPBEXHLevel3 2 3 10" xfId="31270"/>
    <cellStyle name="SAPBEXHLevel3 2 3 11" xfId="31271"/>
    <cellStyle name="SAPBEXHLevel3 2 3 12" xfId="31272"/>
    <cellStyle name="SAPBEXHLevel3 2 3 13" xfId="31273"/>
    <cellStyle name="SAPBEXHLevel3 2 3 14" xfId="31274"/>
    <cellStyle name="SAPBEXHLevel3 2 3 15" xfId="31275"/>
    <cellStyle name="SAPBEXHLevel3 2 3 16" xfId="31276"/>
    <cellStyle name="SAPBEXHLevel3 2 3 17" xfId="31277"/>
    <cellStyle name="SAPBEXHLevel3 2 3 18" xfId="31278"/>
    <cellStyle name="SAPBEXHLevel3 2 3 19" xfId="31279"/>
    <cellStyle name="SAPBEXHLevel3 2 3 2" xfId="31280"/>
    <cellStyle name="SAPBEXHLevel3 2 3 2 2" xfId="31281"/>
    <cellStyle name="SAPBEXHLevel3 2 3 2 2 2" xfId="31282"/>
    <cellStyle name="SAPBEXHLevel3 2 3 2 2 2 2" xfId="31283"/>
    <cellStyle name="SAPBEXHLevel3 2 3 2 2 2 2 2" xfId="31284"/>
    <cellStyle name="SAPBEXHLevel3 2 3 2 2 2 3" xfId="31285"/>
    <cellStyle name="SAPBEXHLevel3 2 3 2 2 3" xfId="31286"/>
    <cellStyle name="SAPBEXHLevel3 2 3 2 2 3 2" xfId="31287"/>
    <cellStyle name="SAPBEXHLevel3 2 3 2 2 3 2 2" xfId="31288"/>
    <cellStyle name="SAPBEXHLevel3 2 3 2 2 4" xfId="31289"/>
    <cellStyle name="SAPBEXHLevel3 2 3 2 2 4 2" xfId="31290"/>
    <cellStyle name="SAPBEXHLevel3 2 3 2 3" xfId="31291"/>
    <cellStyle name="SAPBEXHLevel3 2 3 2 3 2" xfId="31292"/>
    <cellStyle name="SAPBEXHLevel3 2 3 2 3 2 2" xfId="31293"/>
    <cellStyle name="SAPBEXHLevel3 2 3 2 3 3" xfId="31294"/>
    <cellStyle name="SAPBEXHLevel3 2 3 2 4" xfId="31295"/>
    <cellStyle name="SAPBEXHLevel3 2 3 2 4 2" xfId="31296"/>
    <cellStyle name="SAPBEXHLevel3 2 3 2 4 2 2" xfId="31297"/>
    <cellStyle name="SAPBEXHLevel3 2 3 2 5" xfId="31298"/>
    <cellStyle name="SAPBEXHLevel3 2 3 2 5 2" xfId="31299"/>
    <cellStyle name="SAPBEXHLevel3 2 3 20" xfId="31300"/>
    <cellStyle name="SAPBEXHLevel3 2 3 21" xfId="31301"/>
    <cellStyle name="SAPBEXHLevel3 2 3 22" xfId="31302"/>
    <cellStyle name="SAPBEXHLevel3 2 3 23" xfId="31303"/>
    <cellStyle name="SAPBEXHLevel3 2 3 24" xfId="31304"/>
    <cellStyle name="SAPBEXHLevel3 2 3 25" xfId="31305"/>
    <cellStyle name="SAPBEXHLevel3 2 3 26" xfId="31306"/>
    <cellStyle name="SAPBEXHLevel3 2 3 27" xfId="31307"/>
    <cellStyle name="SAPBEXHLevel3 2 3 3" xfId="31308"/>
    <cellStyle name="SAPBEXHLevel3 2 3 4" xfId="31309"/>
    <cellStyle name="SAPBEXHLevel3 2 3 5" xfId="31310"/>
    <cellStyle name="SAPBEXHLevel3 2 3 6" xfId="31311"/>
    <cellStyle name="SAPBEXHLevel3 2 3 7" xfId="31312"/>
    <cellStyle name="SAPBEXHLevel3 2 3 8" xfId="31313"/>
    <cellStyle name="SAPBEXHLevel3 2 3 9" xfId="31314"/>
    <cellStyle name="SAPBEXHLevel3 2 30" xfId="31315"/>
    <cellStyle name="SAPBEXHLevel3 2 31" xfId="31316"/>
    <cellStyle name="SAPBEXHLevel3 2 32" xfId="31317"/>
    <cellStyle name="SAPBEXHLevel3 2 4" xfId="1074"/>
    <cellStyle name="SAPBEXHLevel3 2 4 10" xfId="31318"/>
    <cellStyle name="SAPBEXHLevel3 2 4 11" xfId="31319"/>
    <cellStyle name="SAPBEXHLevel3 2 4 12" xfId="31320"/>
    <cellStyle name="SAPBEXHLevel3 2 4 13" xfId="31321"/>
    <cellStyle name="SAPBEXHLevel3 2 4 14" xfId="31322"/>
    <cellStyle name="SAPBEXHLevel3 2 4 15" xfId="31323"/>
    <cellStyle name="SAPBEXHLevel3 2 4 16" xfId="31324"/>
    <cellStyle name="SAPBEXHLevel3 2 4 17" xfId="31325"/>
    <cellStyle name="SAPBEXHLevel3 2 4 18" xfId="31326"/>
    <cellStyle name="SAPBEXHLevel3 2 4 19" xfId="31327"/>
    <cellStyle name="SAPBEXHLevel3 2 4 2" xfId="31328"/>
    <cellStyle name="SAPBEXHLevel3 2 4 2 2" xfId="31329"/>
    <cellStyle name="SAPBEXHLevel3 2 4 2 2 2" xfId="31330"/>
    <cellStyle name="SAPBEXHLevel3 2 4 2 2 2 2" xfId="31331"/>
    <cellStyle name="SAPBEXHLevel3 2 4 2 2 2 2 2" xfId="31332"/>
    <cellStyle name="SAPBEXHLevel3 2 4 2 2 2 3" xfId="31333"/>
    <cellStyle name="SAPBEXHLevel3 2 4 2 2 3" xfId="31334"/>
    <cellStyle name="SAPBEXHLevel3 2 4 2 2 3 2" xfId="31335"/>
    <cellStyle name="SAPBEXHLevel3 2 4 2 2 3 2 2" xfId="31336"/>
    <cellStyle name="SAPBEXHLevel3 2 4 2 2 4" xfId="31337"/>
    <cellStyle name="SAPBEXHLevel3 2 4 2 2 4 2" xfId="31338"/>
    <cellStyle name="SAPBEXHLevel3 2 4 2 3" xfId="31339"/>
    <cellStyle name="SAPBEXHLevel3 2 4 2 3 2" xfId="31340"/>
    <cellStyle name="SAPBEXHLevel3 2 4 2 3 2 2" xfId="31341"/>
    <cellStyle name="SAPBEXHLevel3 2 4 2 3 3" xfId="31342"/>
    <cellStyle name="SAPBEXHLevel3 2 4 2 4" xfId="31343"/>
    <cellStyle name="SAPBEXHLevel3 2 4 2 4 2" xfId="31344"/>
    <cellStyle name="SAPBEXHLevel3 2 4 2 4 2 2" xfId="31345"/>
    <cellStyle name="SAPBEXHLevel3 2 4 2 5" xfId="31346"/>
    <cellStyle name="SAPBEXHLevel3 2 4 2 5 2" xfId="31347"/>
    <cellStyle name="SAPBEXHLevel3 2 4 20" xfId="31348"/>
    <cellStyle name="SAPBEXHLevel3 2 4 21" xfId="31349"/>
    <cellStyle name="SAPBEXHLevel3 2 4 22" xfId="31350"/>
    <cellStyle name="SAPBEXHLevel3 2 4 23" xfId="31351"/>
    <cellStyle name="SAPBEXHLevel3 2 4 24" xfId="31352"/>
    <cellStyle name="SAPBEXHLevel3 2 4 25" xfId="31353"/>
    <cellStyle name="SAPBEXHLevel3 2 4 26" xfId="31354"/>
    <cellStyle name="SAPBEXHLevel3 2 4 27" xfId="31355"/>
    <cellStyle name="SAPBEXHLevel3 2 4 3" xfId="31356"/>
    <cellStyle name="SAPBEXHLevel3 2 4 4" xfId="31357"/>
    <cellStyle name="SAPBEXHLevel3 2 4 5" xfId="31358"/>
    <cellStyle name="SAPBEXHLevel3 2 4 6" xfId="31359"/>
    <cellStyle name="SAPBEXHLevel3 2 4 7" xfId="31360"/>
    <cellStyle name="SAPBEXHLevel3 2 4 8" xfId="31361"/>
    <cellStyle name="SAPBEXHLevel3 2 4 9" xfId="31362"/>
    <cellStyle name="SAPBEXHLevel3 2 5" xfId="1075"/>
    <cellStyle name="SAPBEXHLevel3 2 5 10" xfId="31363"/>
    <cellStyle name="SAPBEXHLevel3 2 5 11" xfId="31364"/>
    <cellStyle name="SAPBEXHLevel3 2 5 12" xfId="31365"/>
    <cellStyle name="SAPBEXHLevel3 2 5 13" xfId="31366"/>
    <cellStyle name="SAPBEXHLevel3 2 5 14" xfId="31367"/>
    <cellStyle name="SAPBEXHLevel3 2 5 15" xfId="31368"/>
    <cellStyle name="SAPBEXHLevel3 2 5 16" xfId="31369"/>
    <cellStyle name="SAPBEXHLevel3 2 5 17" xfId="31370"/>
    <cellStyle name="SAPBEXHLevel3 2 5 18" xfId="31371"/>
    <cellStyle name="SAPBEXHLevel3 2 5 19" xfId="31372"/>
    <cellStyle name="SAPBEXHLevel3 2 5 2" xfId="31373"/>
    <cellStyle name="SAPBEXHLevel3 2 5 2 2" xfId="31374"/>
    <cellStyle name="SAPBEXHLevel3 2 5 2 2 2" xfId="31375"/>
    <cellStyle name="SAPBEXHLevel3 2 5 2 2 2 2" xfId="31376"/>
    <cellStyle name="SAPBEXHLevel3 2 5 2 2 2 2 2" xfId="31377"/>
    <cellStyle name="SAPBEXHLevel3 2 5 2 2 2 3" xfId="31378"/>
    <cellStyle name="SAPBEXHLevel3 2 5 2 2 3" xfId="31379"/>
    <cellStyle name="SAPBEXHLevel3 2 5 2 2 3 2" xfId="31380"/>
    <cellStyle name="SAPBEXHLevel3 2 5 2 2 3 2 2" xfId="31381"/>
    <cellStyle name="SAPBEXHLevel3 2 5 2 2 4" xfId="31382"/>
    <cellStyle name="SAPBEXHLevel3 2 5 2 2 4 2" xfId="31383"/>
    <cellStyle name="SAPBEXHLevel3 2 5 2 3" xfId="31384"/>
    <cellStyle name="SAPBEXHLevel3 2 5 2 3 2" xfId="31385"/>
    <cellStyle name="SAPBEXHLevel3 2 5 2 3 2 2" xfId="31386"/>
    <cellStyle name="SAPBEXHLevel3 2 5 2 3 3" xfId="31387"/>
    <cellStyle name="SAPBEXHLevel3 2 5 2 4" xfId="31388"/>
    <cellStyle name="SAPBEXHLevel3 2 5 2 4 2" xfId="31389"/>
    <cellStyle name="SAPBEXHLevel3 2 5 2 4 2 2" xfId="31390"/>
    <cellStyle name="SAPBEXHLevel3 2 5 2 5" xfId="31391"/>
    <cellStyle name="SAPBEXHLevel3 2 5 2 5 2" xfId="31392"/>
    <cellStyle name="SAPBEXHLevel3 2 5 20" xfId="31393"/>
    <cellStyle name="SAPBEXHLevel3 2 5 21" xfId="31394"/>
    <cellStyle name="SAPBEXHLevel3 2 5 22" xfId="31395"/>
    <cellStyle name="SAPBEXHLevel3 2 5 23" xfId="31396"/>
    <cellStyle name="SAPBEXHLevel3 2 5 24" xfId="31397"/>
    <cellStyle name="SAPBEXHLevel3 2 5 25" xfId="31398"/>
    <cellStyle name="SAPBEXHLevel3 2 5 26" xfId="31399"/>
    <cellStyle name="SAPBEXHLevel3 2 5 27" xfId="31400"/>
    <cellStyle name="SAPBEXHLevel3 2 5 3" xfId="31401"/>
    <cellStyle name="SAPBEXHLevel3 2 5 4" xfId="31402"/>
    <cellStyle name="SAPBEXHLevel3 2 5 5" xfId="31403"/>
    <cellStyle name="SAPBEXHLevel3 2 5 6" xfId="31404"/>
    <cellStyle name="SAPBEXHLevel3 2 5 7" xfId="31405"/>
    <cellStyle name="SAPBEXHLevel3 2 5 8" xfId="31406"/>
    <cellStyle name="SAPBEXHLevel3 2 5 9" xfId="31407"/>
    <cellStyle name="SAPBEXHLevel3 2 6" xfId="1076"/>
    <cellStyle name="SAPBEXHLevel3 2 6 10" xfId="31408"/>
    <cellStyle name="SAPBEXHLevel3 2 6 11" xfId="31409"/>
    <cellStyle name="SAPBEXHLevel3 2 6 12" xfId="31410"/>
    <cellStyle name="SAPBEXHLevel3 2 6 13" xfId="31411"/>
    <cellStyle name="SAPBEXHLevel3 2 6 14" xfId="31412"/>
    <cellStyle name="SAPBEXHLevel3 2 6 15" xfId="31413"/>
    <cellStyle name="SAPBEXHLevel3 2 6 16" xfId="31414"/>
    <cellStyle name="SAPBEXHLevel3 2 6 17" xfId="31415"/>
    <cellStyle name="SAPBEXHLevel3 2 6 18" xfId="31416"/>
    <cellStyle name="SAPBEXHLevel3 2 6 19" xfId="31417"/>
    <cellStyle name="SAPBEXHLevel3 2 6 2" xfId="31418"/>
    <cellStyle name="SAPBEXHLevel3 2 6 2 2" xfId="31419"/>
    <cellStyle name="SAPBEXHLevel3 2 6 2 2 2" xfId="31420"/>
    <cellStyle name="SAPBEXHLevel3 2 6 2 2 2 2" xfId="31421"/>
    <cellStyle name="SAPBEXHLevel3 2 6 2 2 2 2 2" xfId="31422"/>
    <cellStyle name="SAPBEXHLevel3 2 6 2 2 2 3" xfId="31423"/>
    <cellStyle name="SAPBEXHLevel3 2 6 2 2 3" xfId="31424"/>
    <cellStyle name="SAPBEXHLevel3 2 6 2 2 3 2" xfId="31425"/>
    <cellStyle name="SAPBEXHLevel3 2 6 2 2 3 2 2" xfId="31426"/>
    <cellStyle name="SAPBEXHLevel3 2 6 2 2 4" xfId="31427"/>
    <cellStyle name="SAPBEXHLevel3 2 6 2 2 4 2" xfId="31428"/>
    <cellStyle name="SAPBEXHLevel3 2 6 2 3" xfId="31429"/>
    <cellStyle name="SAPBEXHLevel3 2 6 2 3 2" xfId="31430"/>
    <cellStyle name="SAPBEXHLevel3 2 6 2 3 2 2" xfId="31431"/>
    <cellStyle name="SAPBEXHLevel3 2 6 2 3 3" xfId="31432"/>
    <cellStyle name="SAPBEXHLevel3 2 6 2 4" xfId="31433"/>
    <cellStyle name="SAPBEXHLevel3 2 6 2 4 2" xfId="31434"/>
    <cellStyle name="SAPBEXHLevel3 2 6 2 4 2 2" xfId="31435"/>
    <cellStyle name="SAPBEXHLevel3 2 6 2 5" xfId="31436"/>
    <cellStyle name="SAPBEXHLevel3 2 6 2 5 2" xfId="31437"/>
    <cellStyle name="SAPBEXHLevel3 2 6 20" xfId="31438"/>
    <cellStyle name="SAPBEXHLevel3 2 6 21" xfId="31439"/>
    <cellStyle name="SAPBEXHLevel3 2 6 22" xfId="31440"/>
    <cellStyle name="SAPBEXHLevel3 2 6 23" xfId="31441"/>
    <cellStyle name="SAPBEXHLevel3 2 6 24" xfId="31442"/>
    <cellStyle name="SAPBEXHLevel3 2 6 25" xfId="31443"/>
    <cellStyle name="SAPBEXHLevel3 2 6 26" xfId="31444"/>
    <cellStyle name="SAPBEXHLevel3 2 6 27" xfId="31445"/>
    <cellStyle name="SAPBEXHLevel3 2 6 3" xfId="31446"/>
    <cellStyle name="SAPBEXHLevel3 2 6 4" xfId="31447"/>
    <cellStyle name="SAPBEXHLevel3 2 6 5" xfId="31448"/>
    <cellStyle name="SAPBEXHLevel3 2 6 6" xfId="31449"/>
    <cellStyle name="SAPBEXHLevel3 2 6 7" xfId="31450"/>
    <cellStyle name="SAPBEXHLevel3 2 6 8" xfId="31451"/>
    <cellStyle name="SAPBEXHLevel3 2 6 9" xfId="31452"/>
    <cellStyle name="SAPBEXHLevel3 2 7" xfId="31453"/>
    <cellStyle name="SAPBEXHLevel3 2 7 2" xfId="31454"/>
    <cellStyle name="SAPBEXHLevel3 2 7 2 2" xfId="31455"/>
    <cellStyle name="SAPBEXHLevel3 2 7 2 2 2" xfId="31456"/>
    <cellStyle name="SAPBEXHLevel3 2 7 2 2 2 2" xfId="31457"/>
    <cellStyle name="SAPBEXHLevel3 2 7 2 2 3" xfId="31458"/>
    <cellStyle name="SAPBEXHLevel3 2 7 2 3" xfId="31459"/>
    <cellStyle name="SAPBEXHLevel3 2 7 2 3 2" xfId="31460"/>
    <cellStyle name="SAPBEXHLevel3 2 7 2 3 2 2" xfId="31461"/>
    <cellStyle name="SAPBEXHLevel3 2 7 2 4" xfId="31462"/>
    <cellStyle name="SAPBEXHLevel3 2 7 2 4 2" xfId="31463"/>
    <cellStyle name="SAPBEXHLevel3 2 7 3" xfId="31464"/>
    <cellStyle name="SAPBEXHLevel3 2 7 3 2" xfId="31465"/>
    <cellStyle name="SAPBEXHLevel3 2 7 3 2 2" xfId="31466"/>
    <cellStyle name="SAPBEXHLevel3 2 7 3 3" xfId="31467"/>
    <cellStyle name="SAPBEXHLevel3 2 7 4" xfId="31468"/>
    <cellStyle name="SAPBEXHLevel3 2 7 4 2" xfId="31469"/>
    <cellStyle name="SAPBEXHLevel3 2 7 4 2 2" xfId="31470"/>
    <cellStyle name="SAPBEXHLevel3 2 7 5" xfId="31471"/>
    <cellStyle name="SAPBEXHLevel3 2 7 5 2" xfId="31472"/>
    <cellStyle name="SAPBEXHLevel3 2 8" xfId="31473"/>
    <cellStyle name="SAPBEXHLevel3 2 9" xfId="31474"/>
    <cellStyle name="SAPBEXHLevel3 20" xfId="31475"/>
    <cellStyle name="SAPBEXHLevel3 21" xfId="31476"/>
    <cellStyle name="SAPBEXHLevel3 22" xfId="31477"/>
    <cellStyle name="SAPBEXHLevel3 23" xfId="31478"/>
    <cellStyle name="SAPBEXHLevel3 24" xfId="31479"/>
    <cellStyle name="SAPBEXHLevel3 25" xfId="31480"/>
    <cellStyle name="SAPBEXHLevel3 26" xfId="31481"/>
    <cellStyle name="SAPBEXHLevel3 27" xfId="31482"/>
    <cellStyle name="SAPBEXHLevel3 28" xfId="31483"/>
    <cellStyle name="SAPBEXHLevel3 29" xfId="31484"/>
    <cellStyle name="SAPBEXHLevel3 3" xfId="500"/>
    <cellStyle name="SAPBEXHLevel3 3 10" xfId="31485"/>
    <cellStyle name="SAPBEXHLevel3 3 11" xfId="31486"/>
    <cellStyle name="SAPBEXHLevel3 3 12" xfId="31487"/>
    <cellStyle name="SAPBEXHLevel3 3 13" xfId="31488"/>
    <cellStyle name="SAPBEXHLevel3 3 14" xfId="31489"/>
    <cellStyle name="SAPBEXHLevel3 3 15" xfId="31490"/>
    <cellStyle name="SAPBEXHLevel3 3 16" xfId="31491"/>
    <cellStyle name="SAPBEXHLevel3 3 17" xfId="31492"/>
    <cellStyle name="SAPBEXHLevel3 3 18" xfId="31493"/>
    <cellStyle name="SAPBEXHLevel3 3 19" xfId="31494"/>
    <cellStyle name="SAPBEXHLevel3 3 2" xfId="1077"/>
    <cellStyle name="SAPBEXHLevel3 3 2 10" xfId="31495"/>
    <cellStyle name="SAPBEXHLevel3 3 2 11" xfId="31496"/>
    <cellStyle name="SAPBEXHLevel3 3 2 12" xfId="31497"/>
    <cellStyle name="SAPBEXHLevel3 3 2 13" xfId="31498"/>
    <cellStyle name="SAPBEXHLevel3 3 2 14" xfId="31499"/>
    <cellStyle name="SAPBEXHLevel3 3 2 15" xfId="31500"/>
    <cellStyle name="SAPBEXHLevel3 3 2 16" xfId="31501"/>
    <cellStyle name="SAPBEXHLevel3 3 2 17" xfId="31502"/>
    <cellStyle name="SAPBEXHLevel3 3 2 18" xfId="31503"/>
    <cellStyle name="SAPBEXHLevel3 3 2 19" xfId="31504"/>
    <cellStyle name="SAPBEXHLevel3 3 2 2" xfId="31505"/>
    <cellStyle name="SAPBEXHLevel3 3 2 2 2" xfId="31506"/>
    <cellStyle name="SAPBEXHLevel3 3 2 2 2 2" xfId="31507"/>
    <cellStyle name="SAPBEXHLevel3 3 2 2 2 2 2" xfId="31508"/>
    <cellStyle name="SAPBEXHLevel3 3 2 2 2 2 2 2" xfId="31509"/>
    <cellStyle name="SAPBEXHLevel3 3 2 2 2 2 3" xfId="31510"/>
    <cellStyle name="SAPBEXHLevel3 3 2 2 2 3" xfId="31511"/>
    <cellStyle name="SAPBEXHLevel3 3 2 2 2 3 2" xfId="31512"/>
    <cellStyle name="SAPBEXHLevel3 3 2 2 2 3 2 2" xfId="31513"/>
    <cellStyle name="SAPBEXHLevel3 3 2 2 2 4" xfId="31514"/>
    <cellStyle name="SAPBEXHLevel3 3 2 2 2 4 2" xfId="31515"/>
    <cellStyle name="SAPBEXHLevel3 3 2 2 3" xfId="31516"/>
    <cellStyle name="SAPBEXHLevel3 3 2 2 3 2" xfId="31517"/>
    <cellStyle name="SAPBEXHLevel3 3 2 2 3 2 2" xfId="31518"/>
    <cellStyle name="SAPBEXHLevel3 3 2 2 3 3" xfId="31519"/>
    <cellStyle name="SAPBEXHLevel3 3 2 2 4" xfId="31520"/>
    <cellStyle name="SAPBEXHLevel3 3 2 2 4 2" xfId="31521"/>
    <cellStyle name="SAPBEXHLevel3 3 2 2 4 2 2" xfId="31522"/>
    <cellStyle name="SAPBEXHLevel3 3 2 2 5" xfId="31523"/>
    <cellStyle name="SAPBEXHLevel3 3 2 2 5 2" xfId="31524"/>
    <cellStyle name="SAPBEXHLevel3 3 2 20" xfId="31525"/>
    <cellStyle name="SAPBEXHLevel3 3 2 21" xfId="31526"/>
    <cellStyle name="SAPBEXHLevel3 3 2 22" xfId="31527"/>
    <cellStyle name="SAPBEXHLevel3 3 2 23" xfId="31528"/>
    <cellStyle name="SAPBEXHLevel3 3 2 24" xfId="31529"/>
    <cellStyle name="SAPBEXHLevel3 3 2 25" xfId="31530"/>
    <cellStyle name="SAPBEXHLevel3 3 2 26" xfId="31531"/>
    <cellStyle name="SAPBEXHLevel3 3 2 27" xfId="31532"/>
    <cellStyle name="SAPBEXHLevel3 3 2 3" xfId="31533"/>
    <cellStyle name="SAPBEXHLevel3 3 2 4" xfId="31534"/>
    <cellStyle name="SAPBEXHLevel3 3 2 5" xfId="31535"/>
    <cellStyle name="SAPBEXHLevel3 3 2 6" xfId="31536"/>
    <cellStyle name="SAPBEXHLevel3 3 2 7" xfId="31537"/>
    <cellStyle name="SAPBEXHLevel3 3 2 8" xfId="31538"/>
    <cellStyle name="SAPBEXHLevel3 3 2 9" xfId="31539"/>
    <cellStyle name="SAPBEXHLevel3 3 20" xfId="31540"/>
    <cellStyle name="SAPBEXHLevel3 3 21" xfId="31541"/>
    <cellStyle name="SAPBEXHLevel3 3 22" xfId="31542"/>
    <cellStyle name="SAPBEXHLevel3 3 23" xfId="31543"/>
    <cellStyle name="SAPBEXHLevel3 3 24" xfId="31544"/>
    <cellStyle name="SAPBEXHLevel3 3 25" xfId="31545"/>
    <cellStyle name="SAPBEXHLevel3 3 26" xfId="31546"/>
    <cellStyle name="SAPBEXHLevel3 3 27" xfId="31547"/>
    <cellStyle name="SAPBEXHLevel3 3 28" xfId="31548"/>
    <cellStyle name="SAPBEXHLevel3 3 29" xfId="31549"/>
    <cellStyle name="SAPBEXHLevel3 3 3" xfId="1078"/>
    <cellStyle name="SAPBEXHLevel3 3 3 10" xfId="31550"/>
    <cellStyle name="SAPBEXHLevel3 3 3 11" xfId="31551"/>
    <cellStyle name="SAPBEXHLevel3 3 3 12" xfId="31552"/>
    <cellStyle name="SAPBEXHLevel3 3 3 13" xfId="31553"/>
    <cellStyle name="SAPBEXHLevel3 3 3 14" xfId="31554"/>
    <cellStyle name="SAPBEXHLevel3 3 3 15" xfId="31555"/>
    <cellStyle name="SAPBEXHLevel3 3 3 16" xfId="31556"/>
    <cellStyle name="SAPBEXHLevel3 3 3 17" xfId="31557"/>
    <cellStyle name="SAPBEXHLevel3 3 3 18" xfId="31558"/>
    <cellStyle name="SAPBEXHLevel3 3 3 19" xfId="31559"/>
    <cellStyle name="SAPBEXHLevel3 3 3 2" xfId="31560"/>
    <cellStyle name="SAPBEXHLevel3 3 3 2 2" xfId="31561"/>
    <cellStyle name="SAPBEXHLevel3 3 3 2 2 2" xfId="31562"/>
    <cellStyle name="SAPBEXHLevel3 3 3 2 2 2 2" xfId="31563"/>
    <cellStyle name="SAPBEXHLevel3 3 3 2 2 2 2 2" xfId="31564"/>
    <cellStyle name="SAPBEXHLevel3 3 3 2 2 2 3" xfId="31565"/>
    <cellStyle name="SAPBEXHLevel3 3 3 2 2 3" xfId="31566"/>
    <cellStyle name="SAPBEXHLevel3 3 3 2 2 3 2" xfId="31567"/>
    <cellStyle name="SAPBEXHLevel3 3 3 2 2 3 2 2" xfId="31568"/>
    <cellStyle name="SAPBEXHLevel3 3 3 2 2 4" xfId="31569"/>
    <cellStyle name="SAPBEXHLevel3 3 3 2 2 4 2" xfId="31570"/>
    <cellStyle name="SAPBEXHLevel3 3 3 2 3" xfId="31571"/>
    <cellStyle name="SAPBEXHLevel3 3 3 2 3 2" xfId="31572"/>
    <cellStyle name="SAPBEXHLevel3 3 3 2 3 2 2" xfId="31573"/>
    <cellStyle name="SAPBEXHLevel3 3 3 2 3 3" xfId="31574"/>
    <cellStyle name="SAPBEXHLevel3 3 3 2 4" xfId="31575"/>
    <cellStyle name="SAPBEXHLevel3 3 3 2 4 2" xfId="31576"/>
    <cellStyle name="SAPBEXHLevel3 3 3 2 4 2 2" xfId="31577"/>
    <cellStyle name="SAPBEXHLevel3 3 3 2 5" xfId="31578"/>
    <cellStyle name="SAPBEXHLevel3 3 3 2 5 2" xfId="31579"/>
    <cellStyle name="SAPBEXHLevel3 3 3 20" xfId="31580"/>
    <cellStyle name="SAPBEXHLevel3 3 3 21" xfId="31581"/>
    <cellStyle name="SAPBEXHLevel3 3 3 22" xfId="31582"/>
    <cellStyle name="SAPBEXHLevel3 3 3 23" xfId="31583"/>
    <cellStyle name="SAPBEXHLevel3 3 3 24" xfId="31584"/>
    <cellStyle name="SAPBEXHLevel3 3 3 25" xfId="31585"/>
    <cellStyle name="SAPBEXHLevel3 3 3 26" xfId="31586"/>
    <cellStyle name="SAPBEXHLevel3 3 3 27" xfId="31587"/>
    <cellStyle name="SAPBEXHLevel3 3 3 3" xfId="31588"/>
    <cellStyle name="SAPBEXHLevel3 3 3 4" xfId="31589"/>
    <cellStyle name="SAPBEXHLevel3 3 3 5" xfId="31590"/>
    <cellStyle name="SAPBEXHLevel3 3 3 6" xfId="31591"/>
    <cellStyle name="SAPBEXHLevel3 3 3 7" xfId="31592"/>
    <cellStyle name="SAPBEXHLevel3 3 3 8" xfId="31593"/>
    <cellStyle name="SAPBEXHLevel3 3 3 9" xfId="31594"/>
    <cellStyle name="SAPBEXHLevel3 3 30" xfId="31595"/>
    <cellStyle name="SAPBEXHLevel3 3 31" xfId="31596"/>
    <cellStyle name="SAPBEXHLevel3 3 32" xfId="31597"/>
    <cellStyle name="SAPBEXHLevel3 3 4" xfId="1079"/>
    <cellStyle name="SAPBEXHLevel3 3 4 10" xfId="31598"/>
    <cellStyle name="SAPBEXHLevel3 3 4 11" xfId="31599"/>
    <cellStyle name="SAPBEXHLevel3 3 4 12" xfId="31600"/>
    <cellStyle name="SAPBEXHLevel3 3 4 13" xfId="31601"/>
    <cellStyle name="SAPBEXHLevel3 3 4 14" xfId="31602"/>
    <cellStyle name="SAPBEXHLevel3 3 4 15" xfId="31603"/>
    <cellStyle name="SAPBEXHLevel3 3 4 16" xfId="31604"/>
    <cellStyle name="SAPBEXHLevel3 3 4 17" xfId="31605"/>
    <cellStyle name="SAPBEXHLevel3 3 4 18" xfId="31606"/>
    <cellStyle name="SAPBEXHLevel3 3 4 19" xfId="31607"/>
    <cellStyle name="SAPBEXHLevel3 3 4 2" xfId="31608"/>
    <cellStyle name="SAPBEXHLevel3 3 4 2 2" xfId="31609"/>
    <cellStyle name="SAPBEXHLevel3 3 4 2 2 2" xfId="31610"/>
    <cellStyle name="SAPBEXHLevel3 3 4 2 2 2 2" xfId="31611"/>
    <cellStyle name="SAPBEXHLevel3 3 4 2 2 2 2 2" xfId="31612"/>
    <cellStyle name="SAPBEXHLevel3 3 4 2 2 2 3" xfId="31613"/>
    <cellStyle name="SAPBEXHLevel3 3 4 2 2 3" xfId="31614"/>
    <cellStyle name="SAPBEXHLevel3 3 4 2 2 3 2" xfId="31615"/>
    <cellStyle name="SAPBEXHLevel3 3 4 2 2 3 2 2" xfId="31616"/>
    <cellStyle name="SAPBEXHLevel3 3 4 2 2 4" xfId="31617"/>
    <cellStyle name="SAPBEXHLevel3 3 4 2 2 4 2" xfId="31618"/>
    <cellStyle name="SAPBEXHLevel3 3 4 2 3" xfId="31619"/>
    <cellStyle name="SAPBEXHLevel3 3 4 2 3 2" xfId="31620"/>
    <cellStyle name="SAPBEXHLevel3 3 4 2 3 2 2" xfId="31621"/>
    <cellStyle name="SAPBEXHLevel3 3 4 2 3 3" xfId="31622"/>
    <cellStyle name="SAPBEXHLevel3 3 4 2 4" xfId="31623"/>
    <cellStyle name="SAPBEXHLevel3 3 4 2 4 2" xfId="31624"/>
    <cellStyle name="SAPBEXHLevel3 3 4 2 4 2 2" xfId="31625"/>
    <cellStyle name="SAPBEXHLevel3 3 4 2 5" xfId="31626"/>
    <cellStyle name="SAPBEXHLevel3 3 4 2 5 2" xfId="31627"/>
    <cellStyle name="SAPBEXHLevel3 3 4 20" xfId="31628"/>
    <cellStyle name="SAPBEXHLevel3 3 4 21" xfId="31629"/>
    <cellStyle name="SAPBEXHLevel3 3 4 22" xfId="31630"/>
    <cellStyle name="SAPBEXHLevel3 3 4 23" xfId="31631"/>
    <cellStyle name="SAPBEXHLevel3 3 4 24" xfId="31632"/>
    <cellStyle name="SAPBEXHLevel3 3 4 25" xfId="31633"/>
    <cellStyle name="SAPBEXHLevel3 3 4 26" xfId="31634"/>
    <cellStyle name="SAPBEXHLevel3 3 4 27" xfId="31635"/>
    <cellStyle name="SAPBEXHLevel3 3 4 3" xfId="31636"/>
    <cellStyle name="SAPBEXHLevel3 3 4 4" xfId="31637"/>
    <cellStyle name="SAPBEXHLevel3 3 4 5" xfId="31638"/>
    <cellStyle name="SAPBEXHLevel3 3 4 6" xfId="31639"/>
    <cellStyle name="SAPBEXHLevel3 3 4 7" xfId="31640"/>
    <cellStyle name="SAPBEXHLevel3 3 4 8" xfId="31641"/>
    <cellStyle name="SAPBEXHLevel3 3 4 9" xfId="31642"/>
    <cellStyle name="SAPBEXHLevel3 3 5" xfId="1080"/>
    <cellStyle name="SAPBEXHLevel3 3 5 10" xfId="31643"/>
    <cellStyle name="SAPBEXHLevel3 3 5 11" xfId="31644"/>
    <cellStyle name="SAPBEXHLevel3 3 5 12" xfId="31645"/>
    <cellStyle name="SAPBEXHLevel3 3 5 13" xfId="31646"/>
    <cellStyle name="SAPBEXHLevel3 3 5 14" xfId="31647"/>
    <cellStyle name="SAPBEXHLevel3 3 5 15" xfId="31648"/>
    <cellStyle name="SAPBEXHLevel3 3 5 16" xfId="31649"/>
    <cellStyle name="SAPBEXHLevel3 3 5 17" xfId="31650"/>
    <cellStyle name="SAPBEXHLevel3 3 5 18" xfId="31651"/>
    <cellStyle name="SAPBEXHLevel3 3 5 19" xfId="31652"/>
    <cellStyle name="SAPBEXHLevel3 3 5 2" xfId="31653"/>
    <cellStyle name="SAPBEXHLevel3 3 5 2 2" xfId="31654"/>
    <cellStyle name="SAPBEXHLevel3 3 5 2 2 2" xfId="31655"/>
    <cellStyle name="SAPBEXHLevel3 3 5 2 2 2 2" xfId="31656"/>
    <cellStyle name="SAPBEXHLevel3 3 5 2 2 2 2 2" xfId="31657"/>
    <cellStyle name="SAPBEXHLevel3 3 5 2 2 2 3" xfId="31658"/>
    <cellStyle name="SAPBEXHLevel3 3 5 2 2 3" xfId="31659"/>
    <cellStyle name="SAPBEXHLevel3 3 5 2 2 3 2" xfId="31660"/>
    <cellStyle name="SAPBEXHLevel3 3 5 2 2 3 2 2" xfId="31661"/>
    <cellStyle name="SAPBEXHLevel3 3 5 2 2 4" xfId="31662"/>
    <cellStyle name="SAPBEXHLevel3 3 5 2 2 4 2" xfId="31663"/>
    <cellStyle name="SAPBEXHLevel3 3 5 2 3" xfId="31664"/>
    <cellStyle name="SAPBEXHLevel3 3 5 2 3 2" xfId="31665"/>
    <cellStyle name="SAPBEXHLevel3 3 5 2 3 2 2" xfId="31666"/>
    <cellStyle name="SAPBEXHLevel3 3 5 2 3 3" xfId="31667"/>
    <cellStyle name="SAPBEXHLevel3 3 5 2 4" xfId="31668"/>
    <cellStyle name="SAPBEXHLevel3 3 5 2 4 2" xfId="31669"/>
    <cellStyle name="SAPBEXHLevel3 3 5 2 4 2 2" xfId="31670"/>
    <cellStyle name="SAPBEXHLevel3 3 5 2 5" xfId="31671"/>
    <cellStyle name="SAPBEXHLevel3 3 5 2 5 2" xfId="31672"/>
    <cellStyle name="SAPBEXHLevel3 3 5 20" xfId="31673"/>
    <cellStyle name="SAPBEXHLevel3 3 5 21" xfId="31674"/>
    <cellStyle name="SAPBEXHLevel3 3 5 22" xfId="31675"/>
    <cellStyle name="SAPBEXHLevel3 3 5 23" xfId="31676"/>
    <cellStyle name="SAPBEXHLevel3 3 5 24" xfId="31677"/>
    <cellStyle name="SAPBEXHLevel3 3 5 25" xfId="31678"/>
    <cellStyle name="SAPBEXHLevel3 3 5 26" xfId="31679"/>
    <cellStyle name="SAPBEXHLevel3 3 5 27" xfId="31680"/>
    <cellStyle name="SAPBEXHLevel3 3 5 3" xfId="31681"/>
    <cellStyle name="SAPBEXHLevel3 3 5 4" xfId="31682"/>
    <cellStyle name="SAPBEXHLevel3 3 5 5" xfId="31683"/>
    <cellStyle name="SAPBEXHLevel3 3 5 6" xfId="31684"/>
    <cellStyle name="SAPBEXHLevel3 3 5 7" xfId="31685"/>
    <cellStyle name="SAPBEXHLevel3 3 5 8" xfId="31686"/>
    <cellStyle name="SAPBEXHLevel3 3 5 9" xfId="31687"/>
    <cellStyle name="SAPBEXHLevel3 3 6" xfId="1081"/>
    <cellStyle name="SAPBEXHLevel3 3 6 10" xfId="31688"/>
    <cellStyle name="SAPBEXHLevel3 3 6 11" xfId="31689"/>
    <cellStyle name="SAPBEXHLevel3 3 6 12" xfId="31690"/>
    <cellStyle name="SAPBEXHLevel3 3 6 13" xfId="31691"/>
    <cellStyle name="SAPBEXHLevel3 3 6 14" xfId="31692"/>
    <cellStyle name="SAPBEXHLevel3 3 6 15" xfId="31693"/>
    <cellStyle name="SAPBEXHLevel3 3 6 16" xfId="31694"/>
    <cellStyle name="SAPBEXHLevel3 3 6 17" xfId="31695"/>
    <cellStyle name="SAPBEXHLevel3 3 6 18" xfId="31696"/>
    <cellStyle name="SAPBEXHLevel3 3 6 19" xfId="31697"/>
    <cellStyle name="SAPBEXHLevel3 3 6 2" xfId="31698"/>
    <cellStyle name="SAPBEXHLevel3 3 6 2 2" xfId="31699"/>
    <cellStyle name="SAPBEXHLevel3 3 6 2 2 2" xfId="31700"/>
    <cellStyle name="SAPBEXHLevel3 3 6 2 2 2 2" xfId="31701"/>
    <cellStyle name="SAPBEXHLevel3 3 6 2 2 2 2 2" xfId="31702"/>
    <cellStyle name="SAPBEXHLevel3 3 6 2 2 2 3" xfId="31703"/>
    <cellStyle name="SAPBEXHLevel3 3 6 2 2 3" xfId="31704"/>
    <cellStyle name="SAPBEXHLevel3 3 6 2 2 3 2" xfId="31705"/>
    <cellStyle name="SAPBEXHLevel3 3 6 2 2 3 2 2" xfId="31706"/>
    <cellStyle name="SAPBEXHLevel3 3 6 2 2 4" xfId="31707"/>
    <cellStyle name="SAPBEXHLevel3 3 6 2 2 4 2" xfId="31708"/>
    <cellStyle name="SAPBEXHLevel3 3 6 2 3" xfId="31709"/>
    <cellStyle name="SAPBEXHLevel3 3 6 2 3 2" xfId="31710"/>
    <cellStyle name="SAPBEXHLevel3 3 6 2 3 2 2" xfId="31711"/>
    <cellStyle name="SAPBEXHLevel3 3 6 2 3 3" xfId="31712"/>
    <cellStyle name="SAPBEXHLevel3 3 6 2 4" xfId="31713"/>
    <cellStyle name="SAPBEXHLevel3 3 6 2 4 2" xfId="31714"/>
    <cellStyle name="SAPBEXHLevel3 3 6 2 4 2 2" xfId="31715"/>
    <cellStyle name="SAPBEXHLevel3 3 6 2 5" xfId="31716"/>
    <cellStyle name="SAPBEXHLevel3 3 6 2 5 2" xfId="31717"/>
    <cellStyle name="SAPBEXHLevel3 3 6 20" xfId="31718"/>
    <cellStyle name="SAPBEXHLevel3 3 6 21" xfId="31719"/>
    <cellStyle name="SAPBEXHLevel3 3 6 22" xfId="31720"/>
    <cellStyle name="SAPBEXHLevel3 3 6 23" xfId="31721"/>
    <cellStyle name="SAPBEXHLevel3 3 6 24" xfId="31722"/>
    <cellStyle name="SAPBEXHLevel3 3 6 25" xfId="31723"/>
    <cellStyle name="SAPBEXHLevel3 3 6 26" xfId="31724"/>
    <cellStyle name="SAPBEXHLevel3 3 6 27" xfId="31725"/>
    <cellStyle name="SAPBEXHLevel3 3 6 3" xfId="31726"/>
    <cellStyle name="SAPBEXHLevel3 3 6 4" xfId="31727"/>
    <cellStyle name="SAPBEXHLevel3 3 6 5" xfId="31728"/>
    <cellStyle name="SAPBEXHLevel3 3 6 6" xfId="31729"/>
    <cellStyle name="SAPBEXHLevel3 3 6 7" xfId="31730"/>
    <cellStyle name="SAPBEXHLevel3 3 6 8" xfId="31731"/>
    <cellStyle name="SAPBEXHLevel3 3 6 9" xfId="31732"/>
    <cellStyle name="SAPBEXHLevel3 3 7" xfId="31733"/>
    <cellStyle name="SAPBEXHLevel3 3 7 2" xfId="31734"/>
    <cellStyle name="SAPBEXHLevel3 3 7 2 2" xfId="31735"/>
    <cellStyle name="SAPBEXHLevel3 3 7 2 2 2" xfId="31736"/>
    <cellStyle name="SAPBEXHLevel3 3 7 2 2 2 2" xfId="31737"/>
    <cellStyle name="SAPBEXHLevel3 3 7 2 2 3" xfId="31738"/>
    <cellStyle name="SAPBEXHLevel3 3 7 2 3" xfId="31739"/>
    <cellStyle name="SAPBEXHLevel3 3 7 2 3 2" xfId="31740"/>
    <cellStyle name="SAPBEXHLevel3 3 7 2 3 2 2" xfId="31741"/>
    <cellStyle name="SAPBEXHLevel3 3 7 2 4" xfId="31742"/>
    <cellStyle name="SAPBEXHLevel3 3 7 2 4 2" xfId="31743"/>
    <cellStyle name="SAPBEXHLevel3 3 7 3" xfId="31744"/>
    <cellStyle name="SAPBEXHLevel3 3 7 3 2" xfId="31745"/>
    <cellStyle name="SAPBEXHLevel3 3 7 3 2 2" xfId="31746"/>
    <cellStyle name="SAPBEXHLevel3 3 7 3 3" xfId="31747"/>
    <cellStyle name="SAPBEXHLevel3 3 7 4" xfId="31748"/>
    <cellStyle name="SAPBEXHLevel3 3 7 4 2" xfId="31749"/>
    <cellStyle name="SAPBEXHLevel3 3 7 4 2 2" xfId="31750"/>
    <cellStyle name="SAPBEXHLevel3 3 7 5" xfId="31751"/>
    <cellStyle name="SAPBEXHLevel3 3 7 5 2" xfId="31752"/>
    <cellStyle name="SAPBEXHLevel3 3 8" xfId="31753"/>
    <cellStyle name="SAPBEXHLevel3 3 9" xfId="31754"/>
    <cellStyle name="SAPBEXHLevel3 30" xfId="31755"/>
    <cellStyle name="SAPBEXHLevel3 31" xfId="31756"/>
    <cellStyle name="SAPBEXHLevel3 32" xfId="31757"/>
    <cellStyle name="SAPBEXHLevel3 33" xfId="31758"/>
    <cellStyle name="SAPBEXHLevel3 34" xfId="31759"/>
    <cellStyle name="SAPBEXHLevel3 35" xfId="31760"/>
    <cellStyle name="SAPBEXHLevel3 4" xfId="1082"/>
    <cellStyle name="SAPBEXHLevel3 4 10" xfId="31761"/>
    <cellStyle name="SAPBEXHLevel3 4 11" xfId="31762"/>
    <cellStyle name="SAPBEXHLevel3 4 12" xfId="31763"/>
    <cellStyle name="SAPBEXHLevel3 4 13" xfId="31764"/>
    <cellStyle name="SAPBEXHLevel3 4 14" xfId="31765"/>
    <cellStyle name="SAPBEXHLevel3 4 15" xfId="31766"/>
    <cellStyle name="SAPBEXHLevel3 4 16" xfId="31767"/>
    <cellStyle name="SAPBEXHLevel3 4 17" xfId="31768"/>
    <cellStyle name="SAPBEXHLevel3 4 18" xfId="31769"/>
    <cellStyle name="SAPBEXHLevel3 4 19" xfId="31770"/>
    <cellStyle name="SAPBEXHLevel3 4 2" xfId="31771"/>
    <cellStyle name="SAPBEXHLevel3 4 2 2" xfId="31772"/>
    <cellStyle name="SAPBEXHLevel3 4 2 2 2" xfId="31773"/>
    <cellStyle name="SAPBEXHLevel3 4 2 2 2 2" xfId="31774"/>
    <cellStyle name="SAPBEXHLevel3 4 2 2 2 2 2" xfId="31775"/>
    <cellStyle name="SAPBEXHLevel3 4 2 2 2 3" xfId="31776"/>
    <cellStyle name="SAPBEXHLevel3 4 2 2 3" xfId="31777"/>
    <cellStyle name="SAPBEXHLevel3 4 2 2 3 2" xfId="31778"/>
    <cellStyle name="SAPBEXHLevel3 4 2 2 3 2 2" xfId="31779"/>
    <cellStyle name="SAPBEXHLevel3 4 2 2 4" xfId="31780"/>
    <cellStyle name="SAPBEXHLevel3 4 2 2 4 2" xfId="31781"/>
    <cellStyle name="SAPBEXHLevel3 4 2 3" xfId="31782"/>
    <cellStyle name="SAPBEXHLevel3 4 2 3 2" xfId="31783"/>
    <cellStyle name="SAPBEXHLevel3 4 2 3 2 2" xfId="31784"/>
    <cellStyle name="SAPBEXHLevel3 4 2 3 3" xfId="31785"/>
    <cellStyle name="SAPBEXHLevel3 4 2 4" xfId="31786"/>
    <cellStyle name="SAPBEXHLevel3 4 2 4 2" xfId="31787"/>
    <cellStyle name="SAPBEXHLevel3 4 2 4 2 2" xfId="31788"/>
    <cellStyle name="SAPBEXHLevel3 4 2 5" xfId="31789"/>
    <cellStyle name="SAPBEXHLevel3 4 2 5 2" xfId="31790"/>
    <cellStyle name="SAPBEXHLevel3 4 20" xfId="31791"/>
    <cellStyle name="SAPBEXHLevel3 4 21" xfId="31792"/>
    <cellStyle name="SAPBEXHLevel3 4 22" xfId="31793"/>
    <cellStyle name="SAPBEXHLevel3 4 23" xfId="31794"/>
    <cellStyle name="SAPBEXHLevel3 4 24" xfId="31795"/>
    <cellStyle name="SAPBEXHLevel3 4 25" xfId="31796"/>
    <cellStyle name="SAPBEXHLevel3 4 26" xfId="31797"/>
    <cellStyle name="SAPBEXHLevel3 4 27" xfId="31798"/>
    <cellStyle name="SAPBEXHLevel3 4 3" xfId="31799"/>
    <cellStyle name="SAPBEXHLevel3 4 4" xfId="31800"/>
    <cellStyle name="SAPBEXHLevel3 4 5" xfId="31801"/>
    <cellStyle name="SAPBEXHLevel3 4 6" xfId="31802"/>
    <cellStyle name="SAPBEXHLevel3 4 7" xfId="31803"/>
    <cellStyle name="SAPBEXHLevel3 4 8" xfId="31804"/>
    <cellStyle name="SAPBEXHLevel3 4 9" xfId="31805"/>
    <cellStyle name="SAPBEXHLevel3 5" xfId="1083"/>
    <cellStyle name="SAPBEXHLevel3 5 10" xfId="31806"/>
    <cellStyle name="SAPBEXHLevel3 5 11" xfId="31807"/>
    <cellStyle name="SAPBEXHLevel3 5 12" xfId="31808"/>
    <cellStyle name="SAPBEXHLevel3 5 13" xfId="31809"/>
    <cellStyle name="SAPBEXHLevel3 5 14" xfId="31810"/>
    <cellStyle name="SAPBEXHLevel3 5 15" xfId="31811"/>
    <cellStyle name="SAPBEXHLevel3 5 16" xfId="31812"/>
    <cellStyle name="SAPBEXHLevel3 5 17" xfId="31813"/>
    <cellStyle name="SAPBEXHLevel3 5 18" xfId="31814"/>
    <cellStyle name="SAPBEXHLevel3 5 19" xfId="31815"/>
    <cellStyle name="SAPBEXHLevel3 5 2" xfId="31816"/>
    <cellStyle name="SAPBEXHLevel3 5 2 2" xfId="31817"/>
    <cellStyle name="SAPBEXHLevel3 5 2 2 2" xfId="31818"/>
    <cellStyle name="SAPBEXHLevel3 5 2 2 2 2" xfId="31819"/>
    <cellStyle name="SAPBEXHLevel3 5 2 2 2 2 2" xfId="31820"/>
    <cellStyle name="SAPBEXHLevel3 5 2 2 2 3" xfId="31821"/>
    <cellStyle name="SAPBEXHLevel3 5 2 2 3" xfId="31822"/>
    <cellStyle name="SAPBEXHLevel3 5 2 2 3 2" xfId="31823"/>
    <cellStyle name="SAPBEXHLevel3 5 2 2 3 2 2" xfId="31824"/>
    <cellStyle name="SAPBEXHLevel3 5 2 2 4" xfId="31825"/>
    <cellStyle name="SAPBEXHLevel3 5 2 2 4 2" xfId="31826"/>
    <cellStyle name="SAPBEXHLevel3 5 2 3" xfId="31827"/>
    <cellStyle name="SAPBEXHLevel3 5 2 3 2" xfId="31828"/>
    <cellStyle name="SAPBEXHLevel3 5 2 3 2 2" xfId="31829"/>
    <cellStyle name="SAPBEXHLevel3 5 2 3 3" xfId="31830"/>
    <cellStyle name="SAPBEXHLevel3 5 2 4" xfId="31831"/>
    <cellStyle name="SAPBEXHLevel3 5 2 4 2" xfId="31832"/>
    <cellStyle name="SAPBEXHLevel3 5 2 4 2 2" xfId="31833"/>
    <cellStyle name="SAPBEXHLevel3 5 2 5" xfId="31834"/>
    <cellStyle name="SAPBEXHLevel3 5 2 5 2" xfId="31835"/>
    <cellStyle name="SAPBEXHLevel3 5 20" xfId="31836"/>
    <cellStyle name="SAPBEXHLevel3 5 21" xfId="31837"/>
    <cellStyle name="SAPBEXHLevel3 5 22" xfId="31838"/>
    <cellStyle name="SAPBEXHLevel3 5 23" xfId="31839"/>
    <cellStyle name="SAPBEXHLevel3 5 24" xfId="31840"/>
    <cellStyle name="SAPBEXHLevel3 5 25" xfId="31841"/>
    <cellStyle name="SAPBEXHLevel3 5 26" xfId="31842"/>
    <cellStyle name="SAPBEXHLevel3 5 27" xfId="31843"/>
    <cellStyle name="SAPBEXHLevel3 5 3" xfId="31844"/>
    <cellStyle name="SAPBEXHLevel3 5 4" xfId="31845"/>
    <cellStyle name="SAPBEXHLevel3 5 5" xfId="31846"/>
    <cellStyle name="SAPBEXHLevel3 5 6" xfId="31847"/>
    <cellStyle name="SAPBEXHLevel3 5 7" xfId="31848"/>
    <cellStyle name="SAPBEXHLevel3 5 8" xfId="31849"/>
    <cellStyle name="SAPBEXHLevel3 5 9" xfId="31850"/>
    <cellStyle name="SAPBEXHLevel3 6" xfId="1084"/>
    <cellStyle name="SAPBEXHLevel3 6 10" xfId="31851"/>
    <cellStyle name="SAPBEXHLevel3 6 11" xfId="31852"/>
    <cellStyle name="SAPBEXHLevel3 6 12" xfId="31853"/>
    <cellStyle name="SAPBEXHLevel3 6 13" xfId="31854"/>
    <cellStyle name="SAPBEXHLevel3 6 14" xfId="31855"/>
    <cellStyle name="SAPBEXHLevel3 6 15" xfId="31856"/>
    <cellStyle name="SAPBEXHLevel3 6 16" xfId="31857"/>
    <cellStyle name="SAPBEXHLevel3 6 17" xfId="31858"/>
    <cellStyle name="SAPBEXHLevel3 6 18" xfId="31859"/>
    <cellStyle name="SAPBEXHLevel3 6 19" xfId="31860"/>
    <cellStyle name="SAPBEXHLevel3 6 2" xfId="31861"/>
    <cellStyle name="SAPBEXHLevel3 6 2 2" xfId="31862"/>
    <cellStyle name="SAPBEXHLevel3 6 2 2 2" xfId="31863"/>
    <cellStyle name="SAPBEXHLevel3 6 2 2 2 2" xfId="31864"/>
    <cellStyle name="SAPBEXHLevel3 6 2 2 2 2 2" xfId="31865"/>
    <cellStyle name="SAPBEXHLevel3 6 2 2 2 3" xfId="31866"/>
    <cellStyle name="SAPBEXHLevel3 6 2 2 3" xfId="31867"/>
    <cellStyle name="SAPBEXHLevel3 6 2 2 3 2" xfId="31868"/>
    <cellStyle name="SAPBEXHLevel3 6 2 2 3 2 2" xfId="31869"/>
    <cellStyle name="SAPBEXHLevel3 6 2 2 4" xfId="31870"/>
    <cellStyle name="SAPBEXHLevel3 6 2 2 4 2" xfId="31871"/>
    <cellStyle name="SAPBEXHLevel3 6 2 3" xfId="31872"/>
    <cellStyle name="SAPBEXHLevel3 6 2 3 2" xfId="31873"/>
    <cellStyle name="SAPBEXHLevel3 6 2 3 2 2" xfId="31874"/>
    <cellStyle name="SAPBEXHLevel3 6 2 3 3" xfId="31875"/>
    <cellStyle name="SAPBEXHLevel3 6 2 4" xfId="31876"/>
    <cellStyle name="SAPBEXHLevel3 6 2 4 2" xfId="31877"/>
    <cellStyle name="SAPBEXHLevel3 6 2 4 2 2" xfId="31878"/>
    <cellStyle name="SAPBEXHLevel3 6 2 5" xfId="31879"/>
    <cellStyle name="SAPBEXHLevel3 6 2 5 2" xfId="31880"/>
    <cellStyle name="SAPBEXHLevel3 6 20" xfId="31881"/>
    <cellStyle name="SAPBEXHLevel3 6 21" xfId="31882"/>
    <cellStyle name="SAPBEXHLevel3 6 22" xfId="31883"/>
    <cellStyle name="SAPBEXHLevel3 6 23" xfId="31884"/>
    <cellStyle name="SAPBEXHLevel3 6 24" xfId="31885"/>
    <cellStyle name="SAPBEXHLevel3 6 25" xfId="31886"/>
    <cellStyle name="SAPBEXHLevel3 6 26" xfId="31887"/>
    <cellStyle name="SAPBEXHLevel3 6 27" xfId="31888"/>
    <cellStyle name="SAPBEXHLevel3 6 3" xfId="31889"/>
    <cellStyle name="SAPBEXHLevel3 6 4" xfId="31890"/>
    <cellStyle name="SAPBEXHLevel3 6 5" xfId="31891"/>
    <cellStyle name="SAPBEXHLevel3 6 6" xfId="31892"/>
    <cellStyle name="SAPBEXHLevel3 6 7" xfId="31893"/>
    <cellStyle name="SAPBEXHLevel3 6 8" xfId="31894"/>
    <cellStyle name="SAPBEXHLevel3 6 9" xfId="31895"/>
    <cellStyle name="SAPBEXHLevel3 7" xfId="1085"/>
    <cellStyle name="SAPBEXHLevel3 7 10" xfId="31896"/>
    <cellStyle name="SAPBEXHLevel3 7 11" xfId="31897"/>
    <cellStyle name="SAPBEXHLevel3 7 12" xfId="31898"/>
    <cellStyle name="SAPBEXHLevel3 7 13" xfId="31899"/>
    <cellStyle name="SAPBEXHLevel3 7 14" xfId="31900"/>
    <cellStyle name="SAPBEXHLevel3 7 15" xfId="31901"/>
    <cellStyle name="SAPBEXHLevel3 7 16" xfId="31902"/>
    <cellStyle name="SAPBEXHLevel3 7 17" xfId="31903"/>
    <cellStyle name="SAPBEXHLevel3 7 18" xfId="31904"/>
    <cellStyle name="SAPBEXHLevel3 7 19" xfId="31905"/>
    <cellStyle name="SAPBEXHLevel3 7 2" xfId="31906"/>
    <cellStyle name="SAPBEXHLevel3 7 2 2" xfId="31907"/>
    <cellStyle name="SAPBEXHLevel3 7 2 2 2" xfId="31908"/>
    <cellStyle name="SAPBEXHLevel3 7 2 2 2 2" xfId="31909"/>
    <cellStyle name="SAPBEXHLevel3 7 2 2 2 2 2" xfId="31910"/>
    <cellStyle name="SAPBEXHLevel3 7 2 2 2 3" xfId="31911"/>
    <cellStyle name="SAPBEXHLevel3 7 2 2 3" xfId="31912"/>
    <cellStyle name="SAPBEXHLevel3 7 2 2 3 2" xfId="31913"/>
    <cellStyle name="SAPBEXHLevel3 7 2 2 3 2 2" xfId="31914"/>
    <cellStyle name="SAPBEXHLevel3 7 2 2 4" xfId="31915"/>
    <cellStyle name="SAPBEXHLevel3 7 2 2 4 2" xfId="31916"/>
    <cellStyle name="SAPBEXHLevel3 7 2 3" xfId="31917"/>
    <cellStyle name="SAPBEXHLevel3 7 2 3 2" xfId="31918"/>
    <cellStyle name="SAPBEXHLevel3 7 2 3 2 2" xfId="31919"/>
    <cellStyle name="SAPBEXHLevel3 7 2 3 3" xfId="31920"/>
    <cellStyle name="SAPBEXHLevel3 7 2 4" xfId="31921"/>
    <cellStyle name="SAPBEXHLevel3 7 2 4 2" xfId="31922"/>
    <cellStyle name="SAPBEXHLevel3 7 2 4 2 2" xfId="31923"/>
    <cellStyle name="SAPBEXHLevel3 7 2 5" xfId="31924"/>
    <cellStyle name="SAPBEXHLevel3 7 2 5 2" xfId="31925"/>
    <cellStyle name="SAPBEXHLevel3 7 20" xfId="31926"/>
    <cellStyle name="SAPBEXHLevel3 7 21" xfId="31927"/>
    <cellStyle name="SAPBEXHLevel3 7 22" xfId="31928"/>
    <cellStyle name="SAPBEXHLevel3 7 23" xfId="31929"/>
    <cellStyle name="SAPBEXHLevel3 7 24" xfId="31930"/>
    <cellStyle name="SAPBEXHLevel3 7 25" xfId="31931"/>
    <cellStyle name="SAPBEXHLevel3 7 26" xfId="31932"/>
    <cellStyle name="SAPBEXHLevel3 7 27" xfId="31933"/>
    <cellStyle name="SAPBEXHLevel3 7 3" xfId="31934"/>
    <cellStyle name="SAPBEXHLevel3 7 4" xfId="31935"/>
    <cellStyle name="SAPBEXHLevel3 7 5" xfId="31936"/>
    <cellStyle name="SAPBEXHLevel3 7 6" xfId="31937"/>
    <cellStyle name="SAPBEXHLevel3 7 7" xfId="31938"/>
    <cellStyle name="SAPBEXHLevel3 7 8" xfId="31939"/>
    <cellStyle name="SAPBEXHLevel3 7 9" xfId="31940"/>
    <cellStyle name="SAPBEXHLevel3 8" xfId="1067"/>
    <cellStyle name="SAPBEXHLevel3 8 10" xfId="31941"/>
    <cellStyle name="SAPBEXHLevel3 8 11" xfId="31942"/>
    <cellStyle name="SAPBEXHLevel3 8 12" xfId="31943"/>
    <cellStyle name="SAPBEXHLevel3 8 13" xfId="31944"/>
    <cellStyle name="SAPBEXHLevel3 8 14" xfId="31945"/>
    <cellStyle name="SAPBEXHLevel3 8 15" xfId="31946"/>
    <cellStyle name="SAPBEXHLevel3 8 16" xfId="31947"/>
    <cellStyle name="SAPBEXHLevel3 8 17" xfId="31948"/>
    <cellStyle name="SAPBEXHLevel3 8 18" xfId="31949"/>
    <cellStyle name="SAPBEXHLevel3 8 19" xfId="31950"/>
    <cellStyle name="SAPBEXHLevel3 8 2" xfId="31951"/>
    <cellStyle name="SAPBEXHLevel3 8 2 2" xfId="31952"/>
    <cellStyle name="SAPBEXHLevel3 8 2 2 2" xfId="31953"/>
    <cellStyle name="SAPBEXHLevel3 8 2 2 2 2" xfId="31954"/>
    <cellStyle name="SAPBEXHLevel3 8 2 2 2 2 2" xfId="31955"/>
    <cellStyle name="SAPBEXHLevel3 8 2 2 2 3" xfId="31956"/>
    <cellStyle name="SAPBEXHLevel3 8 2 2 3" xfId="31957"/>
    <cellStyle name="SAPBEXHLevel3 8 2 2 3 2" xfId="31958"/>
    <cellStyle name="SAPBEXHLevel3 8 2 2 3 2 2" xfId="31959"/>
    <cellStyle name="SAPBEXHLevel3 8 2 2 4" xfId="31960"/>
    <cellStyle name="SAPBEXHLevel3 8 2 2 4 2" xfId="31961"/>
    <cellStyle name="SAPBEXHLevel3 8 2 3" xfId="31962"/>
    <cellStyle name="SAPBEXHLevel3 8 2 3 2" xfId="31963"/>
    <cellStyle name="SAPBEXHLevel3 8 2 3 2 2" xfId="31964"/>
    <cellStyle name="SAPBEXHLevel3 8 2 3 3" xfId="31965"/>
    <cellStyle name="SAPBEXHLevel3 8 2 4" xfId="31966"/>
    <cellStyle name="SAPBEXHLevel3 8 2 4 2" xfId="31967"/>
    <cellStyle name="SAPBEXHLevel3 8 2 4 2 2" xfId="31968"/>
    <cellStyle name="SAPBEXHLevel3 8 2 5" xfId="31969"/>
    <cellStyle name="SAPBEXHLevel3 8 2 5 2" xfId="31970"/>
    <cellStyle name="SAPBEXHLevel3 8 20" xfId="31971"/>
    <cellStyle name="SAPBEXHLevel3 8 21" xfId="31972"/>
    <cellStyle name="SAPBEXHLevel3 8 22" xfId="31973"/>
    <cellStyle name="SAPBEXHLevel3 8 23" xfId="31974"/>
    <cellStyle name="SAPBEXHLevel3 8 24" xfId="31975"/>
    <cellStyle name="SAPBEXHLevel3 8 25" xfId="31976"/>
    <cellStyle name="SAPBEXHLevel3 8 26" xfId="31977"/>
    <cellStyle name="SAPBEXHLevel3 8 3" xfId="31978"/>
    <cellStyle name="SAPBEXHLevel3 8 4" xfId="31979"/>
    <cellStyle name="SAPBEXHLevel3 8 5" xfId="31980"/>
    <cellStyle name="SAPBEXHLevel3 8 6" xfId="31981"/>
    <cellStyle name="SAPBEXHLevel3 8 7" xfId="31982"/>
    <cellStyle name="SAPBEXHLevel3 8 8" xfId="31983"/>
    <cellStyle name="SAPBEXHLevel3 8 9" xfId="31984"/>
    <cellStyle name="SAPBEXHLevel3 9" xfId="1334"/>
    <cellStyle name="SAPBEXHLevel3 9 10" xfId="31985"/>
    <cellStyle name="SAPBEXHLevel3 9 11" xfId="31986"/>
    <cellStyle name="SAPBEXHLevel3 9 12" xfId="31987"/>
    <cellStyle name="SAPBEXHLevel3 9 13" xfId="31988"/>
    <cellStyle name="SAPBEXHLevel3 9 14" xfId="31989"/>
    <cellStyle name="SAPBEXHLevel3 9 15" xfId="31990"/>
    <cellStyle name="SAPBEXHLevel3 9 16" xfId="31991"/>
    <cellStyle name="SAPBEXHLevel3 9 17" xfId="31992"/>
    <cellStyle name="SAPBEXHLevel3 9 18" xfId="31993"/>
    <cellStyle name="SAPBEXHLevel3 9 19" xfId="31994"/>
    <cellStyle name="SAPBEXHLevel3 9 2" xfId="31995"/>
    <cellStyle name="SAPBEXHLevel3 9 2 2" xfId="31996"/>
    <cellStyle name="SAPBEXHLevel3 9 2 2 2" xfId="31997"/>
    <cellStyle name="SAPBEXHLevel3 9 2 2 2 2" xfId="31998"/>
    <cellStyle name="SAPBEXHLevel3 9 2 2 3" xfId="31999"/>
    <cellStyle name="SAPBEXHLevel3 9 2 3" xfId="32000"/>
    <cellStyle name="SAPBEXHLevel3 9 2 3 2" xfId="32001"/>
    <cellStyle name="SAPBEXHLevel3 9 2 3 2 2" xfId="32002"/>
    <cellStyle name="SAPBEXHLevel3 9 2 4" xfId="32003"/>
    <cellStyle name="SAPBEXHLevel3 9 2 4 2" xfId="32004"/>
    <cellStyle name="SAPBEXHLevel3 9 20" xfId="32005"/>
    <cellStyle name="SAPBEXHLevel3 9 21" xfId="32006"/>
    <cellStyle name="SAPBEXHLevel3 9 22" xfId="32007"/>
    <cellStyle name="SAPBEXHLevel3 9 23" xfId="32008"/>
    <cellStyle name="SAPBEXHLevel3 9 24" xfId="32009"/>
    <cellStyle name="SAPBEXHLevel3 9 25" xfId="32010"/>
    <cellStyle name="SAPBEXHLevel3 9 26" xfId="32011"/>
    <cellStyle name="SAPBEXHLevel3 9 27" xfId="32012"/>
    <cellStyle name="SAPBEXHLevel3 9 3" xfId="32013"/>
    <cellStyle name="SAPBEXHLevel3 9 4" xfId="32014"/>
    <cellStyle name="SAPBEXHLevel3 9 5" xfId="32015"/>
    <cellStyle name="SAPBEXHLevel3 9 6" xfId="32016"/>
    <cellStyle name="SAPBEXHLevel3 9 7" xfId="32017"/>
    <cellStyle name="SAPBEXHLevel3 9 8" xfId="32018"/>
    <cellStyle name="SAPBEXHLevel3 9 9" xfId="32019"/>
    <cellStyle name="SAPBEXHLevel3_20120921_SF-grote-ronde-Liesbethdump2" xfId="395"/>
    <cellStyle name="SAPBEXHLevel3X" xfId="91"/>
    <cellStyle name="SAPBEXHLevel3X 10" xfId="32020"/>
    <cellStyle name="SAPBEXHLevel3X 11" xfId="32021"/>
    <cellStyle name="SAPBEXHLevel3X 12" xfId="32022"/>
    <cellStyle name="SAPBEXHLevel3X 13" xfId="32023"/>
    <cellStyle name="SAPBEXHLevel3X 14" xfId="32024"/>
    <cellStyle name="SAPBEXHLevel3X 15" xfId="32025"/>
    <cellStyle name="SAPBEXHLevel3X 16" xfId="32026"/>
    <cellStyle name="SAPBEXHLevel3X 17" xfId="32027"/>
    <cellStyle name="SAPBEXHLevel3X 18" xfId="32028"/>
    <cellStyle name="SAPBEXHLevel3X 19" xfId="32029"/>
    <cellStyle name="SAPBEXHLevel3X 2" xfId="501"/>
    <cellStyle name="SAPBEXHLevel3X 2 10" xfId="32030"/>
    <cellStyle name="SAPBEXHLevel3X 2 11" xfId="32031"/>
    <cellStyle name="SAPBEXHLevel3X 2 12" xfId="32032"/>
    <cellStyle name="SAPBEXHLevel3X 2 13" xfId="32033"/>
    <cellStyle name="SAPBEXHLevel3X 2 14" xfId="32034"/>
    <cellStyle name="SAPBEXHLevel3X 2 15" xfId="32035"/>
    <cellStyle name="SAPBEXHLevel3X 2 16" xfId="32036"/>
    <cellStyle name="SAPBEXHLevel3X 2 17" xfId="32037"/>
    <cellStyle name="SAPBEXHLevel3X 2 18" xfId="32038"/>
    <cellStyle name="SAPBEXHLevel3X 2 19" xfId="32039"/>
    <cellStyle name="SAPBEXHLevel3X 2 2" xfId="1087"/>
    <cellStyle name="SAPBEXHLevel3X 2 2 10" xfId="32040"/>
    <cellStyle name="SAPBEXHLevel3X 2 2 11" xfId="32041"/>
    <cellStyle name="SAPBEXHLevel3X 2 2 12" xfId="32042"/>
    <cellStyle name="SAPBEXHLevel3X 2 2 13" xfId="32043"/>
    <cellStyle name="SAPBEXHLevel3X 2 2 14" xfId="32044"/>
    <cellStyle name="SAPBEXHLevel3X 2 2 15" xfId="32045"/>
    <cellStyle name="SAPBEXHLevel3X 2 2 16" xfId="32046"/>
    <cellStyle name="SAPBEXHLevel3X 2 2 17" xfId="32047"/>
    <cellStyle name="SAPBEXHLevel3X 2 2 18" xfId="32048"/>
    <cellStyle name="SAPBEXHLevel3X 2 2 19" xfId="32049"/>
    <cellStyle name="SAPBEXHLevel3X 2 2 2" xfId="32050"/>
    <cellStyle name="SAPBEXHLevel3X 2 2 2 2" xfId="32051"/>
    <cellStyle name="SAPBEXHLevel3X 2 2 2 2 2" xfId="32052"/>
    <cellStyle name="SAPBEXHLevel3X 2 2 2 2 2 2" xfId="32053"/>
    <cellStyle name="SAPBEXHLevel3X 2 2 2 2 2 2 2" xfId="32054"/>
    <cellStyle name="SAPBEXHLevel3X 2 2 2 2 2 3" xfId="32055"/>
    <cellStyle name="SAPBEXHLevel3X 2 2 2 2 3" xfId="32056"/>
    <cellStyle name="SAPBEXHLevel3X 2 2 2 2 3 2" xfId="32057"/>
    <cellStyle name="SAPBEXHLevel3X 2 2 2 2 3 2 2" xfId="32058"/>
    <cellStyle name="SAPBEXHLevel3X 2 2 2 2 4" xfId="32059"/>
    <cellStyle name="SAPBEXHLevel3X 2 2 2 2 4 2" xfId="32060"/>
    <cellStyle name="SAPBEXHLevel3X 2 2 2 3" xfId="32061"/>
    <cellStyle name="SAPBEXHLevel3X 2 2 2 3 2" xfId="32062"/>
    <cellStyle name="SAPBEXHLevel3X 2 2 2 3 2 2" xfId="32063"/>
    <cellStyle name="SAPBEXHLevel3X 2 2 2 3 3" xfId="32064"/>
    <cellStyle name="SAPBEXHLevel3X 2 2 2 4" xfId="32065"/>
    <cellStyle name="SAPBEXHLevel3X 2 2 2 4 2" xfId="32066"/>
    <cellStyle name="SAPBEXHLevel3X 2 2 2 4 2 2" xfId="32067"/>
    <cellStyle name="SAPBEXHLevel3X 2 2 2 5" xfId="32068"/>
    <cellStyle name="SAPBEXHLevel3X 2 2 2 5 2" xfId="32069"/>
    <cellStyle name="SAPBEXHLevel3X 2 2 20" xfId="32070"/>
    <cellStyle name="SAPBEXHLevel3X 2 2 21" xfId="32071"/>
    <cellStyle name="SAPBEXHLevel3X 2 2 22" xfId="32072"/>
    <cellStyle name="SAPBEXHLevel3X 2 2 23" xfId="32073"/>
    <cellStyle name="SAPBEXHLevel3X 2 2 24" xfId="32074"/>
    <cellStyle name="SAPBEXHLevel3X 2 2 25" xfId="32075"/>
    <cellStyle name="SAPBEXHLevel3X 2 2 26" xfId="32076"/>
    <cellStyle name="SAPBEXHLevel3X 2 2 3" xfId="32077"/>
    <cellStyle name="SAPBEXHLevel3X 2 2 4" xfId="32078"/>
    <cellStyle name="SAPBEXHLevel3X 2 2 5" xfId="32079"/>
    <cellStyle name="SAPBEXHLevel3X 2 2 6" xfId="32080"/>
    <cellStyle name="SAPBEXHLevel3X 2 2 7" xfId="32081"/>
    <cellStyle name="SAPBEXHLevel3X 2 2 8" xfId="32082"/>
    <cellStyle name="SAPBEXHLevel3X 2 2 9" xfId="32083"/>
    <cellStyle name="SAPBEXHLevel3X 2 20" xfId="32084"/>
    <cellStyle name="SAPBEXHLevel3X 2 21" xfId="32085"/>
    <cellStyle name="SAPBEXHLevel3X 2 22" xfId="32086"/>
    <cellStyle name="SAPBEXHLevel3X 2 23" xfId="32087"/>
    <cellStyle name="SAPBEXHLevel3X 2 24" xfId="32088"/>
    <cellStyle name="SAPBEXHLevel3X 2 25" xfId="32089"/>
    <cellStyle name="SAPBEXHLevel3X 2 26" xfId="32090"/>
    <cellStyle name="SAPBEXHLevel3X 2 27" xfId="32091"/>
    <cellStyle name="SAPBEXHLevel3X 2 28" xfId="32092"/>
    <cellStyle name="SAPBEXHLevel3X 2 29" xfId="32093"/>
    <cellStyle name="SAPBEXHLevel3X 2 3" xfId="1088"/>
    <cellStyle name="SAPBEXHLevel3X 2 3 10" xfId="32094"/>
    <cellStyle name="SAPBEXHLevel3X 2 3 11" xfId="32095"/>
    <cellStyle name="SAPBEXHLevel3X 2 3 12" xfId="32096"/>
    <cellStyle name="SAPBEXHLevel3X 2 3 13" xfId="32097"/>
    <cellStyle name="SAPBEXHLevel3X 2 3 14" xfId="32098"/>
    <cellStyle name="SAPBEXHLevel3X 2 3 15" xfId="32099"/>
    <cellStyle name="SAPBEXHLevel3X 2 3 16" xfId="32100"/>
    <cellStyle name="SAPBEXHLevel3X 2 3 17" xfId="32101"/>
    <cellStyle name="SAPBEXHLevel3X 2 3 18" xfId="32102"/>
    <cellStyle name="SAPBEXHLevel3X 2 3 19" xfId="32103"/>
    <cellStyle name="SAPBEXHLevel3X 2 3 2" xfId="32104"/>
    <cellStyle name="SAPBEXHLevel3X 2 3 2 2" xfId="32105"/>
    <cellStyle name="SAPBEXHLevel3X 2 3 2 2 2" xfId="32106"/>
    <cellStyle name="SAPBEXHLevel3X 2 3 2 2 2 2" xfId="32107"/>
    <cellStyle name="SAPBEXHLevel3X 2 3 2 2 2 2 2" xfId="32108"/>
    <cellStyle name="SAPBEXHLevel3X 2 3 2 2 2 3" xfId="32109"/>
    <cellStyle name="SAPBEXHLevel3X 2 3 2 2 3" xfId="32110"/>
    <cellStyle name="SAPBEXHLevel3X 2 3 2 2 3 2" xfId="32111"/>
    <cellStyle name="SAPBEXHLevel3X 2 3 2 2 3 2 2" xfId="32112"/>
    <cellStyle name="SAPBEXHLevel3X 2 3 2 2 4" xfId="32113"/>
    <cellStyle name="SAPBEXHLevel3X 2 3 2 2 4 2" xfId="32114"/>
    <cellStyle name="SAPBEXHLevel3X 2 3 2 3" xfId="32115"/>
    <cellStyle name="SAPBEXHLevel3X 2 3 2 3 2" xfId="32116"/>
    <cellStyle name="SAPBEXHLevel3X 2 3 2 3 2 2" xfId="32117"/>
    <cellStyle name="SAPBEXHLevel3X 2 3 2 3 3" xfId="32118"/>
    <cellStyle name="SAPBEXHLevel3X 2 3 2 4" xfId="32119"/>
    <cellStyle name="SAPBEXHLevel3X 2 3 2 4 2" xfId="32120"/>
    <cellStyle name="SAPBEXHLevel3X 2 3 2 4 2 2" xfId="32121"/>
    <cellStyle name="SAPBEXHLevel3X 2 3 2 5" xfId="32122"/>
    <cellStyle name="SAPBEXHLevel3X 2 3 2 5 2" xfId="32123"/>
    <cellStyle name="SAPBEXHLevel3X 2 3 20" xfId="32124"/>
    <cellStyle name="SAPBEXHLevel3X 2 3 21" xfId="32125"/>
    <cellStyle name="SAPBEXHLevel3X 2 3 22" xfId="32126"/>
    <cellStyle name="SAPBEXHLevel3X 2 3 23" xfId="32127"/>
    <cellStyle name="SAPBEXHLevel3X 2 3 24" xfId="32128"/>
    <cellStyle name="SAPBEXHLevel3X 2 3 25" xfId="32129"/>
    <cellStyle name="SAPBEXHLevel3X 2 3 26" xfId="32130"/>
    <cellStyle name="SAPBEXHLevel3X 2 3 3" xfId="32131"/>
    <cellStyle name="SAPBEXHLevel3X 2 3 4" xfId="32132"/>
    <cellStyle name="SAPBEXHLevel3X 2 3 5" xfId="32133"/>
    <cellStyle name="SAPBEXHLevel3X 2 3 6" xfId="32134"/>
    <cellStyle name="SAPBEXHLevel3X 2 3 7" xfId="32135"/>
    <cellStyle name="SAPBEXHLevel3X 2 3 8" xfId="32136"/>
    <cellStyle name="SAPBEXHLevel3X 2 3 9" xfId="32137"/>
    <cellStyle name="SAPBEXHLevel3X 2 30" xfId="32138"/>
    <cellStyle name="SAPBEXHLevel3X 2 31" xfId="32139"/>
    <cellStyle name="SAPBEXHLevel3X 2 4" xfId="1089"/>
    <cellStyle name="SAPBEXHLevel3X 2 4 10" xfId="32140"/>
    <cellStyle name="SAPBEXHLevel3X 2 4 11" xfId="32141"/>
    <cellStyle name="SAPBEXHLevel3X 2 4 12" xfId="32142"/>
    <cellStyle name="SAPBEXHLevel3X 2 4 13" xfId="32143"/>
    <cellStyle name="SAPBEXHLevel3X 2 4 14" xfId="32144"/>
    <cellStyle name="SAPBEXHLevel3X 2 4 15" xfId="32145"/>
    <cellStyle name="SAPBEXHLevel3X 2 4 16" xfId="32146"/>
    <cellStyle name="SAPBEXHLevel3X 2 4 17" xfId="32147"/>
    <cellStyle name="SAPBEXHLevel3X 2 4 18" xfId="32148"/>
    <cellStyle name="SAPBEXHLevel3X 2 4 19" xfId="32149"/>
    <cellStyle name="SAPBEXHLevel3X 2 4 2" xfId="32150"/>
    <cellStyle name="SAPBEXHLevel3X 2 4 2 2" xfId="32151"/>
    <cellStyle name="SAPBEXHLevel3X 2 4 2 2 2" xfId="32152"/>
    <cellStyle name="SAPBEXHLevel3X 2 4 2 2 2 2" xfId="32153"/>
    <cellStyle name="SAPBEXHLevel3X 2 4 2 2 2 2 2" xfId="32154"/>
    <cellStyle name="SAPBEXHLevel3X 2 4 2 2 2 3" xfId="32155"/>
    <cellStyle name="SAPBEXHLevel3X 2 4 2 2 3" xfId="32156"/>
    <cellStyle name="SAPBEXHLevel3X 2 4 2 2 3 2" xfId="32157"/>
    <cellStyle name="SAPBEXHLevel3X 2 4 2 2 3 2 2" xfId="32158"/>
    <cellStyle name="SAPBEXHLevel3X 2 4 2 2 4" xfId="32159"/>
    <cellStyle name="SAPBEXHLevel3X 2 4 2 2 4 2" xfId="32160"/>
    <cellStyle name="SAPBEXHLevel3X 2 4 2 3" xfId="32161"/>
    <cellStyle name="SAPBEXHLevel3X 2 4 2 3 2" xfId="32162"/>
    <cellStyle name="SAPBEXHLevel3X 2 4 2 3 2 2" xfId="32163"/>
    <cellStyle name="SAPBEXHLevel3X 2 4 2 3 3" xfId="32164"/>
    <cellStyle name="SAPBEXHLevel3X 2 4 2 4" xfId="32165"/>
    <cellStyle name="SAPBEXHLevel3X 2 4 2 4 2" xfId="32166"/>
    <cellStyle name="SAPBEXHLevel3X 2 4 2 4 2 2" xfId="32167"/>
    <cellStyle name="SAPBEXHLevel3X 2 4 2 5" xfId="32168"/>
    <cellStyle name="SAPBEXHLevel3X 2 4 2 5 2" xfId="32169"/>
    <cellStyle name="SAPBEXHLevel3X 2 4 20" xfId="32170"/>
    <cellStyle name="SAPBEXHLevel3X 2 4 21" xfId="32171"/>
    <cellStyle name="SAPBEXHLevel3X 2 4 22" xfId="32172"/>
    <cellStyle name="SAPBEXHLevel3X 2 4 23" xfId="32173"/>
    <cellStyle name="SAPBEXHLevel3X 2 4 24" xfId="32174"/>
    <cellStyle name="SAPBEXHLevel3X 2 4 25" xfId="32175"/>
    <cellStyle name="SAPBEXHLevel3X 2 4 26" xfId="32176"/>
    <cellStyle name="SAPBEXHLevel3X 2 4 3" xfId="32177"/>
    <cellStyle name="SAPBEXHLevel3X 2 4 4" xfId="32178"/>
    <cellStyle name="SAPBEXHLevel3X 2 4 5" xfId="32179"/>
    <cellStyle name="SAPBEXHLevel3X 2 4 6" xfId="32180"/>
    <cellStyle name="SAPBEXHLevel3X 2 4 7" xfId="32181"/>
    <cellStyle name="SAPBEXHLevel3X 2 4 8" xfId="32182"/>
    <cellStyle name="SAPBEXHLevel3X 2 4 9" xfId="32183"/>
    <cellStyle name="SAPBEXHLevel3X 2 5" xfId="1090"/>
    <cellStyle name="SAPBEXHLevel3X 2 5 10" xfId="32184"/>
    <cellStyle name="SAPBEXHLevel3X 2 5 11" xfId="32185"/>
    <cellStyle name="SAPBEXHLevel3X 2 5 12" xfId="32186"/>
    <cellStyle name="SAPBEXHLevel3X 2 5 13" xfId="32187"/>
    <cellStyle name="SAPBEXHLevel3X 2 5 14" xfId="32188"/>
    <cellStyle name="SAPBEXHLevel3X 2 5 15" xfId="32189"/>
    <cellStyle name="SAPBEXHLevel3X 2 5 16" xfId="32190"/>
    <cellStyle name="SAPBEXHLevel3X 2 5 17" xfId="32191"/>
    <cellStyle name="SAPBEXHLevel3X 2 5 18" xfId="32192"/>
    <cellStyle name="SAPBEXHLevel3X 2 5 19" xfId="32193"/>
    <cellStyle name="SAPBEXHLevel3X 2 5 2" xfId="32194"/>
    <cellStyle name="SAPBEXHLevel3X 2 5 2 2" xfId="32195"/>
    <cellStyle name="SAPBEXHLevel3X 2 5 2 2 2" xfId="32196"/>
    <cellStyle name="SAPBEXHLevel3X 2 5 2 2 2 2" xfId="32197"/>
    <cellStyle name="SAPBEXHLevel3X 2 5 2 2 2 2 2" xfId="32198"/>
    <cellStyle name="SAPBEXHLevel3X 2 5 2 2 2 3" xfId="32199"/>
    <cellStyle name="SAPBEXHLevel3X 2 5 2 2 3" xfId="32200"/>
    <cellStyle name="SAPBEXHLevel3X 2 5 2 2 3 2" xfId="32201"/>
    <cellStyle name="SAPBEXHLevel3X 2 5 2 2 3 2 2" xfId="32202"/>
    <cellStyle name="SAPBEXHLevel3X 2 5 2 2 4" xfId="32203"/>
    <cellStyle name="SAPBEXHLevel3X 2 5 2 2 4 2" xfId="32204"/>
    <cellStyle name="SAPBEXHLevel3X 2 5 2 3" xfId="32205"/>
    <cellStyle name="SAPBEXHLevel3X 2 5 2 3 2" xfId="32206"/>
    <cellStyle name="SAPBEXHLevel3X 2 5 2 3 2 2" xfId="32207"/>
    <cellStyle name="SAPBEXHLevel3X 2 5 2 3 3" xfId="32208"/>
    <cellStyle name="SAPBEXHLevel3X 2 5 2 4" xfId="32209"/>
    <cellStyle name="SAPBEXHLevel3X 2 5 2 4 2" xfId="32210"/>
    <cellStyle name="SAPBEXHLevel3X 2 5 2 4 2 2" xfId="32211"/>
    <cellStyle name="SAPBEXHLevel3X 2 5 2 5" xfId="32212"/>
    <cellStyle name="SAPBEXHLevel3X 2 5 2 5 2" xfId="32213"/>
    <cellStyle name="SAPBEXHLevel3X 2 5 20" xfId="32214"/>
    <cellStyle name="SAPBEXHLevel3X 2 5 21" xfId="32215"/>
    <cellStyle name="SAPBEXHLevel3X 2 5 22" xfId="32216"/>
    <cellStyle name="SAPBEXHLevel3X 2 5 23" xfId="32217"/>
    <cellStyle name="SAPBEXHLevel3X 2 5 24" xfId="32218"/>
    <cellStyle name="SAPBEXHLevel3X 2 5 25" xfId="32219"/>
    <cellStyle name="SAPBEXHLevel3X 2 5 26" xfId="32220"/>
    <cellStyle name="SAPBEXHLevel3X 2 5 3" xfId="32221"/>
    <cellStyle name="SAPBEXHLevel3X 2 5 4" xfId="32222"/>
    <cellStyle name="SAPBEXHLevel3X 2 5 5" xfId="32223"/>
    <cellStyle name="SAPBEXHLevel3X 2 5 6" xfId="32224"/>
    <cellStyle name="SAPBEXHLevel3X 2 5 7" xfId="32225"/>
    <cellStyle name="SAPBEXHLevel3X 2 5 8" xfId="32226"/>
    <cellStyle name="SAPBEXHLevel3X 2 5 9" xfId="32227"/>
    <cellStyle name="SAPBEXHLevel3X 2 6" xfId="1091"/>
    <cellStyle name="SAPBEXHLevel3X 2 6 10" xfId="32228"/>
    <cellStyle name="SAPBEXHLevel3X 2 6 11" xfId="32229"/>
    <cellStyle name="SAPBEXHLevel3X 2 6 12" xfId="32230"/>
    <cellStyle name="SAPBEXHLevel3X 2 6 13" xfId="32231"/>
    <cellStyle name="SAPBEXHLevel3X 2 6 14" xfId="32232"/>
    <cellStyle name="SAPBEXHLevel3X 2 6 15" xfId="32233"/>
    <cellStyle name="SAPBEXHLevel3X 2 6 16" xfId="32234"/>
    <cellStyle name="SAPBEXHLevel3X 2 6 17" xfId="32235"/>
    <cellStyle name="SAPBEXHLevel3X 2 6 18" xfId="32236"/>
    <cellStyle name="SAPBEXHLevel3X 2 6 19" xfId="32237"/>
    <cellStyle name="SAPBEXHLevel3X 2 6 2" xfId="32238"/>
    <cellStyle name="SAPBEXHLevel3X 2 6 2 2" xfId="32239"/>
    <cellStyle name="SAPBEXHLevel3X 2 6 2 2 2" xfId="32240"/>
    <cellStyle name="SAPBEXHLevel3X 2 6 2 2 2 2" xfId="32241"/>
    <cellStyle name="SAPBEXHLevel3X 2 6 2 2 2 2 2" xfId="32242"/>
    <cellStyle name="SAPBEXHLevel3X 2 6 2 2 2 3" xfId="32243"/>
    <cellStyle name="SAPBEXHLevel3X 2 6 2 2 3" xfId="32244"/>
    <cellStyle name="SAPBEXHLevel3X 2 6 2 2 3 2" xfId="32245"/>
    <cellStyle name="SAPBEXHLevel3X 2 6 2 2 3 2 2" xfId="32246"/>
    <cellStyle name="SAPBEXHLevel3X 2 6 2 2 4" xfId="32247"/>
    <cellStyle name="SAPBEXHLevel3X 2 6 2 2 4 2" xfId="32248"/>
    <cellStyle name="SAPBEXHLevel3X 2 6 2 3" xfId="32249"/>
    <cellStyle name="SAPBEXHLevel3X 2 6 2 3 2" xfId="32250"/>
    <cellStyle name="SAPBEXHLevel3X 2 6 2 3 2 2" xfId="32251"/>
    <cellStyle name="SAPBEXHLevel3X 2 6 2 3 3" xfId="32252"/>
    <cellStyle name="SAPBEXHLevel3X 2 6 2 4" xfId="32253"/>
    <cellStyle name="SAPBEXHLevel3X 2 6 2 4 2" xfId="32254"/>
    <cellStyle name="SAPBEXHLevel3X 2 6 2 4 2 2" xfId="32255"/>
    <cellStyle name="SAPBEXHLevel3X 2 6 2 5" xfId="32256"/>
    <cellStyle name="SAPBEXHLevel3X 2 6 2 5 2" xfId="32257"/>
    <cellStyle name="SAPBEXHLevel3X 2 6 20" xfId="32258"/>
    <cellStyle name="SAPBEXHLevel3X 2 6 21" xfId="32259"/>
    <cellStyle name="SAPBEXHLevel3X 2 6 22" xfId="32260"/>
    <cellStyle name="SAPBEXHLevel3X 2 6 23" xfId="32261"/>
    <cellStyle name="SAPBEXHLevel3X 2 6 24" xfId="32262"/>
    <cellStyle name="SAPBEXHLevel3X 2 6 25" xfId="32263"/>
    <cellStyle name="SAPBEXHLevel3X 2 6 26" xfId="32264"/>
    <cellStyle name="SAPBEXHLevel3X 2 6 3" xfId="32265"/>
    <cellStyle name="SAPBEXHLevel3X 2 6 4" xfId="32266"/>
    <cellStyle name="SAPBEXHLevel3X 2 6 5" xfId="32267"/>
    <cellStyle name="SAPBEXHLevel3X 2 6 6" xfId="32268"/>
    <cellStyle name="SAPBEXHLevel3X 2 6 7" xfId="32269"/>
    <cellStyle name="SAPBEXHLevel3X 2 6 8" xfId="32270"/>
    <cellStyle name="SAPBEXHLevel3X 2 6 9" xfId="32271"/>
    <cellStyle name="SAPBEXHLevel3X 2 7" xfId="32272"/>
    <cellStyle name="SAPBEXHLevel3X 2 7 2" xfId="32273"/>
    <cellStyle name="SAPBEXHLevel3X 2 7 2 2" xfId="32274"/>
    <cellStyle name="SAPBEXHLevel3X 2 7 2 2 2" xfId="32275"/>
    <cellStyle name="SAPBEXHLevel3X 2 7 2 2 2 2" xfId="32276"/>
    <cellStyle name="SAPBEXHLevel3X 2 7 2 2 3" xfId="32277"/>
    <cellStyle name="SAPBEXHLevel3X 2 7 2 3" xfId="32278"/>
    <cellStyle name="SAPBEXHLevel3X 2 7 2 3 2" xfId="32279"/>
    <cellStyle name="SAPBEXHLevel3X 2 7 2 3 2 2" xfId="32280"/>
    <cellStyle name="SAPBEXHLevel3X 2 7 2 4" xfId="32281"/>
    <cellStyle name="SAPBEXHLevel3X 2 7 2 4 2" xfId="32282"/>
    <cellStyle name="SAPBEXHLevel3X 2 7 3" xfId="32283"/>
    <cellStyle name="SAPBEXHLevel3X 2 7 3 2" xfId="32284"/>
    <cellStyle name="SAPBEXHLevel3X 2 7 3 2 2" xfId="32285"/>
    <cellStyle name="SAPBEXHLevel3X 2 7 3 3" xfId="32286"/>
    <cellStyle name="SAPBEXHLevel3X 2 7 4" xfId="32287"/>
    <cellStyle name="SAPBEXHLevel3X 2 7 4 2" xfId="32288"/>
    <cellStyle name="SAPBEXHLevel3X 2 7 4 2 2" xfId="32289"/>
    <cellStyle name="SAPBEXHLevel3X 2 7 5" xfId="32290"/>
    <cellStyle name="SAPBEXHLevel3X 2 7 5 2" xfId="32291"/>
    <cellStyle name="SAPBEXHLevel3X 2 8" xfId="32292"/>
    <cellStyle name="SAPBEXHLevel3X 2 9" xfId="32293"/>
    <cellStyle name="SAPBEXHLevel3X 20" xfId="32294"/>
    <cellStyle name="SAPBEXHLevel3X 21" xfId="32295"/>
    <cellStyle name="SAPBEXHLevel3X 22" xfId="32296"/>
    <cellStyle name="SAPBEXHLevel3X 23" xfId="32297"/>
    <cellStyle name="SAPBEXHLevel3X 24" xfId="32298"/>
    <cellStyle name="SAPBEXHLevel3X 25" xfId="32299"/>
    <cellStyle name="SAPBEXHLevel3X 26" xfId="32300"/>
    <cellStyle name="SAPBEXHLevel3X 27" xfId="32301"/>
    <cellStyle name="SAPBEXHLevel3X 28" xfId="32302"/>
    <cellStyle name="SAPBEXHLevel3X 29" xfId="32303"/>
    <cellStyle name="SAPBEXHLevel3X 3" xfId="1092"/>
    <cellStyle name="SAPBEXHLevel3X 3 10" xfId="32304"/>
    <cellStyle name="SAPBEXHLevel3X 3 11" xfId="32305"/>
    <cellStyle name="SAPBEXHLevel3X 3 12" xfId="32306"/>
    <cellStyle name="SAPBEXHLevel3X 3 13" xfId="32307"/>
    <cellStyle name="SAPBEXHLevel3X 3 14" xfId="32308"/>
    <cellStyle name="SAPBEXHLevel3X 3 15" xfId="32309"/>
    <cellStyle name="SAPBEXHLevel3X 3 16" xfId="32310"/>
    <cellStyle name="SAPBEXHLevel3X 3 17" xfId="32311"/>
    <cellStyle name="SAPBEXHLevel3X 3 18" xfId="32312"/>
    <cellStyle name="SAPBEXHLevel3X 3 19" xfId="32313"/>
    <cellStyle name="SAPBEXHLevel3X 3 2" xfId="32314"/>
    <cellStyle name="SAPBEXHLevel3X 3 2 2" xfId="32315"/>
    <cellStyle name="SAPBEXHLevel3X 3 2 2 2" xfId="32316"/>
    <cellStyle name="SAPBEXHLevel3X 3 2 2 2 2" xfId="32317"/>
    <cellStyle name="SAPBEXHLevel3X 3 2 2 2 2 2" xfId="32318"/>
    <cellStyle name="SAPBEXHLevel3X 3 2 2 2 3" xfId="32319"/>
    <cellStyle name="SAPBEXHLevel3X 3 2 2 3" xfId="32320"/>
    <cellStyle name="SAPBEXHLevel3X 3 2 2 3 2" xfId="32321"/>
    <cellStyle name="SAPBEXHLevel3X 3 2 2 3 2 2" xfId="32322"/>
    <cellStyle name="SAPBEXHLevel3X 3 2 2 4" xfId="32323"/>
    <cellStyle name="SAPBEXHLevel3X 3 2 2 4 2" xfId="32324"/>
    <cellStyle name="SAPBEXHLevel3X 3 2 3" xfId="32325"/>
    <cellStyle name="SAPBEXHLevel3X 3 2 3 2" xfId="32326"/>
    <cellStyle name="SAPBEXHLevel3X 3 2 3 2 2" xfId="32327"/>
    <cellStyle name="SAPBEXHLevel3X 3 2 3 3" xfId="32328"/>
    <cellStyle name="SAPBEXHLevel3X 3 2 4" xfId="32329"/>
    <cellStyle name="SAPBEXHLevel3X 3 2 4 2" xfId="32330"/>
    <cellStyle name="SAPBEXHLevel3X 3 2 4 2 2" xfId="32331"/>
    <cellStyle name="SAPBEXHLevel3X 3 2 5" xfId="32332"/>
    <cellStyle name="SAPBEXHLevel3X 3 2 5 2" xfId="32333"/>
    <cellStyle name="SAPBEXHLevel3X 3 20" xfId="32334"/>
    <cellStyle name="SAPBEXHLevel3X 3 21" xfId="32335"/>
    <cellStyle name="SAPBEXHLevel3X 3 22" xfId="32336"/>
    <cellStyle name="SAPBEXHLevel3X 3 23" xfId="32337"/>
    <cellStyle name="SAPBEXHLevel3X 3 24" xfId="32338"/>
    <cellStyle name="SAPBEXHLevel3X 3 25" xfId="32339"/>
    <cellStyle name="SAPBEXHLevel3X 3 26" xfId="32340"/>
    <cellStyle name="SAPBEXHLevel3X 3 3" xfId="32341"/>
    <cellStyle name="SAPBEXHLevel3X 3 4" xfId="32342"/>
    <cellStyle name="SAPBEXHLevel3X 3 5" xfId="32343"/>
    <cellStyle name="SAPBEXHLevel3X 3 6" xfId="32344"/>
    <cellStyle name="SAPBEXHLevel3X 3 7" xfId="32345"/>
    <cellStyle name="SAPBEXHLevel3X 3 8" xfId="32346"/>
    <cellStyle name="SAPBEXHLevel3X 3 9" xfId="32347"/>
    <cellStyle name="SAPBEXHLevel3X 30" xfId="32348"/>
    <cellStyle name="SAPBEXHLevel3X 31" xfId="32349"/>
    <cellStyle name="SAPBEXHLevel3X 32" xfId="32350"/>
    <cellStyle name="SAPBEXHLevel3X 33" xfId="32351"/>
    <cellStyle name="SAPBEXHLevel3X 4" xfId="1093"/>
    <cellStyle name="SAPBEXHLevel3X 4 10" xfId="32352"/>
    <cellStyle name="SAPBEXHLevel3X 4 11" xfId="32353"/>
    <cellStyle name="SAPBEXHLevel3X 4 12" xfId="32354"/>
    <cellStyle name="SAPBEXHLevel3X 4 13" xfId="32355"/>
    <cellStyle name="SAPBEXHLevel3X 4 14" xfId="32356"/>
    <cellStyle name="SAPBEXHLevel3X 4 15" xfId="32357"/>
    <cellStyle name="SAPBEXHLevel3X 4 16" xfId="32358"/>
    <cellStyle name="SAPBEXHLevel3X 4 17" xfId="32359"/>
    <cellStyle name="SAPBEXHLevel3X 4 18" xfId="32360"/>
    <cellStyle name="SAPBEXHLevel3X 4 19" xfId="32361"/>
    <cellStyle name="SAPBEXHLevel3X 4 2" xfId="32362"/>
    <cellStyle name="SAPBEXHLevel3X 4 2 2" xfId="32363"/>
    <cellStyle name="SAPBEXHLevel3X 4 2 2 2" xfId="32364"/>
    <cellStyle name="SAPBEXHLevel3X 4 2 2 2 2" xfId="32365"/>
    <cellStyle name="SAPBEXHLevel3X 4 2 2 2 2 2" xfId="32366"/>
    <cellStyle name="SAPBEXHLevel3X 4 2 2 2 3" xfId="32367"/>
    <cellStyle name="SAPBEXHLevel3X 4 2 2 3" xfId="32368"/>
    <cellStyle name="SAPBEXHLevel3X 4 2 2 3 2" xfId="32369"/>
    <cellStyle name="SAPBEXHLevel3X 4 2 2 3 2 2" xfId="32370"/>
    <cellStyle name="SAPBEXHLevel3X 4 2 2 4" xfId="32371"/>
    <cellStyle name="SAPBEXHLevel3X 4 2 2 4 2" xfId="32372"/>
    <cellStyle name="SAPBEXHLevel3X 4 2 3" xfId="32373"/>
    <cellStyle name="SAPBEXHLevel3X 4 2 3 2" xfId="32374"/>
    <cellStyle name="SAPBEXHLevel3X 4 2 3 2 2" xfId="32375"/>
    <cellStyle name="SAPBEXHLevel3X 4 2 3 3" xfId="32376"/>
    <cellStyle name="SAPBEXHLevel3X 4 2 4" xfId="32377"/>
    <cellStyle name="SAPBEXHLevel3X 4 2 4 2" xfId="32378"/>
    <cellStyle name="SAPBEXHLevel3X 4 2 4 2 2" xfId="32379"/>
    <cellStyle name="SAPBEXHLevel3X 4 2 5" xfId="32380"/>
    <cellStyle name="SAPBEXHLevel3X 4 2 5 2" xfId="32381"/>
    <cellStyle name="SAPBEXHLevel3X 4 20" xfId="32382"/>
    <cellStyle name="SAPBEXHLevel3X 4 21" xfId="32383"/>
    <cellStyle name="SAPBEXHLevel3X 4 22" xfId="32384"/>
    <cellStyle name="SAPBEXHLevel3X 4 23" xfId="32385"/>
    <cellStyle name="SAPBEXHLevel3X 4 24" xfId="32386"/>
    <cellStyle name="SAPBEXHLevel3X 4 25" xfId="32387"/>
    <cellStyle name="SAPBEXHLevel3X 4 26" xfId="32388"/>
    <cellStyle name="SAPBEXHLevel3X 4 3" xfId="32389"/>
    <cellStyle name="SAPBEXHLevel3X 4 4" xfId="32390"/>
    <cellStyle name="SAPBEXHLevel3X 4 5" xfId="32391"/>
    <cellStyle name="SAPBEXHLevel3X 4 6" xfId="32392"/>
    <cellStyle name="SAPBEXHLevel3X 4 7" xfId="32393"/>
    <cellStyle name="SAPBEXHLevel3X 4 8" xfId="32394"/>
    <cellStyle name="SAPBEXHLevel3X 4 9" xfId="32395"/>
    <cellStyle name="SAPBEXHLevel3X 5" xfId="1094"/>
    <cellStyle name="SAPBEXHLevel3X 5 10" xfId="32396"/>
    <cellStyle name="SAPBEXHLevel3X 5 11" xfId="32397"/>
    <cellStyle name="SAPBEXHLevel3X 5 12" xfId="32398"/>
    <cellStyle name="SAPBEXHLevel3X 5 13" xfId="32399"/>
    <cellStyle name="SAPBEXHLevel3X 5 14" xfId="32400"/>
    <cellStyle name="SAPBEXHLevel3X 5 15" xfId="32401"/>
    <cellStyle name="SAPBEXHLevel3X 5 16" xfId="32402"/>
    <cellStyle name="SAPBEXHLevel3X 5 17" xfId="32403"/>
    <cellStyle name="SAPBEXHLevel3X 5 18" xfId="32404"/>
    <cellStyle name="SAPBEXHLevel3X 5 19" xfId="32405"/>
    <cellStyle name="SAPBEXHLevel3X 5 2" xfId="32406"/>
    <cellStyle name="SAPBEXHLevel3X 5 2 2" xfId="32407"/>
    <cellStyle name="SAPBEXHLevel3X 5 2 2 2" xfId="32408"/>
    <cellStyle name="SAPBEXHLevel3X 5 2 2 2 2" xfId="32409"/>
    <cellStyle name="SAPBEXHLevel3X 5 2 2 2 2 2" xfId="32410"/>
    <cellStyle name="SAPBEXHLevel3X 5 2 2 2 3" xfId="32411"/>
    <cellStyle name="SAPBEXHLevel3X 5 2 2 3" xfId="32412"/>
    <cellStyle name="SAPBEXHLevel3X 5 2 2 3 2" xfId="32413"/>
    <cellStyle name="SAPBEXHLevel3X 5 2 2 3 2 2" xfId="32414"/>
    <cellStyle name="SAPBEXHLevel3X 5 2 2 4" xfId="32415"/>
    <cellStyle name="SAPBEXHLevel3X 5 2 2 4 2" xfId="32416"/>
    <cellStyle name="SAPBEXHLevel3X 5 2 3" xfId="32417"/>
    <cellStyle name="SAPBEXHLevel3X 5 2 3 2" xfId="32418"/>
    <cellStyle name="SAPBEXHLevel3X 5 2 3 2 2" xfId="32419"/>
    <cellStyle name="SAPBEXHLevel3X 5 2 3 3" xfId="32420"/>
    <cellStyle name="SAPBEXHLevel3X 5 2 4" xfId="32421"/>
    <cellStyle name="SAPBEXHLevel3X 5 2 4 2" xfId="32422"/>
    <cellStyle name="SAPBEXHLevel3X 5 2 4 2 2" xfId="32423"/>
    <cellStyle name="SAPBEXHLevel3X 5 2 5" xfId="32424"/>
    <cellStyle name="SAPBEXHLevel3X 5 2 5 2" xfId="32425"/>
    <cellStyle name="SAPBEXHLevel3X 5 20" xfId="32426"/>
    <cellStyle name="SAPBEXHLevel3X 5 21" xfId="32427"/>
    <cellStyle name="SAPBEXHLevel3X 5 22" xfId="32428"/>
    <cellStyle name="SAPBEXHLevel3X 5 23" xfId="32429"/>
    <cellStyle name="SAPBEXHLevel3X 5 24" xfId="32430"/>
    <cellStyle name="SAPBEXHLevel3X 5 25" xfId="32431"/>
    <cellStyle name="SAPBEXHLevel3X 5 26" xfId="32432"/>
    <cellStyle name="SAPBEXHLevel3X 5 3" xfId="32433"/>
    <cellStyle name="SAPBEXHLevel3X 5 4" xfId="32434"/>
    <cellStyle name="SAPBEXHLevel3X 5 5" xfId="32435"/>
    <cellStyle name="SAPBEXHLevel3X 5 6" xfId="32436"/>
    <cellStyle name="SAPBEXHLevel3X 5 7" xfId="32437"/>
    <cellStyle name="SAPBEXHLevel3X 5 8" xfId="32438"/>
    <cellStyle name="SAPBEXHLevel3X 5 9" xfId="32439"/>
    <cellStyle name="SAPBEXHLevel3X 6" xfId="1095"/>
    <cellStyle name="SAPBEXHLevel3X 6 10" xfId="32440"/>
    <cellStyle name="SAPBEXHLevel3X 6 11" xfId="32441"/>
    <cellStyle name="SAPBEXHLevel3X 6 12" xfId="32442"/>
    <cellStyle name="SAPBEXHLevel3X 6 13" xfId="32443"/>
    <cellStyle name="SAPBEXHLevel3X 6 14" xfId="32444"/>
    <cellStyle name="SAPBEXHLevel3X 6 15" xfId="32445"/>
    <cellStyle name="SAPBEXHLevel3X 6 16" xfId="32446"/>
    <cellStyle name="SAPBEXHLevel3X 6 17" xfId="32447"/>
    <cellStyle name="SAPBEXHLevel3X 6 18" xfId="32448"/>
    <cellStyle name="SAPBEXHLevel3X 6 19" xfId="32449"/>
    <cellStyle name="SAPBEXHLevel3X 6 2" xfId="32450"/>
    <cellStyle name="SAPBEXHLevel3X 6 2 2" xfId="32451"/>
    <cellStyle name="SAPBEXHLevel3X 6 2 2 2" xfId="32452"/>
    <cellStyle name="SAPBEXHLevel3X 6 2 2 2 2" xfId="32453"/>
    <cellStyle name="SAPBEXHLevel3X 6 2 2 2 2 2" xfId="32454"/>
    <cellStyle name="SAPBEXHLevel3X 6 2 2 2 3" xfId="32455"/>
    <cellStyle name="SAPBEXHLevel3X 6 2 2 3" xfId="32456"/>
    <cellStyle name="SAPBEXHLevel3X 6 2 2 3 2" xfId="32457"/>
    <cellStyle name="SAPBEXHLevel3X 6 2 2 3 2 2" xfId="32458"/>
    <cellStyle name="SAPBEXHLevel3X 6 2 2 4" xfId="32459"/>
    <cellStyle name="SAPBEXHLevel3X 6 2 2 4 2" xfId="32460"/>
    <cellStyle name="SAPBEXHLevel3X 6 2 3" xfId="32461"/>
    <cellStyle name="SAPBEXHLevel3X 6 2 3 2" xfId="32462"/>
    <cellStyle name="SAPBEXHLevel3X 6 2 3 2 2" xfId="32463"/>
    <cellStyle name="SAPBEXHLevel3X 6 2 3 3" xfId="32464"/>
    <cellStyle name="SAPBEXHLevel3X 6 2 4" xfId="32465"/>
    <cellStyle name="SAPBEXHLevel3X 6 2 4 2" xfId="32466"/>
    <cellStyle name="SAPBEXHLevel3X 6 2 4 2 2" xfId="32467"/>
    <cellStyle name="SAPBEXHLevel3X 6 2 5" xfId="32468"/>
    <cellStyle name="SAPBEXHLevel3X 6 2 5 2" xfId="32469"/>
    <cellStyle name="SAPBEXHLevel3X 6 20" xfId="32470"/>
    <cellStyle name="SAPBEXHLevel3X 6 21" xfId="32471"/>
    <cellStyle name="SAPBEXHLevel3X 6 22" xfId="32472"/>
    <cellStyle name="SAPBEXHLevel3X 6 23" xfId="32473"/>
    <cellStyle name="SAPBEXHLevel3X 6 24" xfId="32474"/>
    <cellStyle name="SAPBEXHLevel3X 6 25" xfId="32475"/>
    <cellStyle name="SAPBEXHLevel3X 6 26" xfId="32476"/>
    <cellStyle name="SAPBEXHLevel3X 6 3" xfId="32477"/>
    <cellStyle name="SAPBEXHLevel3X 6 4" xfId="32478"/>
    <cellStyle name="SAPBEXHLevel3X 6 5" xfId="32479"/>
    <cellStyle name="SAPBEXHLevel3X 6 6" xfId="32480"/>
    <cellStyle name="SAPBEXHLevel3X 6 7" xfId="32481"/>
    <cellStyle name="SAPBEXHLevel3X 6 8" xfId="32482"/>
    <cellStyle name="SAPBEXHLevel3X 6 9" xfId="32483"/>
    <cellStyle name="SAPBEXHLevel3X 7" xfId="1096"/>
    <cellStyle name="SAPBEXHLevel3X 7 10" xfId="32484"/>
    <cellStyle name="SAPBEXHLevel3X 7 11" xfId="32485"/>
    <cellStyle name="SAPBEXHLevel3X 7 12" xfId="32486"/>
    <cellStyle name="SAPBEXHLevel3X 7 13" xfId="32487"/>
    <cellStyle name="SAPBEXHLevel3X 7 14" xfId="32488"/>
    <cellStyle name="SAPBEXHLevel3X 7 15" xfId="32489"/>
    <cellStyle name="SAPBEXHLevel3X 7 16" xfId="32490"/>
    <cellStyle name="SAPBEXHLevel3X 7 17" xfId="32491"/>
    <cellStyle name="SAPBEXHLevel3X 7 18" xfId="32492"/>
    <cellStyle name="SAPBEXHLevel3X 7 19" xfId="32493"/>
    <cellStyle name="SAPBEXHLevel3X 7 2" xfId="32494"/>
    <cellStyle name="SAPBEXHLevel3X 7 2 2" xfId="32495"/>
    <cellStyle name="SAPBEXHLevel3X 7 2 2 2" xfId="32496"/>
    <cellStyle name="SAPBEXHLevel3X 7 2 2 2 2" xfId="32497"/>
    <cellStyle name="SAPBEXHLevel3X 7 2 2 2 2 2" xfId="32498"/>
    <cellStyle name="SAPBEXHLevel3X 7 2 2 2 3" xfId="32499"/>
    <cellStyle name="SAPBEXHLevel3X 7 2 2 3" xfId="32500"/>
    <cellStyle name="SAPBEXHLevel3X 7 2 2 3 2" xfId="32501"/>
    <cellStyle name="SAPBEXHLevel3X 7 2 2 3 2 2" xfId="32502"/>
    <cellStyle name="SAPBEXHLevel3X 7 2 2 4" xfId="32503"/>
    <cellStyle name="SAPBEXHLevel3X 7 2 2 4 2" xfId="32504"/>
    <cellStyle name="SAPBEXHLevel3X 7 2 3" xfId="32505"/>
    <cellStyle name="SAPBEXHLevel3X 7 2 3 2" xfId="32506"/>
    <cellStyle name="SAPBEXHLevel3X 7 2 3 2 2" xfId="32507"/>
    <cellStyle name="SAPBEXHLevel3X 7 2 3 3" xfId="32508"/>
    <cellStyle name="SAPBEXHLevel3X 7 2 4" xfId="32509"/>
    <cellStyle name="SAPBEXHLevel3X 7 2 4 2" xfId="32510"/>
    <cellStyle name="SAPBEXHLevel3X 7 2 4 2 2" xfId="32511"/>
    <cellStyle name="SAPBEXHLevel3X 7 2 5" xfId="32512"/>
    <cellStyle name="SAPBEXHLevel3X 7 2 5 2" xfId="32513"/>
    <cellStyle name="SAPBEXHLevel3X 7 20" xfId="32514"/>
    <cellStyle name="SAPBEXHLevel3X 7 21" xfId="32515"/>
    <cellStyle name="SAPBEXHLevel3X 7 22" xfId="32516"/>
    <cellStyle name="SAPBEXHLevel3X 7 23" xfId="32517"/>
    <cellStyle name="SAPBEXHLevel3X 7 24" xfId="32518"/>
    <cellStyle name="SAPBEXHLevel3X 7 25" xfId="32519"/>
    <cellStyle name="SAPBEXHLevel3X 7 26" xfId="32520"/>
    <cellStyle name="SAPBEXHLevel3X 7 3" xfId="32521"/>
    <cellStyle name="SAPBEXHLevel3X 7 4" xfId="32522"/>
    <cellStyle name="SAPBEXHLevel3X 7 5" xfId="32523"/>
    <cellStyle name="SAPBEXHLevel3X 7 6" xfId="32524"/>
    <cellStyle name="SAPBEXHLevel3X 7 7" xfId="32525"/>
    <cellStyle name="SAPBEXHLevel3X 7 8" xfId="32526"/>
    <cellStyle name="SAPBEXHLevel3X 7 9" xfId="32527"/>
    <cellStyle name="SAPBEXHLevel3X 8" xfId="1086"/>
    <cellStyle name="SAPBEXHLevel3X 8 10" xfId="32528"/>
    <cellStyle name="SAPBEXHLevel3X 8 11" xfId="32529"/>
    <cellStyle name="SAPBEXHLevel3X 8 12" xfId="32530"/>
    <cellStyle name="SAPBEXHLevel3X 8 13" xfId="32531"/>
    <cellStyle name="SAPBEXHLevel3X 8 14" xfId="32532"/>
    <cellStyle name="SAPBEXHLevel3X 8 15" xfId="32533"/>
    <cellStyle name="SAPBEXHLevel3X 8 16" xfId="32534"/>
    <cellStyle name="SAPBEXHLevel3X 8 17" xfId="32535"/>
    <cellStyle name="SAPBEXHLevel3X 8 18" xfId="32536"/>
    <cellStyle name="SAPBEXHLevel3X 8 19" xfId="32537"/>
    <cellStyle name="SAPBEXHLevel3X 8 2" xfId="32538"/>
    <cellStyle name="SAPBEXHLevel3X 8 2 2" xfId="32539"/>
    <cellStyle name="SAPBEXHLevel3X 8 2 2 2" xfId="32540"/>
    <cellStyle name="SAPBEXHLevel3X 8 2 2 2 2" xfId="32541"/>
    <cellStyle name="SAPBEXHLevel3X 8 2 2 2 2 2" xfId="32542"/>
    <cellStyle name="SAPBEXHLevel3X 8 2 2 2 3" xfId="32543"/>
    <cellStyle name="SAPBEXHLevel3X 8 2 2 3" xfId="32544"/>
    <cellStyle name="SAPBEXHLevel3X 8 2 2 3 2" xfId="32545"/>
    <cellStyle name="SAPBEXHLevel3X 8 2 2 3 2 2" xfId="32546"/>
    <cellStyle name="SAPBEXHLevel3X 8 2 2 4" xfId="32547"/>
    <cellStyle name="SAPBEXHLevel3X 8 2 2 4 2" xfId="32548"/>
    <cellStyle name="SAPBEXHLevel3X 8 2 3" xfId="32549"/>
    <cellStyle name="SAPBEXHLevel3X 8 2 3 2" xfId="32550"/>
    <cellStyle name="SAPBEXHLevel3X 8 2 3 2 2" xfId="32551"/>
    <cellStyle name="SAPBEXHLevel3X 8 2 3 3" xfId="32552"/>
    <cellStyle name="SAPBEXHLevel3X 8 2 4" xfId="32553"/>
    <cellStyle name="SAPBEXHLevel3X 8 2 4 2" xfId="32554"/>
    <cellStyle name="SAPBEXHLevel3X 8 2 4 2 2" xfId="32555"/>
    <cellStyle name="SAPBEXHLevel3X 8 2 5" xfId="32556"/>
    <cellStyle name="SAPBEXHLevel3X 8 2 5 2" xfId="32557"/>
    <cellStyle name="SAPBEXHLevel3X 8 20" xfId="32558"/>
    <cellStyle name="SAPBEXHLevel3X 8 21" xfId="32559"/>
    <cellStyle name="SAPBEXHLevel3X 8 22" xfId="32560"/>
    <cellStyle name="SAPBEXHLevel3X 8 23" xfId="32561"/>
    <cellStyle name="SAPBEXHLevel3X 8 24" xfId="32562"/>
    <cellStyle name="SAPBEXHLevel3X 8 25" xfId="32563"/>
    <cellStyle name="SAPBEXHLevel3X 8 26" xfId="32564"/>
    <cellStyle name="SAPBEXHLevel3X 8 3" xfId="32565"/>
    <cellStyle name="SAPBEXHLevel3X 8 4" xfId="32566"/>
    <cellStyle name="SAPBEXHLevel3X 8 5" xfId="32567"/>
    <cellStyle name="SAPBEXHLevel3X 8 6" xfId="32568"/>
    <cellStyle name="SAPBEXHLevel3X 8 7" xfId="32569"/>
    <cellStyle name="SAPBEXHLevel3X 8 8" xfId="32570"/>
    <cellStyle name="SAPBEXHLevel3X 8 9" xfId="32571"/>
    <cellStyle name="SAPBEXHLevel3X 9" xfId="32572"/>
    <cellStyle name="SAPBEXHLevel3X 9 2" xfId="32573"/>
    <cellStyle name="SAPBEXHLevel3X 9 2 2" xfId="32574"/>
    <cellStyle name="SAPBEXHLevel3X 9 2 2 2" xfId="32575"/>
    <cellStyle name="SAPBEXHLevel3X 9 2 2 2 2" xfId="32576"/>
    <cellStyle name="SAPBEXHLevel3X 9 2 2 3" xfId="32577"/>
    <cellStyle name="SAPBEXHLevel3X 9 2 3" xfId="32578"/>
    <cellStyle name="SAPBEXHLevel3X 9 2 3 2" xfId="32579"/>
    <cellStyle name="SAPBEXHLevel3X 9 2 3 2 2" xfId="32580"/>
    <cellStyle name="SAPBEXHLevel3X 9 2 4" xfId="32581"/>
    <cellStyle name="SAPBEXHLevel3X 9 2 4 2" xfId="32582"/>
    <cellStyle name="SAPBEXHLevel3X 9 3" xfId="32583"/>
    <cellStyle name="SAPBEXHLevel3X 9 3 2" xfId="32584"/>
    <cellStyle name="SAPBEXHLevel3X 9 3 2 2" xfId="32585"/>
    <cellStyle name="SAPBEXHLevel3X 9 3 2 2 2" xfId="32586"/>
    <cellStyle name="SAPBEXHLevel3X 9 3 2 3" xfId="32587"/>
    <cellStyle name="SAPBEXHLevel3X 9 3 3" xfId="32588"/>
    <cellStyle name="SAPBEXHLevel3X 9 3 3 2" xfId="32589"/>
    <cellStyle name="SAPBEXHLevel3X 9 3 3 2 2" xfId="32590"/>
    <cellStyle name="SAPBEXHLevel3X 9 3 4" xfId="32591"/>
    <cellStyle name="SAPBEXHLevel3X 9 3 4 2" xfId="32592"/>
    <cellStyle name="SAPBEXHLevel3X 9 4" xfId="32593"/>
    <cellStyle name="SAPBEXHLevel3X 9 4 2" xfId="32594"/>
    <cellStyle name="SAPBEXHLevel3X 9 4 2 2" xfId="32595"/>
    <cellStyle name="SAPBEXHLevel3X 9 4 2 2 2" xfId="32596"/>
    <cellStyle name="SAPBEXHLevel3X 9 4 3" xfId="32597"/>
    <cellStyle name="SAPBEXHLevel3X 9 4 3 2" xfId="32598"/>
    <cellStyle name="SAPBEXHLevel3X 9 5" xfId="32599"/>
    <cellStyle name="SAPBEXHLevel3X 9 5 2" xfId="32600"/>
    <cellStyle name="SAPBEXHLevel3X 9 5 2 2" xfId="32601"/>
    <cellStyle name="SAPBEXHLevel3X 9 5 3" xfId="32602"/>
    <cellStyle name="SAPBEXHLevel3X 9 6" xfId="32603"/>
    <cellStyle name="SAPBEXHLevel3X 9 6 2" xfId="32604"/>
    <cellStyle name="SAPBEXHLevel3X 9 6 2 2" xfId="32605"/>
    <cellStyle name="SAPBEXHLevel3X 9 7" xfId="32606"/>
    <cellStyle name="SAPBEXHLevel3X 9 7 2" xfId="32607"/>
    <cellStyle name="SAPBEXinputData" xfId="92"/>
    <cellStyle name="SAPBEXinputData 2" xfId="32608"/>
    <cellStyle name="SAPBEXItemHeader" xfId="93"/>
    <cellStyle name="SAPBEXItemHeader 10" xfId="32609"/>
    <cellStyle name="SAPBEXItemHeader 11" xfId="32610"/>
    <cellStyle name="SAPBEXItemHeader 12" xfId="32611"/>
    <cellStyle name="SAPBEXItemHeader 13" xfId="32612"/>
    <cellStyle name="SAPBEXItemHeader 14" xfId="32613"/>
    <cellStyle name="SAPBEXItemHeader 15" xfId="32614"/>
    <cellStyle name="SAPBEXItemHeader 16" xfId="32615"/>
    <cellStyle name="SAPBEXItemHeader 17" xfId="32616"/>
    <cellStyle name="SAPBEXItemHeader 18" xfId="32617"/>
    <cellStyle name="SAPBEXItemHeader 19" xfId="32618"/>
    <cellStyle name="SAPBEXItemHeader 2" xfId="502"/>
    <cellStyle name="SAPBEXItemHeader 2 10" xfId="32619"/>
    <cellStyle name="SAPBEXItemHeader 2 11" xfId="32620"/>
    <cellStyle name="SAPBEXItemHeader 2 12" xfId="32621"/>
    <cellStyle name="SAPBEXItemHeader 2 13" xfId="32622"/>
    <cellStyle name="SAPBEXItemHeader 2 14" xfId="32623"/>
    <cellStyle name="SAPBEXItemHeader 2 15" xfId="32624"/>
    <cellStyle name="SAPBEXItemHeader 2 16" xfId="32625"/>
    <cellStyle name="SAPBEXItemHeader 2 17" xfId="32626"/>
    <cellStyle name="SAPBEXItemHeader 2 18" xfId="32627"/>
    <cellStyle name="SAPBEXItemHeader 2 19" xfId="32628"/>
    <cellStyle name="SAPBEXItemHeader 2 2" xfId="1097"/>
    <cellStyle name="SAPBEXItemHeader 2 2 10" xfId="32629"/>
    <cellStyle name="SAPBEXItemHeader 2 2 11" xfId="32630"/>
    <cellStyle name="SAPBEXItemHeader 2 2 12" xfId="32631"/>
    <cellStyle name="SAPBEXItemHeader 2 2 13" xfId="32632"/>
    <cellStyle name="SAPBEXItemHeader 2 2 14" xfId="32633"/>
    <cellStyle name="SAPBEXItemHeader 2 2 15" xfId="32634"/>
    <cellStyle name="SAPBEXItemHeader 2 2 16" xfId="32635"/>
    <cellStyle name="SAPBEXItemHeader 2 2 17" xfId="32636"/>
    <cellStyle name="SAPBEXItemHeader 2 2 18" xfId="32637"/>
    <cellStyle name="SAPBEXItemHeader 2 2 19" xfId="32638"/>
    <cellStyle name="SAPBEXItemHeader 2 2 2" xfId="32639"/>
    <cellStyle name="SAPBEXItemHeader 2 2 2 2" xfId="32640"/>
    <cellStyle name="SAPBEXItemHeader 2 2 2 2 2" xfId="32641"/>
    <cellStyle name="SAPBEXItemHeader 2 2 2 2 2 2" xfId="32642"/>
    <cellStyle name="SAPBEXItemHeader 2 2 2 2 2 2 2" xfId="32643"/>
    <cellStyle name="SAPBEXItemHeader 2 2 2 2 2 3" xfId="32644"/>
    <cellStyle name="SAPBEXItemHeader 2 2 2 2 3" xfId="32645"/>
    <cellStyle name="SAPBEXItemHeader 2 2 2 2 3 2" xfId="32646"/>
    <cellStyle name="SAPBEXItemHeader 2 2 2 2 3 2 2" xfId="32647"/>
    <cellStyle name="SAPBEXItemHeader 2 2 2 2 4" xfId="32648"/>
    <cellStyle name="SAPBEXItemHeader 2 2 2 2 4 2" xfId="32649"/>
    <cellStyle name="SAPBEXItemHeader 2 2 2 3" xfId="32650"/>
    <cellStyle name="SAPBEXItemHeader 2 2 2 3 2" xfId="32651"/>
    <cellStyle name="SAPBEXItemHeader 2 2 2 3 2 2" xfId="32652"/>
    <cellStyle name="SAPBEXItemHeader 2 2 2 3 3" xfId="32653"/>
    <cellStyle name="SAPBEXItemHeader 2 2 2 4" xfId="32654"/>
    <cellStyle name="SAPBEXItemHeader 2 2 2 4 2" xfId="32655"/>
    <cellStyle name="SAPBEXItemHeader 2 2 2 4 2 2" xfId="32656"/>
    <cellStyle name="SAPBEXItemHeader 2 2 2 5" xfId="32657"/>
    <cellStyle name="SAPBEXItemHeader 2 2 2 5 2" xfId="32658"/>
    <cellStyle name="SAPBEXItemHeader 2 2 20" xfId="32659"/>
    <cellStyle name="SAPBEXItemHeader 2 2 21" xfId="32660"/>
    <cellStyle name="SAPBEXItemHeader 2 2 22" xfId="32661"/>
    <cellStyle name="SAPBEXItemHeader 2 2 23" xfId="32662"/>
    <cellStyle name="SAPBEXItemHeader 2 2 24" xfId="32663"/>
    <cellStyle name="SAPBEXItemHeader 2 2 25" xfId="32664"/>
    <cellStyle name="SAPBEXItemHeader 2 2 26" xfId="32665"/>
    <cellStyle name="SAPBEXItemHeader 2 2 3" xfId="32666"/>
    <cellStyle name="SAPBEXItemHeader 2 2 4" xfId="32667"/>
    <cellStyle name="SAPBEXItemHeader 2 2 5" xfId="32668"/>
    <cellStyle name="SAPBEXItemHeader 2 2 6" xfId="32669"/>
    <cellStyle name="SAPBEXItemHeader 2 2 7" xfId="32670"/>
    <cellStyle name="SAPBEXItemHeader 2 2 8" xfId="32671"/>
    <cellStyle name="SAPBEXItemHeader 2 2 9" xfId="32672"/>
    <cellStyle name="SAPBEXItemHeader 2 20" xfId="32673"/>
    <cellStyle name="SAPBEXItemHeader 2 21" xfId="32674"/>
    <cellStyle name="SAPBEXItemHeader 2 22" xfId="32675"/>
    <cellStyle name="SAPBEXItemHeader 2 23" xfId="32676"/>
    <cellStyle name="SAPBEXItemHeader 2 24" xfId="32677"/>
    <cellStyle name="SAPBEXItemHeader 2 25" xfId="32678"/>
    <cellStyle name="SAPBEXItemHeader 2 26" xfId="32679"/>
    <cellStyle name="SAPBEXItemHeader 2 27" xfId="32680"/>
    <cellStyle name="SAPBEXItemHeader 2 28" xfId="32681"/>
    <cellStyle name="SAPBEXItemHeader 2 29" xfId="32682"/>
    <cellStyle name="SAPBEXItemHeader 2 3" xfId="1098"/>
    <cellStyle name="SAPBEXItemHeader 2 3 10" xfId="32683"/>
    <cellStyle name="SAPBEXItemHeader 2 3 11" xfId="32684"/>
    <cellStyle name="SAPBEXItemHeader 2 3 12" xfId="32685"/>
    <cellStyle name="SAPBEXItemHeader 2 3 13" xfId="32686"/>
    <cellStyle name="SAPBEXItemHeader 2 3 14" xfId="32687"/>
    <cellStyle name="SAPBEXItemHeader 2 3 15" xfId="32688"/>
    <cellStyle name="SAPBEXItemHeader 2 3 16" xfId="32689"/>
    <cellStyle name="SAPBEXItemHeader 2 3 17" xfId="32690"/>
    <cellStyle name="SAPBEXItemHeader 2 3 18" xfId="32691"/>
    <cellStyle name="SAPBEXItemHeader 2 3 19" xfId="32692"/>
    <cellStyle name="SAPBEXItemHeader 2 3 2" xfId="32693"/>
    <cellStyle name="SAPBEXItemHeader 2 3 2 2" xfId="32694"/>
    <cellStyle name="SAPBEXItemHeader 2 3 2 2 2" xfId="32695"/>
    <cellStyle name="SAPBEXItemHeader 2 3 2 2 2 2" xfId="32696"/>
    <cellStyle name="SAPBEXItemHeader 2 3 2 2 2 2 2" xfId="32697"/>
    <cellStyle name="SAPBEXItemHeader 2 3 2 2 2 3" xfId="32698"/>
    <cellStyle name="SAPBEXItemHeader 2 3 2 2 3" xfId="32699"/>
    <cellStyle name="SAPBEXItemHeader 2 3 2 2 3 2" xfId="32700"/>
    <cellStyle name="SAPBEXItemHeader 2 3 2 2 3 2 2" xfId="32701"/>
    <cellStyle name="SAPBEXItemHeader 2 3 2 2 4" xfId="32702"/>
    <cellStyle name="SAPBEXItemHeader 2 3 2 2 4 2" xfId="32703"/>
    <cellStyle name="SAPBEXItemHeader 2 3 2 3" xfId="32704"/>
    <cellStyle name="SAPBEXItemHeader 2 3 2 3 2" xfId="32705"/>
    <cellStyle name="SAPBEXItemHeader 2 3 2 3 2 2" xfId="32706"/>
    <cellStyle name="SAPBEXItemHeader 2 3 2 3 3" xfId="32707"/>
    <cellStyle name="SAPBEXItemHeader 2 3 2 4" xfId="32708"/>
    <cellStyle name="SAPBEXItemHeader 2 3 2 4 2" xfId="32709"/>
    <cellStyle name="SAPBEXItemHeader 2 3 2 4 2 2" xfId="32710"/>
    <cellStyle name="SAPBEXItemHeader 2 3 2 5" xfId="32711"/>
    <cellStyle name="SAPBEXItemHeader 2 3 2 5 2" xfId="32712"/>
    <cellStyle name="SAPBEXItemHeader 2 3 20" xfId="32713"/>
    <cellStyle name="SAPBEXItemHeader 2 3 21" xfId="32714"/>
    <cellStyle name="SAPBEXItemHeader 2 3 22" xfId="32715"/>
    <cellStyle name="SAPBEXItemHeader 2 3 23" xfId="32716"/>
    <cellStyle name="SAPBEXItemHeader 2 3 24" xfId="32717"/>
    <cellStyle name="SAPBEXItemHeader 2 3 25" xfId="32718"/>
    <cellStyle name="SAPBEXItemHeader 2 3 26" xfId="32719"/>
    <cellStyle name="SAPBEXItemHeader 2 3 3" xfId="32720"/>
    <cellStyle name="SAPBEXItemHeader 2 3 4" xfId="32721"/>
    <cellStyle name="SAPBEXItemHeader 2 3 5" xfId="32722"/>
    <cellStyle name="SAPBEXItemHeader 2 3 6" xfId="32723"/>
    <cellStyle name="SAPBEXItemHeader 2 3 7" xfId="32724"/>
    <cellStyle name="SAPBEXItemHeader 2 3 8" xfId="32725"/>
    <cellStyle name="SAPBEXItemHeader 2 3 9" xfId="32726"/>
    <cellStyle name="SAPBEXItemHeader 2 30" xfId="32727"/>
    <cellStyle name="SAPBEXItemHeader 2 31" xfId="32728"/>
    <cellStyle name="SAPBEXItemHeader 2 4" xfId="1099"/>
    <cellStyle name="SAPBEXItemHeader 2 4 10" xfId="32729"/>
    <cellStyle name="SAPBEXItemHeader 2 4 11" xfId="32730"/>
    <cellStyle name="SAPBEXItemHeader 2 4 12" xfId="32731"/>
    <cellStyle name="SAPBEXItemHeader 2 4 13" xfId="32732"/>
    <cellStyle name="SAPBEXItemHeader 2 4 14" xfId="32733"/>
    <cellStyle name="SAPBEXItemHeader 2 4 15" xfId="32734"/>
    <cellStyle name="SAPBEXItemHeader 2 4 16" xfId="32735"/>
    <cellStyle name="SAPBEXItemHeader 2 4 17" xfId="32736"/>
    <cellStyle name="SAPBEXItemHeader 2 4 18" xfId="32737"/>
    <cellStyle name="SAPBEXItemHeader 2 4 19" xfId="32738"/>
    <cellStyle name="SAPBEXItemHeader 2 4 2" xfId="32739"/>
    <cellStyle name="SAPBEXItemHeader 2 4 2 2" xfId="32740"/>
    <cellStyle name="SAPBEXItemHeader 2 4 2 2 2" xfId="32741"/>
    <cellStyle name="SAPBEXItemHeader 2 4 2 2 2 2" xfId="32742"/>
    <cellStyle name="SAPBEXItemHeader 2 4 2 2 2 2 2" xfId="32743"/>
    <cellStyle name="SAPBEXItemHeader 2 4 2 2 2 3" xfId="32744"/>
    <cellStyle name="SAPBEXItemHeader 2 4 2 2 3" xfId="32745"/>
    <cellStyle name="SAPBEXItemHeader 2 4 2 2 3 2" xfId="32746"/>
    <cellStyle name="SAPBEXItemHeader 2 4 2 2 3 2 2" xfId="32747"/>
    <cellStyle name="SAPBEXItemHeader 2 4 2 2 4" xfId="32748"/>
    <cellStyle name="SAPBEXItemHeader 2 4 2 2 4 2" xfId="32749"/>
    <cellStyle name="SAPBEXItemHeader 2 4 2 3" xfId="32750"/>
    <cellStyle name="SAPBEXItemHeader 2 4 2 3 2" xfId="32751"/>
    <cellStyle name="SAPBEXItemHeader 2 4 2 3 2 2" xfId="32752"/>
    <cellStyle name="SAPBEXItemHeader 2 4 2 3 3" xfId="32753"/>
    <cellStyle name="SAPBEXItemHeader 2 4 2 4" xfId="32754"/>
    <cellStyle name="SAPBEXItemHeader 2 4 2 4 2" xfId="32755"/>
    <cellStyle name="SAPBEXItemHeader 2 4 2 4 2 2" xfId="32756"/>
    <cellStyle name="SAPBEXItemHeader 2 4 2 5" xfId="32757"/>
    <cellStyle name="SAPBEXItemHeader 2 4 2 5 2" xfId="32758"/>
    <cellStyle name="SAPBEXItemHeader 2 4 20" xfId="32759"/>
    <cellStyle name="SAPBEXItemHeader 2 4 21" xfId="32760"/>
    <cellStyle name="SAPBEXItemHeader 2 4 22" xfId="32761"/>
    <cellStyle name="SAPBEXItemHeader 2 4 23" xfId="32762"/>
    <cellStyle name="SAPBEXItemHeader 2 4 24" xfId="32763"/>
    <cellStyle name="SAPBEXItemHeader 2 4 25" xfId="32764"/>
    <cellStyle name="SAPBEXItemHeader 2 4 26" xfId="32765"/>
    <cellStyle name="SAPBEXItemHeader 2 4 3" xfId="32766"/>
    <cellStyle name="SAPBEXItemHeader 2 4 4" xfId="32767"/>
    <cellStyle name="SAPBEXItemHeader 2 4 5" xfId="32768"/>
    <cellStyle name="SAPBEXItemHeader 2 4 6" xfId="32769"/>
    <cellStyle name="SAPBEXItemHeader 2 4 7" xfId="32770"/>
    <cellStyle name="SAPBEXItemHeader 2 4 8" xfId="32771"/>
    <cellStyle name="SAPBEXItemHeader 2 4 9" xfId="32772"/>
    <cellStyle name="SAPBEXItemHeader 2 5" xfId="1100"/>
    <cellStyle name="SAPBEXItemHeader 2 5 10" xfId="32773"/>
    <cellStyle name="SAPBEXItemHeader 2 5 11" xfId="32774"/>
    <cellStyle name="SAPBEXItemHeader 2 5 12" xfId="32775"/>
    <cellStyle name="SAPBEXItemHeader 2 5 13" xfId="32776"/>
    <cellStyle name="SAPBEXItemHeader 2 5 14" xfId="32777"/>
    <cellStyle name="SAPBEXItemHeader 2 5 15" xfId="32778"/>
    <cellStyle name="SAPBEXItemHeader 2 5 16" xfId="32779"/>
    <cellStyle name="SAPBEXItemHeader 2 5 17" xfId="32780"/>
    <cellStyle name="SAPBEXItemHeader 2 5 18" xfId="32781"/>
    <cellStyle name="SAPBEXItemHeader 2 5 19" xfId="32782"/>
    <cellStyle name="SAPBEXItemHeader 2 5 2" xfId="32783"/>
    <cellStyle name="SAPBEXItemHeader 2 5 2 2" xfId="32784"/>
    <cellStyle name="SAPBEXItemHeader 2 5 2 2 2" xfId="32785"/>
    <cellStyle name="SAPBEXItemHeader 2 5 2 2 2 2" xfId="32786"/>
    <cellStyle name="SAPBEXItemHeader 2 5 2 2 2 2 2" xfId="32787"/>
    <cellStyle name="SAPBEXItemHeader 2 5 2 2 2 3" xfId="32788"/>
    <cellStyle name="SAPBEXItemHeader 2 5 2 2 3" xfId="32789"/>
    <cellStyle name="SAPBEXItemHeader 2 5 2 2 3 2" xfId="32790"/>
    <cellStyle name="SAPBEXItemHeader 2 5 2 2 3 2 2" xfId="32791"/>
    <cellStyle name="SAPBEXItemHeader 2 5 2 2 4" xfId="32792"/>
    <cellStyle name="SAPBEXItemHeader 2 5 2 2 4 2" xfId="32793"/>
    <cellStyle name="SAPBEXItemHeader 2 5 2 3" xfId="32794"/>
    <cellStyle name="SAPBEXItemHeader 2 5 2 3 2" xfId="32795"/>
    <cellStyle name="SAPBEXItemHeader 2 5 2 3 2 2" xfId="32796"/>
    <cellStyle name="SAPBEXItemHeader 2 5 2 3 3" xfId="32797"/>
    <cellStyle name="SAPBEXItemHeader 2 5 2 4" xfId="32798"/>
    <cellStyle name="SAPBEXItemHeader 2 5 2 4 2" xfId="32799"/>
    <cellStyle name="SAPBEXItemHeader 2 5 2 4 2 2" xfId="32800"/>
    <cellStyle name="SAPBEXItemHeader 2 5 2 5" xfId="32801"/>
    <cellStyle name="SAPBEXItemHeader 2 5 2 5 2" xfId="32802"/>
    <cellStyle name="SAPBEXItemHeader 2 5 20" xfId="32803"/>
    <cellStyle name="SAPBEXItemHeader 2 5 21" xfId="32804"/>
    <cellStyle name="SAPBEXItemHeader 2 5 22" xfId="32805"/>
    <cellStyle name="SAPBEXItemHeader 2 5 23" xfId="32806"/>
    <cellStyle name="SAPBEXItemHeader 2 5 24" xfId="32807"/>
    <cellStyle name="SAPBEXItemHeader 2 5 25" xfId="32808"/>
    <cellStyle name="SAPBEXItemHeader 2 5 26" xfId="32809"/>
    <cellStyle name="SAPBEXItemHeader 2 5 3" xfId="32810"/>
    <cellStyle name="SAPBEXItemHeader 2 5 4" xfId="32811"/>
    <cellStyle name="SAPBEXItemHeader 2 5 5" xfId="32812"/>
    <cellStyle name="SAPBEXItemHeader 2 5 6" xfId="32813"/>
    <cellStyle name="SAPBEXItemHeader 2 5 7" xfId="32814"/>
    <cellStyle name="SAPBEXItemHeader 2 5 8" xfId="32815"/>
    <cellStyle name="SAPBEXItemHeader 2 5 9" xfId="32816"/>
    <cellStyle name="SAPBEXItemHeader 2 6" xfId="1101"/>
    <cellStyle name="SAPBEXItemHeader 2 6 10" xfId="32817"/>
    <cellStyle name="SAPBEXItemHeader 2 6 11" xfId="32818"/>
    <cellStyle name="SAPBEXItemHeader 2 6 12" xfId="32819"/>
    <cellStyle name="SAPBEXItemHeader 2 6 13" xfId="32820"/>
    <cellStyle name="SAPBEXItemHeader 2 6 14" xfId="32821"/>
    <cellStyle name="SAPBEXItemHeader 2 6 15" xfId="32822"/>
    <cellStyle name="SAPBEXItemHeader 2 6 16" xfId="32823"/>
    <cellStyle name="SAPBEXItemHeader 2 6 17" xfId="32824"/>
    <cellStyle name="SAPBEXItemHeader 2 6 18" xfId="32825"/>
    <cellStyle name="SAPBEXItemHeader 2 6 19" xfId="32826"/>
    <cellStyle name="SAPBEXItemHeader 2 6 2" xfId="32827"/>
    <cellStyle name="SAPBEXItemHeader 2 6 2 2" xfId="32828"/>
    <cellStyle name="SAPBEXItemHeader 2 6 2 2 2" xfId="32829"/>
    <cellStyle name="SAPBEXItemHeader 2 6 2 2 2 2" xfId="32830"/>
    <cellStyle name="SAPBEXItemHeader 2 6 2 2 2 2 2" xfId="32831"/>
    <cellStyle name="SAPBEXItemHeader 2 6 2 2 2 3" xfId="32832"/>
    <cellStyle name="SAPBEXItemHeader 2 6 2 2 3" xfId="32833"/>
    <cellStyle name="SAPBEXItemHeader 2 6 2 2 3 2" xfId="32834"/>
    <cellStyle name="SAPBEXItemHeader 2 6 2 2 3 2 2" xfId="32835"/>
    <cellStyle name="SAPBEXItemHeader 2 6 2 2 4" xfId="32836"/>
    <cellStyle name="SAPBEXItemHeader 2 6 2 2 4 2" xfId="32837"/>
    <cellStyle name="SAPBEXItemHeader 2 6 2 3" xfId="32838"/>
    <cellStyle name="SAPBEXItemHeader 2 6 2 3 2" xfId="32839"/>
    <cellStyle name="SAPBEXItemHeader 2 6 2 3 2 2" xfId="32840"/>
    <cellStyle name="SAPBEXItemHeader 2 6 2 3 3" xfId="32841"/>
    <cellStyle name="SAPBEXItemHeader 2 6 2 4" xfId="32842"/>
    <cellStyle name="SAPBEXItemHeader 2 6 2 4 2" xfId="32843"/>
    <cellStyle name="SAPBEXItemHeader 2 6 2 4 2 2" xfId="32844"/>
    <cellStyle name="SAPBEXItemHeader 2 6 2 5" xfId="32845"/>
    <cellStyle name="SAPBEXItemHeader 2 6 2 5 2" xfId="32846"/>
    <cellStyle name="SAPBEXItemHeader 2 6 20" xfId="32847"/>
    <cellStyle name="SAPBEXItemHeader 2 6 21" xfId="32848"/>
    <cellStyle name="SAPBEXItemHeader 2 6 22" xfId="32849"/>
    <cellStyle name="SAPBEXItemHeader 2 6 23" xfId="32850"/>
    <cellStyle name="SAPBEXItemHeader 2 6 24" xfId="32851"/>
    <cellStyle name="SAPBEXItemHeader 2 6 25" xfId="32852"/>
    <cellStyle name="SAPBEXItemHeader 2 6 26" xfId="32853"/>
    <cellStyle name="SAPBEXItemHeader 2 6 3" xfId="32854"/>
    <cellStyle name="SAPBEXItemHeader 2 6 4" xfId="32855"/>
    <cellStyle name="SAPBEXItemHeader 2 6 5" xfId="32856"/>
    <cellStyle name="SAPBEXItemHeader 2 6 6" xfId="32857"/>
    <cellStyle name="SAPBEXItemHeader 2 6 7" xfId="32858"/>
    <cellStyle name="SAPBEXItemHeader 2 6 8" xfId="32859"/>
    <cellStyle name="SAPBEXItemHeader 2 6 9" xfId="32860"/>
    <cellStyle name="SAPBEXItemHeader 2 7" xfId="32861"/>
    <cellStyle name="SAPBEXItemHeader 2 7 2" xfId="32862"/>
    <cellStyle name="SAPBEXItemHeader 2 7 2 2" xfId="32863"/>
    <cellStyle name="SAPBEXItemHeader 2 7 2 2 2" xfId="32864"/>
    <cellStyle name="SAPBEXItemHeader 2 7 2 2 2 2" xfId="32865"/>
    <cellStyle name="SAPBEXItemHeader 2 7 2 2 3" xfId="32866"/>
    <cellStyle name="SAPBEXItemHeader 2 7 2 3" xfId="32867"/>
    <cellStyle name="SAPBEXItemHeader 2 7 2 3 2" xfId="32868"/>
    <cellStyle name="SAPBEXItemHeader 2 7 2 3 2 2" xfId="32869"/>
    <cellStyle name="SAPBEXItemHeader 2 7 2 4" xfId="32870"/>
    <cellStyle name="SAPBEXItemHeader 2 7 2 4 2" xfId="32871"/>
    <cellStyle name="SAPBEXItemHeader 2 7 3" xfId="32872"/>
    <cellStyle name="SAPBEXItemHeader 2 7 3 2" xfId="32873"/>
    <cellStyle name="SAPBEXItemHeader 2 7 3 2 2" xfId="32874"/>
    <cellStyle name="SAPBEXItemHeader 2 7 3 3" xfId="32875"/>
    <cellStyle name="SAPBEXItemHeader 2 7 4" xfId="32876"/>
    <cellStyle name="SAPBEXItemHeader 2 7 4 2" xfId="32877"/>
    <cellStyle name="SAPBEXItemHeader 2 7 4 2 2" xfId="32878"/>
    <cellStyle name="SAPBEXItemHeader 2 7 5" xfId="32879"/>
    <cellStyle name="SAPBEXItemHeader 2 7 5 2" xfId="32880"/>
    <cellStyle name="SAPBEXItemHeader 2 8" xfId="32881"/>
    <cellStyle name="SAPBEXItemHeader 2 9" xfId="32882"/>
    <cellStyle name="SAPBEXItemHeader 20" xfId="32883"/>
    <cellStyle name="SAPBEXItemHeader 21" xfId="32884"/>
    <cellStyle name="SAPBEXItemHeader 22" xfId="32885"/>
    <cellStyle name="SAPBEXItemHeader 23" xfId="32886"/>
    <cellStyle name="SAPBEXItemHeader 24" xfId="32887"/>
    <cellStyle name="SAPBEXItemHeader 25" xfId="32888"/>
    <cellStyle name="SAPBEXItemHeader 26" xfId="32889"/>
    <cellStyle name="SAPBEXItemHeader 27" xfId="32890"/>
    <cellStyle name="SAPBEXItemHeader 28" xfId="32891"/>
    <cellStyle name="SAPBEXItemHeader 29" xfId="32892"/>
    <cellStyle name="SAPBEXItemHeader 3" xfId="1102"/>
    <cellStyle name="SAPBEXItemHeader 3 10" xfId="32893"/>
    <cellStyle name="SAPBEXItemHeader 3 11" xfId="32894"/>
    <cellStyle name="SAPBEXItemHeader 3 12" xfId="32895"/>
    <cellStyle name="SAPBEXItemHeader 3 13" xfId="32896"/>
    <cellStyle name="SAPBEXItemHeader 3 14" xfId="32897"/>
    <cellStyle name="SAPBEXItemHeader 3 15" xfId="32898"/>
    <cellStyle name="SAPBEXItemHeader 3 16" xfId="32899"/>
    <cellStyle name="SAPBEXItemHeader 3 17" xfId="32900"/>
    <cellStyle name="SAPBEXItemHeader 3 18" xfId="32901"/>
    <cellStyle name="SAPBEXItemHeader 3 19" xfId="32902"/>
    <cellStyle name="SAPBEXItemHeader 3 2" xfId="32903"/>
    <cellStyle name="SAPBEXItemHeader 3 2 2" xfId="32904"/>
    <cellStyle name="SAPBEXItemHeader 3 2 2 2" xfId="32905"/>
    <cellStyle name="SAPBEXItemHeader 3 2 2 2 2" xfId="32906"/>
    <cellStyle name="SAPBEXItemHeader 3 2 2 2 2 2" xfId="32907"/>
    <cellStyle name="SAPBEXItemHeader 3 2 2 2 3" xfId="32908"/>
    <cellStyle name="SAPBEXItemHeader 3 2 2 3" xfId="32909"/>
    <cellStyle name="SAPBEXItemHeader 3 2 2 3 2" xfId="32910"/>
    <cellStyle name="SAPBEXItemHeader 3 2 2 3 2 2" xfId="32911"/>
    <cellStyle name="SAPBEXItemHeader 3 2 2 4" xfId="32912"/>
    <cellStyle name="SAPBEXItemHeader 3 2 2 4 2" xfId="32913"/>
    <cellStyle name="SAPBEXItemHeader 3 2 3" xfId="32914"/>
    <cellStyle name="SAPBEXItemHeader 3 2 3 2" xfId="32915"/>
    <cellStyle name="SAPBEXItemHeader 3 2 3 2 2" xfId="32916"/>
    <cellStyle name="SAPBEXItemHeader 3 2 3 3" xfId="32917"/>
    <cellStyle name="SAPBEXItemHeader 3 2 4" xfId="32918"/>
    <cellStyle name="SAPBEXItemHeader 3 2 4 2" xfId="32919"/>
    <cellStyle name="SAPBEXItemHeader 3 2 4 2 2" xfId="32920"/>
    <cellStyle name="SAPBEXItemHeader 3 2 5" xfId="32921"/>
    <cellStyle name="SAPBEXItemHeader 3 2 5 2" xfId="32922"/>
    <cellStyle name="SAPBEXItemHeader 3 20" xfId="32923"/>
    <cellStyle name="SAPBEXItemHeader 3 21" xfId="32924"/>
    <cellStyle name="SAPBEXItemHeader 3 22" xfId="32925"/>
    <cellStyle name="SAPBEXItemHeader 3 23" xfId="32926"/>
    <cellStyle name="SAPBEXItemHeader 3 24" xfId="32927"/>
    <cellStyle name="SAPBEXItemHeader 3 25" xfId="32928"/>
    <cellStyle name="SAPBEXItemHeader 3 26" xfId="32929"/>
    <cellStyle name="SAPBEXItemHeader 3 3" xfId="32930"/>
    <cellStyle name="SAPBEXItemHeader 3 4" xfId="32931"/>
    <cellStyle name="SAPBEXItemHeader 3 5" xfId="32932"/>
    <cellStyle name="SAPBEXItemHeader 3 6" xfId="32933"/>
    <cellStyle name="SAPBEXItemHeader 3 7" xfId="32934"/>
    <cellStyle name="SAPBEXItemHeader 3 8" xfId="32935"/>
    <cellStyle name="SAPBEXItemHeader 3 9" xfId="32936"/>
    <cellStyle name="SAPBEXItemHeader 30" xfId="32937"/>
    <cellStyle name="SAPBEXItemHeader 31" xfId="32938"/>
    <cellStyle name="SAPBEXItemHeader 4" xfId="1103"/>
    <cellStyle name="SAPBEXItemHeader 4 10" xfId="32939"/>
    <cellStyle name="SAPBEXItemHeader 4 11" xfId="32940"/>
    <cellStyle name="SAPBEXItemHeader 4 12" xfId="32941"/>
    <cellStyle name="SAPBEXItemHeader 4 13" xfId="32942"/>
    <cellStyle name="SAPBEXItemHeader 4 14" xfId="32943"/>
    <cellStyle name="SAPBEXItemHeader 4 15" xfId="32944"/>
    <cellStyle name="SAPBEXItemHeader 4 16" xfId="32945"/>
    <cellStyle name="SAPBEXItemHeader 4 17" xfId="32946"/>
    <cellStyle name="SAPBEXItemHeader 4 18" xfId="32947"/>
    <cellStyle name="SAPBEXItemHeader 4 19" xfId="32948"/>
    <cellStyle name="SAPBEXItemHeader 4 2" xfId="32949"/>
    <cellStyle name="SAPBEXItemHeader 4 2 2" xfId="32950"/>
    <cellStyle name="SAPBEXItemHeader 4 2 2 2" xfId="32951"/>
    <cellStyle name="SAPBEXItemHeader 4 2 2 2 2" xfId="32952"/>
    <cellStyle name="SAPBEXItemHeader 4 2 2 2 2 2" xfId="32953"/>
    <cellStyle name="SAPBEXItemHeader 4 2 2 2 3" xfId="32954"/>
    <cellStyle name="SAPBEXItemHeader 4 2 2 3" xfId="32955"/>
    <cellStyle name="SAPBEXItemHeader 4 2 2 3 2" xfId="32956"/>
    <cellStyle name="SAPBEXItemHeader 4 2 2 3 2 2" xfId="32957"/>
    <cellStyle name="SAPBEXItemHeader 4 2 2 4" xfId="32958"/>
    <cellStyle name="SAPBEXItemHeader 4 2 2 4 2" xfId="32959"/>
    <cellStyle name="SAPBEXItemHeader 4 2 3" xfId="32960"/>
    <cellStyle name="SAPBEXItemHeader 4 2 3 2" xfId="32961"/>
    <cellStyle name="SAPBEXItemHeader 4 2 3 2 2" xfId="32962"/>
    <cellStyle name="SAPBEXItemHeader 4 2 3 3" xfId="32963"/>
    <cellStyle name="SAPBEXItemHeader 4 2 4" xfId="32964"/>
    <cellStyle name="SAPBEXItemHeader 4 2 4 2" xfId="32965"/>
    <cellStyle name="SAPBEXItemHeader 4 2 4 2 2" xfId="32966"/>
    <cellStyle name="SAPBEXItemHeader 4 2 5" xfId="32967"/>
    <cellStyle name="SAPBEXItemHeader 4 2 5 2" xfId="32968"/>
    <cellStyle name="SAPBEXItemHeader 4 20" xfId="32969"/>
    <cellStyle name="SAPBEXItemHeader 4 21" xfId="32970"/>
    <cellStyle name="SAPBEXItemHeader 4 22" xfId="32971"/>
    <cellStyle name="SAPBEXItemHeader 4 23" xfId="32972"/>
    <cellStyle name="SAPBEXItemHeader 4 24" xfId="32973"/>
    <cellStyle name="SAPBEXItemHeader 4 25" xfId="32974"/>
    <cellStyle name="SAPBEXItemHeader 4 26" xfId="32975"/>
    <cellStyle name="SAPBEXItemHeader 4 3" xfId="32976"/>
    <cellStyle name="SAPBEXItemHeader 4 4" xfId="32977"/>
    <cellStyle name="SAPBEXItemHeader 4 5" xfId="32978"/>
    <cellStyle name="SAPBEXItemHeader 4 6" xfId="32979"/>
    <cellStyle name="SAPBEXItemHeader 4 7" xfId="32980"/>
    <cellStyle name="SAPBEXItemHeader 4 8" xfId="32981"/>
    <cellStyle name="SAPBEXItemHeader 4 9" xfId="32982"/>
    <cellStyle name="SAPBEXItemHeader 5" xfId="1104"/>
    <cellStyle name="SAPBEXItemHeader 5 10" xfId="32983"/>
    <cellStyle name="SAPBEXItemHeader 5 11" xfId="32984"/>
    <cellStyle name="SAPBEXItemHeader 5 12" xfId="32985"/>
    <cellStyle name="SAPBEXItemHeader 5 13" xfId="32986"/>
    <cellStyle name="SAPBEXItemHeader 5 14" xfId="32987"/>
    <cellStyle name="SAPBEXItemHeader 5 15" xfId="32988"/>
    <cellStyle name="SAPBEXItemHeader 5 16" xfId="32989"/>
    <cellStyle name="SAPBEXItemHeader 5 17" xfId="32990"/>
    <cellStyle name="SAPBEXItemHeader 5 18" xfId="32991"/>
    <cellStyle name="SAPBEXItemHeader 5 19" xfId="32992"/>
    <cellStyle name="SAPBEXItemHeader 5 2" xfId="32993"/>
    <cellStyle name="SAPBEXItemHeader 5 2 2" xfId="32994"/>
    <cellStyle name="SAPBEXItemHeader 5 2 2 2" xfId="32995"/>
    <cellStyle name="SAPBEXItemHeader 5 2 2 2 2" xfId="32996"/>
    <cellStyle name="SAPBEXItemHeader 5 2 2 2 2 2" xfId="32997"/>
    <cellStyle name="SAPBEXItemHeader 5 2 2 2 3" xfId="32998"/>
    <cellStyle name="SAPBEXItemHeader 5 2 2 3" xfId="32999"/>
    <cellStyle name="SAPBEXItemHeader 5 2 2 3 2" xfId="33000"/>
    <cellStyle name="SAPBEXItemHeader 5 2 2 3 2 2" xfId="33001"/>
    <cellStyle name="SAPBEXItemHeader 5 2 2 4" xfId="33002"/>
    <cellStyle name="SAPBEXItemHeader 5 2 2 4 2" xfId="33003"/>
    <cellStyle name="SAPBEXItemHeader 5 2 3" xfId="33004"/>
    <cellStyle name="SAPBEXItemHeader 5 2 3 2" xfId="33005"/>
    <cellStyle name="SAPBEXItemHeader 5 2 3 2 2" xfId="33006"/>
    <cellStyle name="SAPBEXItemHeader 5 2 3 3" xfId="33007"/>
    <cellStyle name="SAPBEXItemHeader 5 2 4" xfId="33008"/>
    <cellStyle name="SAPBEXItemHeader 5 2 4 2" xfId="33009"/>
    <cellStyle name="SAPBEXItemHeader 5 2 4 2 2" xfId="33010"/>
    <cellStyle name="SAPBEXItemHeader 5 2 5" xfId="33011"/>
    <cellStyle name="SAPBEXItemHeader 5 2 5 2" xfId="33012"/>
    <cellStyle name="SAPBEXItemHeader 5 20" xfId="33013"/>
    <cellStyle name="SAPBEXItemHeader 5 21" xfId="33014"/>
    <cellStyle name="SAPBEXItemHeader 5 22" xfId="33015"/>
    <cellStyle name="SAPBEXItemHeader 5 23" xfId="33016"/>
    <cellStyle name="SAPBEXItemHeader 5 24" xfId="33017"/>
    <cellStyle name="SAPBEXItemHeader 5 25" xfId="33018"/>
    <cellStyle name="SAPBEXItemHeader 5 26" xfId="33019"/>
    <cellStyle name="SAPBEXItemHeader 5 3" xfId="33020"/>
    <cellStyle name="SAPBEXItemHeader 5 4" xfId="33021"/>
    <cellStyle name="SAPBEXItemHeader 5 5" xfId="33022"/>
    <cellStyle name="SAPBEXItemHeader 5 6" xfId="33023"/>
    <cellStyle name="SAPBEXItemHeader 5 7" xfId="33024"/>
    <cellStyle name="SAPBEXItemHeader 5 8" xfId="33025"/>
    <cellStyle name="SAPBEXItemHeader 5 9" xfId="33026"/>
    <cellStyle name="SAPBEXItemHeader 6" xfId="1105"/>
    <cellStyle name="SAPBEXItemHeader 6 10" xfId="33027"/>
    <cellStyle name="SAPBEXItemHeader 6 11" xfId="33028"/>
    <cellStyle name="SAPBEXItemHeader 6 12" xfId="33029"/>
    <cellStyle name="SAPBEXItemHeader 6 13" xfId="33030"/>
    <cellStyle name="SAPBEXItemHeader 6 14" xfId="33031"/>
    <cellStyle name="SAPBEXItemHeader 6 15" xfId="33032"/>
    <cellStyle name="SAPBEXItemHeader 6 16" xfId="33033"/>
    <cellStyle name="SAPBEXItemHeader 6 17" xfId="33034"/>
    <cellStyle name="SAPBEXItemHeader 6 18" xfId="33035"/>
    <cellStyle name="SAPBEXItemHeader 6 19" xfId="33036"/>
    <cellStyle name="SAPBEXItemHeader 6 2" xfId="33037"/>
    <cellStyle name="SAPBEXItemHeader 6 2 2" xfId="33038"/>
    <cellStyle name="SAPBEXItemHeader 6 2 2 2" xfId="33039"/>
    <cellStyle name="SAPBEXItemHeader 6 2 2 2 2" xfId="33040"/>
    <cellStyle name="SAPBEXItemHeader 6 2 2 2 2 2" xfId="33041"/>
    <cellStyle name="SAPBEXItemHeader 6 2 2 2 3" xfId="33042"/>
    <cellStyle name="SAPBEXItemHeader 6 2 2 3" xfId="33043"/>
    <cellStyle name="SAPBEXItemHeader 6 2 2 3 2" xfId="33044"/>
    <cellStyle name="SAPBEXItemHeader 6 2 2 3 2 2" xfId="33045"/>
    <cellStyle name="SAPBEXItemHeader 6 2 2 4" xfId="33046"/>
    <cellStyle name="SAPBEXItemHeader 6 2 2 4 2" xfId="33047"/>
    <cellStyle name="SAPBEXItemHeader 6 2 3" xfId="33048"/>
    <cellStyle name="SAPBEXItemHeader 6 2 3 2" xfId="33049"/>
    <cellStyle name="SAPBEXItemHeader 6 2 3 2 2" xfId="33050"/>
    <cellStyle name="SAPBEXItemHeader 6 2 3 3" xfId="33051"/>
    <cellStyle name="SAPBEXItemHeader 6 2 4" xfId="33052"/>
    <cellStyle name="SAPBEXItemHeader 6 2 4 2" xfId="33053"/>
    <cellStyle name="SAPBEXItemHeader 6 2 4 2 2" xfId="33054"/>
    <cellStyle name="SAPBEXItemHeader 6 2 5" xfId="33055"/>
    <cellStyle name="SAPBEXItemHeader 6 2 5 2" xfId="33056"/>
    <cellStyle name="SAPBEXItemHeader 6 20" xfId="33057"/>
    <cellStyle name="SAPBEXItemHeader 6 21" xfId="33058"/>
    <cellStyle name="SAPBEXItemHeader 6 22" xfId="33059"/>
    <cellStyle name="SAPBEXItemHeader 6 23" xfId="33060"/>
    <cellStyle name="SAPBEXItemHeader 6 24" xfId="33061"/>
    <cellStyle name="SAPBEXItemHeader 6 25" xfId="33062"/>
    <cellStyle name="SAPBEXItemHeader 6 26" xfId="33063"/>
    <cellStyle name="SAPBEXItemHeader 6 3" xfId="33064"/>
    <cellStyle name="SAPBEXItemHeader 6 4" xfId="33065"/>
    <cellStyle name="SAPBEXItemHeader 6 5" xfId="33066"/>
    <cellStyle name="SAPBEXItemHeader 6 6" xfId="33067"/>
    <cellStyle name="SAPBEXItemHeader 6 7" xfId="33068"/>
    <cellStyle name="SAPBEXItemHeader 6 8" xfId="33069"/>
    <cellStyle name="SAPBEXItemHeader 6 9" xfId="33070"/>
    <cellStyle name="SAPBEXItemHeader 7" xfId="33071"/>
    <cellStyle name="SAPBEXItemHeader 7 2" xfId="33072"/>
    <cellStyle name="SAPBEXItemHeader 7 2 2" xfId="33073"/>
    <cellStyle name="SAPBEXItemHeader 7 2 2 2" xfId="33074"/>
    <cellStyle name="SAPBEXItemHeader 7 2 2 2 2" xfId="33075"/>
    <cellStyle name="SAPBEXItemHeader 7 2 2 3" xfId="33076"/>
    <cellStyle name="SAPBEXItemHeader 7 2 3" xfId="33077"/>
    <cellStyle name="SAPBEXItemHeader 7 2 3 2" xfId="33078"/>
    <cellStyle name="SAPBEXItemHeader 7 2 3 2 2" xfId="33079"/>
    <cellStyle name="SAPBEXItemHeader 7 2 4" xfId="33080"/>
    <cellStyle name="SAPBEXItemHeader 7 2 4 2" xfId="33081"/>
    <cellStyle name="SAPBEXItemHeader 7 3" xfId="33082"/>
    <cellStyle name="SAPBEXItemHeader 7 3 2" xfId="33083"/>
    <cellStyle name="SAPBEXItemHeader 7 3 2 2" xfId="33084"/>
    <cellStyle name="SAPBEXItemHeader 7 3 2 2 2" xfId="33085"/>
    <cellStyle name="SAPBEXItemHeader 7 3 2 3" xfId="33086"/>
    <cellStyle name="SAPBEXItemHeader 7 3 3" xfId="33087"/>
    <cellStyle name="SAPBEXItemHeader 7 3 3 2" xfId="33088"/>
    <cellStyle name="SAPBEXItemHeader 7 3 3 2 2" xfId="33089"/>
    <cellStyle name="SAPBEXItemHeader 7 3 4" xfId="33090"/>
    <cellStyle name="SAPBEXItemHeader 7 3 4 2" xfId="33091"/>
    <cellStyle name="SAPBEXItemHeader 7 4" xfId="33092"/>
    <cellStyle name="SAPBEXItemHeader 7 4 2" xfId="33093"/>
    <cellStyle name="SAPBEXItemHeader 7 4 2 2" xfId="33094"/>
    <cellStyle name="SAPBEXItemHeader 7 4 2 2 2" xfId="33095"/>
    <cellStyle name="SAPBEXItemHeader 7 4 3" xfId="33096"/>
    <cellStyle name="SAPBEXItemHeader 7 4 3 2" xfId="33097"/>
    <cellStyle name="SAPBEXItemHeader 7 5" xfId="33098"/>
    <cellStyle name="SAPBEXItemHeader 7 5 2" xfId="33099"/>
    <cellStyle name="SAPBEXItemHeader 7 5 2 2" xfId="33100"/>
    <cellStyle name="SAPBEXItemHeader 7 5 3" xfId="33101"/>
    <cellStyle name="SAPBEXItemHeader 7 6" xfId="33102"/>
    <cellStyle name="SAPBEXItemHeader 7 6 2" xfId="33103"/>
    <cellStyle name="SAPBEXItemHeader 7 6 2 2" xfId="33104"/>
    <cellStyle name="SAPBEXItemHeader 7 7" xfId="33105"/>
    <cellStyle name="SAPBEXItemHeader 7 7 2" xfId="33106"/>
    <cellStyle name="SAPBEXItemHeader 8" xfId="33107"/>
    <cellStyle name="SAPBEXItemHeader 9" xfId="33108"/>
    <cellStyle name="SAPBEXresData" xfId="94"/>
    <cellStyle name="SAPBEXresData 10" xfId="33109"/>
    <cellStyle name="SAPBEXresData 11" xfId="33110"/>
    <cellStyle name="SAPBEXresData 12" xfId="33111"/>
    <cellStyle name="SAPBEXresData 13" xfId="33112"/>
    <cellStyle name="SAPBEXresData 14" xfId="33113"/>
    <cellStyle name="SAPBEXresData 15" xfId="33114"/>
    <cellStyle name="SAPBEXresData 16" xfId="33115"/>
    <cellStyle name="SAPBEXresData 17" xfId="33116"/>
    <cellStyle name="SAPBEXresData 18" xfId="33117"/>
    <cellStyle name="SAPBEXresData 19" xfId="33118"/>
    <cellStyle name="SAPBEXresData 2" xfId="503"/>
    <cellStyle name="SAPBEXresData 2 10" xfId="33119"/>
    <cellStyle name="SAPBEXresData 2 11" xfId="33120"/>
    <cellStyle name="SAPBEXresData 2 12" xfId="33121"/>
    <cellStyle name="SAPBEXresData 2 13" xfId="33122"/>
    <cellStyle name="SAPBEXresData 2 14" xfId="33123"/>
    <cellStyle name="SAPBEXresData 2 15" xfId="33124"/>
    <cellStyle name="SAPBEXresData 2 16" xfId="33125"/>
    <cellStyle name="SAPBEXresData 2 17" xfId="33126"/>
    <cellStyle name="SAPBEXresData 2 18" xfId="33127"/>
    <cellStyle name="SAPBEXresData 2 19" xfId="33128"/>
    <cellStyle name="SAPBEXresData 2 2" xfId="1107"/>
    <cellStyle name="SAPBEXresData 2 2 10" xfId="33129"/>
    <cellStyle name="SAPBEXresData 2 2 11" xfId="33130"/>
    <cellStyle name="SAPBEXresData 2 2 12" xfId="33131"/>
    <cellStyle name="SAPBEXresData 2 2 13" xfId="33132"/>
    <cellStyle name="SAPBEXresData 2 2 14" xfId="33133"/>
    <cellStyle name="SAPBEXresData 2 2 15" xfId="33134"/>
    <cellStyle name="SAPBEXresData 2 2 16" xfId="33135"/>
    <cellStyle name="SAPBEXresData 2 2 17" xfId="33136"/>
    <cellStyle name="SAPBEXresData 2 2 18" xfId="33137"/>
    <cellStyle name="SAPBEXresData 2 2 19" xfId="33138"/>
    <cellStyle name="SAPBEXresData 2 2 2" xfId="33139"/>
    <cellStyle name="SAPBEXresData 2 2 2 2" xfId="33140"/>
    <cellStyle name="SAPBEXresData 2 2 2 2 2" xfId="33141"/>
    <cellStyle name="SAPBEXresData 2 2 2 2 2 2" xfId="33142"/>
    <cellStyle name="SAPBEXresData 2 2 2 2 2 2 2" xfId="33143"/>
    <cellStyle name="SAPBEXresData 2 2 2 2 2 3" xfId="33144"/>
    <cellStyle name="SAPBEXresData 2 2 2 2 3" xfId="33145"/>
    <cellStyle name="SAPBEXresData 2 2 2 2 3 2" xfId="33146"/>
    <cellStyle name="SAPBEXresData 2 2 2 2 3 2 2" xfId="33147"/>
    <cellStyle name="SAPBEXresData 2 2 2 2 4" xfId="33148"/>
    <cellStyle name="SAPBEXresData 2 2 2 2 4 2" xfId="33149"/>
    <cellStyle name="SAPBEXresData 2 2 2 3" xfId="33150"/>
    <cellStyle name="SAPBEXresData 2 2 2 3 2" xfId="33151"/>
    <cellStyle name="SAPBEXresData 2 2 2 3 2 2" xfId="33152"/>
    <cellStyle name="SAPBEXresData 2 2 2 3 3" xfId="33153"/>
    <cellStyle name="SAPBEXresData 2 2 2 4" xfId="33154"/>
    <cellStyle name="SAPBEXresData 2 2 2 4 2" xfId="33155"/>
    <cellStyle name="SAPBEXresData 2 2 2 4 2 2" xfId="33156"/>
    <cellStyle name="SAPBEXresData 2 2 2 5" xfId="33157"/>
    <cellStyle name="SAPBEXresData 2 2 2 5 2" xfId="33158"/>
    <cellStyle name="SAPBEXresData 2 2 20" xfId="33159"/>
    <cellStyle name="SAPBEXresData 2 2 21" xfId="33160"/>
    <cellStyle name="SAPBEXresData 2 2 22" xfId="33161"/>
    <cellStyle name="SAPBEXresData 2 2 23" xfId="33162"/>
    <cellStyle name="SAPBEXresData 2 2 24" xfId="33163"/>
    <cellStyle name="SAPBEXresData 2 2 25" xfId="33164"/>
    <cellStyle name="SAPBEXresData 2 2 26" xfId="33165"/>
    <cellStyle name="SAPBEXresData 2 2 3" xfId="33166"/>
    <cellStyle name="SAPBEXresData 2 2 4" xfId="33167"/>
    <cellStyle name="SAPBEXresData 2 2 5" xfId="33168"/>
    <cellStyle name="SAPBEXresData 2 2 6" xfId="33169"/>
    <cellStyle name="SAPBEXresData 2 2 7" xfId="33170"/>
    <cellStyle name="SAPBEXresData 2 2 8" xfId="33171"/>
    <cellStyle name="SAPBEXresData 2 2 9" xfId="33172"/>
    <cellStyle name="SAPBEXresData 2 20" xfId="33173"/>
    <cellStyle name="SAPBEXresData 2 21" xfId="33174"/>
    <cellStyle name="SAPBEXresData 2 22" xfId="33175"/>
    <cellStyle name="SAPBEXresData 2 23" xfId="33176"/>
    <cellStyle name="SAPBEXresData 2 24" xfId="33177"/>
    <cellStyle name="SAPBEXresData 2 25" xfId="33178"/>
    <cellStyle name="SAPBEXresData 2 26" xfId="33179"/>
    <cellStyle name="SAPBEXresData 2 27" xfId="33180"/>
    <cellStyle name="SAPBEXresData 2 28" xfId="33181"/>
    <cellStyle name="SAPBEXresData 2 29" xfId="33182"/>
    <cellStyle name="SAPBEXresData 2 3" xfId="1108"/>
    <cellStyle name="SAPBEXresData 2 3 10" xfId="33183"/>
    <cellStyle name="SAPBEXresData 2 3 11" xfId="33184"/>
    <cellStyle name="SAPBEXresData 2 3 12" xfId="33185"/>
    <cellStyle name="SAPBEXresData 2 3 13" xfId="33186"/>
    <cellStyle name="SAPBEXresData 2 3 14" xfId="33187"/>
    <cellStyle name="SAPBEXresData 2 3 15" xfId="33188"/>
    <cellStyle name="SAPBEXresData 2 3 16" xfId="33189"/>
    <cellStyle name="SAPBEXresData 2 3 17" xfId="33190"/>
    <cellStyle name="SAPBEXresData 2 3 18" xfId="33191"/>
    <cellStyle name="SAPBEXresData 2 3 19" xfId="33192"/>
    <cellStyle name="SAPBEXresData 2 3 2" xfId="33193"/>
    <cellStyle name="SAPBEXresData 2 3 2 2" xfId="33194"/>
    <cellStyle name="SAPBEXresData 2 3 2 2 2" xfId="33195"/>
    <cellStyle name="SAPBEXresData 2 3 2 2 2 2" xfId="33196"/>
    <cellStyle name="SAPBEXresData 2 3 2 2 2 2 2" xfId="33197"/>
    <cellStyle name="SAPBEXresData 2 3 2 2 2 3" xfId="33198"/>
    <cellStyle name="SAPBEXresData 2 3 2 2 3" xfId="33199"/>
    <cellStyle name="SAPBEXresData 2 3 2 2 3 2" xfId="33200"/>
    <cellStyle name="SAPBEXresData 2 3 2 2 3 2 2" xfId="33201"/>
    <cellStyle name="SAPBEXresData 2 3 2 2 4" xfId="33202"/>
    <cellStyle name="SAPBEXresData 2 3 2 2 4 2" xfId="33203"/>
    <cellStyle name="SAPBEXresData 2 3 2 3" xfId="33204"/>
    <cellStyle name="SAPBEXresData 2 3 2 3 2" xfId="33205"/>
    <cellStyle name="SAPBEXresData 2 3 2 3 2 2" xfId="33206"/>
    <cellStyle name="SAPBEXresData 2 3 2 3 3" xfId="33207"/>
    <cellStyle name="SAPBEXresData 2 3 2 4" xfId="33208"/>
    <cellStyle name="SAPBEXresData 2 3 2 4 2" xfId="33209"/>
    <cellStyle name="SAPBEXresData 2 3 2 4 2 2" xfId="33210"/>
    <cellStyle name="SAPBEXresData 2 3 2 5" xfId="33211"/>
    <cellStyle name="SAPBEXresData 2 3 2 5 2" xfId="33212"/>
    <cellStyle name="SAPBEXresData 2 3 20" xfId="33213"/>
    <cellStyle name="SAPBEXresData 2 3 21" xfId="33214"/>
    <cellStyle name="SAPBEXresData 2 3 22" xfId="33215"/>
    <cellStyle name="SAPBEXresData 2 3 23" xfId="33216"/>
    <cellStyle name="SAPBEXresData 2 3 24" xfId="33217"/>
    <cellStyle name="SAPBEXresData 2 3 25" xfId="33218"/>
    <cellStyle name="SAPBEXresData 2 3 26" xfId="33219"/>
    <cellStyle name="SAPBEXresData 2 3 3" xfId="33220"/>
    <cellStyle name="SAPBEXresData 2 3 4" xfId="33221"/>
    <cellStyle name="SAPBEXresData 2 3 5" xfId="33222"/>
    <cellStyle name="SAPBEXresData 2 3 6" xfId="33223"/>
    <cellStyle name="SAPBEXresData 2 3 7" xfId="33224"/>
    <cellStyle name="SAPBEXresData 2 3 8" xfId="33225"/>
    <cellStyle name="SAPBEXresData 2 3 9" xfId="33226"/>
    <cellStyle name="SAPBEXresData 2 30" xfId="33227"/>
    <cellStyle name="SAPBEXresData 2 31" xfId="33228"/>
    <cellStyle name="SAPBEXresData 2 4" xfId="1109"/>
    <cellStyle name="SAPBEXresData 2 4 10" xfId="33229"/>
    <cellStyle name="SAPBEXresData 2 4 11" xfId="33230"/>
    <cellStyle name="SAPBEXresData 2 4 12" xfId="33231"/>
    <cellStyle name="SAPBEXresData 2 4 13" xfId="33232"/>
    <cellStyle name="SAPBEXresData 2 4 14" xfId="33233"/>
    <cellStyle name="SAPBEXresData 2 4 15" xfId="33234"/>
    <cellStyle name="SAPBEXresData 2 4 16" xfId="33235"/>
    <cellStyle name="SAPBEXresData 2 4 17" xfId="33236"/>
    <cellStyle name="SAPBEXresData 2 4 18" xfId="33237"/>
    <cellStyle name="SAPBEXresData 2 4 19" xfId="33238"/>
    <cellStyle name="SAPBEXresData 2 4 2" xfId="33239"/>
    <cellStyle name="SAPBEXresData 2 4 2 2" xfId="33240"/>
    <cellStyle name="SAPBEXresData 2 4 2 2 2" xfId="33241"/>
    <cellStyle name="SAPBEXresData 2 4 2 2 2 2" xfId="33242"/>
    <cellStyle name="SAPBEXresData 2 4 2 2 2 2 2" xfId="33243"/>
    <cellStyle name="SAPBEXresData 2 4 2 2 2 3" xfId="33244"/>
    <cellStyle name="SAPBEXresData 2 4 2 2 3" xfId="33245"/>
    <cellStyle name="SAPBEXresData 2 4 2 2 3 2" xfId="33246"/>
    <cellStyle name="SAPBEXresData 2 4 2 2 3 2 2" xfId="33247"/>
    <cellStyle name="SAPBEXresData 2 4 2 2 4" xfId="33248"/>
    <cellStyle name="SAPBEXresData 2 4 2 2 4 2" xfId="33249"/>
    <cellStyle name="SAPBEXresData 2 4 2 3" xfId="33250"/>
    <cellStyle name="SAPBEXresData 2 4 2 3 2" xfId="33251"/>
    <cellStyle name="SAPBEXresData 2 4 2 3 2 2" xfId="33252"/>
    <cellStyle name="SAPBEXresData 2 4 2 3 3" xfId="33253"/>
    <cellStyle name="SAPBEXresData 2 4 2 4" xfId="33254"/>
    <cellStyle name="SAPBEXresData 2 4 2 4 2" xfId="33255"/>
    <cellStyle name="SAPBEXresData 2 4 2 4 2 2" xfId="33256"/>
    <cellStyle name="SAPBEXresData 2 4 2 5" xfId="33257"/>
    <cellStyle name="SAPBEXresData 2 4 2 5 2" xfId="33258"/>
    <cellStyle name="SAPBEXresData 2 4 20" xfId="33259"/>
    <cellStyle name="SAPBEXresData 2 4 21" xfId="33260"/>
    <cellStyle name="SAPBEXresData 2 4 22" xfId="33261"/>
    <cellStyle name="SAPBEXresData 2 4 23" xfId="33262"/>
    <cellStyle name="SAPBEXresData 2 4 24" xfId="33263"/>
    <cellStyle name="SAPBEXresData 2 4 25" xfId="33264"/>
    <cellStyle name="SAPBEXresData 2 4 26" xfId="33265"/>
    <cellStyle name="SAPBEXresData 2 4 3" xfId="33266"/>
    <cellStyle name="SAPBEXresData 2 4 4" xfId="33267"/>
    <cellStyle name="SAPBEXresData 2 4 5" xfId="33268"/>
    <cellStyle name="SAPBEXresData 2 4 6" xfId="33269"/>
    <cellStyle name="SAPBEXresData 2 4 7" xfId="33270"/>
    <cellStyle name="SAPBEXresData 2 4 8" xfId="33271"/>
    <cellStyle name="SAPBEXresData 2 4 9" xfId="33272"/>
    <cellStyle name="SAPBEXresData 2 5" xfId="1110"/>
    <cellStyle name="SAPBEXresData 2 5 10" xfId="33273"/>
    <cellStyle name="SAPBEXresData 2 5 11" xfId="33274"/>
    <cellStyle name="SAPBEXresData 2 5 12" xfId="33275"/>
    <cellStyle name="SAPBEXresData 2 5 13" xfId="33276"/>
    <cellStyle name="SAPBEXresData 2 5 14" xfId="33277"/>
    <cellStyle name="SAPBEXresData 2 5 15" xfId="33278"/>
    <cellStyle name="SAPBEXresData 2 5 16" xfId="33279"/>
    <cellStyle name="SAPBEXresData 2 5 17" xfId="33280"/>
    <cellStyle name="SAPBEXresData 2 5 18" xfId="33281"/>
    <cellStyle name="SAPBEXresData 2 5 19" xfId="33282"/>
    <cellStyle name="SAPBEXresData 2 5 2" xfId="33283"/>
    <cellStyle name="SAPBEXresData 2 5 2 2" xfId="33284"/>
    <cellStyle name="SAPBEXresData 2 5 2 2 2" xfId="33285"/>
    <cellStyle name="SAPBEXresData 2 5 2 2 2 2" xfId="33286"/>
    <cellStyle name="SAPBEXresData 2 5 2 2 2 2 2" xfId="33287"/>
    <cellStyle name="SAPBEXresData 2 5 2 2 2 3" xfId="33288"/>
    <cellStyle name="SAPBEXresData 2 5 2 2 3" xfId="33289"/>
    <cellStyle name="SAPBEXresData 2 5 2 2 3 2" xfId="33290"/>
    <cellStyle name="SAPBEXresData 2 5 2 2 3 2 2" xfId="33291"/>
    <cellStyle name="SAPBEXresData 2 5 2 2 4" xfId="33292"/>
    <cellStyle name="SAPBEXresData 2 5 2 2 4 2" xfId="33293"/>
    <cellStyle name="SAPBEXresData 2 5 2 3" xfId="33294"/>
    <cellStyle name="SAPBEXresData 2 5 2 3 2" xfId="33295"/>
    <cellStyle name="SAPBEXresData 2 5 2 3 2 2" xfId="33296"/>
    <cellStyle name="SAPBEXresData 2 5 2 3 3" xfId="33297"/>
    <cellStyle name="SAPBEXresData 2 5 2 4" xfId="33298"/>
    <cellStyle name="SAPBEXresData 2 5 2 4 2" xfId="33299"/>
    <cellStyle name="SAPBEXresData 2 5 2 4 2 2" xfId="33300"/>
    <cellStyle name="SAPBEXresData 2 5 2 5" xfId="33301"/>
    <cellStyle name="SAPBEXresData 2 5 2 5 2" xfId="33302"/>
    <cellStyle name="SAPBEXresData 2 5 20" xfId="33303"/>
    <cellStyle name="SAPBEXresData 2 5 21" xfId="33304"/>
    <cellStyle name="SAPBEXresData 2 5 22" xfId="33305"/>
    <cellStyle name="SAPBEXresData 2 5 23" xfId="33306"/>
    <cellStyle name="SAPBEXresData 2 5 24" xfId="33307"/>
    <cellStyle name="SAPBEXresData 2 5 25" xfId="33308"/>
    <cellStyle name="SAPBEXresData 2 5 26" xfId="33309"/>
    <cellStyle name="SAPBEXresData 2 5 3" xfId="33310"/>
    <cellStyle name="SAPBEXresData 2 5 4" xfId="33311"/>
    <cellStyle name="SAPBEXresData 2 5 5" xfId="33312"/>
    <cellStyle name="SAPBEXresData 2 5 6" xfId="33313"/>
    <cellStyle name="SAPBEXresData 2 5 7" xfId="33314"/>
    <cellStyle name="SAPBEXresData 2 5 8" xfId="33315"/>
    <cellStyle name="SAPBEXresData 2 5 9" xfId="33316"/>
    <cellStyle name="SAPBEXresData 2 6" xfId="1111"/>
    <cellStyle name="SAPBEXresData 2 6 10" xfId="33317"/>
    <cellStyle name="SAPBEXresData 2 6 11" xfId="33318"/>
    <cellStyle name="SAPBEXresData 2 6 12" xfId="33319"/>
    <cellStyle name="SAPBEXresData 2 6 13" xfId="33320"/>
    <cellStyle name="SAPBEXresData 2 6 14" xfId="33321"/>
    <cellStyle name="SAPBEXresData 2 6 15" xfId="33322"/>
    <cellStyle name="SAPBEXresData 2 6 16" xfId="33323"/>
    <cellStyle name="SAPBEXresData 2 6 17" xfId="33324"/>
    <cellStyle name="SAPBEXresData 2 6 18" xfId="33325"/>
    <cellStyle name="SAPBEXresData 2 6 19" xfId="33326"/>
    <cellStyle name="SAPBEXresData 2 6 2" xfId="33327"/>
    <cellStyle name="SAPBEXresData 2 6 2 2" xfId="33328"/>
    <cellStyle name="SAPBEXresData 2 6 2 2 2" xfId="33329"/>
    <cellStyle name="SAPBEXresData 2 6 2 2 2 2" xfId="33330"/>
    <cellStyle name="SAPBEXresData 2 6 2 2 2 2 2" xfId="33331"/>
    <cellStyle name="SAPBEXresData 2 6 2 2 2 3" xfId="33332"/>
    <cellStyle name="SAPBEXresData 2 6 2 2 3" xfId="33333"/>
    <cellStyle name="SAPBEXresData 2 6 2 2 3 2" xfId="33334"/>
    <cellStyle name="SAPBEXresData 2 6 2 2 3 2 2" xfId="33335"/>
    <cellStyle name="SAPBEXresData 2 6 2 2 4" xfId="33336"/>
    <cellStyle name="SAPBEXresData 2 6 2 2 4 2" xfId="33337"/>
    <cellStyle name="SAPBEXresData 2 6 2 3" xfId="33338"/>
    <cellStyle name="SAPBEXresData 2 6 2 3 2" xfId="33339"/>
    <cellStyle name="SAPBEXresData 2 6 2 3 2 2" xfId="33340"/>
    <cellStyle name="SAPBEXresData 2 6 2 3 3" xfId="33341"/>
    <cellStyle name="SAPBEXresData 2 6 2 4" xfId="33342"/>
    <cellStyle name="SAPBEXresData 2 6 2 4 2" xfId="33343"/>
    <cellStyle name="SAPBEXresData 2 6 2 4 2 2" xfId="33344"/>
    <cellStyle name="SAPBEXresData 2 6 2 5" xfId="33345"/>
    <cellStyle name="SAPBEXresData 2 6 2 5 2" xfId="33346"/>
    <cellStyle name="SAPBEXresData 2 6 20" xfId="33347"/>
    <cellStyle name="SAPBEXresData 2 6 21" xfId="33348"/>
    <cellStyle name="SAPBEXresData 2 6 22" xfId="33349"/>
    <cellStyle name="SAPBEXresData 2 6 23" xfId="33350"/>
    <cellStyle name="SAPBEXresData 2 6 24" xfId="33351"/>
    <cellStyle name="SAPBEXresData 2 6 25" xfId="33352"/>
    <cellStyle name="SAPBEXresData 2 6 26" xfId="33353"/>
    <cellStyle name="SAPBEXresData 2 6 3" xfId="33354"/>
    <cellStyle name="SAPBEXresData 2 6 4" xfId="33355"/>
    <cellStyle name="SAPBEXresData 2 6 5" xfId="33356"/>
    <cellStyle name="SAPBEXresData 2 6 6" xfId="33357"/>
    <cellStyle name="SAPBEXresData 2 6 7" xfId="33358"/>
    <cellStyle name="SAPBEXresData 2 6 8" xfId="33359"/>
    <cellStyle name="SAPBEXresData 2 6 9" xfId="33360"/>
    <cellStyle name="SAPBEXresData 2 7" xfId="33361"/>
    <cellStyle name="SAPBEXresData 2 7 2" xfId="33362"/>
    <cellStyle name="SAPBEXresData 2 7 2 2" xfId="33363"/>
    <cellStyle name="SAPBEXresData 2 7 2 2 2" xfId="33364"/>
    <cellStyle name="SAPBEXresData 2 7 2 2 2 2" xfId="33365"/>
    <cellStyle name="SAPBEXresData 2 7 2 2 3" xfId="33366"/>
    <cellStyle name="SAPBEXresData 2 7 2 3" xfId="33367"/>
    <cellStyle name="SAPBEXresData 2 7 2 3 2" xfId="33368"/>
    <cellStyle name="SAPBEXresData 2 7 2 3 2 2" xfId="33369"/>
    <cellStyle name="SAPBEXresData 2 7 2 4" xfId="33370"/>
    <cellStyle name="SAPBEXresData 2 7 2 4 2" xfId="33371"/>
    <cellStyle name="SAPBEXresData 2 7 3" xfId="33372"/>
    <cellStyle name="SAPBEXresData 2 7 3 2" xfId="33373"/>
    <cellStyle name="SAPBEXresData 2 7 3 2 2" xfId="33374"/>
    <cellStyle name="SAPBEXresData 2 7 3 3" xfId="33375"/>
    <cellStyle name="SAPBEXresData 2 7 4" xfId="33376"/>
    <cellStyle name="SAPBEXresData 2 7 4 2" xfId="33377"/>
    <cellStyle name="SAPBEXresData 2 7 4 2 2" xfId="33378"/>
    <cellStyle name="SAPBEXresData 2 7 5" xfId="33379"/>
    <cellStyle name="SAPBEXresData 2 7 5 2" xfId="33380"/>
    <cellStyle name="SAPBEXresData 2 8" xfId="33381"/>
    <cellStyle name="SAPBEXresData 2 9" xfId="33382"/>
    <cellStyle name="SAPBEXresData 20" xfId="33383"/>
    <cellStyle name="SAPBEXresData 21" xfId="33384"/>
    <cellStyle name="SAPBEXresData 22" xfId="33385"/>
    <cellStyle name="SAPBEXresData 23" xfId="33386"/>
    <cellStyle name="SAPBEXresData 24" xfId="33387"/>
    <cellStyle name="SAPBEXresData 25" xfId="33388"/>
    <cellStyle name="SAPBEXresData 26" xfId="33389"/>
    <cellStyle name="SAPBEXresData 27" xfId="33390"/>
    <cellStyle name="SAPBEXresData 28" xfId="33391"/>
    <cellStyle name="SAPBEXresData 29" xfId="33392"/>
    <cellStyle name="SAPBEXresData 3" xfId="1112"/>
    <cellStyle name="SAPBEXresData 3 10" xfId="33393"/>
    <cellStyle name="SAPBEXresData 3 11" xfId="33394"/>
    <cellStyle name="SAPBEXresData 3 12" xfId="33395"/>
    <cellStyle name="SAPBEXresData 3 13" xfId="33396"/>
    <cellStyle name="SAPBEXresData 3 14" xfId="33397"/>
    <cellStyle name="SAPBEXresData 3 15" xfId="33398"/>
    <cellStyle name="SAPBEXresData 3 16" xfId="33399"/>
    <cellStyle name="SAPBEXresData 3 17" xfId="33400"/>
    <cellStyle name="SAPBEXresData 3 18" xfId="33401"/>
    <cellStyle name="SAPBEXresData 3 19" xfId="33402"/>
    <cellStyle name="SAPBEXresData 3 2" xfId="33403"/>
    <cellStyle name="SAPBEXresData 3 2 2" xfId="33404"/>
    <cellStyle name="SAPBEXresData 3 2 2 2" xfId="33405"/>
    <cellStyle name="SAPBEXresData 3 2 2 2 2" xfId="33406"/>
    <cellStyle name="SAPBEXresData 3 2 2 2 2 2" xfId="33407"/>
    <cellStyle name="SAPBEXresData 3 2 2 2 3" xfId="33408"/>
    <cellStyle name="SAPBEXresData 3 2 2 3" xfId="33409"/>
    <cellStyle name="SAPBEXresData 3 2 2 3 2" xfId="33410"/>
    <cellStyle name="SAPBEXresData 3 2 2 3 2 2" xfId="33411"/>
    <cellStyle name="SAPBEXresData 3 2 2 4" xfId="33412"/>
    <cellStyle name="SAPBEXresData 3 2 2 4 2" xfId="33413"/>
    <cellStyle name="SAPBEXresData 3 2 3" xfId="33414"/>
    <cellStyle name="SAPBEXresData 3 2 3 2" xfId="33415"/>
    <cellStyle name="SAPBEXresData 3 2 3 2 2" xfId="33416"/>
    <cellStyle name="SAPBEXresData 3 2 3 3" xfId="33417"/>
    <cellStyle name="SAPBEXresData 3 2 4" xfId="33418"/>
    <cellStyle name="SAPBEXresData 3 2 4 2" xfId="33419"/>
    <cellStyle name="SAPBEXresData 3 2 4 2 2" xfId="33420"/>
    <cellStyle name="SAPBEXresData 3 2 5" xfId="33421"/>
    <cellStyle name="SAPBEXresData 3 2 5 2" xfId="33422"/>
    <cellStyle name="SAPBEXresData 3 20" xfId="33423"/>
    <cellStyle name="SAPBEXresData 3 21" xfId="33424"/>
    <cellStyle name="SAPBEXresData 3 22" xfId="33425"/>
    <cellStyle name="SAPBEXresData 3 23" xfId="33426"/>
    <cellStyle name="SAPBEXresData 3 24" xfId="33427"/>
    <cellStyle name="SAPBEXresData 3 25" xfId="33428"/>
    <cellStyle name="SAPBEXresData 3 26" xfId="33429"/>
    <cellStyle name="SAPBEXresData 3 3" xfId="33430"/>
    <cellStyle name="SAPBEXresData 3 4" xfId="33431"/>
    <cellStyle name="SAPBEXresData 3 5" xfId="33432"/>
    <cellStyle name="SAPBEXresData 3 6" xfId="33433"/>
    <cellStyle name="SAPBEXresData 3 7" xfId="33434"/>
    <cellStyle name="SAPBEXresData 3 8" xfId="33435"/>
    <cellStyle name="SAPBEXresData 3 9" xfId="33436"/>
    <cellStyle name="SAPBEXresData 30" xfId="33437"/>
    <cellStyle name="SAPBEXresData 31" xfId="33438"/>
    <cellStyle name="SAPBEXresData 32" xfId="33439"/>
    <cellStyle name="SAPBEXresData 33" xfId="33440"/>
    <cellStyle name="SAPBEXresData 4" xfId="1113"/>
    <cellStyle name="SAPBEXresData 4 10" xfId="33441"/>
    <cellStyle name="SAPBEXresData 4 11" xfId="33442"/>
    <cellStyle name="SAPBEXresData 4 12" xfId="33443"/>
    <cellStyle name="SAPBEXresData 4 13" xfId="33444"/>
    <cellStyle name="SAPBEXresData 4 14" xfId="33445"/>
    <cellStyle name="SAPBEXresData 4 15" xfId="33446"/>
    <cellStyle name="SAPBEXresData 4 16" xfId="33447"/>
    <cellStyle name="SAPBEXresData 4 17" xfId="33448"/>
    <cellStyle name="SAPBEXresData 4 18" xfId="33449"/>
    <cellStyle name="SAPBEXresData 4 19" xfId="33450"/>
    <cellStyle name="SAPBEXresData 4 2" xfId="33451"/>
    <cellStyle name="SAPBEXresData 4 2 2" xfId="33452"/>
    <cellStyle name="SAPBEXresData 4 2 2 2" xfId="33453"/>
    <cellStyle name="SAPBEXresData 4 2 2 2 2" xfId="33454"/>
    <cellStyle name="SAPBEXresData 4 2 2 2 2 2" xfId="33455"/>
    <cellStyle name="SAPBEXresData 4 2 2 2 3" xfId="33456"/>
    <cellStyle name="SAPBEXresData 4 2 2 3" xfId="33457"/>
    <cellStyle name="SAPBEXresData 4 2 2 3 2" xfId="33458"/>
    <cellStyle name="SAPBEXresData 4 2 2 3 2 2" xfId="33459"/>
    <cellStyle name="SAPBEXresData 4 2 2 4" xfId="33460"/>
    <cellStyle name="SAPBEXresData 4 2 2 4 2" xfId="33461"/>
    <cellStyle name="SAPBEXresData 4 2 3" xfId="33462"/>
    <cellStyle name="SAPBEXresData 4 2 3 2" xfId="33463"/>
    <cellStyle name="SAPBEXresData 4 2 3 2 2" xfId="33464"/>
    <cellStyle name="SAPBEXresData 4 2 3 3" xfId="33465"/>
    <cellStyle name="SAPBEXresData 4 2 4" xfId="33466"/>
    <cellStyle name="SAPBEXresData 4 2 4 2" xfId="33467"/>
    <cellStyle name="SAPBEXresData 4 2 4 2 2" xfId="33468"/>
    <cellStyle name="SAPBEXresData 4 2 5" xfId="33469"/>
    <cellStyle name="SAPBEXresData 4 2 5 2" xfId="33470"/>
    <cellStyle name="SAPBEXresData 4 20" xfId="33471"/>
    <cellStyle name="SAPBEXresData 4 21" xfId="33472"/>
    <cellStyle name="SAPBEXresData 4 22" xfId="33473"/>
    <cellStyle name="SAPBEXresData 4 23" xfId="33474"/>
    <cellStyle name="SAPBEXresData 4 24" xfId="33475"/>
    <cellStyle name="SAPBEXresData 4 25" xfId="33476"/>
    <cellStyle name="SAPBEXresData 4 26" xfId="33477"/>
    <cellStyle name="SAPBEXresData 4 3" xfId="33478"/>
    <cellStyle name="SAPBEXresData 4 4" xfId="33479"/>
    <cellStyle name="SAPBEXresData 4 5" xfId="33480"/>
    <cellStyle name="SAPBEXresData 4 6" xfId="33481"/>
    <cellStyle name="SAPBEXresData 4 7" xfId="33482"/>
    <cellStyle name="SAPBEXresData 4 8" xfId="33483"/>
    <cellStyle name="SAPBEXresData 4 9" xfId="33484"/>
    <cellStyle name="SAPBEXresData 5" xfId="1114"/>
    <cellStyle name="SAPBEXresData 5 10" xfId="33485"/>
    <cellStyle name="SAPBEXresData 5 11" xfId="33486"/>
    <cellStyle name="SAPBEXresData 5 12" xfId="33487"/>
    <cellStyle name="SAPBEXresData 5 13" xfId="33488"/>
    <cellStyle name="SAPBEXresData 5 14" xfId="33489"/>
    <cellStyle name="SAPBEXresData 5 15" xfId="33490"/>
    <cellStyle name="SAPBEXresData 5 16" xfId="33491"/>
    <cellStyle name="SAPBEXresData 5 17" xfId="33492"/>
    <cellStyle name="SAPBEXresData 5 18" xfId="33493"/>
    <cellStyle name="SAPBEXresData 5 19" xfId="33494"/>
    <cellStyle name="SAPBEXresData 5 2" xfId="33495"/>
    <cellStyle name="SAPBEXresData 5 2 2" xfId="33496"/>
    <cellStyle name="SAPBEXresData 5 2 2 2" xfId="33497"/>
    <cellStyle name="SAPBEXresData 5 2 2 2 2" xfId="33498"/>
    <cellStyle name="SAPBEXresData 5 2 2 2 2 2" xfId="33499"/>
    <cellStyle name="SAPBEXresData 5 2 2 2 3" xfId="33500"/>
    <cellStyle name="SAPBEXresData 5 2 2 3" xfId="33501"/>
    <cellStyle name="SAPBEXresData 5 2 2 3 2" xfId="33502"/>
    <cellStyle name="SAPBEXresData 5 2 2 3 2 2" xfId="33503"/>
    <cellStyle name="SAPBEXresData 5 2 2 4" xfId="33504"/>
    <cellStyle name="SAPBEXresData 5 2 2 4 2" xfId="33505"/>
    <cellStyle name="SAPBEXresData 5 2 3" xfId="33506"/>
    <cellStyle name="SAPBEXresData 5 2 3 2" xfId="33507"/>
    <cellStyle name="SAPBEXresData 5 2 3 2 2" xfId="33508"/>
    <cellStyle name="SAPBEXresData 5 2 3 3" xfId="33509"/>
    <cellStyle name="SAPBEXresData 5 2 4" xfId="33510"/>
    <cellStyle name="SAPBEXresData 5 2 4 2" xfId="33511"/>
    <cellStyle name="SAPBEXresData 5 2 4 2 2" xfId="33512"/>
    <cellStyle name="SAPBEXresData 5 2 5" xfId="33513"/>
    <cellStyle name="SAPBEXresData 5 2 5 2" xfId="33514"/>
    <cellStyle name="SAPBEXresData 5 20" xfId="33515"/>
    <cellStyle name="SAPBEXresData 5 21" xfId="33516"/>
    <cellStyle name="SAPBEXresData 5 22" xfId="33517"/>
    <cellStyle name="SAPBEXresData 5 23" xfId="33518"/>
    <cellStyle name="SAPBEXresData 5 24" xfId="33519"/>
    <cellStyle name="SAPBEXresData 5 25" xfId="33520"/>
    <cellStyle name="SAPBEXresData 5 26" xfId="33521"/>
    <cellStyle name="SAPBEXresData 5 3" xfId="33522"/>
    <cellStyle name="SAPBEXresData 5 4" xfId="33523"/>
    <cellStyle name="SAPBEXresData 5 5" xfId="33524"/>
    <cellStyle name="SAPBEXresData 5 6" xfId="33525"/>
    <cellStyle name="SAPBEXresData 5 7" xfId="33526"/>
    <cellStyle name="SAPBEXresData 5 8" xfId="33527"/>
    <cellStyle name="SAPBEXresData 5 9" xfId="33528"/>
    <cellStyle name="SAPBEXresData 6" xfId="1115"/>
    <cellStyle name="SAPBEXresData 6 10" xfId="33529"/>
    <cellStyle name="SAPBEXresData 6 11" xfId="33530"/>
    <cellStyle name="SAPBEXresData 6 12" xfId="33531"/>
    <cellStyle name="SAPBEXresData 6 13" xfId="33532"/>
    <cellStyle name="SAPBEXresData 6 14" xfId="33533"/>
    <cellStyle name="SAPBEXresData 6 15" xfId="33534"/>
    <cellStyle name="SAPBEXresData 6 16" xfId="33535"/>
    <cellStyle name="SAPBEXresData 6 17" xfId="33536"/>
    <cellStyle name="SAPBEXresData 6 18" xfId="33537"/>
    <cellStyle name="SAPBEXresData 6 19" xfId="33538"/>
    <cellStyle name="SAPBEXresData 6 2" xfId="33539"/>
    <cellStyle name="SAPBEXresData 6 2 2" xfId="33540"/>
    <cellStyle name="SAPBEXresData 6 2 2 2" xfId="33541"/>
    <cellStyle name="SAPBEXresData 6 2 2 2 2" xfId="33542"/>
    <cellStyle name="SAPBEXresData 6 2 2 2 2 2" xfId="33543"/>
    <cellStyle name="SAPBEXresData 6 2 2 2 3" xfId="33544"/>
    <cellStyle name="SAPBEXresData 6 2 2 3" xfId="33545"/>
    <cellStyle name="SAPBEXresData 6 2 2 3 2" xfId="33546"/>
    <cellStyle name="SAPBEXresData 6 2 2 3 2 2" xfId="33547"/>
    <cellStyle name="SAPBEXresData 6 2 2 4" xfId="33548"/>
    <cellStyle name="SAPBEXresData 6 2 2 4 2" xfId="33549"/>
    <cellStyle name="SAPBEXresData 6 2 3" xfId="33550"/>
    <cellStyle name="SAPBEXresData 6 2 3 2" xfId="33551"/>
    <cellStyle name="SAPBEXresData 6 2 3 2 2" xfId="33552"/>
    <cellStyle name="SAPBEXresData 6 2 3 3" xfId="33553"/>
    <cellStyle name="SAPBEXresData 6 2 4" xfId="33554"/>
    <cellStyle name="SAPBEXresData 6 2 4 2" xfId="33555"/>
    <cellStyle name="SAPBEXresData 6 2 4 2 2" xfId="33556"/>
    <cellStyle name="SAPBEXresData 6 2 5" xfId="33557"/>
    <cellStyle name="SAPBEXresData 6 2 5 2" xfId="33558"/>
    <cellStyle name="SAPBEXresData 6 20" xfId="33559"/>
    <cellStyle name="SAPBEXresData 6 21" xfId="33560"/>
    <cellStyle name="SAPBEXresData 6 22" xfId="33561"/>
    <cellStyle name="SAPBEXresData 6 23" xfId="33562"/>
    <cellStyle name="SAPBEXresData 6 24" xfId="33563"/>
    <cellStyle name="SAPBEXresData 6 25" xfId="33564"/>
    <cellStyle name="SAPBEXresData 6 26" xfId="33565"/>
    <cellStyle name="SAPBEXresData 6 3" xfId="33566"/>
    <cellStyle name="SAPBEXresData 6 4" xfId="33567"/>
    <cellStyle name="SAPBEXresData 6 5" xfId="33568"/>
    <cellStyle name="SAPBEXresData 6 6" xfId="33569"/>
    <cellStyle name="SAPBEXresData 6 7" xfId="33570"/>
    <cellStyle name="SAPBEXresData 6 8" xfId="33571"/>
    <cellStyle name="SAPBEXresData 6 9" xfId="33572"/>
    <cellStyle name="SAPBEXresData 7" xfId="1116"/>
    <cellStyle name="SAPBEXresData 7 10" xfId="33573"/>
    <cellStyle name="SAPBEXresData 7 11" xfId="33574"/>
    <cellStyle name="SAPBEXresData 7 12" xfId="33575"/>
    <cellStyle name="SAPBEXresData 7 13" xfId="33576"/>
    <cellStyle name="SAPBEXresData 7 14" xfId="33577"/>
    <cellStyle name="SAPBEXresData 7 15" xfId="33578"/>
    <cellStyle name="SAPBEXresData 7 16" xfId="33579"/>
    <cellStyle name="SAPBEXresData 7 17" xfId="33580"/>
    <cellStyle name="SAPBEXresData 7 18" xfId="33581"/>
    <cellStyle name="SAPBEXresData 7 19" xfId="33582"/>
    <cellStyle name="SAPBEXresData 7 2" xfId="33583"/>
    <cellStyle name="SAPBEXresData 7 2 2" xfId="33584"/>
    <cellStyle name="SAPBEXresData 7 2 2 2" xfId="33585"/>
    <cellStyle name="SAPBEXresData 7 2 2 2 2" xfId="33586"/>
    <cellStyle name="SAPBEXresData 7 2 2 2 2 2" xfId="33587"/>
    <cellStyle name="SAPBEXresData 7 2 2 2 3" xfId="33588"/>
    <cellStyle name="SAPBEXresData 7 2 2 3" xfId="33589"/>
    <cellStyle name="SAPBEXresData 7 2 2 3 2" xfId="33590"/>
    <cellStyle name="SAPBEXresData 7 2 2 3 2 2" xfId="33591"/>
    <cellStyle name="SAPBEXresData 7 2 2 4" xfId="33592"/>
    <cellStyle name="SAPBEXresData 7 2 2 4 2" xfId="33593"/>
    <cellStyle name="SAPBEXresData 7 2 3" xfId="33594"/>
    <cellStyle name="SAPBEXresData 7 2 3 2" xfId="33595"/>
    <cellStyle name="SAPBEXresData 7 2 3 2 2" xfId="33596"/>
    <cellStyle name="SAPBEXresData 7 2 3 3" xfId="33597"/>
    <cellStyle name="SAPBEXresData 7 2 4" xfId="33598"/>
    <cellStyle name="SAPBEXresData 7 2 4 2" xfId="33599"/>
    <cellStyle name="SAPBEXresData 7 2 4 2 2" xfId="33600"/>
    <cellStyle name="SAPBEXresData 7 2 5" xfId="33601"/>
    <cellStyle name="SAPBEXresData 7 2 5 2" xfId="33602"/>
    <cellStyle name="SAPBEXresData 7 20" xfId="33603"/>
    <cellStyle name="SAPBEXresData 7 21" xfId="33604"/>
    <cellStyle name="SAPBEXresData 7 22" xfId="33605"/>
    <cellStyle name="SAPBEXresData 7 23" xfId="33606"/>
    <cellStyle name="SAPBEXresData 7 24" xfId="33607"/>
    <cellStyle name="SAPBEXresData 7 25" xfId="33608"/>
    <cellStyle name="SAPBEXresData 7 26" xfId="33609"/>
    <cellStyle name="SAPBEXresData 7 3" xfId="33610"/>
    <cellStyle name="SAPBEXresData 7 4" xfId="33611"/>
    <cellStyle name="SAPBEXresData 7 5" xfId="33612"/>
    <cellStyle name="SAPBEXresData 7 6" xfId="33613"/>
    <cellStyle name="SAPBEXresData 7 7" xfId="33614"/>
    <cellStyle name="SAPBEXresData 7 8" xfId="33615"/>
    <cellStyle name="SAPBEXresData 7 9" xfId="33616"/>
    <cellStyle name="SAPBEXresData 8" xfId="1106"/>
    <cellStyle name="SAPBEXresData 8 10" xfId="33617"/>
    <cellStyle name="SAPBEXresData 8 11" xfId="33618"/>
    <cellStyle name="SAPBEXresData 8 12" xfId="33619"/>
    <cellStyle name="SAPBEXresData 8 13" xfId="33620"/>
    <cellStyle name="SAPBEXresData 8 14" xfId="33621"/>
    <cellStyle name="SAPBEXresData 8 15" xfId="33622"/>
    <cellStyle name="SAPBEXresData 8 16" xfId="33623"/>
    <cellStyle name="SAPBEXresData 8 17" xfId="33624"/>
    <cellStyle name="SAPBEXresData 8 18" xfId="33625"/>
    <cellStyle name="SAPBEXresData 8 19" xfId="33626"/>
    <cellStyle name="SAPBEXresData 8 2" xfId="33627"/>
    <cellStyle name="SAPBEXresData 8 2 2" xfId="33628"/>
    <cellStyle name="SAPBEXresData 8 2 2 2" xfId="33629"/>
    <cellStyle name="SAPBEXresData 8 2 2 2 2" xfId="33630"/>
    <cellStyle name="SAPBEXresData 8 2 2 2 2 2" xfId="33631"/>
    <cellStyle name="SAPBEXresData 8 2 2 2 3" xfId="33632"/>
    <cellStyle name="SAPBEXresData 8 2 2 3" xfId="33633"/>
    <cellStyle name="SAPBEXresData 8 2 2 3 2" xfId="33634"/>
    <cellStyle name="SAPBEXresData 8 2 2 3 2 2" xfId="33635"/>
    <cellStyle name="SAPBEXresData 8 2 2 4" xfId="33636"/>
    <cellStyle name="SAPBEXresData 8 2 2 4 2" xfId="33637"/>
    <cellStyle name="SAPBEXresData 8 2 3" xfId="33638"/>
    <cellStyle name="SAPBEXresData 8 2 3 2" xfId="33639"/>
    <cellStyle name="SAPBEXresData 8 2 3 2 2" xfId="33640"/>
    <cellStyle name="SAPBEXresData 8 2 3 3" xfId="33641"/>
    <cellStyle name="SAPBEXresData 8 2 4" xfId="33642"/>
    <cellStyle name="SAPBEXresData 8 2 4 2" xfId="33643"/>
    <cellStyle name="SAPBEXresData 8 2 4 2 2" xfId="33644"/>
    <cellStyle name="SAPBEXresData 8 2 5" xfId="33645"/>
    <cellStyle name="SAPBEXresData 8 2 5 2" xfId="33646"/>
    <cellStyle name="SAPBEXresData 8 20" xfId="33647"/>
    <cellStyle name="SAPBEXresData 8 21" xfId="33648"/>
    <cellStyle name="SAPBEXresData 8 22" xfId="33649"/>
    <cellStyle name="SAPBEXresData 8 23" xfId="33650"/>
    <cellStyle name="SAPBEXresData 8 24" xfId="33651"/>
    <cellStyle name="SAPBEXresData 8 25" xfId="33652"/>
    <cellStyle name="SAPBEXresData 8 26" xfId="33653"/>
    <cellStyle name="SAPBEXresData 8 3" xfId="33654"/>
    <cellStyle name="SAPBEXresData 8 4" xfId="33655"/>
    <cellStyle name="SAPBEXresData 8 5" xfId="33656"/>
    <cellStyle name="SAPBEXresData 8 6" xfId="33657"/>
    <cellStyle name="SAPBEXresData 8 7" xfId="33658"/>
    <cellStyle name="SAPBEXresData 8 8" xfId="33659"/>
    <cellStyle name="SAPBEXresData 8 9" xfId="33660"/>
    <cellStyle name="SAPBEXresData 9" xfId="33661"/>
    <cellStyle name="SAPBEXresData 9 2" xfId="33662"/>
    <cellStyle name="SAPBEXresData 9 2 2" xfId="33663"/>
    <cellStyle name="SAPBEXresData 9 2 2 2" xfId="33664"/>
    <cellStyle name="SAPBEXresData 9 2 2 2 2" xfId="33665"/>
    <cellStyle name="SAPBEXresData 9 2 2 3" xfId="33666"/>
    <cellStyle name="SAPBEXresData 9 2 3" xfId="33667"/>
    <cellStyle name="SAPBEXresData 9 2 3 2" xfId="33668"/>
    <cellStyle name="SAPBEXresData 9 2 3 2 2" xfId="33669"/>
    <cellStyle name="SAPBEXresData 9 2 4" xfId="33670"/>
    <cellStyle name="SAPBEXresData 9 2 4 2" xfId="33671"/>
    <cellStyle name="SAPBEXresData 9 3" xfId="33672"/>
    <cellStyle name="SAPBEXresData 9 3 2" xfId="33673"/>
    <cellStyle name="SAPBEXresData 9 3 2 2" xfId="33674"/>
    <cellStyle name="SAPBEXresData 9 3 3" xfId="33675"/>
    <cellStyle name="SAPBEXresData 9 4" xfId="33676"/>
    <cellStyle name="SAPBEXresData 9 4 2" xfId="33677"/>
    <cellStyle name="SAPBEXresData 9 4 2 2" xfId="33678"/>
    <cellStyle name="SAPBEXresData 9 5" xfId="33679"/>
    <cellStyle name="SAPBEXresData 9 5 2" xfId="33680"/>
    <cellStyle name="SAPBEXresDataEmph" xfId="95"/>
    <cellStyle name="SAPBEXresDataEmph 2" xfId="396"/>
    <cellStyle name="SAPBEXresDataEmph 2 2" xfId="504"/>
    <cellStyle name="SAPBEXresDataEmph 2 2 2" xfId="1118"/>
    <cellStyle name="SAPBEXresDataEmph 2 2 2 2" xfId="33681"/>
    <cellStyle name="SAPBEXresDataEmph 2 2 3" xfId="1119"/>
    <cellStyle name="SAPBEXresDataEmph 2 2 3 2" xfId="33682"/>
    <cellStyle name="SAPBEXresDataEmph 2 2 4" xfId="1120"/>
    <cellStyle name="SAPBEXresDataEmph 2 2 4 2" xfId="33683"/>
    <cellStyle name="SAPBEXresDataEmph 2 2 5" xfId="1121"/>
    <cellStyle name="SAPBEXresDataEmph 2 2 5 2" xfId="33684"/>
    <cellStyle name="SAPBEXresDataEmph 2 2 6" xfId="1122"/>
    <cellStyle name="SAPBEXresDataEmph 2 2 6 2" xfId="33685"/>
    <cellStyle name="SAPBEXresDataEmph 2 2 7" xfId="33686"/>
    <cellStyle name="SAPBEXresDataEmph 2 3" xfId="1123"/>
    <cellStyle name="SAPBEXresDataEmph 2 3 2" xfId="33687"/>
    <cellStyle name="SAPBEXresDataEmph 2 4" xfId="33688"/>
    <cellStyle name="SAPBEXresDataEmph 3" xfId="505"/>
    <cellStyle name="SAPBEXresDataEmph 3 2" xfId="1124"/>
    <cellStyle name="SAPBEXresDataEmph 3 2 2" xfId="33689"/>
    <cellStyle name="SAPBEXresDataEmph 3 3" xfId="1125"/>
    <cellStyle name="SAPBEXresDataEmph 3 3 2" xfId="33690"/>
    <cellStyle name="SAPBEXresDataEmph 3 4" xfId="1126"/>
    <cellStyle name="SAPBEXresDataEmph 3 4 2" xfId="33691"/>
    <cellStyle name="SAPBEXresDataEmph 3 5" xfId="1127"/>
    <cellStyle name="SAPBEXresDataEmph 3 5 2" xfId="33692"/>
    <cellStyle name="SAPBEXresDataEmph 3 6" xfId="1128"/>
    <cellStyle name="SAPBEXresDataEmph 3 6 2" xfId="33693"/>
    <cellStyle name="SAPBEXresDataEmph 3 7" xfId="33694"/>
    <cellStyle name="SAPBEXresDataEmph 4" xfId="1129"/>
    <cellStyle name="SAPBEXresDataEmph 4 2" xfId="33695"/>
    <cellStyle name="SAPBEXresDataEmph 5" xfId="1117"/>
    <cellStyle name="SAPBEXresDataEmph 5 10" xfId="33696"/>
    <cellStyle name="SAPBEXresDataEmph 5 11" xfId="33697"/>
    <cellStyle name="SAPBEXresDataEmph 5 12" xfId="33698"/>
    <cellStyle name="SAPBEXresDataEmph 5 13" xfId="33699"/>
    <cellStyle name="SAPBEXresDataEmph 5 14" xfId="33700"/>
    <cellStyle name="SAPBEXresDataEmph 5 15" xfId="33701"/>
    <cellStyle name="SAPBEXresDataEmph 5 16" xfId="33702"/>
    <cellStyle name="SAPBEXresDataEmph 5 17" xfId="33703"/>
    <cellStyle name="SAPBEXresDataEmph 5 18" xfId="33704"/>
    <cellStyle name="SAPBEXresDataEmph 5 19" xfId="33705"/>
    <cellStyle name="SAPBEXresDataEmph 5 2" xfId="33706"/>
    <cellStyle name="SAPBEXresDataEmph 5 2 2" xfId="33707"/>
    <cellStyle name="SAPBEXresDataEmph 5 2 2 2" xfId="33708"/>
    <cellStyle name="SAPBEXresDataEmph 5 2 2 2 2" xfId="33709"/>
    <cellStyle name="SAPBEXresDataEmph 5 2 2 2 2 2" xfId="33710"/>
    <cellStyle name="SAPBEXresDataEmph 5 2 2 2 3" xfId="33711"/>
    <cellStyle name="SAPBEXresDataEmph 5 2 2 3" xfId="33712"/>
    <cellStyle name="SAPBEXresDataEmph 5 2 2 3 2" xfId="33713"/>
    <cellStyle name="SAPBEXresDataEmph 5 2 2 3 2 2" xfId="33714"/>
    <cellStyle name="SAPBEXresDataEmph 5 2 2 4" xfId="33715"/>
    <cellStyle name="SAPBEXresDataEmph 5 2 2 4 2" xfId="33716"/>
    <cellStyle name="SAPBEXresDataEmph 5 2 3" xfId="33717"/>
    <cellStyle name="SAPBEXresDataEmph 5 2 3 2" xfId="33718"/>
    <cellStyle name="SAPBEXresDataEmph 5 2 3 2 2" xfId="33719"/>
    <cellStyle name="SAPBEXresDataEmph 5 2 3 3" xfId="33720"/>
    <cellStyle name="SAPBEXresDataEmph 5 2 4" xfId="33721"/>
    <cellStyle name="SAPBEXresDataEmph 5 2 4 2" xfId="33722"/>
    <cellStyle name="SAPBEXresDataEmph 5 2 4 2 2" xfId="33723"/>
    <cellStyle name="SAPBEXresDataEmph 5 2 5" xfId="33724"/>
    <cellStyle name="SAPBEXresDataEmph 5 2 5 2" xfId="33725"/>
    <cellStyle name="SAPBEXresDataEmph 5 20" xfId="33726"/>
    <cellStyle name="SAPBEXresDataEmph 5 21" xfId="33727"/>
    <cellStyle name="SAPBEXresDataEmph 5 22" xfId="33728"/>
    <cellStyle name="SAPBEXresDataEmph 5 23" xfId="33729"/>
    <cellStyle name="SAPBEXresDataEmph 5 24" xfId="33730"/>
    <cellStyle name="SAPBEXresDataEmph 5 25" xfId="33731"/>
    <cellStyle name="SAPBEXresDataEmph 5 26" xfId="33732"/>
    <cellStyle name="SAPBEXresDataEmph 5 3" xfId="33733"/>
    <cellStyle name="SAPBEXresDataEmph 5 4" xfId="33734"/>
    <cellStyle name="SAPBEXresDataEmph 5 5" xfId="33735"/>
    <cellStyle name="SAPBEXresDataEmph 5 6" xfId="33736"/>
    <cellStyle name="SAPBEXresDataEmph 5 7" xfId="33737"/>
    <cellStyle name="SAPBEXresDataEmph 5 8" xfId="33738"/>
    <cellStyle name="SAPBEXresDataEmph 5 9" xfId="33739"/>
    <cellStyle name="SAPBEXresDataEmph 6" xfId="1335"/>
    <cellStyle name="SAPBEXresDataEmph 6 2" xfId="33740"/>
    <cellStyle name="SAPBEXresDataEmph 6 3" xfId="33741"/>
    <cellStyle name="SAPBEXresDataEmph_20120921_SF-grote-ronde-Liesbethdump2" xfId="397"/>
    <cellStyle name="SAPBEXresItem" xfId="96"/>
    <cellStyle name="SAPBEXresItem 10" xfId="33742"/>
    <cellStyle name="SAPBEXresItem 11" xfId="33743"/>
    <cellStyle name="SAPBEXresItem 12" xfId="33744"/>
    <cellStyle name="SAPBEXresItem 13" xfId="33745"/>
    <cellStyle name="SAPBEXresItem 14" xfId="33746"/>
    <cellStyle name="SAPBEXresItem 15" xfId="33747"/>
    <cellStyle name="SAPBEXresItem 16" xfId="33748"/>
    <cellStyle name="SAPBEXresItem 17" xfId="33749"/>
    <cellStyle name="SAPBEXresItem 18" xfId="33750"/>
    <cellStyle name="SAPBEXresItem 19" xfId="33751"/>
    <cellStyle name="SAPBEXresItem 2" xfId="506"/>
    <cellStyle name="SAPBEXresItem 2 10" xfId="33752"/>
    <cellStyle name="SAPBEXresItem 2 11" xfId="33753"/>
    <cellStyle name="SAPBEXresItem 2 12" xfId="33754"/>
    <cellStyle name="SAPBEXresItem 2 13" xfId="33755"/>
    <cellStyle name="SAPBEXresItem 2 14" xfId="33756"/>
    <cellStyle name="SAPBEXresItem 2 15" xfId="33757"/>
    <cellStyle name="SAPBEXresItem 2 16" xfId="33758"/>
    <cellStyle name="SAPBEXresItem 2 17" xfId="33759"/>
    <cellStyle name="SAPBEXresItem 2 18" xfId="33760"/>
    <cellStyle name="SAPBEXresItem 2 19" xfId="33761"/>
    <cellStyle name="SAPBEXresItem 2 2" xfId="1131"/>
    <cellStyle name="SAPBEXresItem 2 2 10" xfId="33762"/>
    <cellStyle name="SAPBEXresItem 2 2 11" xfId="33763"/>
    <cellStyle name="SAPBEXresItem 2 2 12" xfId="33764"/>
    <cellStyle name="SAPBEXresItem 2 2 13" xfId="33765"/>
    <cellStyle name="SAPBEXresItem 2 2 14" xfId="33766"/>
    <cellStyle name="SAPBEXresItem 2 2 15" xfId="33767"/>
    <cellStyle name="SAPBEXresItem 2 2 16" xfId="33768"/>
    <cellStyle name="SAPBEXresItem 2 2 17" xfId="33769"/>
    <cellStyle name="SAPBEXresItem 2 2 18" xfId="33770"/>
    <cellStyle name="SAPBEXresItem 2 2 19" xfId="33771"/>
    <cellStyle name="SAPBEXresItem 2 2 2" xfId="33772"/>
    <cellStyle name="SAPBEXresItem 2 2 2 2" xfId="33773"/>
    <cellStyle name="SAPBEXresItem 2 2 2 2 2" xfId="33774"/>
    <cellStyle name="SAPBEXresItem 2 2 2 2 2 2" xfId="33775"/>
    <cellStyle name="SAPBEXresItem 2 2 2 2 2 2 2" xfId="33776"/>
    <cellStyle name="SAPBEXresItem 2 2 2 2 2 3" xfId="33777"/>
    <cellStyle name="SAPBEXresItem 2 2 2 2 3" xfId="33778"/>
    <cellStyle name="SAPBEXresItem 2 2 2 2 3 2" xfId="33779"/>
    <cellStyle name="SAPBEXresItem 2 2 2 2 3 2 2" xfId="33780"/>
    <cellStyle name="SAPBEXresItem 2 2 2 2 4" xfId="33781"/>
    <cellStyle name="SAPBEXresItem 2 2 2 2 4 2" xfId="33782"/>
    <cellStyle name="SAPBEXresItem 2 2 2 3" xfId="33783"/>
    <cellStyle name="SAPBEXresItem 2 2 2 3 2" xfId="33784"/>
    <cellStyle name="SAPBEXresItem 2 2 2 3 2 2" xfId="33785"/>
    <cellStyle name="SAPBEXresItem 2 2 2 3 3" xfId="33786"/>
    <cellStyle name="SAPBEXresItem 2 2 2 4" xfId="33787"/>
    <cellStyle name="SAPBEXresItem 2 2 2 4 2" xfId="33788"/>
    <cellStyle name="SAPBEXresItem 2 2 2 4 2 2" xfId="33789"/>
    <cellStyle name="SAPBEXresItem 2 2 2 5" xfId="33790"/>
    <cellStyle name="SAPBEXresItem 2 2 2 5 2" xfId="33791"/>
    <cellStyle name="SAPBEXresItem 2 2 20" xfId="33792"/>
    <cellStyle name="SAPBEXresItem 2 2 21" xfId="33793"/>
    <cellStyle name="SAPBEXresItem 2 2 22" xfId="33794"/>
    <cellStyle name="SAPBEXresItem 2 2 23" xfId="33795"/>
    <cellStyle name="SAPBEXresItem 2 2 24" xfId="33796"/>
    <cellStyle name="SAPBEXresItem 2 2 25" xfId="33797"/>
    <cellStyle name="SAPBEXresItem 2 2 26" xfId="33798"/>
    <cellStyle name="SAPBEXresItem 2 2 3" xfId="33799"/>
    <cellStyle name="SAPBEXresItem 2 2 4" xfId="33800"/>
    <cellStyle name="SAPBEXresItem 2 2 5" xfId="33801"/>
    <cellStyle name="SAPBEXresItem 2 2 6" xfId="33802"/>
    <cellStyle name="SAPBEXresItem 2 2 7" xfId="33803"/>
    <cellStyle name="SAPBEXresItem 2 2 8" xfId="33804"/>
    <cellStyle name="SAPBEXresItem 2 2 9" xfId="33805"/>
    <cellStyle name="SAPBEXresItem 2 20" xfId="33806"/>
    <cellStyle name="SAPBEXresItem 2 21" xfId="33807"/>
    <cellStyle name="SAPBEXresItem 2 22" xfId="33808"/>
    <cellStyle name="SAPBEXresItem 2 23" xfId="33809"/>
    <cellStyle name="SAPBEXresItem 2 24" xfId="33810"/>
    <cellStyle name="SAPBEXresItem 2 25" xfId="33811"/>
    <cellStyle name="SAPBEXresItem 2 26" xfId="33812"/>
    <cellStyle name="SAPBEXresItem 2 27" xfId="33813"/>
    <cellStyle name="SAPBEXresItem 2 28" xfId="33814"/>
    <cellStyle name="SAPBEXresItem 2 29" xfId="33815"/>
    <cellStyle name="SAPBEXresItem 2 3" xfId="1132"/>
    <cellStyle name="SAPBEXresItem 2 3 10" xfId="33816"/>
    <cellStyle name="SAPBEXresItem 2 3 11" xfId="33817"/>
    <cellStyle name="SAPBEXresItem 2 3 12" xfId="33818"/>
    <cellStyle name="SAPBEXresItem 2 3 13" xfId="33819"/>
    <cellStyle name="SAPBEXresItem 2 3 14" xfId="33820"/>
    <cellStyle name="SAPBEXresItem 2 3 15" xfId="33821"/>
    <cellStyle name="SAPBEXresItem 2 3 16" xfId="33822"/>
    <cellStyle name="SAPBEXresItem 2 3 17" xfId="33823"/>
    <cellStyle name="SAPBEXresItem 2 3 18" xfId="33824"/>
    <cellStyle name="SAPBEXresItem 2 3 19" xfId="33825"/>
    <cellStyle name="SAPBEXresItem 2 3 2" xfId="33826"/>
    <cellStyle name="SAPBEXresItem 2 3 2 2" xfId="33827"/>
    <cellStyle name="SAPBEXresItem 2 3 2 2 2" xfId="33828"/>
    <cellStyle name="SAPBEXresItem 2 3 2 2 2 2" xfId="33829"/>
    <cellStyle name="SAPBEXresItem 2 3 2 2 2 2 2" xfId="33830"/>
    <cellStyle name="SAPBEXresItem 2 3 2 2 2 3" xfId="33831"/>
    <cellStyle name="SAPBEXresItem 2 3 2 2 3" xfId="33832"/>
    <cellStyle name="SAPBEXresItem 2 3 2 2 3 2" xfId="33833"/>
    <cellStyle name="SAPBEXresItem 2 3 2 2 3 2 2" xfId="33834"/>
    <cellStyle name="SAPBEXresItem 2 3 2 2 4" xfId="33835"/>
    <cellStyle name="SAPBEXresItem 2 3 2 2 4 2" xfId="33836"/>
    <cellStyle name="SAPBEXresItem 2 3 2 3" xfId="33837"/>
    <cellStyle name="SAPBEXresItem 2 3 2 3 2" xfId="33838"/>
    <cellStyle name="SAPBEXresItem 2 3 2 3 2 2" xfId="33839"/>
    <cellStyle name="SAPBEXresItem 2 3 2 3 3" xfId="33840"/>
    <cellStyle name="SAPBEXresItem 2 3 2 4" xfId="33841"/>
    <cellStyle name="SAPBEXresItem 2 3 2 4 2" xfId="33842"/>
    <cellStyle name="SAPBEXresItem 2 3 2 4 2 2" xfId="33843"/>
    <cellStyle name="SAPBEXresItem 2 3 2 5" xfId="33844"/>
    <cellStyle name="SAPBEXresItem 2 3 2 5 2" xfId="33845"/>
    <cellStyle name="SAPBEXresItem 2 3 20" xfId="33846"/>
    <cellStyle name="SAPBEXresItem 2 3 21" xfId="33847"/>
    <cellStyle name="SAPBEXresItem 2 3 22" xfId="33848"/>
    <cellStyle name="SAPBEXresItem 2 3 23" xfId="33849"/>
    <cellStyle name="SAPBEXresItem 2 3 24" xfId="33850"/>
    <cellStyle name="SAPBEXresItem 2 3 25" xfId="33851"/>
    <cellStyle name="SAPBEXresItem 2 3 26" xfId="33852"/>
    <cellStyle name="SAPBEXresItem 2 3 3" xfId="33853"/>
    <cellStyle name="SAPBEXresItem 2 3 4" xfId="33854"/>
    <cellStyle name="SAPBEXresItem 2 3 5" xfId="33855"/>
    <cellStyle name="SAPBEXresItem 2 3 6" xfId="33856"/>
    <cellStyle name="SAPBEXresItem 2 3 7" xfId="33857"/>
    <cellStyle name="SAPBEXresItem 2 3 8" xfId="33858"/>
    <cellStyle name="SAPBEXresItem 2 3 9" xfId="33859"/>
    <cellStyle name="SAPBEXresItem 2 30" xfId="33860"/>
    <cellStyle name="SAPBEXresItem 2 31" xfId="33861"/>
    <cellStyle name="SAPBEXresItem 2 4" xfId="1133"/>
    <cellStyle name="SAPBEXresItem 2 4 10" xfId="33862"/>
    <cellStyle name="SAPBEXresItem 2 4 11" xfId="33863"/>
    <cellStyle name="SAPBEXresItem 2 4 12" xfId="33864"/>
    <cellStyle name="SAPBEXresItem 2 4 13" xfId="33865"/>
    <cellStyle name="SAPBEXresItem 2 4 14" xfId="33866"/>
    <cellStyle name="SAPBEXresItem 2 4 15" xfId="33867"/>
    <cellStyle name="SAPBEXresItem 2 4 16" xfId="33868"/>
    <cellStyle name="SAPBEXresItem 2 4 17" xfId="33869"/>
    <cellStyle name="SAPBEXresItem 2 4 18" xfId="33870"/>
    <cellStyle name="SAPBEXresItem 2 4 19" xfId="33871"/>
    <cellStyle name="SAPBEXresItem 2 4 2" xfId="33872"/>
    <cellStyle name="SAPBEXresItem 2 4 2 2" xfId="33873"/>
    <cellStyle name="SAPBEXresItem 2 4 2 2 2" xfId="33874"/>
    <cellStyle name="SAPBEXresItem 2 4 2 2 2 2" xfId="33875"/>
    <cellStyle name="SAPBEXresItem 2 4 2 2 2 2 2" xfId="33876"/>
    <cellStyle name="SAPBEXresItem 2 4 2 2 2 3" xfId="33877"/>
    <cellStyle name="SAPBEXresItem 2 4 2 2 3" xfId="33878"/>
    <cellStyle name="SAPBEXresItem 2 4 2 2 3 2" xfId="33879"/>
    <cellStyle name="SAPBEXresItem 2 4 2 2 3 2 2" xfId="33880"/>
    <cellStyle name="SAPBEXresItem 2 4 2 2 4" xfId="33881"/>
    <cellStyle name="SAPBEXresItem 2 4 2 2 4 2" xfId="33882"/>
    <cellStyle name="SAPBEXresItem 2 4 2 3" xfId="33883"/>
    <cellStyle name="SAPBEXresItem 2 4 2 3 2" xfId="33884"/>
    <cellStyle name="SAPBEXresItem 2 4 2 3 2 2" xfId="33885"/>
    <cellStyle name="SAPBEXresItem 2 4 2 3 3" xfId="33886"/>
    <cellStyle name="SAPBEXresItem 2 4 2 4" xfId="33887"/>
    <cellStyle name="SAPBEXresItem 2 4 2 4 2" xfId="33888"/>
    <cellStyle name="SAPBEXresItem 2 4 2 4 2 2" xfId="33889"/>
    <cellStyle name="SAPBEXresItem 2 4 2 5" xfId="33890"/>
    <cellStyle name="SAPBEXresItem 2 4 2 5 2" xfId="33891"/>
    <cellStyle name="SAPBEXresItem 2 4 20" xfId="33892"/>
    <cellStyle name="SAPBEXresItem 2 4 21" xfId="33893"/>
    <cellStyle name="SAPBEXresItem 2 4 22" xfId="33894"/>
    <cellStyle name="SAPBEXresItem 2 4 23" xfId="33895"/>
    <cellStyle name="SAPBEXresItem 2 4 24" xfId="33896"/>
    <cellStyle name="SAPBEXresItem 2 4 25" xfId="33897"/>
    <cellStyle name="SAPBEXresItem 2 4 26" xfId="33898"/>
    <cellStyle name="SAPBEXresItem 2 4 3" xfId="33899"/>
    <cellStyle name="SAPBEXresItem 2 4 4" xfId="33900"/>
    <cellStyle name="SAPBEXresItem 2 4 5" xfId="33901"/>
    <cellStyle name="SAPBEXresItem 2 4 6" xfId="33902"/>
    <cellStyle name="SAPBEXresItem 2 4 7" xfId="33903"/>
    <cellStyle name="SAPBEXresItem 2 4 8" xfId="33904"/>
    <cellStyle name="SAPBEXresItem 2 4 9" xfId="33905"/>
    <cellStyle name="SAPBEXresItem 2 5" xfId="1134"/>
    <cellStyle name="SAPBEXresItem 2 5 10" xfId="33906"/>
    <cellStyle name="SAPBEXresItem 2 5 11" xfId="33907"/>
    <cellStyle name="SAPBEXresItem 2 5 12" xfId="33908"/>
    <cellStyle name="SAPBEXresItem 2 5 13" xfId="33909"/>
    <cellStyle name="SAPBEXresItem 2 5 14" xfId="33910"/>
    <cellStyle name="SAPBEXresItem 2 5 15" xfId="33911"/>
    <cellStyle name="SAPBEXresItem 2 5 16" xfId="33912"/>
    <cellStyle name="SAPBEXresItem 2 5 17" xfId="33913"/>
    <cellStyle name="SAPBEXresItem 2 5 18" xfId="33914"/>
    <cellStyle name="SAPBEXresItem 2 5 19" xfId="33915"/>
    <cellStyle name="SAPBEXresItem 2 5 2" xfId="33916"/>
    <cellStyle name="SAPBEXresItem 2 5 2 2" xfId="33917"/>
    <cellStyle name="SAPBEXresItem 2 5 2 2 2" xfId="33918"/>
    <cellStyle name="SAPBEXresItem 2 5 2 2 2 2" xfId="33919"/>
    <cellStyle name="SAPBEXresItem 2 5 2 2 2 2 2" xfId="33920"/>
    <cellStyle name="SAPBEXresItem 2 5 2 2 2 3" xfId="33921"/>
    <cellStyle name="SAPBEXresItem 2 5 2 2 3" xfId="33922"/>
    <cellStyle name="SAPBEXresItem 2 5 2 2 3 2" xfId="33923"/>
    <cellStyle name="SAPBEXresItem 2 5 2 2 3 2 2" xfId="33924"/>
    <cellStyle name="SAPBEXresItem 2 5 2 2 4" xfId="33925"/>
    <cellStyle name="SAPBEXresItem 2 5 2 2 4 2" xfId="33926"/>
    <cellStyle name="SAPBEXresItem 2 5 2 3" xfId="33927"/>
    <cellStyle name="SAPBEXresItem 2 5 2 3 2" xfId="33928"/>
    <cellStyle name="SAPBEXresItem 2 5 2 3 2 2" xfId="33929"/>
    <cellStyle name="SAPBEXresItem 2 5 2 3 3" xfId="33930"/>
    <cellStyle name="SAPBEXresItem 2 5 2 4" xfId="33931"/>
    <cellStyle name="SAPBEXresItem 2 5 2 4 2" xfId="33932"/>
    <cellStyle name="SAPBEXresItem 2 5 2 4 2 2" xfId="33933"/>
    <cellStyle name="SAPBEXresItem 2 5 2 5" xfId="33934"/>
    <cellStyle name="SAPBEXresItem 2 5 2 5 2" xfId="33935"/>
    <cellStyle name="SAPBEXresItem 2 5 20" xfId="33936"/>
    <cellStyle name="SAPBEXresItem 2 5 21" xfId="33937"/>
    <cellStyle name="SAPBEXresItem 2 5 22" xfId="33938"/>
    <cellStyle name="SAPBEXresItem 2 5 23" xfId="33939"/>
    <cellStyle name="SAPBEXresItem 2 5 24" xfId="33940"/>
    <cellStyle name="SAPBEXresItem 2 5 25" xfId="33941"/>
    <cellStyle name="SAPBEXresItem 2 5 26" xfId="33942"/>
    <cellStyle name="SAPBEXresItem 2 5 3" xfId="33943"/>
    <cellStyle name="SAPBEXresItem 2 5 4" xfId="33944"/>
    <cellStyle name="SAPBEXresItem 2 5 5" xfId="33945"/>
    <cellStyle name="SAPBEXresItem 2 5 6" xfId="33946"/>
    <cellStyle name="SAPBEXresItem 2 5 7" xfId="33947"/>
    <cellStyle name="SAPBEXresItem 2 5 8" xfId="33948"/>
    <cellStyle name="SAPBEXresItem 2 5 9" xfId="33949"/>
    <cellStyle name="SAPBEXresItem 2 6" xfId="1135"/>
    <cellStyle name="SAPBEXresItem 2 6 10" xfId="33950"/>
    <cellStyle name="SAPBEXresItem 2 6 11" xfId="33951"/>
    <cellStyle name="SAPBEXresItem 2 6 12" xfId="33952"/>
    <cellStyle name="SAPBEXresItem 2 6 13" xfId="33953"/>
    <cellStyle name="SAPBEXresItem 2 6 14" xfId="33954"/>
    <cellStyle name="SAPBEXresItem 2 6 15" xfId="33955"/>
    <cellStyle name="SAPBEXresItem 2 6 16" xfId="33956"/>
    <cellStyle name="SAPBEXresItem 2 6 17" xfId="33957"/>
    <cellStyle name="SAPBEXresItem 2 6 18" xfId="33958"/>
    <cellStyle name="SAPBEXresItem 2 6 19" xfId="33959"/>
    <cellStyle name="SAPBEXresItem 2 6 2" xfId="33960"/>
    <cellStyle name="SAPBEXresItem 2 6 2 2" xfId="33961"/>
    <cellStyle name="SAPBEXresItem 2 6 2 2 2" xfId="33962"/>
    <cellStyle name="SAPBEXresItem 2 6 2 2 2 2" xfId="33963"/>
    <cellStyle name="SAPBEXresItem 2 6 2 2 2 2 2" xfId="33964"/>
    <cellStyle name="SAPBEXresItem 2 6 2 2 2 3" xfId="33965"/>
    <cellStyle name="SAPBEXresItem 2 6 2 2 3" xfId="33966"/>
    <cellStyle name="SAPBEXresItem 2 6 2 2 3 2" xfId="33967"/>
    <cellStyle name="SAPBEXresItem 2 6 2 2 3 2 2" xfId="33968"/>
    <cellStyle name="SAPBEXresItem 2 6 2 2 4" xfId="33969"/>
    <cellStyle name="SAPBEXresItem 2 6 2 2 4 2" xfId="33970"/>
    <cellStyle name="SAPBEXresItem 2 6 2 3" xfId="33971"/>
    <cellStyle name="SAPBEXresItem 2 6 2 3 2" xfId="33972"/>
    <cellStyle name="SAPBEXresItem 2 6 2 3 2 2" xfId="33973"/>
    <cellStyle name="SAPBEXresItem 2 6 2 3 3" xfId="33974"/>
    <cellStyle name="SAPBEXresItem 2 6 2 4" xfId="33975"/>
    <cellStyle name="SAPBEXresItem 2 6 2 4 2" xfId="33976"/>
    <cellStyle name="SAPBEXresItem 2 6 2 4 2 2" xfId="33977"/>
    <cellStyle name="SAPBEXresItem 2 6 2 5" xfId="33978"/>
    <cellStyle name="SAPBEXresItem 2 6 2 5 2" xfId="33979"/>
    <cellStyle name="SAPBEXresItem 2 6 20" xfId="33980"/>
    <cellStyle name="SAPBEXresItem 2 6 21" xfId="33981"/>
    <cellStyle name="SAPBEXresItem 2 6 22" xfId="33982"/>
    <cellStyle name="SAPBEXresItem 2 6 23" xfId="33983"/>
    <cellStyle name="SAPBEXresItem 2 6 24" xfId="33984"/>
    <cellStyle name="SAPBEXresItem 2 6 25" xfId="33985"/>
    <cellStyle name="SAPBEXresItem 2 6 26" xfId="33986"/>
    <cellStyle name="SAPBEXresItem 2 6 3" xfId="33987"/>
    <cellStyle name="SAPBEXresItem 2 6 4" xfId="33988"/>
    <cellStyle name="SAPBEXresItem 2 6 5" xfId="33989"/>
    <cellStyle name="SAPBEXresItem 2 6 6" xfId="33990"/>
    <cellStyle name="SAPBEXresItem 2 6 7" xfId="33991"/>
    <cellStyle name="SAPBEXresItem 2 6 8" xfId="33992"/>
    <cellStyle name="SAPBEXresItem 2 6 9" xfId="33993"/>
    <cellStyle name="SAPBEXresItem 2 7" xfId="33994"/>
    <cellStyle name="SAPBEXresItem 2 7 2" xfId="33995"/>
    <cellStyle name="SAPBEXresItem 2 7 2 2" xfId="33996"/>
    <cellStyle name="SAPBEXresItem 2 7 2 2 2" xfId="33997"/>
    <cellStyle name="SAPBEXresItem 2 7 2 2 2 2" xfId="33998"/>
    <cellStyle name="SAPBEXresItem 2 7 2 2 3" xfId="33999"/>
    <cellStyle name="SAPBEXresItem 2 7 2 3" xfId="34000"/>
    <cellStyle name="SAPBEXresItem 2 7 2 3 2" xfId="34001"/>
    <cellStyle name="SAPBEXresItem 2 7 2 3 2 2" xfId="34002"/>
    <cellStyle name="SAPBEXresItem 2 7 2 4" xfId="34003"/>
    <cellStyle name="SAPBEXresItem 2 7 2 4 2" xfId="34004"/>
    <cellStyle name="SAPBEXresItem 2 7 3" xfId="34005"/>
    <cellStyle name="SAPBEXresItem 2 7 3 2" xfId="34006"/>
    <cellStyle name="SAPBEXresItem 2 7 3 2 2" xfId="34007"/>
    <cellStyle name="SAPBEXresItem 2 7 3 3" xfId="34008"/>
    <cellStyle name="SAPBEXresItem 2 7 4" xfId="34009"/>
    <cellStyle name="SAPBEXresItem 2 7 4 2" xfId="34010"/>
    <cellStyle name="SAPBEXresItem 2 7 4 2 2" xfId="34011"/>
    <cellStyle name="SAPBEXresItem 2 7 5" xfId="34012"/>
    <cellStyle name="SAPBEXresItem 2 7 5 2" xfId="34013"/>
    <cellStyle name="SAPBEXresItem 2 8" xfId="34014"/>
    <cellStyle name="SAPBEXresItem 2 9" xfId="34015"/>
    <cellStyle name="SAPBEXresItem 20" xfId="34016"/>
    <cellStyle name="SAPBEXresItem 21" xfId="34017"/>
    <cellStyle name="SAPBEXresItem 22" xfId="34018"/>
    <cellStyle name="SAPBEXresItem 23" xfId="34019"/>
    <cellStyle name="SAPBEXresItem 24" xfId="34020"/>
    <cellStyle name="SAPBEXresItem 25" xfId="34021"/>
    <cellStyle name="SAPBEXresItem 26" xfId="34022"/>
    <cellStyle name="SAPBEXresItem 27" xfId="34023"/>
    <cellStyle name="SAPBEXresItem 28" xfId="34024"/>
    <cellStyle name="SAPBEXresItem 29" xfId="34025"/>
    <cellStyle name="SAPBEXresItem 3" xfId="1136"/>
    <cellStyle name="SAPBEXresItem 3 10" xfId="34026"/>
    <cellStyle name="SAPBEXresItem 3 11" xfId="34027"/>
    <cellStyle name="SAPBEXresItem 3 12" xfId="34028"/>
    <cellStyle name="SAPBEXresItem 3 13" xfId="34029"/>
    <cellStyle name="SAPBEXresItem 3 14" xfId="34030"/>
    <cellStyle name="SAPBEXresItem 3 15" xfId="34031"/>
    <cellStyle name="SAPBEXresItem 3 16" xfId="34032"/>
    <cellStyle name="SAPBEXresItem 3 17" xfId="34033"/>
    <cellStyle name="SAPBEXresItem 3 18" xfId="34034"/>
    <cellStyle name="SAPBEXresItem 3 19" xfId="34035"/>
    <cellStyle name="SAPBEXresItem 3 2" xfId="34036"/>
    <cellStyle name="SAPBEXresItem 3 2 2" xfId="34037"/>
    <cellStyle name="SAPBEXresItem 3 2 2 2" xfId="34038"/>
    <cellStyle name="SAPBEXresItem 3 2 2 2 2" xfId="34039"/>
    <cellStyle name="SAPBEXresItem 3 2 2 2 2 2" xfId="34040"/>
    <cellStyle name="SAPBEXresItem 3 2 2 2 3" xfId="34041"/>
    <cellStyle name="SAPBEXresItem 3 2 2 3" xfId="34042"/>
    <cellStyle name="SAPBEXresItem 3 2 2 3 2" xfId="34043"/>
    <cellStyle name="SAPBEXresItem 3 2 2 3 2 2" xfId="34044"/>
    <cellStyle name="SAPBEXresItem 3 2 2 4" xfId="34045"/>
    <cellStyle name="SAPBEXresItem 3 2 2 4 2" xfId="34046"/>
    <cellStyle name="SAPBEXresItem 3 2 3" xfId="34047"/>
    <cellStyle name="SAPBEXresItem 3 2 3 2" xfId="34048"/>
    <cellStyle name="SAPBEXresItem 3 2 3 2 2" xfId="34049"/>
    <cellStyle name="SAPBEXresItem 3 2 3 3" xfId="34050"/>
    <cellStyle name="SAPBEXresItem 3 2 4" xfId="34051"/>
    <cellStyle name="SAPBEXresItem 3 2 4 2" xfId="34052"/>
    <cellStyle name="SAPBEXresItem 3 2 4 2 2" xfId="34053"/>
    <cellStyle name="SAPBEXresItem 3 2 5" xfId="34054"/>
    <cellStyle name="SAPBEXresItem 3 2 5 2" xfId="34055"/>
    <cellStyle name="SAPBEXresItem 3 20" xfId="34056"/>
    <cellStyle name="SAPBEXresItem 3 21" xfId="34057"/>
    <cellStyle name="SAPBEXresItem 3 22" xfId="34058"/>
    <cellStyle name="SAPBEXresItem 3 23" xfId="34059"/>
    <cellStyle name="SAPBEXresItem 3 24" xfId="34060"/>
    <cellStyle name="SAPBEXresItem 3 25" xfId="34061"/>
    <cellStyle name="SAPBEXresItem 3 26" xfId="34062"/>
    <cellStyle name="SAPBEXresItem 3 3" xfId="34063"/>
    <cellStyle name="SAPBEXresItem 3 4" xfId="34064"/>
    <cellStyle name="SAPBEXresItem 3 5" xfId="34065"/>
    <cellStyle name="SAPBEXresItem 3 6" xfId="34066"/>
    <cellStyle name="SAPBEXresItem 3 7" xfId="34067"/>
    <cellStyle name="SAPBEXresItem 3 8" xfId="34068"/>
    <cellStyle name="SAPBEXresItem 3 9" xfId="34069"/>
    <cellStyle name="SAPBEXresItem 30" xfId="34070"/>
    <cellStyle name="SAPBEXresItem 31" xfId="34071"/>
    <cellStyle name="SAPBEXresItem 32" xfId="34072"/>
    <cellStyle name="SAPBEXresItem 33" xfId="34073"/>
    <cellStyle name="SAPBEXresItem 4" xfId="1137"/>
    <cellStyle name="SAPBEXresItem 4 10" xfId="34074"/>
    <cellStyle name="SAPBEXresItem 4 11" xfId="34075"/>
    <cellStyle name="SAPBEXresItem 4 12" xfId="34076"/>
    <cellStyle name="SAPBEXresItem 4 13" xfId="34077"/>
    <cellStyle name="SAPBEXresItem 4 14" xfId="34078"/>
    <cellStyle name="SAPBEXresItem 4 15" xfId="34079"/>
    <cellStyle name="SAPBEXresItem 4 16" xfId="34080"/>
    <cellStyle name="SAPBEXresItem 4 17" xfId="34081"/>
    <cellStyle name="SAPBEXresItem 4 18" xfId="34082"/>
    <cellStyle name="SAPBEXresItem 4 19" xfId="34083"/>
    <cellStyle name="SAPBEXresItem 4 2" xfId="34084"/>
    <cellStyle name="SAPBEXresItem 4 2 2" xfId="34085"/>
    <cellStyle name="SAPBEXresItem 4 2 2 2" xfId="34086"/>
    <cellStyle name="SAPBEXresItem 4 2 2 2 2" xfId="34087"/>
    <cellStyle name="SAPBEXresItem 4 2 2 2 2 2" xfId="34088"/>
    <cellStyle name="SAPBEXresItem 4 2 2 2 3" xfId="34089"/>
    <cellStyle name="SAPBEXresItem 4 2 2 3" xfId="34090"/>
    <cellStyle name="SAPBEXresItem 4 2 2 3 2" xfId="34091"/>
    <cellStyle name="SAPBEXresItem 4 2 2 3 2 2" xfId="34092"/>
    <cellStyle name="SAPBEXresItem 4 2 2 4" xfId="34093"/>
    <cellStyle name="SAPBEXresItem 4 2 2 4 2" xfId="34094"/>
    <cellStyle name="SAPBEXresItem 4 2 3" xfId="34095"/>
    <cellStyle name="SAPBEXresItem 4 2 3 2" xfId="34096"/>
    <cellStyle name="SAPBEXresItem 4 2 3 2 2" xfId="34097"/>
    <cellStyle name="SAPBEXresItem 4 2 3 3" xfId="34098"/>
    <cellStyle name="SAPBEXresItem 4 2 4" xfId="34099"/>
    <cellStyle name="SAPBEXresItem 4 2 4 2" xfId="34100"/>
    <cellStyle name="SAPBEXresItem 4 2 4 2 2" xfId="34101"/>
    <cellStyle name="SAPBEXresItem 4 2 5" xfId="34102"/>
    <cellStyle name="SAPBEXresItem 4 2 5 2" xfId="34103"/>
    <cellStyle name="SAPBEXresItem 4 20" xfId="34104"/>
    <cellStyle name="SAPBEXresItem 4 21" xfId="34105"/>
    <cellStyle name="SAPBEXresItem 4 22" xfId="34106"/>
    <cellStyle name="SAPBEXresItem 4 23" xfId="34107"/>
    <cellStyle name="SAPBEXresItem 4 24" xfId="34108"/>
    <cellStyle name="SAPBEXresItem 4 25" xfId="34109"/>
    <cellStyle name="SAPBEXresItem 4 26" xfId="34110"/>
    <cellStyle name="SAPBEXresItem 4 3" xfId="34111"/>
    <cellStyle name="SAPBEXresItem 4 4" xfId="34112"/>
    <cellStyle name="SAPBEXresItem 4 5" xfId="34113"/>
    <cellStyle name="SAPBEXresItem 4 6" xfId="34114"/>
    <cellStyle name="SAPBEXresItem 4 7" xfId="34115"/>
    <cellStyle name="SAPBEXresItem 4 8" xfId="34116"/>
    <cellStyle name="SAPBEXresItem 4 9" xfId="34117"/>
    <cellStyle name="SAPBEXresItem 5" xfId="1138"/>
    <cellStyle name="SAPBEXresItem 5 10" xfId="34118"/>
    <cellStyle name="SAPBEXresItem 5 11" xfId="34119"/>
    <cellStyle name="SAPBEXresItem 5 12" xfId="34120"/>
    <cellStyle name="SAPBEXresItem 5 13" xfId="34121"/>
    <cellStyle name="SAPBEXresItem 5 14" xfId="34122"/>
    <cellStyle name="SAPBEXresItem 5 15" xfId="34123"/>
    <cellStyle name="SAPBEXresItem 5 16" xfId="34124"/>
    <cellStyle name="SAPBEXresItem 5 17" xfId="34125"/>
    <cellStyle name="SAPBEXresItem 5 18" xfId="34126"/>
    <cellStyle name="SAPBEXresItem 5 19" xfId="34127"/>
    <cellStyle name="SAPBEXresItem 5 2" xfId="34128"/>
    <cellStyle name="SAPBEXresItem 5 2 2" xfId="34129"/>
    <cellStyle name="SAPBEXresItem 5 2 2 2" xfId="34130"/>
    <cellStyle name="SAPBEXresItem 5 2 2 2 2" xfId="34131"/>
    <cellStyle name="SAPBEXresItem 5 2 2 2 2 2" xfId="34132"/>
    <cellStyle name="SAPBEXresItem 5 2 2 2 3" xfId="34133"/>
    <cellStyle name="SAPBEXresItem 5 2 2 3" xfId="34134"/>
    <cellStyle name="SAPBEXresItem 5 2 2 3 2" xfId="34135"/>
    <cellStyle name="SAPBEXresItem 5 2 2 3 2 2" xfId="34136"/>
    <cellStyle name="SAPBEXresItem 5 2 2 4" xfId="34137"/>
    <cellStyle name="SAPBEXresItem 5 2 2 4 2" xfId="34138"/>
    <cellStyle name="SAPBEXresItem 5 2 3" xfId="34139"/>
    <cellStyle name="SAPBEXresItem 5 2 3 2" xfId="34140"/>
    <cellStyle name="SAPBEXresItem 5 2 3 2 2" xfId="34141"/>
    <cellStyle name="SAPBEXresItem 5 2 3 3" xfId="34142"/>
    <cellStyle name="SAPBEXresItem 5 2 4" xfId="34143"/>
    <cellStyle name="SAPBEXresItem 5 2 4 2" xfId="34144"/>
    <cellStyle name="SAPBEXresItem 5 2 4 2 2" xfId="34145"/>
    <cellStyle name="SAPBEXresItem 5 2 5" xfId="34146"/>
    <cellStyle name="SAPBEXresItem 5 2 5 2" xfId="34147"/>
    <cellStyle name="SAPBEXresItem 5 20" xfId="34148"/>
    <cellStyle name="SAPBEXresItem 5 21" xfId="34149"/>
    <cellStyle name="SAPBEXresItem 5 22" xfId="34150"/>
    <cellStyle name="SAPBEXresItem 5 23" xfId="34151"/>
    <cellStyle name="SAPBEXresItem 5 24" xfId="34152"/>
    <cellStyle name="SAPBEXresItem 5 25" xfId="34153"/>
    <cellStyle name="SAPBEXresItem 5 26" xfId="34154"/>
    <cellStyle name="SAPBEXresItem 5 3" xfId="34155"/>
    <cellStyle name="SAPBEXresItem 5 4" xfId="34156"/>
    <cellStyle name="SAPBEXresItem 5 5" xfId="34157"/>
    <cellStyle name="SAPBEXresItem 5 6" xfId="34158"/>
    <cellStyle name="SAPBEXresItem 5 7" xfId="34159"/>
    <cellStyle name="SAPBEXresItem 5 8" xfId="34160"/>
    <cellStyle name="SAPBEXresItem 5 9" xfId="34161"/>
    <cellStyle name="SAPBEXresItem 6" xfId="1139"/>
    <cellStyle name="SAPBEXresItem 6 10" xfId="34162"/>
    <cellStyle name="SAPBEXresItem 6 11" xfId="34163"/>
    <cellStyle name="SAPBEXresItem 6 12" xfId="34164"/>
    <cellStyle name="SAPBEXresItem 6 13" xfId="34165"/>
    <cellStyle name="SAPBEXresItem 6 14" xfId="34166"/>
    <cellStyle name="SAPBEXresItem 6 15" xfId="34167"/>
    <cellStyle name="SAPBEXresItem 6 16" xfId="34168"/>
    <cellStyle name="SAPBEXresItem 6 17" xfId="34169"/>
    <cellStyle name="SAPBEXresItem 6 18" xfId="34170"/>
    <cellStyle name="SAPBEXresItem 6 19" xfId="34171"/>
    <cellStyle name="SAPBEXresItem 6 2" xfId="34172"/>
    <cellStyle name="SAPBEXresItem 6 2 2" xfId="34173"/>
    <cellStyle name="SAPBEXresItem 6 2 2 2" xfId="34174"/>
    <cellStyle name="SAPBEXresItem 6 2 2 2 2" xfId="34175"/>
    <cellStyle name="SAPBEXresItem 6 2 2 2 2 2" xfId="34176"/>
    <cellStyle name="SAPBEXresItem 6 2 2 2 3" xfId="34177"/>
    <cellStyle name="SAPBEXresItem 6 2 2 3" xfId="34178"/>
    <cellStyle name="SAPBEXresItem 6 2 2 3 2" xfId="34179"/>
    <cellStyle name="SAPBEXresItem 6 2 2 3 2 2" xfId="34180"/>
    <cellStyle name="SAPBEXresItem 6 2 2 4" xfId="34181"/>
    <cellStyle name="SAPBEXresItem 6 2 2 4 2" xfId="34182"/>
    <cellStyle name="SAPBEXresItem 6 2 3" xfId="34183"/>
    <cellStyle name="SAPBEXresItem 6 2 3 2" xfId="34184"/>
    <cellStyle name="SAPBEXresItem 6 2 3 2 2" xfId="34185"/>
    <cellStyle name="SAPBEXresItem 6 2 3 3" xfId="34186"/>
    <cellStyle name="SAPBEXresItem 6 2 4" xfId="34187"/>
    <cellStyle name="SAPBEXresItem 6 2 4 2" xfId="34188"/>
    <cellStyle name="SAPBEXresItem 6 2 4 2 2" xfId="34189"/>
    <cellStyle name="SAPBEXresItem 6 2 5" xfId="34190"/>
    <cellStyle name="SAPBEXresItem 6 2 5 2" xfId="34191"/>
    <cellStyle name="SAPBEXresItem 6 20" xfId="34192"/>
    <cellStyle name="SAPBEXresItem 6 21" xfId="34193"/>
    <cellStyle name="SAPBEXresItem 6 22" xfId="34194"/>
    <cellStyle name="SAPBEXresItem 6 23" xfId="34195"/>
    <cellStyle name="SAPBEXresItem 6 24" xfId="34196"/>
    <cellStyle name="SAPBEXresItem 6 25" xfId="34197"/>
    <cellStyle name="SAPBEXresItem 6 26" xfId="34198"/>
    <cellStyle name="SAPBEXresItem 6 3" xfId="34199"/>
    <cellStyle name="SAPBEXresItem 6 4" xfId="34200"/>
    <cellStyle name="SAPBEXresItem 6 5" xfId="34201"/>
    <cellStyle name="SAPBEXresItem 6 6" xfId="34202"/>
    <cellStyle name="SAPBEXresItem 6 7" xfId="34203"/>
    <cellStyle name="SAPBEXresItem 6 8" xfId="34204"/>
    <cellStyle name="SAPBEXresItem 6 9" xfId="34205"/>
    <cellStyle name="SAPBEXresItem 7" xfId="1140"/>
    <cellStyle name="SAPBEXresItem 7 10" xfId="34206"/>
    <cellStyle name="SAPBEXresItem 7 11" xfId="34207"/>
    <cellStyle name="SAPBEXresItem 7 12" xfId="34208"/>
    <cellStyle name="SAPBEXresItem 7 13" xfId="34209"/>
    <cellStyle name="SAPBEXresItem 7 14" xfId="34210"/>
    <cellStyle name="SAPBEXresItem 7 15" xfId="34211"/>
    <cellStyle name="SAPBEXresItem 7 16" xfId="34212"/>
    <cellStyle name="SAPBEXresItem 7 17" xfId="34213"/>
    <cellStyle name="SAPBEXresItem 7 18" xfId="34214"/>
    <cellStyle name="SAPBEXresItem 7 19" xfId="34215"/>
    <cellStyle name="SAPBEXresItem 7 2" xfId="34216"/>
    <cellStyle name="SAPBEXresItem 7 2 2" xfId="34217"/>
    <cellStyle name="SAPBEXresItem 7 2 2 2" xfId="34218"/>
    <cellStyle name="SAPBEXresItem 7 2 2 2 2" xfId="34219"/>
    <cellStyle name="SAPBEXresItem 7 2 2 2 2 2" xfId="34220"/>
    <cellStyle name="SAPBEXresItem 7 2 2 2 3" xfId="34221"/>
    <cellStyle name="SAPBEXresItem 7 2 2 3" xfId="34222"/>
    <cellStyle name="SAPBEXresItem 7 2 2 3 2" xfId="34223"/>
    <cellStyle name="SAPBEXresItem 7 2 2 3 2 2" xfId="34224"/>
    <cellStyle name="SAPBEXresItem 7 2 2 4" xfId="34225"/>
    <cellStyle name="SAPBEXresItem 7 2 2 4 2" xfId="34226"/>
    <cellStyle name="SAPBEXresItem 7 2 3" xfId="34227"/>
    <cellStyle name="SAPBEXresItem 7 2 3 2" xfId="34228"/>
    <cellStyle name="SAPBEXresItem 7 2 3 2 2" xfId="34229"/>
    <cellStyle name="SAPBEXresItem 7 2 3 3" xfId="34230"/>
    <cellStyle name="SAPBEXresItem 7 2 4" xfId="34231"/>
    <cellStyle name="SAPBEXresItem 7 2 4 2" xfId="34232"/>
    <cellStyle name="SAPBEXresItem 7 2 4 2 2" xfId="34233"/>
    <cellStyle name="SAPBEXresItem 7 2 5" xfId="34234"/>
    <cellStyle name="SAPBEXresItem 7 2 5 2" xfId="34235"/>
    <cellStyle name="SAPBEXresItem 7 20" xfId="34236"/>
    <cellStyle name="SAPBEXresItem 7 21" xfId="34237"/>
    <cellStyle name="SAPBEXresItem 7 22" xfId="34238"/>
    <cellStyle name="SAPBEXresItem 7 23" xfId="34239"/>
    <cellStyle name="SAPBEXresItem 7 24" xfId="34240"/>
    <cellStyle name="SAPBEXresItem 7 25" xfId="34241"/>
    <cellStyle name="SAPBEXresItem 7 26" xfId="34242"/>
    <cellStyle name="SAPBEXresItem 7 3" xfId="34243"/>
    <cellStyle name="SAPBEXresItem 7 4" xfId="34244"/>
    <cellStyle name="SAPBEXresItem 7 5" xfId="34245"/>
    <cellStyle name="SAPBEXresItem 7 6" xfId="34246"/>
    <cellStyle name="SAPBEXresItem 7 7" xfId="34247"/>
    <cellStyle name="SAPBEXresItem 7 8" xfId="34248"/>
    <cellStyle name="SAPBEXresItem 7 9" xfId="34249"/>
    <cellStyle name="SAPBEXresItem 8" xfId="1130"/>
    <cellStyle name="SAPBEXresItem 8 10" xfId="34250"/>
    <cellStyle name="SAPBEXresItem 8 11" xfId="34251"/>
    <cellStyle name="SAPBEXresItem 8 12" xfId="34252"/>
    <cellStyle name="SAPBEXresItem 8 13" xfId="34253"/>
    <cellStyle name="SAPBEXresItem 8 14" xfId="34254"/>
    <cellStyle name="SAPBEXresItem 8 15" xfId="34255"/>
    <cellStyle name="SAPBEXresItem 8 16" xfId="34256"/>
    <cellStyle name="SAPBEXresItem 8 17" xfId="34257"/>
    <cellStyle name="SAPBEXresItem 8 18" xfId="34258"/>
    <cellStyle name="SAPBEXresItem 8 19" xfId="34259"/>
    <cellStyle name="SAPBEXresItem 8 2" xfId="34260"/>
    <cellStyle name="SAPBEXresItem 8 2 2" xfId="34261"/>
    <cellStyle name="SAPBEXresItem 8 2 2 2" xfId="34262"/>
    <cellStyle name="SAPBEXresItem 8 2 2 2 2" xfId="34263"/>
    <cellStyle name="SAPBEXresItem 8 2 2 2 2 2" xfId="34264"/>
    <cellStyle name="SAPBEXresItem 8 2 2 2 3" xfId="34265"/>
    <cellStyle name="SAPBEXresItem 8 2 2 3" xfId="34266"/>
    <cellStyle name="SAPBEXresItem 8 2 2 3 2" xfId="34267"/>
    <cellStyle name="SAPBEXresItem 8 2 2 3 2 2" xfId="34268"/>
    <cellStyle name="SAPBEXresItem 8 2 2 4" xfId="34269"/>
    <cellStyle name="SAPBEXresItem 8 2 2 4 2" xfId="34270"/>
    <cellStyle name="SAPBEXresItem 8 2 3" xfId="34271"/>
    <cellStyle name="SAPBEXresItem 8 2 3 2" xfId="34272"/>
    <cellStyle name="SAPBEXresItem 8 2 3 2 2" xfId="34273"/>
    <cellStyle name="SAPBEXresItem 8 2 3 3" xfId="34274"/>
    <cellStyle name="SAPBEXresItem 8 2 4" xfId="34275"/>
    <cellStyle name="SAPBEXresItem 8 2 4 2" xfId="34276"/>
    <cellStyle name="SAPBEXresItem 8 2 4 2 2" xfId="34277"/>
    <cellStyle name="SAPBEXresItem 8 2 5" xfId="34278"/>
    <cellStyle name="SAPBEXresItem 8 2 5 2" xfId="34279"/>
    <cellStyle name="SAPBEXresItem 8 20" xfId="34280"/>
    <cellStyle name="SAPBEXresItem 8 21" xfId="34281"/>
    <cellStyle name="SAPBEXresItem 8 22" xfId="34282"/>
    <cellStyle name="SAPBEXresItem 8 23" xfId="34283"/>
    <cellStyle name="SAPBEXresItem 8 24" xfId="34284"/>
    <cellStyle name="SAPBEXresItem 8 25" xfId="34285"/>
    <cellStyle name="SAPBEXresItem 8 26" xfId="34286"/>
    <cellStyle name="SAPBEXresItem 8 3" xfId="34287"/>
    <cellStyle name="SAPBEXresItem 8 4" xfId="34288"/>
    <cellStyle name="SAPBEXresItem 8 5" xfId="34289"/>
    <cellStyle name="SAPBEXresItem 8 6" xfId="34290"/>
    <cellStyle name="SAPBEXresItem 8 7" xfId="34291"/>
    <cellStyle name="SAPBEXresItem 8 8" xfId="34292"/>
    <cellStyle name="SAPBEXresItem 8 9" xfId="34293"/>
    <cellStyle name="SAPBEXresItem 9" xfId="34294"/>
    <cellStyle name="SAPBEXresItem 9 2" xfId="34295"/>
    <cellStyle name="SAPBEXresItem 9 2 2" xfId="34296"/>
    <cellStyle name="SAPBEXresItem 9 2 2 2" xfId="34297"/>
    <cellStyle name="SAPBEXresItem 9 2 2 2 2" xfId="34298"/>
    <cellStyle name="SAPBEXresItem 9 2 2 3" xfId="34299"/>
    <cellStyle name="SAPBEXresItem 9 2 3" xfId="34300"/>
    <cellStyle name="SAPBEXresItem 9 2 3 2" xfId="34301"/>
    <cellStyle name="SAPBEXresItem 9 2 3 2 2" xfId="34302"/>
    <cellStyle name="SAPBEXresItem 9 2 4" xfId="34303"/>
    <cellStyle name="SAPBEXresItem 9 2 4 2" xfId="34304"/>
    <cellStyle name="SAPBEXresItem 9 3" xfId="34305"/>
    <cellStyle name="SAPBEXresItem 9 3 2" xfId="34306"/>
    <cellStyle name="SAPBEXresItem 9 3 2 2" xfId="34307"/>
    <cellStyle name="SAPBEXresItem 9 3 2 2 2" xfId="34308"/>
    <cellStyle name="SAPBEXresItem 9 3 2 3" xfId="34309"/>
    <cellStyle name="SAPBEXresItem 9 3 3" xfId="34310"/>
    <cellStyle name="SAPBEXresItem 9 3 3 2" xfId="34311"/>
    <cellStyle name="SAPBEXresItem 9 3 3 2 2" xfId="34312"/>
    <cellStyle name="SAPBEXresItem 9 3 4" xfId="34313"/>
    <cellStyle name="SAPBEXresItem 9 3 4 2" xfId="34314"/>
    <cellStyle name="SAPBEXresItem 9 4" xfId="34315"/>
    <cellStyle name="SAPBEXresItem 9 4 2" xfId="34316"/>
    <cellStyle name="SAPBEXresItem 9 4 2 2" xfId="34317"/>
    <cellStyle name="SAPBEXresItem 9 4 2 2 2" xfId="34318"/>
    <cellStyle name="SAPBEXresItem 9 4 3" xfId="34319"/>
    <cellStyle name="SAPBEXresItem 9 4 3 2" xfId="34320"/>
    <cellStyle name="SAPBEXresItem 9 5" xfId="34321"/>
    <cellStyle name="SAPBEXresItem 9 5 2" xfId="34322"/>
    <cellStyle name="SAPBEXresItem 9 5 2 2" xfId="34323"/>
    <cellStyle name="SAPBEXresItem 9 5 3" xfId="34324"/>
    <cellStyle name="SAPBEXresItem 9 6" xfId="34325"/>
    <cellStyle name="SAPBEXresItem 9 6 2" xfId="34326"/>
    <cellStyle name="SAPBEXresItem 9 6 2 2" xfId="34327"/>
    <cellStyle name="SAPBEXresItem 9 7" xfId="34328"/>
    <cellStyle name="SAPBEXresItem 9 7 2" xfId="34329"/>
    <cellStyle name="SAPBEXresItemX" xfId="97"/>
    <cellStyle name="SAPBEXresItemX 10" xfId="34330"/>
    <cellStyle name="SAPBEXresItemX 11" xfId="34331"/>
    <cellStyle name="SAPBEXresItemX 12" xfId="34332"/>
    <cellStyle name="SAPBEXresItemX 13" xfId="34333"/>
    <cellStyle name="SAPBEXresItemX 14" xfId="34334"/>
    <cellStyle name="SAPBEXresItemX 15" xfId="34335"/>
    <cellStyle name="SAPBEXresItemX 16" xfId="34336"/>
    <cellStyle name="SAPBEXresItemX 17" xfId="34337"/>
    <cellStyle name="SAPBEXresItemX 18" xfId="34338"/>
    <cellStyle name="SAPBEXresItemX 19" xfId="34339"/>
    <cellStyle name="SAPBEXresItemX 2" xfId="507"/>
    <cellStyle name="SAPBEXresItemX 2 10" xfId="34340"/>
    <cellStyle name="SAPBEXresItemX 2 11" xfId="34341"/>
    <cellStyle name="SAPBEXresItemX 2 12" xfId="34342"/>
    <cellStyle name="SAPBEXresItemX 2 13" xfId="34343"/>
    <cellStyle name="SAPBEXresItemX 2 14" xfId="34344"/>
    <cellStyle name="SAPBEXresItemX 2 15" xfId="34345"/>
    <cellStyle name="SAPBEXresItemX 2 16" xfId="34346"/>
    <cellStyle name="SAPBEXresItemX 2 17" xfId="34347"/>
    <cellStyle name="SAPBEXresItemX 2 18" xfId="34348"/>
    <cellStyle name="SAPBEXresItemX 2 19" xfId="34349"/>
    <cellStyle name="SAPBEXresItemX 2 2" xfId="1142"/>
    <cellStyle name="SAPBEXresItemX 2 2 10" xfId="34350"/>
    <cellStyle name="SAPBEXresItemX 2 2 11" xfId="34351"/>
    <cellStyle name="SAPBEXresItemX 2 2 12" xfId="34352"/>
    <cellStyle name="SAPBEXresItemX 2 2 13" xfId="34353"/>
    <cellStyle name="SAPBEXresItemX 2 2 14" xfId="34354"/>
    <cellStyle name="SAPBEXresItemX 2 2 15" xfId="34355"/>
    <cellStyle name="SAPBEXresItemX 2 2 16" xfId="34356"/>
    <cellStyle name="SAPBEXresItemX 2 2 17" xfId="34357"/>
    <cellStyle name="SAPBEXresItemX 2 2 18" xfId="34358"/>
    <cellStyle name="SAPBEXresItemX 2 2 19" xfId="34359"/>
    <cellStyle name="SAPBEXresItemX 2 2 2" xfId="34360"/>
    <cellStyle name="SAPBEXresItemX 2 2 2 2" xfId="34361"/>
    <cellStyle name="SAPBEXresItemX 2 2 2 2 2" xfId="34362"/>
    <cellStyle name="SAPBEXresItemX 2 2 2 2 2 2" xfId="34363"/>
    <cellStyle name="SAPBEXresItemX 2 2 2 2 2 2 2" xfId="34364"/>
    <cellStyle name="SAPBEXresItemX 2 2 2 2 2 3" xfId="34365"/>
    <cellStyle name="SAPBEXresItemX 2 2 2 2 3" xfId="34366"/>
    <cellStyle name="SAPBEXresItemX 2 2 2 2 3 2" xfId="34367"/>
    <cellStyle name="SAPBEXresItemX 2 2 2 2 3 2 2" xfId="34368"/>
    <cellStyle name="SAPBEXresItemX 2 2 2 2 4" xfId="34369"/>
    <cellStyle name="SAPBEXresItemX 2 2 2 2 4 2" xfId="34370"/>
    <cellStyle name="SAPBEXresItemX 2 2 2 3" xfId="34371"/>
    <cellStyle name="SAPBEXresItemX 2 2 2 3 2" xfId="34372"/>
    <cellStyle name="SAPBEXresItemX 2 2 2 3 2 2" xfId="34373"/>
    <cellStyle name="SAPBEXresItemX 2 2 2 3 3" xfId="34374"/>
    <cellStyle name="SAPBEXresItemX 2 2 2 4" xfId="34375"/>
    <cellStyle name="SAPBEXresItemX 2 2 2 4 2" xfId="34376"/>
    <cellStyle name="SAPBEXresItemX 2 2 2 4 2 2" xfId="34377"/>
    <cellStyle name="SAPBEXresItemX 2 2 2 5" xfId="34378"/>
    <cellStyle name="SAPBEXresItemX 2 2 2 5 2" xfId="34379"/>
    <cellStyle name="SAPBEXresItemX 2 2 20" xfId="34380"/>
    <cellStyle name="SAPBEXresItemX 2 2 21" xfId="34381"/>
    <cellStyle name="SAPBEXresItemX 2 2 22" xfId="34382"/>
    <cellStyle name="SAPBEXresItemX 2 2 23" xfId="34383"/>
    <cellStyle name="SAPBEXresItemX 2 2 24" xfId="34384"/>
    <cellStyle name="SAPBEXresItemX 2 2 25" xfId="34385"/>
    <cellStyle name="SAPBEXresItemX 2 2 26" xfId="34386"/>
    <cellStyle name="SAPBEXresItemX 2 2 3" xfId="34387"/>
    <cellStyle name="SAPBEXresItemX 2 2 4" xfId="34388"/>
    <cellStyle name="SAPBEXresItemX 2 2 5" xfId="34389"/>
    <cellStyle name="SAPBEXresItemX 2 2 6" xfId="34390"/>
    <cellStyle name="SAPBEXresItemX 2 2 7" xfId="34391"/>
    <cellStyle name="SAPBEXresItemX 2 2 8" xfId="34392"/>
    <cellStyle name="SAPBEXresItemX 2 2 9" xfId="34393"/>
    <cellStyle name="SAPBEXresItemX 2 20" xfId="34394"/>
    <cellStyle name="SAPBEXresItemX 2 21" xfId="34395"/>
    <cellStyle name="SAPBEXresItemX 2 22" xfId="34396"/>
    <cellStyle name="SAPBEXresItemX 2 23" xfId="34397"/>
    <cellStyle name="SAPBEXresItemX 2 24" xfId="34398"/>
    <cellStyle name="SAPBEXresItemX 2 25" xfId="34399"/>
    <cellStyle name="SAPBEXresItemX 2 26" xfId="34400"/>
    <cellStyle name="SAPBEXresItemX 2 27" xfId="34401"/>
    <cellStyle name="SAPBEXresItemX 2 28" xfId="34402"/>
    <cellStyle name="SAPBEXresItemX 2 29" xfId="34403"/>
    <cellStyle name="SAPBEXresItemX 2 3" xfId="1143"/>
    <cellStyle name="SAPBEXresItemX 2 3 10" xfId="34404"/>
    <cellStyle name="SAPBEXresItemX 2 3 11" xfId="34405"/>
    <cellStyle name="SAPBEXresItemX 2 3 12" xfId="34406"/>
    <cellStyle name="SAPBEXresItemX 2 3 13" xfId="34407"/>
    <cellStyle name="SAPBEXresItemX 2 3 14" xfId="34408"/>
    <cellStyle name="SAPBEXresItemX 2 3 15" xfId="34409"/>
    <cellStyle name="SAPBEXresItemX 2 3 16" xfId="34410"/>
    <cellStyle name="SAPBEXresItemX 2 3 17" xfId="34411"/>
    <cellStyle name="SAPBEXresItemX 2 3 18" xfId="34412"/>
    <cellStyle name="SAPBEXresItemX 2 3 19" xfId="34413"/>
    <cellStyle name="SAPBEXresItemX 2 3 2" xfId="34414"/>
    <cellStyle name="SAPBEXresItemX 2 3 2 2" xfId="34415"/>
    <cellStyle name="SAPBEXresItemX 2 3 2 2 2" xfId="34416"/>
    <cellStyle name="SAPBEXresItemX 2 3 2 2 2 2" xfId="34417"/>
    <cellStyle name="SAPBEXresItemX 2 3 2 2 2 2 2" xfId="34418"/>
    <cellStyle name="SAPBEXresItemX 2 3 2 2 2 3" xfId="34419"/>
    <cellStyle name="SAPBEXresItemX 2 3 2 2 3" xfId="34420"/>
    <cellStyle name="SAPBEXresItemX 2 3 2 2 3 2" xfId="34421"/>
    <cellStyle name="SAPBEXresItemX 2 3 2 2 3 2 2" xfId="34422"/>
    <cellStyle name="SAPBEXresItemX 2 3 2 2 4" xfId="34423"/>
    <cellStyle name="SAPBEXresItemX 2 3 2 2 4 2" xfId="34424"/>
    <cellStyle name="SAPBEXresItemX 2 3 2 3" xfId="34425"/>
    <cellStyle name="SAPBEXresItemX 2 3 2 3 2" xfId="34426"/>
    <cellStyle name="SAPBEXresItemX 2 3 2 3 2 2" xfId="34427"/>
    <cellStyle name="SAPBEXresItemX 2 3 2 3 3" xfId="34428"/>
    <cellStyle name="SAPBEXresItemX 2 3 2 4" xfId="34429"/>
    <cellStyle name="SAPBEXresItemX 2 3 2 4 2" xfId="34430"/>
    <cellStyle name="SAPBEXresItemX 2 3 2 4 2 2" xfId="34431"/>
    <cellStyle name="SAPBEXresItemX 2 3 2 5" xfId="34432"/>
    <cellStyle name="SAPBEXresItemX 2 3 2 5 2" xfId="34433"/>
    <cellStyle name="SAPBEXresItemX 2 3 20" xfId="34434"/>
    <cellStyle name="SAPBEXresItemX 2 3 21" xfId="34435"/>
    <cellStyle name="SAPBEXresItemX 2 3 22" xfId="34436"/>
    <cellStyle name="SAPBEXresItemX 2 3 23" xfId="34437"/>
    <cellStyle name="SAPBEXresItemX 2 3 24" xfId="34438"/>
    <cellStyle name="SAPBEXresItemX 2 3 25" xfId="34439"/>
    <cellStyle name="SAPBEXresItemX 2 3 26" xfId="34440"/>
    <cellStyle name="SAPBEXresItemX 2 3 3" xfId="34441"/>
    <cellStyle name="SAPBEXresItemX 2 3 4" xfId="34442"/>
    <cellStyle name="SAPBEXresItemX 2 3 5" xfId="34443"/>
    <cellStyle name="SAPBEXresItemX 2 3 6" xfId="34444"/>
    <cellStyle name="SAPBEXresItemX 2 3 7" xfId="34445"/>
    <cellStyle name="SAPBEXresItemX 2 3 8" xfId="34446"/>
    <cellStyle name="SAPBEXresItemX 2 3 9" xfId="34447"/>
    <cellStyle name="SAPBEXresItemX 2 30" xfId="34448"/>
    <cellStyle name="SAPBEXresItemX 2 31" xfId="34449"/>
    <cellStyle name="SAPBEXresItemX 2 4" xfId="1144"/>
    <cellStyle name="SAPBEXresItemX 2 4 10" xfId="34450"/>
    <cellStyle name="SAPBEXresItemX 2 4 11" xfId="34451"/>
    <cellStyle name="SAPBEXresItemX 2 4 12" xfId="34452"/>
    <cellStyle name="SAPBEXresItemX 2 4 13" xfId="34453"/>
    <cellStyle name="SAPBEXresItemX 2 4 14" xfId="34454"/>
    <cellStyle name="SAPBEXresItemX 2 4 15" xfId="34455"/>
    <cellStyle name="SAPBEXresItemX 2 4 16" xfId="34456"/>
    <cellStyle name="SAPBEXresItemX 2 4 17" xfId="34457"/>
    <cellStyle name="SAPBEXresItemX 2 4 18" xfId="34458"/>
    <cellStyle name="SAPBEXresItemX 2 4 19" xfId="34459"/>
    <cellStyle name="SAPBEXresItemX 2 4 2" xfId="34460"/>
    <cellStyle name="SAPBEXresItemX 2 4 2 2" xfId="34461"/>
    <cellStyle name="SAPBEXresItemX 2 4 2 2 2" xfId="34462"/>
    <cellStyle name="SAPBEXresItemX 2 4 2 2 2 2" xfId="34463"/>
    <cellStyle name="SAPBEXresItemX 2 4 2 2 2 2 2" xfId="34464"/>
    <cellStyle name="SAPBEXresItemX 2 4 2 2 2 3" xfId="34465"/>
    <cellStyle name="SAPBEXresItemX 2 4 2 2 3" xfId="34466"/>
    <cellStyle name="SAPBEXresItemX 2 4 2 2 3 2" xfId="34467"/>
    <cellStyle name="SAPBEXresItemX 2 4 2 2 3 2 2" xfId="34468"/>
    <cellStyle name="SAPBEXresItemX 2 4 2 2 4" xfId="34469"/>
    <cellStyle name="SAPBEXresItemX 2 4 2 2 4 2" xfId="34470"/>
    <cellStyle name="SAPBEXresItemX 2 4 2 3" xfId="34471"/>
    <cellStyle name="SAPBEXresItemX 2 4 2 3 2" xfId="34472"/>
    <cellStyle name="SAPBEXresItemX 2 4 2 3 2 2" xfId="34473"/>
    <cellStyle name="SAPBEXresItemX 2 4 2 3 3" xfId="34474"/>
    <cellStyle name="SAPBEXresItemX 2 4 2 4" xfId="34475"/>
    <cellStyle name="SAPBEXresItemX 2 4 2 4 2" xfId="34476"/>
    <cellStyle name="SAPBEXresItemX 2 4 2 4 2 2" xfId="34477"/>
    <cellStyle name="SAPBEXresItemX 2 4 2 5" xfId="34478"/>
    <cellStyle name="SAPBEXresItemX 2 4 2 5 2" xfId="34479"/>
    <cellStyle name="SAPBEXresItemX 2 4 20" xfId="34480"/>
    <cellStyle name="SAPBEXresItemX 2 4 21" xfId="34481"/>
    <cellStyle name="SAPBEXresItemX 2 4 22" xfId="34482"/>
    <cellStyle name="SAPBEXresItemX 2 4 23" xfId="34483"/>
    <cellStyle name="SAPBEXresItemX 2 4 24" xfId="34484"/>
    <cellStyle name="SAPBEXresItemX 2 4 25" xfId="34485"/>
    <cellStyle name="SAPBEXresItemX 2 4 26" xfId="34486"/>
    <cellStyle name="SAPBEXresItemX 2 4 3" xfId="34487"/>
    <cellStyle name="SAPBEXresItemX 2 4 4" xfId="34488"/>
    <cellStyle name="SAPBEXresItemX 2 4 5" xfId="34489"/>
    <cellStyle name="SAPBEXresItemX 2 4 6" xfId="34490"/>
    <cellStyle name="SAPBEXresItemX 2 4 7" xfId="34491"/>
    <cellStyle name="SAPBEXresItemX 2 4 8" xfId="34492"/>
    <cellStyle name="SAPBEXresItemX 2 4 9" xfId="34493"/>
    <cellStyle name="SAPBEXresItemX 2 5" xfId="1145"/>
    <cellStyle name="SAPBEXresItemX 2 5 10" xfId="34494"/>
    <cellStyle name="SAPBEXresItemX 2 5 11" xfId="34495"/>
    <cellStyle name="SAPBEXresItemX 2 5 12" xfId="34496"/>
    <cellStyle name="SAPBEXresItemX 2 5 13" xfId="34497"/>
    <cellStyle name="SAPBEXresItemX 2 5 14" xfId="34498"/>
    <cellStyle name="SAPBEXresItemX 2 5 15" xfId="34499"/>
    <cellStyle name="SAPBEXresItemX 2 5 16" xfId="34500"/>
    <cellStyle name="SAPBEXresItemX 2 5 17" xfId="34501"/>
    <cellStyle name="SAPBEXresItemX 2 5 18" xfId="34502"/>
    <cellStyle name="SAPBEXresItemX 2 5 19" xfId="34503"/>
    <cellStyle name="SAPBEXresItemX 2 5 2" xfId="34504"/>
    <cellStyle name="SAPBEXresItemX 2 5 2 2" xfId="34505"/>
    <cellStyle name="SAPBEXresItemX 2 5 2 2 2" xfId="34506"/>
    <cellStyle name="SAPBEXresItemX 2 5 2 2 2 2" xfId="34507"/>
    <cellStyle name="SAPBEXresItemX 2 5 2 2 2 2 2" xfId="34508"/>
    <cellStyle name="SAPBEXresItemX 2 5 2 2 2 3" xfId="34509"/>
    <cellStyle name="SAPBEXresItemX 2 5 2 2 3" xfId="34510"/>
    <cellStyle name="SAPBEXresItemX 2 5 2 2 3 2" xfId="34511"/>
    <cellStyle name="SAPBEXresItemX 2 5 2 2 3 2 2" xfId="34512"/>
    <cellStyle name="SAPBEXresItemX 2 5 2 2 4" xfId="34513"/>
    <cellStyle name="SAPBEXresItemX 2 5 2 2 4 2" xfId="34514"/>
    <cellStyle name="SAPBEXresItemX 2 5 2 3" xfId="34515"/>
    <cellStyle name="SAPBEXresItemX 2 5 2 3 2" xfId="34516"/>
    <cellStyle name="SAPBEXresItemX 2 5 2 3 2 2" xfId="34517"/>
    <cellStyle name="SAPBEXresItemX 2 5 2 3 3" xfId="34518"/>
    <cellStyle name="SAPBEXresItemX 2 5 2 4" xfId="34519"/>
    <cellStyle name="SAPBEXresItemX 2 5 2 4 2" xfId="34520"/>
    <cellStyle name="SAPBEXresItemX 2 5 2 4 2 2" xfId="34521"/>
    <cellStyle name="SAPBEXresItemX 2 5 2 5" xfId="34522"/>
    <cellStyle name="SAPBEXresItemX 2 5 2 5 2" xfId="34523"/>
    <cellStyle name="SAPBEXresItemX 2 5 20" xfId="34524"/>
    <cellStyle name="SAPBEXresItemX 2 5 21" xfId="34525"/>
    <cellStyle name="SAPBEXresItemX 2 5 22" xfId="34526"/>
    <cellStyle name="SAPBEXresItemX 2 5 23" xfId="34527"/>
    <cellStyle name="SAPBEXresItemX 2 5 24" xfId="34528"/>
    <cellStyle name="SAPBEXresItemX 2 5 25" xfId="34529"/>
    <cellStyle name="SAPBEXresItemX 2 5 26" xfId="34530"/>
    <cellStyle name="SAPBEXresItemX 2 5 3" xfId="34531"/>
    <cellStyle name="SAPBEXresItemX 2 5 4" xfId="34532"/>
    <cellStyle name="SAPBEXresItemX 2 5 5" xfId="34533"/>
    <cellStyle name="SAPBEXresItemX 2 5 6" xfId="34534"/>
    <cellStyle name="SAPBEXresItemX 2 5 7" xfId="34535"/>
    <cellStyle name="SAPBEXresItemX 2 5 8" xfId="34536"/>
    <cellStyle name="SAPBEXresItemX 2 5 9" xfId="34537"/>
    <cellStyle name="SAPBEXresItemX 2 6" xfId="1146"/>
    <cellStyle name="SAPBEXresItemX 2 6 10" xfId="34538"/>
    <cellStyle name="SAPBEXresItemX 2 6 11" xfId="34539"/>
    <cellStyle name="SAPBEXresItemX 2 6 12" xfId="34540"/>
    <cellStyle name="SAPBEXresItemX 2 6 13" xfId="34541"/>
    <cellStyle name="SAPBEXresItemX 2 6 14" xfId="34542"/>
    <cellStyle name="SAPBEXresItemX 2 6 15" xfId="34543"/>
    <cellStyle name="SAPBEXresItemX 2 6 16" xfId="34544"/>
    <cellStyle name="SAPBEXresItemX 2 6 17" xfId="34545"/>
    <cellStyle name="SAPBEXresItemX 2 6 18" xfId="34546"/>
    <cellStyle name="SAPBEXresItemX 2 6 19" xfId="34547"/>
    <cellStyle name="SAPBEXresItemX 2 6 2" xfId="34548"/>
    <cellStyle name="SAPBEXresItemX 2 6 2 2" xfId="34549"/>
    <cellStyle name="SAPBEXresItemX 2 6 2 2 2" xfId="34550"/>
    <cellStyle name="SAPBEXresItemX 2 6 2 2 2 2" xfId="34551"/>
    <cellStyle name="SAPBEXresItemX 2 6 2 2 2 2 2" xfId="34552"/>
    <cellStyle name="SAPBEXresItemX 2 6 2 2 2 3" xfId="34553"/>
    <cellStyle name="SAPBEXresItemX 2 6 2 2 3" xfId="34554"/>
    <cellStyle name="SAPBEXresItemX 2 6 2 2 3 2" xfId="34555"/>
    <cellStyle name="SAPBEXresItemX 2 6 2 2 3 2 2" xfId="34556"/>
    <cellStyle name="SAPBEXresItemX 2 6 2 2 4" xfId="34557"/>
    <cellStyle name="SAPBEXresItemX 2 6 2 2 4 2" xfId="34558"/>
    <cellStyle name="SAPBEXresItemX 2 6 2 3" xfId="34559"/>
    <cellStyle name="SAPBEXresItemX 2 6 2 3 2" xfId="34560"/>
    <cellStyle name="SAPBEXresItemX 2 6 2 3 2 2" xfId="34561"/>
    <cellStyle name="SAPBEXresItemX 2 6 2 3 3" xfId="34562"/>
    <cellStyle name="SAPBEXresItemX 2 6 2 4" xfId="34563"/>
    <cellStyle name="SAPBEXresItemX 2 6 2 4 2" xfId="34564"/>
    <cellStyle name="SAPBEXresItemX 2 6 2 4 2 2" xfId="34565"/>
    <cellStyle name="SAPBEXresItemX 2 6 2 5" xfId="34566"/>
    <cellStyle name="SAPBEXresItemX 2 6 2 5 2" xfId="34567"/>
    <cellStyle name="SAPBEXresItemX 2 6 20" xfId="34568"/>
    <cellStyle name="SAPBEXresItemX 2 6 21" xfId="34569"/>
    <cellStyle name="SAPBEXresItemX 2 6 22" xfId="34570"/>
    <cellStyle name="SAPBEXresItemX 2 6 23" xfId="34571"/>
    <cellStyle name="SAPBEXresItemX 2 6 24" xfId="34572"/>
    <cellStyle name="SAPBEXresItemX 2 6 25" xfId="34573"/>
    <cellStyle name="SAPBEXresItemX 2 6 26" xfId="34574"/>
    <cellStyle name="SAPBEXresItemX 2 6 3" xfId="34575"/>
    <cellStyle name="SAPBEXresItemX 2 6 4" xfId="34576"/>
    <cellStyle name="SAPBEXresItemX 2 6 5" xfId="34577"/>
    <cellStyle name="SAPBEXresItemX 2 6 6" xfId="34578"/>
    <cellStyle name="SAPBEXresItemX 2 6 7" xfId="34579"/>
    <cellStyle name="SAPBEXresItemX 2 6 8" xfId="34580"/>
    <cellStyle name="SAPBEXresItemX 2 6 9" xfId="34581"/>
    <cellStyle name="SAPBEXresItemX 2 7" xfId="34582"/>
    <cellStyle name="SAPBEXresItemX 2 7 2" xfId="34583"/>
    <cellStyle name="SAPBEXresItemX 2 7 2 2" xfId="34584"/>
    <cellStyle name="SAPBEXresItemX 2 7 2 2 2" xfId="34585"/>
    <cellStyle name="SAPBEXresItemX 2 7 2 2 2 2" xfId="34586"/>
    <cellStyle name="SAPBEXresItemX 2 7 2 2 3" xfId="34587"/>
    <cellStyle name="SAPBEXresItemX 2 7 2 3" xfId="34588"/>
    <cellStyle name="SAPBEXresItemX 2 7 2 3 2" xfId="34589"/>
    <cellStyle name="SAPBEXresItemX 2 7 2 3 2 2" xfId="34590"/>
    <cellStyle name="SAPBEXresItemX 2 7 2 4" xfId="34591"/>
    <cellStyle name="SAPBEXresItemX 2 7 2 4 2" xfId="34592"/>
    <cellStyle name="SAPBEXresItemX 2 7 3" xfId="34593"/>
    <cellStyle name="SAPBEXresItemX 2 7 3 2" xfId="34594"/>
    <cellStyle name="SAPBEXresItemX 2 7 3 2 2" xfId="34595"/>
    <cellStyle name="SAPBEXresItemX 2 7 3 3" xfId="34596"/>
    <cellStyle name="SAPBEXresItemX 2 7 4" xfId="34597"/>
    <cellStyle name="SAPBEXresItemX 2 7 4 2" xfId="34598"/>
    <cellStyle name="SAPBEXresItemX 2 7 4 2 2" xfId="34599"/>
    <cellStyle name="SAPBEXresItemX 2 7 5" xfId="34600"/>
    <cellStyle name="SAPBEXresItemX 2 7 5 2" xfId="34601"/>
    <cellStyle name="SAPBEXresItemX 2 8" xfId="34602"/>
    <cellStyle name="SAPBEXresItemX 2 9" xfId="34603"/>
    <cellStyle name="SAPBEXresItemX 20" xfId="34604"/>
    <cellStyle name="SAPBEXresItemX 21" xfId="34605"/>
    <cellStyle name="SAPBEXresItemX 22" xfId="34606"/>
    <cellStyle name="SAPBEXresItemX 23" xfId="34607"/>
    <cellStyle name="SAPBEXresItemX 24" xfId="34608"/>
    <cellStyle name="SAPBEXresItemX 25" xfId="34609"/>
    <cellStyle name="SAPBEXresItemX 26" xfId="34610"/>
    <cellStyle name="SAPBEXresItemX 27" xfId="34611"/>
    <cellStyle name="SAPBEXresItemX 28" xfId="34612"/>
    <cellStyle name="SAPBEXresItemX 29" xfId="34613"/>
    <cellStyle name="SAPBEXresItemX 3" xfId="1147"/>
    <cellStyle name="SAPBEXresItemX 3 10" xfId="34614"/>
    <cellStyle name="SAPBEXresItemX 3 11" xfId="34615"/>
    <cellStyle name="SAPBEXresItemX 3 12" xfId="34616"/>
    <cellStyle name="SAPBEXresItemX 3 13" xfId="34617"/>
    <cellStyle name="SAPBEXresItemX 3 14" xfId="34618"/>
    <cellStyle name="SAPBEXresItemX 3 15" xfId="34619"/>
    <cellStyle name="SAPBEXresItemX 3 16" xfId="34620"/>
    <cellStyle name="SAPBEXresItemX 3 17" xfId="34621"/>
    <cellStyle name="SAPBEXresItemX 3 18" xfId="34622"/>
    <cellStyle name="SAPBEXresItemX 3 19" xfId="34623"/>
    <cellStyle name="SAPBEXresItemX 3 2" xfId="34624"/>
    <cellStyle name="SAPBEXresItemX 3 2 2" xfId="34625"/>
    <cellStyle name="SAPBEXresItemX 3 2 2 2" xfId="34626"/>
    <cellStyle name="SAPBEXresItemX 3 2 2 2 2" xfId="34627"/>
    <cellStyle name="SAPBEXresItemX 3 2 2 2 2 2" xfId="34628"/>
    <cellStyle name="SAPBEXresItemX 3 2 2 2 3" xfId="34629"/>
    <cellStyle name="SAPBEXresItemX 3 2 2 3" xfId="34630"/>
    <cellStyle name="SAPBEXresItemX 3 2 2 3 2" xfId="34631"/>
    <cellStyle name="SAPBEXresItemX 3 2 2 3 2 2" xfId="34632"/>
    <cellStyle name="SAPBEXresItemX 3 2 2 4" xfId="34633"/>
    <cellStyle name="SAPBEXresItemX 3 2 2 4 2" xfId="34634"/>
    <cellStyle name="SAPBEXresItemX 3 2 3" xfId="34635"/>
    <cellStyle name="SAPBEXresItemX 3 2 3 2" xfId="34636"/>
    <cellStyle name="SAPBEXresItemX 3 2 3 2 2" xfId="34637"/>
    <cellStyle name="SAPBEXresItemX 3 2 3 3" xfId="34638"/>
    <cellStyle name="SAPBEXresItemX 3 2 4" xfId="34639"/>
    <cellStyle name="SAPBEXresItemX 3 2 4 2" xfId="34640"/>
    <cellStyle name="SAPBEXresItemX 3 2 4 2 2" xfId="34641"/>
    <cellStyle name="SAPBEXresItemX 3 2 5" xfId="34642"/>
    <cellStyle name="SAPBEXresItemX 3 2 5 2" xfId="34643"/>
    <cellStyle name="SAPBEXresItemX 3 20" xfId="34644"/>
    <cellStyle name="SAPBEXresItemX 3 21" xfId="34645"/>
    <cellStyle name="SAPBEXresItemX 3 22" xfId="34646"/>
    <cellStyle name="SAPBEXresItemX 3 23" xfId="34647"/>
    <cellStyle name="SAPBEXresItemX 3 24" xfId="34648"/>
    <cellStyle name="SAPBEXresItemX 3 25" xfId="34649"/>
    <cellStyle name="SAPBEXresItemX 3 26" xfId="34650"/>
    <cellStyle name="SAPBEXresItemX 3 3" xfId="34651"/>
    <cellStyle name="SAPBEXresItemX 3 4" xfId="34652"/>
    <cellStyle name="SAPBEXresItemX 3 5" xfId="34653"/>
    <cellStyle name="SAPBEXresItemX 3 6" xfId="34654"/>
    <cellStyle name="SAPBEXresItemX 3 7" xfId="34655"/>
    <cellStyle name="SAPBEXresItemX 3 8" xfId="34656"/>
    <cellStyle name="SAPBEXresItemX 3 9" xfId="34657"/>
    <cellStyle name="SAPBEXresItemX 30" xfId="34658"/>
    <cellStyle name="SAPBEXresItemX 31" xfId="34659"/>
    <cellStyle name="SAPBEXresItemX 32" xfId="34660"/>
    <cellStyle name="SAPBEXresItemX 33" xfId="34661"/>
    <cellStyle name="SAPBEXresItemX 4" xfId="1148"/>
    <cellStyle name="SAPBEXresItemX 4 10" xfId="34662"/>
    <cellStyle name="SAPBEXresItemX 4 11" xfId="34663"/>
    <cellStyle name="SAPBEXresItemX 4 12" xfId="34664"/>
    <cellStyle name="SAPBEXresItemX 4 13" xfId="34665"/>
    <cellStyle name="SAPBEXresItemX 4 14" xfId="34666"/>
    <cellStyle name="SAPBEXresItemX 4 15" xfId="34667"/>
    <cellStyle name="SAPBEXresItemX 4 16" xfId="34668"/>
    <cellStyle name="SAPBEXresItemX 4 17" xfId="34669"/>
    <cellStyle name="SAPBEXresItemX 4 18" xfId="34670"/>
    <cellStyle name="SAPBEXresItemX 4 19" xfId="34671"/>
    <cellStyle name="SAPBEXresItemX 4 2" xfId="34672"/>
    <cellStyle name="SAPBEXresItemX 4 2 2" xfId="34673"/>
    <cellStyle name="SAPBEXresItemX 4 2 2 2" xfId="34674"/>
    <cellStyle name="SAPBEXresItemX 4 2 2 2 2" xfId="34675"/>
    <cellStyle name="SAPBEXresItemX 4 2 2 2 2 2" xfId="34676"/>
    <cellStyle name="SAPBEXresItemX 4 2 2 2 3" xfId="34677"/>
    <cellStyle name="SAPBEXresItemX 4 2 2 3" xfId="34678"/>
    <cellStyle name="SAPBEXresItemX 4 2 2 3 2" xfId="34679"/>
    <cellStyle name="SAPBEXresItemX 4 2 2 3 2 2" xfId="34680"/>
    <cellStyle name="SAPBEXresItemX 4 2 2 4" xfId="34681"/>
    <cellStyle name="SAPBEXresItemX 4 2 2 4 2" xfId="34682"/>
    <cellStyle name="SAPBEXresItemX 4 2 3" xfId="34683"/>
    <cellStyle name="SAPBEXresItemX 4 2 3 2" xfId="34684"/>
    <cellStyle name="SAPBEXresItemX 4 2 3 2 2" xfId="34685"/>
    <cellStyle name="SAPBEXresItemX 4 2 3 3" xfId="34686"/>
    <cellStyle name="SAPBEXresItemX 4 2 4" xfId="34687"/>
    <cellStyle name="SAPBEXresItemX 4 2 4 2" xfId="34688"/>
    <cellStyle name="SAPBEXresItemX 4 2 4 2 2" xfId="34689"/>
    <cellStyle name="SAPBEXresItemX 4 2 5" xfId="34690"/>
    <cellStyle name="SAPBEXresItemX 4 2 5 2" xfId="34691"/>
    <cellStyle name="SAPBEXresItemX 4 20" xfId="34692"/>
    <cellStyle name="SAPBEXresItemX 4 21" xfId="34693"/>
    <cellStyle name="SAPBEXresItemX 4 22" xfId="34694"/>
    <cellStyle name="SAPBEXresItemX 4 23" xfId="34695"/>
    <cellStyle name="SAPBEXresItemX 4 24" xfId="34696"/>
    <cellStyle name="SAPBEXresItemX 4 25" xfId="34697"/>
    <cellStyle name="SAPBEXresItemX 4 26" xfId="34698"/>
    <cellStyle name="SAPBEXresItemX 4 3" xfId="34699"/>
    <cellStyle name="SAPBEXresItemX 4 4" xfId="34700"/>
    <cellStyle name="SAPBEXresItemX 4 5" xfId="34701"/>
    <cellStyle name="SAPBEXresItemX 4 6" xfId="34702"/>
    <cellStyle name="SAPBEXresItemX 4 7" xfId="34703"/>
    <cellStyle name="SAPBEXresItemX 4 8" xfId="34704"/>
    <cellStyle name="SAPBEXresItemX 4 9" xfId="34705"/>
    <cellStyle name="SAPBEXresItemX 5" xfId="1149"/>
    <cellStyle name="SAPBEXresItemX 5 10" xfId="34706"/>
    <cellStyle name="SAPBEXresItemX 5 11" xfId="34707"/>
    <cellStyle name="SAPBEXresItemX 5 12" xfId="34708"/>
    <cellStyle name="SAPBEXresItemX 5 13" xfId="34709"/>
    <cellStyle name="SAPBEXresItemX 5 14" xfId="34710"/>
    <cellStyle name="SAPBEXresItemX 5 15" xfId="34711"/>
    <cellStyle name="SAPBEXresItemX 5 16" xfId="34712"/>
    <cellStyle name="SAPBEXresItemX 5 17" xfId="34713"/>
    <cellStyle name="SAPBEXresItemX 5 18" xfId="34714"/>
    <cellStyle name="SAPBEXresItemX 5 19" xfId="34715"/>
    <cellStyle name="SAPBEXresItemX 5 2" xfId="34716"/>
    <cellStyle name="SAPBEXresItemX 5 2 2" xfId="34717"/>
    <cellStyle name="SAPBEXresItemX 5 2 2 2" xfId="34718"/>
    <cellStyle name="SAPBEXresItemX 5 2 2 2 2" xfId="34719"/>
    <cellStyle name="SAPBEXresItemX 5 2 2 2 2 2" xfId="34720"/>
    <cellStyle name="SAPBEXresItemX 5 2 2 2 3" xfId="34721"/>
    <cellStyle name="SAPBEXresItemX 5 2 2 3" xfId="34722"/>
    <cellStyle name="SAPBEXresItemX 5 2 2 3 2" xfId="34723"/>
    <cellStyle name="SAPBEXresItemX 5 2 2 3 2 2" xfId="34724"/>
    <cellStyle name="SAPBEXresItemX 5 2 2 4" xfId="34725"/>
    <cellStyle name="SAPBEXresItemX 5 2 2 4 2" xfId="34726"/>
    <cellStyle name="SAPBEXresItemX 5 2 3" xfId="34727"/>
    <cellStyle name="SAPBEXresItemX 5 2 3 2" xfId="34728"/>
    <cellStyle name="SAPBEXresItemX 5 2 3 2 2" xfId="34729"/>
    <cellStyle name="SAPBEXresItemX 5 2 3 3" xfId="34730"/>
    <cellStyle name="SAPBEXresItemX 5 2 4" xfId="34731"/>
    <cellStyle name="SAPBEXresItemX 5 2 4 2" xfId="34732"/>
    <cellStyle name="SAPBEXresItemX 5 2 4 2 2" xfId="34733"/>
    <cellStyle name="SAPBEXresItemX 5 2 5" xfId="34734"/>
    <cellStyle name="SAPBEXresItemX 5 2 5 2" xfId="34735"/>
    <cellStyle name="SAPBEXresItemX 5 20" xfId="34736"/>
    <cellStyle name="SAPBEXresItemX 5 21" xfId="34737"/>
    <cellStyle name="SAPBEXresItemX 5 22" xfId="34738"/>
    <cellStyle name="SAPBEXresItemX 5 23" xfId="34739"/>
    <cellStyle name="SAPBEXresItemX 5 24" xfId="34740"/>
    <cellStyle name="SAPBEXresItemX 5 25" xfId="34741"/>
    <cellStyle name="SAPBEXresItemX 5 26" xfId="34742"/>
    <cellStyle name="SAPBEXresItemX 5 3" xfId="34743"/>
    <cellStyle name="SAPBEXresItemX 5 4" xfId="34744"/>
    <cellStyle name="SAPBEXresItemX 5 5" xfId="34745"/>
    <cellStyle name="SAPBEXresItemX 5 6" xfId="34746"/>
    <cellStyle name="SAPBEXresItemX 5 7" xfId="34747"/>
    <cellStyle name="SAPBEXresItemX 5 8" xfId="34748"/>
    <cellStyle name="SAPBEXresItemX 5 9" xfId="34749"/>
    <cellStyle name="SAPBEXresItemX 6" xfId="1150"/>
    <cellStyle name="SAPBEXresItemX 6 10" xfId="34750"/>
    <cellStyle name="SAPBEXresItemX 6 11" xfId="34751"/>
    <cellStyle name="SAPBEXresItemX 6 12" xfId="34752"/>
    <cellStyle name="SAPBEXresItemX 6 13" xfId="34753"/>
    <cellStyle name="SAPBEXresItemX 6 14" xfId="34754"/>
    <cellStyle name="SAPBEXresItemX 6 15" xfId="34755"/>
    <cellStyle name="SAPBEXresItemX 6 16" xfId="34756"/>
    <cellStyle name="SAPBEXresItemX 6 17" xfId="34757"/>
    <cellStyle name="SAPBEXresItemX 6 18" xfId="34758"/>
    <cellStyle name="SAPBEXresItemX 6 19" xfId="34759"/>
    <cellStyle name="SAPBEXresItemX 6 2" xfId="34760"/>
    <cellStyle name="SAPBEXresItemX 6 2 2" xfId="34761"/>
    <cellStyle name="SAPBEXresItemX 6 2 2 2" xfId="34762"/>
    <cellStyle name="SAPBEXresItemX 6 2 2 2 2" xfId="34763"/>
    <cellStyle name="SAPBEXresItemX 6 2 2 2 2 2" xfId="34764"/>
    <cellStyle name="SAPBEXresItemX 6 2 2 2 3" xfId="34765"/>
    <cellStyle name="SAPBEXresItemX 6 2 2 3" xfId="34766"/>
    <cellStyle name="SAPBEXresItemX 6 2 2 3 2" xfId="34767"/>
    <cellStyle name="SAPBEXresItemX 6 2 2 3 2 2" xfId="34768"/>
    <cellStyle name="SAPBEXresItemX 6 2 2 4" xfId="34769"/>
    <cellStyle name="SAPBEXresItemX 6 2 2 4 2" xfId="34770"/>
    <cellStyle name="SAPBEXresItemX 6 2 3" xfId="34771"/>
    <cellStyle name="SAPBEXresItemX 6 2 3 2" xfId="34772"/>
    <cellStyle name="SAPBEXresItemX 6 2 3 2 2" xfId="34773"/>
    <cellStyle name="SAPBEXresItemX 6 2 3 3" xfId="34774"/>
    <cellStyle name="SAPBEXresItemX 6 2 4" xfId="34775"/>
    <cellStyle name="SAPBEXresItemX 6 2 4 2" xfId="34776"/>
    <cellStyle name="SAPBEXresItemX 6 2 4 2 2" xfId="34777"/>
    <cellStyle name="SAPBEXresItemX 6 2 5" xfId="34778"/>
    <cellStyle name="SAPBEXresItemX 6 2 5 2" xfId="34779"/>
    <cellStyle name="SAPBEXresItemX 6 20" xfId="34780"/>
    <cellStyle name="SAPBEXresItemX 6 21" xfId="34781"/>
    <cellStyle name="SAPBEXresItemX 6 22" xfId="34782"/>
    <cellStyle name="SAPBEXresItemX 6 23" xfId="34783"/>
    <cellStyle name="SAPBEXresItemX 6 24" xfId="34784"/>
    <cellStyle name="SAPBEXresItemX 6 25" xfId="34785"/>
    <cellStyle name="SAPBEXresItemX 6 26" xfId="34786"/>
    <cellStyle name="SAPBEXresItemX 6 3" xfId="34787"/>
    <cellStyle name="SAPBEXresItemX 6 4" xfId="34788"/>
    <cellStyle name="SAPBEXresItemX 6 5" xfId="34789"/>
    <cellStyle name="SAPBEXresItemX 6 6" xfId="34790"/>
    <cellStyle name="SAPBEXresItemX 6 7" xfId="34791"/>
    <cellStyle name="SAPBEXresItemX 6 8" xfId="34792"/>
    <cellStyle name="SAPBEXresItemX 6 9" xfId="34793"/>
    <cellStyle name="SAPBEXresItemX 7" xfId="1151"/>
    <cellStyle name="SAPBEXresItemX 7 10" xfId="34794"/>
    <cellStyle name="SAPBEXresItemX 7 11" xfId="34795"/>
    <cellStyle name="SAPBEXresItemX 7 12" xfId="34796"/>
    <cellStyle name="SAPBEXresItemX 7 13" xfId="34797"/>
    <cellStyle name="SAPBEXresItemX 7 14" xfId="34798"/>
    <cellStyle name="SAPBEXresItemX 7 15" xfId="34799"/>
    <cellStyle name="SAPBEXresItemX 7 16" xfId="34800"/>
    <cellStyle name="SAPBEXresItemX 7 17" xfId="34801"/>
    <cellStyle name="SAPBEXresItemX 7 18" xfId="34802"/>
    <cellStyle name="SAPBEXresItemX 7 19" xfId="34803"/>
    <cellStyle name="SAPBEXresItemX 7 2" xfId="34804"/>
    <cellStyle name="SAPBEXresItemX 7 2 2" xfId="34805"/>
    <cellStyle name="SAPBEXresItemX 7 2 2 2" xfId="34806"/>
    <cellStyle name="SAPBEXresItemX 7 2 2 2 2" xfId="34807"/>
    <cellStyle name="SAPBEXresItemX 7 2 2 2 2 2" xfId="34808"/>
    <cellStyle name="SAPBEXresItemX 7 2 2 2 3" xfId="34809"/>
    <cellStyle name="SAPBEXresItemX 7 2 2 3" xfId="34810"/>
    <cellStyle name="SAPBEXresItemX 7 2 2 3 2" xfId="34811"/>
    <cellStyle name="SAPBEXresItemX 7 2 2 3 2 2" xfId="34812"/>
    <cellStyle name="SAPBEXresItemX 7 2 2 4" xfId="34813"/>
    <cellStyle name="SAPBEXresItemX 7 2 2 4 2" xfId="34814"/>
    <cellStyle name="SAPBEXresItemX 7 2 3" xfId="34815"/>
    <cellStyle name="SAPBEXresItemX 7 2 3 2" xfId="34816"/>
    <cellStyle name="SAPBEXresItemX 7 2 3 2 2" xfId="34817"/>
    <cellStyle name="SAPBEXresItemX 7 2 3 3" xfId="34818"/>
    <cellStyle name="SAPBEXresItemX 7 2 4" xfId="34819"/>
    <cellStyle name="SAPBEXresItemX 7 2 4 2" xfId="34820"/>
    <cellStyle name="SAPBEXresItemX 7 2 4 2 2" xfId="34821"/>
    <cellStyle name="SAPBEXresItemX 7 2 5" xfId="34822"/>
    <cellStyle name="SAPBEXresItemX 7 2 5 2" xfId="34823"/>
    <cellStyle name="SAPBEXresItemX 7 20" xfId="34824"/>
    <cellStyle name="SAPBEXresItemX 7 21" xfId="34825"/>
    <cellStyle name="SAPBEXresItemX 7 22" xfId="34826"/>
    <cellStyle name="SAPBEXresItemX 7 23" xfId="34827"/>
    <cellStyle name="SAPBEXresItemX 7 24" xfId="34828"/>
    <cellStyle name="SAPBEXresItemX 7 25" xfId="34829"/>
    <cellStyle name="SAPBEXresItemX 7 26" xfId="34830"/>
    <cellStyle name="SAPBEXresItemX 7 3" xfId="34831"/>
    <cellStyle name="SAPBEXresItemX 7 4" xfId="34832"/>
    <cellStyle name="SAPBEXresItemX 7 5" xfId="34833"/>
    <cellStyle name="SAPBEXresItemX 7 6" xfId="34834"/>
    <cellStyle name="SAPBEXresItemX 7 7" xfId="34835"/>
    <cellStyle name="SAPBEXresItemX 7 8" xfId="34836"/>
    <cellStyle name="SAPBEXresItemX 7 9" xfId="34837"/>
    <cellStyle name="SAPBEXresItemX 8" xfId="1141"/>
    <cellStyle name="SAPBEXresItemX 8 10" xfId="34838"/>
    <cellStyle name="SAPBEXresItemX 8 11" xfId="34839"/>
    <cellStyle name="SAPBEXresItemX 8 12" xfId="34840"/>
    <cellStyle name="SAPBEXresItemX 8 13" xfId="34841"/>
    <cellStyle name="SAPBEXresItemX 8 14" xfId="34842"/>
    <cellStyle name="SAPBEXresItemX 8 15" xfId="34843"/>
    <cellStyle name="SAPBEXresItemX 8 16" xfId="34844"/>
    <cellStyle name="SAPBEXresItemX 8 17" xfId="34845"/>
    <cellStyle name="SAPBEXresItemX 8 18" xfId="34846"/>
    <cellStyle name="SAPBEXresItemX 8 19" xfId="34847"/>
    <cellStyle name="SAPBEXresItemX 8 2" xfId="34848"/>
    <cellStyle name="SAPBEXresItemX 8 2 2" xfId="34849"/>
    <cellStyle name="SAPBEXresItemX 8 2 2 2" xfId="34850"/>
    <cellStyle name="SAPBEXresItemX 8 2 2 2 2" xfId="34851"/>
    <cellStyle name="SAPBEXresItemX 8 2 2 2 2 2" xfId="34852"/>
    <cellStyle name="SAPBEXresItemX 8 2 2 2 3" xfId="34853"/>
    <cellStyle name="SAPBEXresItemX 8 2 2 3" xfId="34854"/>
    <cellStyle name="SAPBEXresItemX 8 2 2 3 2" xfId="34855"/>
    <cellStyle name="SAPBEXresItemX 8 2 2 3 2 2" xfId="34856"/>
    <cellStyle name="SAPBEXresItemX 8 2 2 4" xfId="34857"/>
    <cellStyle name="SAPBEXresItemX 8 2 2 4 2" xfId="34858"/>
    <cellStyle name="SAPBEXresItemX 8 2 3" xfId="34859"/>
    <cellStyle name="SAPBEXresItemX 8 2 3 2" xfId="34860"/>
    <cellStyle name="SAPBEXresItemX 8 2 3 2 2" xfId="34861"/>
    <cellStyle name="SAPBEXresItemX 8 2 3 3" xfId="34862"/>
    <cellStyle name="SAPBEXresItemX 8 2 4" xfId="34863"/>
    <cellStyle name="SAPBEXresItemX 8 2 4 2" xfId="34864"/>
    <cellStyle name="SAPBEXresItemX 8 2 4 2 2" xfId="34865"/>
    <cellStyle name="SAPBEXresItemX 8 2 5" xfId="34866"/>
    <cellStyle name="SAPBEXresItemX 8 2 5 2" xfId="34867"/>
    <cellStyle name="SAPBEXresItemX 8 20" xfId="34868"/>
    <cellStyle name="SAPBEXresItemX 8 21" xfId="34869"/>
    <cellStyle name="SAPBEXresItemX 8 22" xfId="34870"/>
    <cellStyle name="SAPBEXresItemX 8 23" xfId="34871"/>
    <cellStyle name="SAPBEXresItemX 8 24" xfId="34872"/>
    <cellStyle name="SAPBEXresItemX 8 25" xfId="34873"/>
    <cellStyle name="SAPBEXresItemX 8 26" xfId="34874"/>
    <cellStyle name="SAPBEXresItemX 8 3" xfId="34875"/>
    <cellStyle name="SAPBEXresItemX 8 4" xfId="34876"/>
    <cellStyle name="SAPBEXresItemX 8 5" xfId="34877"/>
    <cellStyle name="SAPBEXresItemX 8 6" xfId="34878"/>
    <cellStyle name="SAPBEXresItemX 8 7" xfId="34879"/>
    <cellStyle name="SAPBEXresItemX 8 8" xfId="34880"/>
    <cellStyle name="SAPBEXresItemX 8 9" xfId="34881"/>
    <cellStyle name="SAPBEXresItemX 9" xfId="34882"/>
    <cellStyle name="SAPBEXresItemX 9 2" xfId="34883"/>
    <cellStyle name="SAPBEXresItemX 9 2 2" xfId="34884"/>
    <cellStyle name="SAPBEXresItemX 9 2 2 2" xfId="34885"/>
    <cellStyle name="SAPBEXresItemX 9 2 2 2 2" xfId="34886"/>
    <cellStyle name="SAPBEXresItemX 9 2 2 3" xfId="34887"/>
    <cellStyle name="SAPBEXresItemX 9 2 3" xfId="34888"/>
    <cellStyle name="SAPBEXresItemX 9 2 3 2" xfId="34889"/>
    <cellStyle name="SAPBEXresItemX 9 2 3 2 2" xfId="34890"/>
    <cellStyle name="SAPBEXresItemX 9 2 4" xfId="34891"/>
    <cellStyle name="SAPBEXresItemX 9 2 4 2" xfId="34892"/>
    <cellStyle name="SAPBEXresItemX 9 3" xfId="34893"/>
    <cellStyle name="SAPBEXresItemX 9 3 2" xfId="34894"/>
    <cellStyle name="SAPBEXresItemX 9 3 2 2" xfId="34895"/>
    <cellStyle name="SAPBEXresItemX 9 3 3" xfId="34896"/>
    <cellStyle name="SAPBEXresItemX 9 4" xfId="34897"/>
    <cellStyle name="SAPBEXresItemX 9 4 2" xfId="34898"/>
    <cellStyle name="SAPBEXresItemX 9 4 2 2" xfId="34899"/>
    <cellStyle name="SAPBEXresItemX 9 5" xfId="34900"/>
    <cellStyle name="SAPBEXresItemX 9 5 2" xfId="34901"/>
    <cellStyle name="SAPBEXstdData" xfId="98"/>
    <cellStyle name="SAPBEXstdData 10" xfId="34902"/>
    <cellStyle name="SAPBEXstdData 10 2" xfId="34903"/>
    <cellStyle name="SAPBEXstdData 10 2 2" xfId="34904"/>
    <cellStyle name="SAPBEXstdData 10 2 2 2" xfId="34905"/>
    <cellStyle name="SAPBEXstdData 10 2 3" xfId="34906"/>
    <cellStyle name="SAPBEXstdData 10 3" xfId="34907"/>
    <cellStyle name="SAPBEXstdData 10 3 2" xfId="34908"/>
    <cellStyle name="SAPBEXstdData 10 3 2 2" xfId="34909"/>
    <cellStyle name="SAPBEXstdData 10 4" xfId="34910"/>
    <cellStyle name="SAPBEXstdData 10 4 2" xfId="34911"/>
    <cellStyle name="SAPBEXstdData 11" xfId="34912"/>
    <cellStyle name="SAPBEXstdData 12" xfId="34913"/>
    <cellStyle name="SAPBEXstdData 13" xfId="34914"/>
    <cellStyle name="SAPBEXstdData 14" xfId="34915"/>
    <cellStyle name="SAPBEXstdData 15" xfId="34916"/>
    <cellStyle name="SAPBEXstdData 16" xfId="34917"/>
    <cellStyle name="SAPBEXstdData 17" xfId="34918"/>
    <cellStyle name="SAPBEXstdData 18" xfId="34919"/>
    <cellStyle name="SAPBEXstdData 19" xfId="34920"/>
    <cellStyle name="SAPBEXstdData 2" xfId="398"/>
    <cellStyle name="SAPBEXstdData 2 10" xfId="34921"/>
    <cellStyle name="SAPBEXstdData 2 11" xfId="34922"/>
    <cellStyle name="SAPBEXstdData 2 12" xfId="34923"/>
    <cellStyle name="SAPBEXstdData 2 13" xfId="34924"/>
    <cellStyle name="SAPBEXstdData 2 14" xfId="34925"/>
    <cellStyle name="SAPBEXstdData 2 15" xfId="34926"/>
    <cellStyle name="SAPBEXstdData 2 16" xfId="34927"/>
    <cellStyle name="SAPBEXstdData 2 17" xfId="34928"/>
    <cellStyle name="SAPBEXstdData 2 18" xfId="34929"/>
    <cellStyle name="SAPBEXstdData 2 19" xfId="34930"/>
    <cellStyle name="SAPBEXstdData 2 2" xfId="508"/>
    <cellStyle name="SAPBEXstdData 2 2 10" xfId="34931"/>
    <cellStyle name="SAPBEXstdData 2 2 11" xfId="34932"/>
    <cellStyle name="SAPBEXstdData 2 2 12" xfId="34933"/>
    <cellStyle name="SAPBEXstdData 2 2 13" xfId="34934"/>
    <cellStyle name="SAPBEXstdData 2 2 14" xfId="34935"/>
    <cellStyle name="SAPBEXstdData 2 2 15" xfId="34936"/>
    <cellStyle name="SAPBEXstdData 2 2 16" xfId="34937"/>
    <cellStyle name="SAPBEXstdData 2 2 17" xfId="34938"/>
    <cellStyle name="SAPBEXstdData 2 2 18" xfId="34939"/>
    <cellStyle name="SAPBEXstdData 2 2 19" xfId="34940"/>
    <cellStyle name="SAPBEXstdData 2 2 2" xfId="1153"/>
    <cellStyle name="SAPBEXstdData 2 2 2 10" xfId="34941"/>
    <cellStyle name="SAPBEXstdData 2 2 2 11" xfId="34942"/>
    <cellStyle name="SAPBEXstdData 2 2 2 12" xfId="34943"/>
    <cellStyle name="SAPBEXstdData 2 2 2 13" xfId="34944"/>
    <cellStyle name="SAPBEXstdData 2 2 2 14" xfId="34945"/>
    <cellStyle name="SAPBEXstdData 2 2 2 15" xfId="34946"/>
    <cellStyle name="SAPBEXstdData 2 2 2 16" xfId="34947"/>
    <cellStyle name="SAPBEXstdData 2 2 2 17" xfId="34948"/>
    <cellStyle name="SAPBEXstdData 2 2 2 18" xfId="34949"/>
    <cellStyle name="SAPBEXstdData 2 2 2 19" xfId="34950"/>
    <cellStyle name="SAPBEXstdData 2 2 2 2" xfId="34951"/>
    <cellStyle name="SAPBEXstdData 2 2 2 2 2" xfId="34952"/>
    <cellStyle name="SAPBEXstdData 2 2 2 2 2 2" xfId="34953"/>
    <cellStyle name="SAPBEXstdData 2 2 2 2 2 2 2" xfId="34954"/>
    <cellStyle name="SAPBEXstdData 2 2 2 2 2 2 2 2" xfId="34955"/>
    <cellStyle name="SAPBEXstdData 2 2 2 2 2 2 3" xfId="34956"/>
    <cellStyle name="SAPBEXstdData 2 2 2 2 2 3" xfId="34957"/>
    <cellStyle name="SAPBEXstdData 2 2 2 2 2 3 2" xfId="34958"/>
    <cellStyle name="SAPBEXstdData 2 2 2 2 2 3 2 2" xfId="34959"/>
    <cellStyle name="SAPBEXstdData 2 2 2 2 2 4" xfId="34960"/>
    <cellStyle name="SAPBEXstdData 2 2 2 2 2 4 2" xfId="34961"/>
    <cellStyle name="SAPBEXstdData 2 2 2 2 3" xfId="34962"/>
    <cellStyle name="SAPBEXstdData 2 2 2 2 3 2" xfId="34963"/>
    <cellStyle name="SAPBEXstdData 2 2 2 2 3 2 2" xfId="34964"/>
    <cellStyle name="SAPBEXstdData 2 2 2 2 3 3" xfId="34965"/>
    <cellStyle name="SAPBEXstdData 2 2 2 2 4" xfId="34966"/>
    <cellStyle name="SAPBEXstdData 2 2 2 2 4 2" xfId="34967"/>
    <cellStyle name="SAPBEXstdData 2 2 2 2 4 2 2" xfId="34968"/>
    <cellStyle name="SAPBEXstdData 2 2 2 2 5" xfId="34969"/>
    <cellStyle name="SAPBEXstdData 2 2 2 2 5 2" xfId="34970"/>
    <cellStyle name="SAPBEXstdData 2 2 2 20" xfId="34971"/>
    <cellStyle name="SAPBEXstdData 2 2 2 21" xfId="34972"/>
    <cellStyle name="SAPBEXstdData 2 2 2 22" xfId="34973"/>
    <cellStyle name="SAPBEXstdData 2 2 2 23" xfId="34974"/>
    <cellStyle name="SAPBEXstdData 2 2 2 24" xfId="34975"/>
    <cellStyle name="SAPBEXstdData 2 2 2 25" xfId="34976"/>
    <cellStyle name="SAPBEXstdData 2 2 2 26" xfId="34977"/>
    <cellStyle name="SAPBEXstdData 2 2 2 27" xfId="34978"/>
    <cellStyle name="SAPBEXstdData 2 2 2 3" xfId="34979"/>
    <cellStyle name="SAPBEXstdData 2 2 2 4" xfId="34980"/>
    <cellStyle name="SAPBEXstdData 2 2 2 5" xfId="34981"/>
    <cellStyle name="SAPBEXstdData 2 2 2 6" xfId="34982"/>
    <cellStyle name="SAPBEXstdData 2 2 2 7" xfId="34983"/>
    <cellStyle name="SAPBEXstdData 2 2 2 8" xfId="34984"/>
    <cellStyle name="SAPBEXstdData 2 2 2 9" xfId="34985"/>
    <cellStyle name="SAPBEXstdData 2 2 20" xfId="34986"/>
    <cellStyle name="SAPBEXstdData 2 2 21" xfId="34987"/>
    <cellStyle name="SAPBEXstdData 2 2 22" xfId="34988"/>
    <cellStyle name="SAPBEXstdData 2 2 23" xfId="34989"/>
    <cellStyle name="SAPBEXstdData 2 2 24" xfId="34990"/>
    <cellStyle name="SAPBEXstdData 2 2 25" xfId="34991"/>
    <cellStyle name="SAPBEXstdData 2 2 26" xfId="34992"/>
    <cellStyle name="SAPBEXstdData 2 2 27" xfId="34993"/>
    <cellStyle name="SAPBEXstdData 2 2 28" xfId="34994"/>
    <cellStyle name="SAPBEXstdData 2 2 29" xfId="34995"/>
    <cellStyle name="SAPBEXstdData 2 2 3" xfId="1154"/>
    <cellStyle name="SAPBEXstdData 2 2 3 10" xfId="34996"/>
    <cellStyle name="SAPBEXstdData 2 2 3 11" xfId="34997"/>
    <cellStyle name="SAPBEXstdData 2 2 3 12" xfId="34998"/>
    <cellStyle name="SAPBEXstdData 2 2 3 13" xfId="34999"/>
    <cellStyle name="SAPBEXstdData 2 2 3 14" xfId="35000"/>
    <cellStyle name="SAPBEXstdData 2 2 3 15" xfId="35001"/>
    <cellStyle name="SAPBEXstdData 2 2 3 16" xfId="35002"/>
    <cellStyle name="SAPBEXstdData 2 2 3 17" xfId="35003"/>
    <cellStyle name="SAPBEXstdData 2 2 3 18" xfId="35004"/>
    <cellStyle name="SAPBEXstdData 2 2 3 19" xfId="35005"/>
    <cellStyle name="SAPBEXstdData 2 2 3 2" xfId="35006"/>
    <cellStyle name="SAPBEXstdData 2 2 3 2 2" xfId="35007"/>
    <cellStyle name="SAPBEXstdData 2 2 3 2 2 2" xfId="35008"/>
    <cellStyle name="SAPBEXstdData 2 2 3 2 2 2 2" xfId="35009"/>
    <cellStyle name="SAPBEXstdData 2 2 3 2 2 2 2 2" xfId="35010"/>
    <cellStyle name="SAPBEXstdData 2 2 3 2 2 2 3" xfId="35011"/>
    <cellStyle name="SAPBEXstdData 2 2 3 2 2 3" xfId="35012"/>
    <cellStyle name="SAPBEXstdData 2 2 3 2 2 3 2" xfId="35013"/>
    <cellStyle name="SAPBEXstdData 2 2 3 2 2 3 2 2" xfId="35014"/>
    <cellStyle name="SAPBEXstdData 2 2 3 2 2 4" xfId="35015"/>
    <cellStyle name="SAPBEXstdData 2 2 3 2 2 4 2" xfId="35016"/>
    <cellStyle name="SAPBEXstdData 2 2 3 2 3" xfId="35017"/>
    <cellStyle name="SAPBEXstdData 2 2 3 2 3 2" xfId="35018"/>
    <cellStyle name="SAPBEXstdData 2 2 3 2 3 2 2" xfId="35019"/>
    <cellStyle name="SAPBEXstdData 2 2 3 2 3 3" xfId="35020"/>
    <cellStyle name="SAPBEXstdData 2 2 3 2 4" xfId="35021"/>
    <cellStyle name="SAPBEXstdData 2 2 3 2 4 2" xfId="35022"/>
    <cellStyle name="SAPBEXstdData 2 2 3 2 4 2 2" xfId="35023"/>
    <cellStyle name="SAPBEXstdData 2 2 3 2 5" xfId="35024"/>
    <cellStyle name="SAPBEXstdData 2 2 3 2 5 2" xfId="35025"/>
    <cellStyle name="SAPBEXstdData 2 2 3 20" xfId="35026"/>
    <cellStyle name="SAPBEXstdData 2 2 3 21" xfId="35027"/>
    <cellStyle name="SAPBEXstdData 2 2 3 22" xfId="35028"/>
    <cellStyle name="SAPBEXstdData 2 2 3 23" xfId="35029"/>
    <cellStyle name="SAPBEXstdData 2 2 3 24" xfId="35030"/>
    <cellStyle name="SAPBEXstdData 2 2 3 25" xfId="35031"/>
    <cellStyle name="SAPBEXstdData 2 2 3 26" xfId="35032"/>
    <cellStyle name="SAPBEXstdData 2 2 3 27" xfId="35033"/>
    <cellStyle name="SAPBEXstdData 2 2 3 3" xfId="35034"/>
    <cellStyle name="SAPBEXstdData 2 2 3 4" xfId="35035"/>
    <cellStyle name="SAPBEXstdData 2 2 3 5" xfId="35036"/>
    <cellStyle name="SAPBEXstdData 2 2 3 6" xfId="35037"/>
    <cellStyle name="SAPBEXstdData 2 2 3 7" xfId="35038"/>
    <cellStyle name="SAPBEXstdData 2 2 3 8" xfId="35039"/>
    <cellStyle name="SAPBEXstdData 2 2 3 9" xfId="35040"/>
    <cellStyle name="SAPBEXstdData 2 2 30" xfId="35041"/>
    <cellStyle name="SAPBEXstdData 2 2 31" xfId="35042"/>
    <cellStyle name="SAPBEXstdData 2 2 32" xfId="35043"/>
    <cellStyle name="SAPBEXstdData 2 2 4" xfId="1155"/>
    <cellStyle name="SAPBEXstdData 2 2 4 10" xfId="35044"/>
    <cellStyle name="SAPBEXstdData 2 2 4 11" xfId="35045"/>
    <cellStyle name="SAPBEXstdData 2 2 4 12" xfId="35046"/>
    <cellStyle name="SAPBEXstdData 2 2 4 13" xfId="35047"/>
    <cellStyle name="SAPBEXstdData 2 2 4 14" xfId="35048"/>
    <cellStyle name="SAPBEXstdData 2 2 4 15" xfId="35049"/>
    <cellStyle name="SAPBEXstdData 2 2 4 16" xfId="35050"/>
    <cellStyle name="SAPBEXstdData 2 2 4 17" xfId="35051"/>
    <cellStyle name="SAPBEXstdData 2 2 4 18" xfId="35052"/>
    <cellStyle name="SAPBEXstdData 2 2 4 19" xfId="35053"/>
    <cellStyle name="SAPBEXstdData 2 2 4 2" xfId="35054"/>
    <cellStyle name="SAPBEXstdData 2 2 4 2 2" xfId="35055"/>
    <cellStyle name="SAPBEXstdData 2 2 4 2 2 2" xfId="35056"/>
    <cellStyle name="SAPBEXstdData 2 2 4 2 2 2 2" xfId="35057"/>
    <cellStyle name="SAPBEXstdData 2 2 4 2 2 2 2 2" xfId="35058"/>
    <cellStyle name="SAPBEXstdData 2 2 4 2 2 2 3" xfId="35059"/>
    <cellStyle name="SAPBEXstdData 2 2 4 2 2 3" xfId="35060"/>
    <cellStyle name="SAPBEXstdData 2 2 4 2 2 3 2" xfId="35061"/>
    <cellStyle name="SAPBEXstdData 2 2 4 2 2 3 2 2" xfId="35062"/>
    <cellStyle name="SAPBEXstdData 2 2 4 2 2 4" xfId="35063"/>
    <cellStyle name="SAPBEXstdData 2 2 4 2 2 4 2" xfId="35064"/>
    <cellStyle name="SAPBEXstdData 2 2 4 2 3" xfId="35065"/>
    <cellStyle name="SAPBEXstdData 2 2 4 2 3 2" xfId="35066"/>
    <cellStyle name="SAPBEXstdData 2 2 4 2 3 2 2" xfId="35067"/>
    <cellStyle name="SAPBEXstdData 2 2 4 2 3 3" xfId="35068"/>
    <cellStyle name="SAPBEXstdData 2 2 4 2 4" xfId="35069"/>
    <cellStyle name="SAPBEXstdData 2 2 4 2 4 2" xfId="35070"/>
    <cellStyle name="SAPBEXstdData 2 2 4 2 4 2 2" xfId="35071"/>
    <cellStyle name="SAPBEXstdData 2 2 4 2 5" xfId="35072"/>
    <cellStyle name="SAPBEXstdData 2 2 4 2 5 2" xfId="35073"/>
    <cellStyle name="SAPBEXstdData 2 2 4 20" xfId="35074"/>
    <cellStyle name="SAPBEXstdData 2 2 4 21" xfId="35075"/>
    <cellStyle name="SAPBEXstdData 2 2 4 22" xfId="35076"/>
    <cellStyle name="SAPBEXstdData 2 2 4 23" xfId="35077"/>
    <cellStyle name="SAPBEXstdData 2 2 4 24" xfId="35078"/>
    <cellStyle name="SAPBEXstdData 2 2 4 25" xfId="35079"/>
    <cellStyle name="SAPBEXstdData 2 2 4 26" xfId="35080"/>
    <cellStyle name="SAPBEXstdData 2 2 4 27" xfId="35081"/>
    <cellStyle name="SAPBEXstdData 2 2 4 3" xfId="35082"/>
    <cellStyle name="SAPBEXstdData 2 2 4 4" xfId="35083"/>
    <cellStyle name="SAPBEXstdData 2 2 4 5" xfId="35084"/>
    <cellStyle name="SAPBEXstdData 2 2 4 6" xfId="35085"/>
    <cellStyle name="SAPBEXstdData 2 2 4 7" xfId="35086"/>
    <cellStyle name="SAPBEXstdData 2 2 4 8" xfId="35087"/>
    <cellStyle name="SAPBEXstdData 2 2 4 9" xfId="35088"/>
    <cellStyle name="SAPBEXstdData 2 2 5" xfId="1156"/>
    <cellStyle name="SAPBEXstdData 2 2 5 10" xfId="35089"/>
    <cellStyle name="SAPBEXstdData 2 2 5 11" xfId="35090"/>
    <cellStyle name="SAPBEXstdData 2 2 5 12" xfId="35091"/>
    <cellStyle name="SAPBEXstdData 2 2 5 13" xfId="35092"/>
    <cellStyle name="SAPBEXstdData 2 2 5 14" xfId="35093"/>
    <cellStyle name="SAPBEXstdData 2 2 5 15" xfId="35094"/>
    <cellStyle name="SAPBEXstdData 2 2 5 16" xfId="35095"/>
    <cellStyle name="SAPBEXstdData 2 2 5 17" xfId="35096"/>
    <cellStyle name="SAPBEXstdData 2 2 5 18" xfId="35097"/>
    <cellStyle name="SAPBEXstdData 2 2 5 19" xfId="35098"/>
    <cellStyle name="SAPBEXstdData 2 2 5 2" xfId="35099"/>
    <cellStyle name="SAPBEXstdData 2 2 5 2 2" xfId="35100"/>
    <cellStyle name="SAPBEXstdData 2 2 5 2 2 2" xfId="35101"/>
    <cellStyle name="SAPBEXstdData 2 2 5 2 2 2 2" xfId="35102"/>
    <cellStyle name="SAPBEXstdData 2 2 5 2 2 2 2 2" xfId="35103"/>
    <cellStyle name="SAPBEXstdData 2 2 5 2 2 2 3" xfId="35104"/>
    <cellStyle name="SAPBEXstdData 2 2 5 2 2 3" xfId="35105"/>
    <cellStyle name="SAPBEXstdData 2 2 5 2 2 3 2" xfId="35106"/>
    <cellStyle name="SAPBEXstdData 2 2 5 2 2 3 2 2" xfId="35107"/>
    <cellStyle name="SAPBEXstdData 2 2 5 2 2 4" xfId="35108"/>
    <cellStyle name="SAPBEXstdData 2 2 5 2 2 4 2" xfId="35109"/>
    <cellStyle name="SAPBEXstdData 2 2 5 2 3" xfId="35110"/>
    <cellStyle name="SAPBEXstdData 2 2 5 2 3 2" xfId="35111"/>
    <cellStyle name="SAPBEXstdData 2 2 5 2 3 2 2" xfId="35112"/>
    <cellStyle name="SAPBEXstdData 2 2 5 2 3 3" xfId="35113"/>
    <cellStyle name="SAPBEXstdData 2 2 5 2 4" xfId="35114"/>
    <cellStyle name="SAPBEXstdData 2 2 5 2 4 2" xfId="35115"/>
    <cellStyle name="SAPBEXstdData 2 2 5 2 4 2 2" xfId="35116"/>
    <cellStyle name="SAPBEXstdData 2 2 5 2 5" xfId="35117"/>
    <cellStyle name="SAPBEXstdData 2 2 5 2 5 2" xfId="35118"/>
    <cellStyle name="SAPBEXstdData 2 2 5 20" xfId="35119"/>
    <cellStyle name="SAPBEXstdData 2 2 5 21" xfId="35120"/>
    <cellStyle name="SAPBEXstdData 2 2 5 22" xfId="35121"/>
    <cellStyle name="SAPBEXstdData 2 2 5 23" xfId="35122"/>
    <cellStyle name="SAPBEXstdData 2 2 5 24" xfId="35123"/>
    <cellStyle name="SAPBEXstdData 2 2 5 25" xfId="35124"/>
    <cellStyle name="SAPBEXstdData 2 2 5 26" xfId="35125"/>
    <cellStyle name="SAPBEXstdData 2 2 5 27" xfId="35126"/>
    <cellStyle name="SAPBEXstdData 2 2 5 3" xfId="35127"/>
    <cellStyle name="SAPBEXstdData 2 2 5 4" xfId="35128"/>
    <cellStyle name="SAPBEXstdData 2 2 5 5" xfId="35129"/>
    <cellStyle name="SAPBEXstdData 2 2 5 6" xfId="35130"/>
    <cellStyle name="SAPBEXstdData 2 2 5 7" xfId="35131"/>
    <cellStyle name="SAPBEXstdData 2 2 5 8" xfId="35132"/>
    <cellStyle name="SAPBEXstdData 2 2 5 9" xfId="35133"/>
    <cellStyle name="SAPBEXstdData 2 2 6" xfId="1157"/>
    <cellStyle name="SAPBEXstdData 2 2 6 10" xfId="35134"/>
    <cellStyle name="SAPBEXstdData 2 2 6 11" xfId="35135"/>
    <cellStyle name="SAPBEXstdData 2 2 6 12" xfId="35136"/>
    <cellStyle name="SAPBEXstdData 2 2 6 13" xfId="35137"/>
    <cellStyle name="SAPBEXstdData 2 2 6 14" xfId="35138"/>
    <cellStyle name="SAPBEXstdData 2 2 6 15" xfId="35139"/>
    <cellStyle name="SAPBEXstdData 2 2 6 16" xfId="35140"/>
    <cellStyle name="SAPBEXstdData 2 2 6 17" xfId="35141"/>
    <cellStyle name="SAPBEXstdData 2 2 6 18" xfId="35142"/>
    <cellStyle name="SAPBEXstdData 2 2 6 19" xfId="35143"/>
    <cellStyle name="SAPBEXstdData 2 2 6 2" xfId="35144"/>
    <cellStyle name="SAPBEXstdData 2 2 6 2 2" xfId="35145"/>
    <cellStyle name="SAPBEXstdData 2 2 6 2 2 2" xfId="35146"/>
    <cellStyle name="SAPBEXstdData 2 2 6 2 2 2 2" xfId="35147"/>
    <cellStyle name="SAPBEXstdData 2 2 6 2 2 2 2 2" xfId="35148"/>
    <cellStyle name="SAPBEXstdData 2 2 6 2 2 2 3" xfId="35149"/>
    <cellStyle name="SAPBEXstdData 2 2 6 2 2 3" xfId="35150"/>
    <cellStyle name="SAPBEXstdData 2 2 6 2 2 3 2" xfId="35151"/>
    <cellStyle name="SAPBEXstdData 2 2 6 2 2 3 2 2" xfId="35152"/>
    <cellStyle name="SAPBEXstdData 2 2 6 2 2 4" xfId="35153"/>
    <cellStyle name="SAPBEXstdData 2 2 6 2 2 4 2" xfId="35154"/>
    <cellStyle name="SAPBEXstdData 2 2 6 2 3" xfId="35155"/>
    <cellStyle name="SAPBEXstdData 2 2 6 2 3 2" xfId="35156"/>
    <cellStyle name="SAPBEXstdData 2 2 6 2 3 2 2" xfId="35157"/>
    <cellStyle name="SAPBEXstdData 2 2 6 2 3 3" xfId="35158"/>
    <cellStyle name="SAPBEXstdData 2 2 6 2 4" xfId="35159"/>
    <cellStyle name="SAPBEXstdData 2 2 6 2 4 2" xfId="35160"/>
    <cellStyle name="SAPBEXstdData 2 2 6 2 4 2 2" xfId="35161"/>
    <cellStyle name="SAPBEXstdData 2 2 6 2 5" xfId="35162"/>
    <cellStyle name="SAPBEXstdData 2 2 6 2 5 2" xfId="35163"/>
    <cellStyle name="SAPBEXstdData 2 2 6 20" xfId="35164"/>
    <cellStyle name="SAPBEXstdData 2 2 6 21" xfId="35165"/>
    <cellStyle name="SAPBEXstdData 2 2 6 22" xfId="35166"/>
    <cellStyle name="SAPBEXstdData 2 2 6 23" xfId="35167"/>
    <cellStyle name="SAPBEXstdData 2 2 6 24" xfId="35168"/>
    <cellStyle name="SAPBEXstdData 2 2 6 25" xfId="35169"/>
    <cellStyle name="SAPBEXstdData 2 2 6 26" xfId="35170"/>
    <cellStyle name="SAPBEXstdData 2 2 6 27" xfId="35171"/>
    <cellStyle name="SAPBEXstdData 2 2 6 3" xfId="35172"/>
    <cellStyle name="SAPBEXstdData 2 2 6 4" xfId="35173"/>
    <cellStyle name="SAPBEXstdData 2 2 6 5" xfId="35174"/>
    <cellStyle name="SAPBEXstdData 2 2 6 6" xfId="35175"/>
    <cellStyle name="SAPBEXstdData 2 2 6 7" xfId="35176"/>
    <cellStyle name="SAPBEXstdData 2 2 6 8" xfId="35177"/>
    <cellStyle name="SAPBEXstdData 2 2 6 9" xfId="35178"/>
    <cellStyle name="SAPBEXstdData 2 2 7" xfId="35179"/>
    <cellStyle name="SAPBEXstdData 2 2 7 2" xfId="35180"/>
    <cellStyle name="SAPBEXstdData 2 2 7 2 2" xfId="35181"/>
    <cellStyle name="SAPBEXstdData 2 2 7 2 2 2" xfId="35182"/>
    <cellStyle name="SAPBEXstdData 2 2 7 2 2 2 2" xfId="35183"/>
    <cellStyle name="SAPBEXstdData 2 2 7 2 2 3" xfId="35184"/>
    <cellStyle name="SAPBEXstdData 2 2 7 2 3" xfId="35185"/>
    <cellStyle name="SAPBEXstdData 2 2 7 2 3 2" xfId="35186"/>
    <cellStyle name="SAPBEXstdData 2 2 7 2 3 2 2" xfId="35187"/>
    <cellStyle name="SAPBEXstdData 2 2 7 2 4" xfId="35188"/>
    <cellStyle name="SAPBEXstdData 2 2 7 2 4 2" xfId="35189"/>
    <cellStyle name="SAPBEXstdData 2 2 7 3" xfId="35190"/>
    <cellStyle name="SAPBEXstdData 2 2 7 3 2" xfId="35191"/>
    <cellStyle name="SAPBEXstdData 2 2 7 3 2 2" xfId="35192"/>
    <cellStyle name="SAPBEXstdData 2 2 7 3 3" xfId="35193"/>
    <cellStyle name="SAPBEXstdData 2 2 7 4" xfId="35194"/>
    <cellStyle name="SAPBEXstdData 2 2 7 4 2" xfId="35195"/>
    <cellStyle name="SAPBEXstdData 2 2 7 4 2 2" xfId="35196"/>
    <cellStyle name="SAPBEXstdData 2 2 7 5" xfId="35197"/>
    <cellStyle name="SAPBEXstdData 2 2 7 5 2" xfId="35198"/>
    <cellStyle name="SAPBEXstdData 2 2 8" xfId="35199"/>
    <cellStyle name="SAPBEXstdData 2 2 9" xfId="35200"/>
    <cellStyle name="SAPBEXstdData 2 20" xfId="35201"/>
    <cellStyle name="SAPBEXstdData 2 21" xfId="35202"/>
    <cellStyle name="SAPBEXstdData 2 22" xfId="35203"/>
    <cellStyle name="SAPBEXstdData 2 23" xfId="35204"/>
    <cellStyle name="SAPBEXstdData 2 24" xfId="35205"/>
    <cellStyle name="SAPBEXstdData 2 25" xfId="35206"/>
    <cellStyle name="SAPBEXstdData 2 26" xfId="35207"/>
    <cellStyle name="SAPBEXstdData 2 27" xfId="35208"/>
    <cellStyle name="SAPBEXstdData 2 28" xfId="35209"/>
    <cellStyle name="SAPBEXstdData 2 29" xfId="35210"/>
    <cellStyle name="SAPBEXstdData 2 3" xfId="1158"/>
    <cellStyle name="SAPBEXstdData 2 3 10" xfId="35211"/>
    <cellStyle name="SAPBEXstdData 2 3 11" xfId="35212"/>
    <cellStyle name="SAPBEXstdData 2 3 12" xfId="35213"/>
    <cellStyle name="SAPBEXstdData 2 3 13" xfId="35214"/>
    <cellStyle name="SAPBEXstdData 2 3 14" xfId="35215"/>
    <cellStyle name="SAPBEXstdData 2 3 15" xfId="35216"/>
    <cellStyle name="SAPBEXstdData 2 3 16" xfId="35217"/>
    <cellStyle name="SAPBEXstdData 2 3 17" xfId="35218"/>
    <cellStyle name="SAPBEXstdData 2 3 18" xfId="35219"/>
    <cellStyle name="SAPBEXstdData 2 3 19" xfId="35220"/>
    <cellStyle name="SAPBEXstdData 2 3 2" xfId="35221"/>
    <cellStyle name="SAPBEXstdData 2 3 2 2" xfId="35222"/>
    <cellStyle name="SAPBEXstdData 2 3 2 2 2" xfId="35223"/>
    <cellStyle name="SAPBEXstdData 2 3 2 2 2 2" xfId="35224"/>
    <cellStyle name="SAPBEXstdData 2 3 2 2 2 2 2" xfId="35225"/>
    <cellStyle name="SAPBEXstdData 2 3 2 2 2 3" xfId="35226"/>
    <cellStyle name="SAPBEXstdData 2 3 2 2 3" xfId="35227"/>
    <cellStyle name="SAPBEXstdData 2 3 2 2 3 2" xfId="35228"/>
    <cellStyle name="SAPBEXstdData 2 3 2 2 3 2 2" xfId="35229"/>
    <cellStyle name="SAPBEXstdData 2 3 2 2 4" xfId="35230"/>
    <cellStyle name="SAPBEXstdData 2 3 2 2 4 2" xfId="35231"/>
    <cellStyle name="SAPBEXstdData 2 3 2 3" xfId="35232"/>
    <cellStyle name="SAPBEXstdData 2 3 2 3 2" xfId="35233"/>
    <cellStyle name="SAPBEXstdData 2 3 2 3 2 2" xfId="35234"/>
    <cellStyle name="SAPBEXstdData 2 3 2 3 3" xfId="35235"/>
    <cellStyle name="SAPBEXstdData 2 3 2 4" xfId="35236"/>
    <cellStyle name="SAPBEXstdData 2 3 2 4 2" xfId="35237"/>
    <cellStyle name="SAPBEXstdData 2 3 2 4 2 2" xfId="35238"/>
    <cellStyle name="SAPBEXstdData 2 3 2 5" xfId="35239"/>
    <cellStyle name="SAPBEXstdData 2 3 2 5 2" xfId="35240"/>
    <cellStyle name="SAPBEXstdData 2 3 20" xfId="35241"/>
    <cellStyle name="SAPBEXstdData 2 3 21" xfId="35242"/>
    <cellStyle name="SAPBEXstdData 2 3 22" xfId="35243"/>
    <cellStyle name="SAPBEXstdData 2 3 23" xfId="35244"/>
    <cellStyle name="SAPBEXstdData 2 3 24" xfId="35245"/>
    <cellStyle name="SAPBEXstdData 2 3 25" xfId="35246"/>
    <cellStyle name="SAPBEXstdData 2 3 26" xfId="35247"/>
    <cellStyle name="SAPBEXstdData 2 3 27" xfId="35248"/>
    <cellStyle name="SAPBEXstdData 2 3 3" xfId="35249"/>
    <cellStyle name="SAPBEXstdData 2 3 4" xfId="35250"/>
    <cellStyle name="SAPBEXstdData 2 3 5" xfId="35251"/>
    <cellStyle name="SAPBEXstdData 2 3 6" xfId="35252"/>
    <cellStyle name="SAPBEXstdData 2 3 7" xfId="35253"/>
    <cellStyle name="SAPBEXstdData 2 3 8" xfId="35254"/>
    <cellStyle name="SAPBEXstdData 2 3 9" xfId="35255"/>
    <cellStyle name="SAPBEXstdData 2 30" xfId="35256"/>
    <cellStyle name="SAPBEXstdData 2 31" xfId="35257"/>
    <cellStyle name="SAPBEXstdData 2 32" xfId="35258"/>
    <cellStyle name="SAPBEXstdData 2 4" xfId="1159"/>
    <cellStyle name="SAPBEXstdData 2 4 10" xfId="35259"/>
    <cellStyle name="SAPBEXstdData 2 4 11" xfId="35260"/>
    <cellStyle name="SAPBEXstdData 2 4 12" xfId="35261"/>
    <cellStyle name="SAPBEXstdData 2 4 13" xfId="35262"/>
    <cellStyle name="SAPBEXstdData 2 4 14" xfId="35263"/>
    <cellStyle name="SAPBEXstdData 2 4 15" xfId="35264"/>
    <cellStyle name="SAPBEXstdData 2 4 16" xfId="35265"/>
    <cellStyle name="SAPBEXstdData 2 4 17" xfId="35266"/>
    <cellStyle name="SAPBEXstdData 2 4 18" xfId="35267"/>
    <cellStyle name="SAPBEXstdData 2 4 19" xfId="35268"/>
    <cellStyle name="SAPBEXstdData 2 4 2" xfId="35269"/>
    <cellStyle name="SAPBEXstdData 2 4 2 2" xfId="35270"/>
    <cellStyle name="SAPBEXstdData 2 4 2 2 2" xfId="35271"/>
    <cellStyle name="SAPBEXstdData 2 4 2 2 2 2" xfId="35272"/>
    <cellStyle name="SAPBEXstdData 2 4 2 2 2 2 2" xfId="35273"/>
    <cellStyle name="SAPBEXstdData 2 4 2 2 2 3" xfId="35274"/>
    <cellStyle name="SAPBEXstdData 2 4 2 2 3" xfId="35275"/>
    <cellStyle name="SAPBEXstdData 2 4 2 2 3 2" xfId="35276"/>
    <cellStyle name="SAPBEXstdData 2 4 2 2 3 2 2" xfId="35277"/>
    <cellStyle name="SAPBEXstdData 2 4 2 2 4" xfId="35278"/>
    <cellStyle name="SAPBEXstdData 2 4 2 2 4 2" xfId="35279"/>
    <cellStyle name="SAPBEXstdData 2 4 2 3" xfId="35280"/>
    <cellStyle name="SAPBEXstdData 2 4 2 3 2" xfId="35281"/>
    <cellStyle name="SAPBEXstdData 2 4 2 3 2 2" xfId="35282"/>
    <cellStyle name="SAPBEXstdData 2 4 2 3 3" xfId="35283"/>
    <cellStyle name="SAPBEXstdData 2 4 2 4" xfId="35284"/>
    <cellStyle name="SAPBEXstdData 2 4 2 4 2" xfId="35285"/>
    <cellStyle name="SAPBEXstdData 2 4 2 4 2 2" xfId="35286"/>
    <cellStyle name="SAPBEXstdData 2 4 2 5" xfId="35287"/>
    <cellStyle name="SAPBEXstdData 2 4 2 5 2" xfId="35288"/>
    <cellStyle name="SAPBEXstdData 2 4 20" xfId="35289"/>
    <cellStyle name="SAPBEXstdData 2 4 21" xfId="35290"/>
    <cellStyle name="SAPBEXstdData 2 4 22" xfId="35291"/>
    <cellStyle name="SAPBEXstdData 2 4 23" xfId="35292"/>
    <cellStyle name="SAPBEXstdData 2 4 24" xfId="35293"/>
    <cellStyle name="SAPBEXstdData 2 4 25" xfId="35294"/>
    <cellStyle name="SAPBEXstdData 2 4 26" xfId="35295"/>
    <cellStyle name="SAPBEXstdData 2 4 27" xfId="35296"/>
    <cellStyle name="SAPBEXstdData 2 4 3" xfId="35297"/>
    <cellStyle name="SAPBEXstdData 2 4 4" xfId="35298"/>
    <cellStyle name="SAPBEXstdData 2 4 5" xfId="35299"/>
    <cellStyle name="SAPBEXstdData 2 4 6" xfId="35300"/>
    <cellStyle name="SAPBEXstdData 2 4 7" xfId="35301"/>
    <cellStyle name="SAPBEXstdData 2 4 8" xfId="35302"/>
    <cellStyle name="SAPBEXstdData 2 4 9" xfId="35303"/>
    <cellStyle name="SAPBEXstdData 2 5" xfId="1160"/>
    <cellStyle name="SAPBEXstdData 2 5 10" xfId="35304"/>
    <cellStyle name="SAPBEXstdData 2 5 11" xfId="35305"/>
    <cellStyle name="SAPBEXstdData 2 5 12" xfId="35306"/>
    <cellStyle name="SAPBEXstdData 2 5 13" xfId="35307"/>
    <cellStyle name="SAPBEXstdData 2 5 14" xfId="35308"/>
    <cellStyle name="SAPBEXstdData 2 5 15" xfId="35309"/>
    <cellStyle name="SAPBEXstdData 2 5 16" xfId="35310"/>
    <cellStyle name="SAPBEXstdData 2 5 17" xfId="35311"/>
    <cellStyle name="SAPBEXstdData 2 5 18" xfId="35312"/>
    <cellStyle name="SAPBEXstdData 2 5 19" xfId="35313"/>
    <cellStyle name="SAPBEXstdData 2 5 2" xfId="35314"/>
    <cellStyle name="SAPBEXstdData 2 5 2 2" xfId="35315"/>
    <cellStyle name="SAPBEXstdData 2 5 2 2 2" xfId="35316"/>
    <cellStyle name="SAPBEXstdData 2 5 2 2 2 2" xfId="35317"/>
    <cellStyle name="SAPBEXstdData 2 5 2 2 2 2 2" xfId="35318"/>
    <cellStyle name="SAPBEXstdData 2 5 2 2 2 3" xfId="35319"/>
    <cellStyle name="SAPBEXstdData 2 5 2 2 3" xfId="35320"/>
    <cellStyle name="SAPBEXstdData 2 5 2 2 3 2" xfId="35321"/>
    <cellStyle name="SAPBEXstdData 2 5 2 2 3 2 2" xfId="35322"/>
    <cellStyle name="SAPBEXstdData 2 5 2 2 4" xfId="35323"/>
    <cellStyle name="SAPBEXstdData 2 5 2 2 4 2" xfId="35324"/>
    <cellStyle name="SAPBEXstdData 2 5 2 3" xfId="35325"/>
    <cellStyle name="SAPBEXstdData 2 5 2 3 2" xfId="35326"/>
    <cellStyle name="SAPBEXstdData 2 5 2 3 2 2" xfId="35327"/>
    <cellStyle name="SAPBEXstdData 2 5 2 3 3" xfId="35328"/>
    <cellStyle name="SAPBEXstdData 2 5 2 4" xfId="35329"/>
    <cellStyle name="SAPBEXstdData 2 5 2 4 2" xfId="35330"/>
    <cellStyle name="SAPBEXstdData 2 5 2 4 2 2" xfId="35331"/>
    <cellStyle name="SAPBEXstdData 2 5 2 5" xfId="35332"/>
    <cellStyle name="SAPBEXstdData 2 5 2 5 2" xfId="35333"/>
    <cellStyle name="SAPBEXstdData 2 5 20" xfId="35334"/>
    <cellStyle name="SAPBEXstdData 2 5 21" xfId="35335"/>
    <cellStyle name="SAPBEXstdData 2 5 22" xfId="35336"/>
    <cellStyle name="SAPBEXstdData 2 5 23" xfId="35337"/>
    <cellStyle name="SAPBEXstdData 2 5 24" xfId="35338"/>
    <cellStyle name="SAPBEXstdData 2 5 25" xfId="35339"/>
    <cellStyle name="SAPBEXstdData 2 5 26" xfId="35340"/>
    <cellStyle name="SAPBEXstdData 2 5 27" xfId="35341"/>
    <cellStyle name="SAPBEXstdData 2 5 3" xfId="35342"/>
    <cellStyle name="SAPBEXstdData 2 5 4" xfId="35343"/>
    <cellStyle name="SAPBEXstdData 2 5 5" xfId="35344"/>
    <cellStyle name="SAPBEXstdData 2 5 6" xfId="35345"/>
    <cellStyle name="SAPBEXstdData 2 5 7" xfId="35346"/>
    <cellStyle name="SAPBEXstdData 2 5 8" xfId="35347"/>
    <cellStyle name="SAPBEXstdData 2 5 9" xfId="35348"/>
    <cellStyle name="SAPBEXstdData 2 6" xfId="1161"/>
    <cellStyle name="SAPBEXstdData 2 6 10" xfId="35349"/>
    <cellStyle name="SAPBEXstdData 2 6 11" xfId="35350"/>
    <cellStyle name="SAPBEXstdData 2 6 12" xfId="35351"/>
    <cellStyle name="SAPBEXstdData 2 6 13" xfId="35352"/>
    <cellStyle name="SAPBEXstdData 2 6 14" xfId="35353"/>
    <cellStyle name="SAPBEXstdData 2 6 15" xfId="35354"/>
    <cellStyle name="SAPBEXstdData 2 6 16" xfId="35355"/>
    <cellStyle name="SAPBEXstdData 2 6 17" xfId="35356"/>
    <cellStyle name="SAPBEXstdData 2 6 18" xfId="35357"/>
    <cellStyle name="SAPBEXstdData 2 6 19" xfId="35358"/>
    <cellStyle name="SAPBEXstdData 2 6 2" xfId="35359"/>
    <cellStyle name="SAPBEXstdData 2 6 2 2" xfId="35360"/>
    <cellStyle name="SAPBEXstdData 2 6 2 2 2" xfId="35361"/>
    <cellStyle name="SAPBEXstdData 2 6 2 2 2 2" xfId="35362"/>
    <cellStyle name="SAPBEXstdData 2 6 2 2 2 2 2" xfId="35363"/>
    <cellStyle name="SAPBEXstdData 2 6 2 2 2 3" xfId="35364"/>
    <cellStyle name="SAPBEXstdData 2 6 2 2 3" xfId="35365"/>
    <cellStyle name="SAPBEXstdData 2 6 2 2 3 2" xfId="35366"/>
    <cellStyle name="SAPBEXstdData 2 6 2 2 3 2 2" xfId="35367"/>
    <cellStyle name="SAPBEXstdData 2 6 2 2 4" xfId="35368"/>
    <cellStyle name="SAPBEXstdData 2 6 2 2 4 2" xfId="35369"/>
    <cellStyle name="SAPBEXstdData 2 6 2 3" xfId="35370"/>
    <cellStyle name="SAPBEXstdData 2 6 2 3 2" xfId="35371"/>
    <cellStyle name="SAPBEXstdData 2 6 2 3 2 2" xfId="35372"/>
    <cellStyle name="SAPBEXstdData 2 6 2 3 3" xfId="35373"/>
    <cellStyle name="SAPBEXstdData 2 6 2 4" xfId="35374"/>
    <cellStyle name="SAPBEXstdData 2 6 2 4 2" xfId="35375"/>
    <cellStyle name="SAPBEXstdData 2 6 2 4 2 2" xfId="35376"/>
    <cellStyle name="SAPBEXstdData 2 6 2 5" xfId="35377"/>
    <cellStyle name="SAPBEXstdData 2 6 2 5 2" xfId="35378"/>
    <cellStyle name="SAPBEXstdData 2 6 20" xfId="35379"/>
    <cellStyle name="SAPBEXstdData 2 6 21" xfId="35380"/>
    <cellStyle name="SAPBEXstdData 2 6 22" xfId="35381"/>
    <cellStyle name="SAPBEXstdData 2 6 23" xfId="35382"/>
    <cellStyle name="SAPBEXstdData 2 6 24" xfId="35383"/>
    <cellStyle name="SAPBEXstdData 2 6 25" xfId="35384"/>
    <cellStyle name="SAPBEXstdData 2 6 26" xfId="35385"/>
    <cellStyle name="SAPBEXstdData 2 6 27" xfId="35386"/>
    <cellStyle name="SAPBEXstdData 2 6 3" xfId="35387"/>
    <cellStyle name="SAPBEXstdData 2 6 4" xfId="35388"/>
    <cellStyle name="SAPBEXstdData 2 6 5" xfId="35389"/>
    <cellStyle name="SAPBEXstdData 2 6 6" xfId="35390"/>
    <cellStyle name="SAPBEXstdData 2 6 7" xfId="35391"/>
    <cellStyle name="SAPBEXstdData 2 6 8" xfId="35392"/>
    <cellStyle name="SAPBEXstdData 2 6 9" xfId="35393"/>
    <cellStyle name="SAPBEXstdData 2 7" xfId="35394"/>
    <cellStyle name="SAPBEXstdData 2 7 2" xfId="35395"/>
    <cellStyle name="SAPBEXstdData 2 7 2 2" xfId="35396"/>
    <cellStyle name="SAPBEXstdData 2 7 2 2 2" xfId="35397"/>
    <cellStyle name="SAPBEXstdData 2 7 2 2 2 2" xfId="35398"/>
    <cellStyle name="SAPBEXstdData 2 7 2 2 3" xfId="35399"/>
    <cellStyle name="SAPBEXstdData 2 7 2 3" xfId="35400"/>
    <cellStyle name="SAPBEXstdData 2 7 2 3 2" xfId="35401"/>
    <cellStyle name="SAPBEXstdData 2 7 2 3 2 2" xfId="35402"/>
    <cellStyle name="SAPBEXstdData 2 7 2 4" xfId="35403"/>
    <cellStyle name="SAPBEXstdData 2 7 2 4 2" xfId="35404"/>
    <cellStyle name="SAPBEXstdData 2 7 3" xfId="35405"/>
    <cellStyle name="SAPBEXstdData 2 7 3 2" xfId="35406"/>
    <cellStyle name="SAPBEXstdData 2 7 3 2 2" xfId="35407"/>
    <cellStyle name="SAPBEXstdData 2 7 3 3" xfId="35408"/>
    <cellStyle name="SAPBEXstdData 2 7 4" xfId="35409"/>
    <cellStyle name="SAPBEXstdData 2 7 4 2" xfId="35410"/>
    <cellStyle name="SAPBEXstdData 2 7 4 2 2" xfId="35411"/>
    <cellStyle name="SAPBEXstdData 2 7 5" xfId="35412"/>
    <cellStyle name="SAPBEXstdData 2 7 5 2" xfId="35413"/>
    <cellStyle name="SAPBEXstdData 2 8" xfId="35414"/>
    <cellStyle name="SAPBEXstdData 2 9" xfId="35415"/>
    <cellStyle name="SAPBEXstdData 20" xfId="35416"/>
    <cellStyle name="SAPBEXstdData 21" xfId="35417"/>
    <cellStyle name="SAPBEXstdData 22" xfId="35418"/>
    <cellStyle name="SAPBEXstdData 23" xfId="35419"/>
    <cellStyle name="SAPBEXstdData 24" xfId="35420"/>
    <cellStyle name="SAPBEXstdData 25" xfId="35421"/>
    <cellStyle name="SAPBEXstdData 26" xfId="35422"/>
    <cellStyle name="SAPBEXstdData 27" xfId="35423"/>
    <cellStyle name="SAPBEXstdData 28" xfId="35424"/>
    <cellStyle name="SAPBEXstdData 29" xfId="35425"/>
    <cellStyle name="SAPBEXstdData 3" xfId="509"/>
    <cellStyle name="SAPBEXstdData 3 10" xfId="35426"/>
    <cellStyle name="SAPBEXstdData 3 11" xfId="35427"/>
    <cellStyle name="SAPBEXstdData 3 12" xfId="35428"/>
    <cellStyle name="SAPBEXstdData 3 13" xfId="35429"/>
    <cellStyle name="SAPBEXstdData 3 14" xfId="35430"/>
    <cellStyle name="SAPBEXstdData 3 15" xfId="35431"/>
    <cellStyle name="SAPBEXstdData 3 16" xfId="35432"/>
    <cellStyle name="SAPBEXstdData 3 17" xfId="35433"/>
    <cellStyle name="SAPBEXstdData 3 18" xfId="35434"/>
    <cellStyle name="SAPBEXstdData 3 19" xfId="35435"/>
    <cellStyle name="SAPBEXstdData 3 2" xfId="1162"/>
    <cellStyle name="SAPBEXstdData 3 2 10" xfId="35436"/>
    <cellStyle name="SAPBEXstdData 3 2 11" xfId="35437"/>
    <cellStyle name="SAPBEXstdData 3 2 12" xfId="35438"/>
    <cellStyle name="SAPBEXstdData 3 2 13" xfId="35439"/>
    <cellStyle name="SAPBEXstdData 3 2 14" xfId="35440"/>
    <cellStyle name="SAPBEXstdData 3 2 15" xfId="35441"/>
    <cellStyle name="SAPBEXstdData 3 2 16" xfId="35442"/>
    <cellStyle name="SAPBEXstdData 3 2 17" xfId="35443"/>
    <cellStyle name="SAPBEXstdData 3 2 18" xfId="35444"/>
    <cellStyle name="SAPBEXstdData 3 2 19" xfId="35445"/>
    <cellStyle name="SAPBEXstdData 3 2 2" xfId="35446"/>
    <cellStyle name="SAPBEXstdData 3 2 2 2" xfId="35447"/>
    <cellStyle name="SAPBEXstdData 3 2 2 2 2" xfId="35448"/>
    <cellStyle name="SAPBEXstdData 3 2 2 2 2 2" xfId="35449"/>
    <cellStyle name="SAPBEXstdData 3 2 2 2 2 2 2" xfId="35450"/>
    <cellStyle name="SAPBEXstdData 3 2 2 2 2 3" xfId="35451"/>
    <cellStyle name="SAPBEXstdData 3 2 2 2 3" xfId="35452"/>
    <cellStyle name="SAPBEXstdData 3 2 2 2 3 2" xfId="35453"/>
    <cellStyle name="SAPBEXstdData 3 2 2 2 3 2 2" xfId="35454"/>
    <cellStyle name="SAPBEXstdData 3 2 2 2 4" xfId="35455"/>
    <cellStyle name="SAPBEXstdData 3 2 2 2 4 2" xfId="35456"/>
    <cellStyle name="SAPBEXstdData 3 2 2 3" xfId="35457"/>
    <cellStyle name="SAPBEXstdData 3 2 2 3 2" xfId="35458"/>
    <cellStyle name="SAPBEXstdData 3 2 2 3 2 2" xfId="35459"/>
    <cellStyle name="SAPBEXstdData 3 2 2 3 3" xfId="35460"/>
    <cellStyle name="SAPBEXstdData 3 2 2 4" xfId="35461"/>
    <cellStyle name="SAPBEXstdData 3 2 2 4 2" xfId="35462"/>
    <cellStyle name="SAPBEXstdData 3 2 2 4 2 2" xfId="35463"/>
    <cellStyle name="SAPBEXstdData 3 2 2 5" xfId="35464"/>
    <cellStyle name="SAPBEXstdData 3 2 2 5 2" xfId="35465"/>
    <cellStyle name="SAPBEXstdData 3 2 20" xfId="35466"/>
    <cellStyle name="SAPBEXstdData 3 2 21" xfId="35467"/>
    <cellStyle name="SAPBEXstdData 3 2 22" xfId="35468"/>
    <cellStyle name="SAPBEXstdData 3 2 23" xfId="35469"/>
    <cellStyle name="SAPBEXstdData 3 2 24" xfId="35470"/>
    <cellStyle name="SAPBEXstdData 3 2 25" xfId="35471"/>
    <cellStyle name="SAPBEXstdData 3 2 26" xfId="35472"/>
    <cellStyle name="SAPBEXstdData 3 2 27" xfId="35473"/>
    <cellStyle name="SAPBEXstdData 3 2 3" xfId="35474"/>
    <cellStyle name="SAPBEXstdData 3 2 4" xfId="35475"/>
    <cellStyle name="SAPBEXstdData 3 2 5" xfId="35476"/>
    <cellStyle name="SAPBEXstdData 3 2 6" xfId="35477"/>
    <cellStyle name="SAPBEXstdData 3 2 7" xfId="35478"/>
    <cellStyle name="SAPBEXstdData 3 2 8" xfId="35479"/>
    <cellStyle name="SAPBEXstdData 3 2 9" xfId="35480"/>
    <cellStyle name="SAPBEXstdData 3 20" xfId="35481"/>
    <cellStyle name="SAPBEXstdData 3 21" xfId="35482"/>
    <cellStyle name="SAPBEXstdData 3 22" xfId="35483"/>
    <cellStyle name="SAPBEXstdData 3 23" xfId="35484"/>
    <cellStyle name="SAPBEXstdData 3 24" xfId="35485"/>
    <cellStyle name="SAPBEXstdData 3 25" xfId="35486"/>
    <cellStyle name="SAPBEXstdData 3 26" xfId="35487"/>
    <cellStyle name="SAPBEXstdData 3 27" xfId="35488"/>
    <cellStyle name="SAPBEXstdData 3 28" xfId="35489"/>
    <cellStyle name="SAPBEXstdData 3 29" xfId="35490"/>
    <cellStyle name="SAPBEXstdData 3 3" xfId="1163"/>
    <cellStyle name="SAPBEXstdData 3 3 10" xfId="35491"/>
    <cellStyle name="SAPBEXstdData 3 3 11" xfId="35492"/>
    <cellStyle name="SAPBEXstdData 3 3 12" xfId="35493"/>
    <cellStyle name="SAPBEXstdData 3 3 13" xfId="35494"/>
    <cellStyle name="SAPBEXstdData 3 3 14" xfId="35495"/>
    <cellStyle name="SAPBEXstdData 3 3 15" xfId="35496"/>
    <cellStyle name="SAPBEXstdData 3 3 16" xfId="35497"/>
    <cellStyle name="SAPBEXstdData 3 3 17" xfId="35498"/>
    <cellStyle name="SAPBEXstdData 3 3 18" xfId="35499"/>
    <cellStyle name="SAPBEXstdData 3 3 19" xfId="35500"/>
    <cellStyle name="SAPBEXstdData 3 3 2" xfId="35501"/>
    <cellStyle name="SAPBEXstdData 3 3 2 2" xfId="35502"/>
    <cellStyle name="SAPBEXstdData 3 3 2 2 2" xfId="35503"/>
    <cellStyle name="SAPBEXstdData 3 3 2 2 2 2" xfId="35504"/>
    <cellStyle name="SAPBEXstdData 3 3 2 2 2 2 2" xfId="35505"/>
    <cellStyle name="SAPBEXstdData 3 3 2 2 2 3" xfId="35506"/>
    <cellStyle name="SAPBEXstdData 3 3 2 2 3" xfId="35507"/>
    <cellStyle name="SAPBEXstdData 3 3 2 2 3 2" xfId="35508"/>
    <cellStyle name="SAPBEXstdData 3 3 2 2 3 2 2" xfId="35509"/>
    <cellStyle name="SAPBEXstdData 3 3 2 2 4" xfId="35510"/>
    <cellStyle name="SAPBEXstdData 3 3 2 2 4 2" xfId="35511"/>
    <cellStyle name="SAPBEXstdData 3 3 2 3" xfId="35512"/>
    <cellStyle name="SAPBEXstdData 3 3 2 3 2" xfId="35513"/>
    <cellStyle name="SAPBEXstdData 3 3 2 3 2 2" xfId="35514"/>
    <cellStyle name="SAPBEXstdData 3 3 2 3 3" xfId="35515"/>
    <cellStyle name="SAPBEXstdData 3 3 2 4" xfId="35516"/>
    <cellStyle name="SAPBEXstdData 3 3 2 4 2" xfId="35517"/>
    <cellStyle name="SAPBEXstdData 3 3 2 4 2 2" xfId="35518"/>
    <cellStyle name="SAPBEXstdData 3 3 2 5" xfId="35519"/>
    <cellStyle name="SAPBEXstdData 3 3 2 5 2" xfId="35520"/>
    <cellStyle name="SAPBEXstdData 3 3 20" xfId="35521"/>
    <cellStyle name="SAPBEXstdData 3 3 21" xfId="35522"/>
    <cellStyle name="SAPBEXstdData 3 3 22" xfId="35523"/>
    <cellStyle name="SAPBEXstdData 3 3 23" xfId="35524"/>
    <cellStyle name="SAPBEXstdData 3 3 24" xfId="35525"/>
    <cellStyle name="SAPBEXstdData 3 3 25" xfId="35526"/>
    <cellStyle name="SAPBEXstdData 3 3 26" xfId="35527"/>
    <cellStyle name="SAPBEXstdData 3 3 27" xfId="35528"/>
    <cellStyle name="SAPBEXstdData 3 3 3" xfId="35529"/>
    <cellStyle name="SAPBEXstdData 3 3 4" xfId="35530"/>
    <cellStyle name="SAPBEXstdData 3 3 5" xfId="35531"/>
    <cellStyle name="SAPBEXstdData 3 3 6" xfId="35532"/>
    <cellStyle name="SAPBEXstdData 3 3 7" xfId="35533"/>
    <cellStyle name="SAPBEXstdData 3 3 8" xfId="35534"/>
    <cellStyle name="SAPBEXstdData 3 3 9" xfId="35535"/>
    <cellStyle name="SAPBEXstdData 3 30" xfId="35536"/>
    <cellStyle name="SAPBEXstdData 3 31" xfId="35537"/>
    <cellStyle name="SAPBEXstdData 3 32" xfId="35538"/>
    <cellStyle name="SAPBEXstdData 3 4" xfId="1164"/>
    <cellStyle name="SAPBEXstdData 3 4 10" xfId="35539"/>
    <cellStyle name="SAPBEXstdData 3 4 11" xfId="35540"/>
    <cellStyle name="SAPBEXstdData 3 4 12" xfId="35541"/>
    <cellStyle name="SAPBEXstdData 3 4 13" xfId="35542"/>
    <cellStyle name="SAPBEXstdData 3 4 14" xfId="35543"/>
    <cellStyle name="SAPBEXstdData 3 4 15" xfId="35544"/>
    <cellStyle name="SAPBEXstdData 3 4 16" xfId="35545"/>
    <cellStyle name="SAPBEXstdData 3 4 17" xfId="35546"/>
    <cellStyle name="SAPBEXstdData 3 4 18" xfId="35547"/>
    <cellStyle name="SAPBEXstdData 3 4 19" xfId="35548"/>
    <cellStyle name="SAPBEXstdData 3 4 2" xfId="35549"/>
    <cellStyle name="SAPBEXstdData 3 4 2 2" xfId="35550"/>
    <cellStyle name="SAPBEXstdData 3 4 2 2 2" xfId="35551"/>
    <cellStyle name="SAPBEXstdData 3 4 2 2 2 2" xfId="35552"/>
    <cellStyle name="SAPBEXstdData 3 4 2 2 2 2 2" xfId="35553"/>
    <cellStyle name="SAPBEXstdData 3 4 2 2 2 3" xfId="35554"/>
    <cellStyle name="SAPBEXstdData 3 4 2 2 3" xfId="35555"/>
    <cellStyle name="SAPBEXstdData 3 4 2 2 3 2" xfId="35556"/>
    <cellStyle name="SAPBEXstdData 3 4 2 2 3 2 2" xfId="35557"/>
    <cellStyle name="SAPBEXstdData 3 4 2 2 4" xfId="35558"/>
    <cellStyle name="SAPBEXstdData 3 4 2 2 4 2" xfId="35559"/>
    <cellStyle name="SAPBEXstdData 3 4 2 3" xfId="35560"/>
    <cellStyle name="SAPBEXstdData 3 4 2 3 2" xfId="35561"/>
    <cellStyle name="SAPBEXstdData 3 4 2 3 2 2" xfId="35562"/>
    <cellStyle name="SAPBEXstdData 3 4 2 3 3" xfId="35563"/>
    <cellStyle name="SAPBEXstdData 3 4 2 4" xfId="35564"/>
    <cellStyle name="SAPBEXstdData 3 4 2 4 2" xfId="35565"/>
    <cellStyle name="SAPBEXstdData 3 4 2 4 2 2" xfId="35566"/>
    <cellStyle name="SAPBEXstdData 3 4 2 5" xfId="35567"/>
    <cellStyle name="SAPBEXstdData 3 4 2 5 2" xfId="35568"/>
    <cellStyle name="SAPBEXstdData 3 4 20" xfId="35569"/>
    <cellStyle name="SAPBEXstdData 3 4 21" xfId="35570"/>
    <cellStyle name="SAPBEXstdData 3 4 22" xfId="35571"/>
    <cellStyle name="SAPBEXstdData 3 4 23" xfId="35572"/>
    <cellStyle name="SAPBEXstdData 3 4 24" xfId="35573"/>
    <cellStyle name="SAPBEXstdData 3 4 25" xfId="35574"/>
    <cellStyle name="SAPBEXstdData 3 4 26" xfId="35575"/>
    <cellStyle name="SAPBEXstdData 3 4 27" xfId="35576"/>
    <cellStyle name="SAPBEXstdData 3 4 3" xfId="35577"/>
    <cellStyle name="SAPBEXstdData 3 4 4" xfId="35578"/>
    <cellStyle name="SAPBEXstdData 3 4 5" xfId="35579"/>
    <cellStyle name="SAPBEXstdData 3 4 6" xfId="35580"/>
    <cellStyle name="SAPBEXstdData 3 4 7" xfId="35581"/>
    <cellStyle name="SAPBEXstdData 3 4 8" xfId="35582"/>
    <cellStyle name="SAPBEXstdData 3 4 9" xfId="35583"/>
    <cellStyle name="SAPBEXstdData 3 5" xfId="1165"/>
    <cellStyle name="SAPBEXstdData 3 5 10" xfId="35584"/>
    <cellStyle name="SAPBEXstdData 3 5 11" xfId="35585"/>
    <cellStyle name="SAPBEXstdData 3 5 12" xfId="35586"/>
    <cellStyle name="SAPBEXstdData 3 5 13" xfId="35587"/>
    <cellStyle name="SAPBEXstdData 3 5 14" xfId="35588"/>
    <cellStyle name="SAPBEXstdData 3 5 15" xfId="35589"/>
    <cellStyle name="SAPBEXstdData 3 5 16" xfId="35590"/>
    <cellStyle name="SAPBEXstdData 3 5 17" xfId="35591"/>
    <cellStyle name="SAPBEXstdData 3 5 18" xfId="35592"/>
    <cellStyle name="SAPBEXstdData 3 5 19" xfId="35593"/>
    <cellStyle name="SAPBEXstdData 3 5 2" xfId="35594"/>
    <cellStyle name="SAPBEXstdData 3 5 2 2" xfId="35595"/>
    <cellStyle name="SAPBEXstdData 3 5 2 2 2" xfId="35596"/>
    <cellStyle name="SAPBEXstdData 3 5 2 2 2 2" xfId="35597"/>
    <cellStyle name="SAPBEXstdData 3 5 2 2 2 2 2" xfId="35598"/>
    <cellStyle name="SAPBEXstdData 3 5 2 2 2 3" xfId="35599"/>
    <cellStyle name="SAPBEXstdData 3 5 2 2 3" xfId="35600"/>
    <cellStyle name="SAPBEXstdData 3 5 2 2 3 2" xfId="35601"/>
    <cellStyle name="SAPBEXstdData 3 5 2 2 3 2 2" xfId="35602"/>
    <cellStyle name="SAPBEXstdData 3 5 2 2 4" xfId="35603"/>
    <cellStyle name="SAPBEXstdData 3 5 2 2 4 2" xfId="35604"/>
    <cellStyle name="SAPBEXstdData 3 5 2 3" xfId="35605"/>
    <cellStyle name="SAPBEXstdData 3 5 2 3 2" xfId="35606"/>
    <cellStyle name="SAPBEXstdData 3 5 2 3 2 2" xfId="35607"/>
    <cellStyle name="SAPBEXstdData 3 5 2 3 3" xfId="35608"/>
    <cellStyle name="SAPBEXstdData 3 5 2 4" xfId="35609"/>
    <cellStyle name="SAPBEXstdData 3 5 2 4 2" xfId="35610"/>
    <cellStyle name="SAPBEXstdData 3 5 2 4 2 2" xfId="35611"/>
    <cellStyle name="SAPBEXstdData 3 5 2 5" xfId="35612"/>
    <cellStyle name="SAPBEXstdData 3 5 2 5 2" xfId="35613"/>
    <cellStyle name="SAPBEXstdData 3 5 20" xfId="35614"/>
    <cellStyle name="SAPBEXstdData 3 5 21" xfId="35615"/>
    <cellStyle name="SAPBEXstdData 3 5 22" xfId="35616"/>
    <cellStyle name="SAPBEXstdData 3 5 23" xfId="35617"/>
    <cellStyle name="SAPBEXstdData 3 5 24" xfId="35618"/>
    <cellStyle name="SAPBEXstdData 3 5 25" xfId="35619"/>
    <cellStyle name="SAPBEXstdData 3 5 26" xfId="35620"/>
    <cellStyle name="SAPBEXstdData 3 5 27" xfId="35621"/>
    <cellStyle name="SAPBEXstdData 3 5 3" xfId="35622"/>
    <cellStyle name="SAPBEXstdData 3 5 4" xfId="35623"/>
    <cellStyle name="SAPBEXstdData 3 5 5" xfId="35624"/>
    <cellStyle name="SAPBEXstdData 3 5 6" xfId="35625"/>
    <cellStyle name="SAPBEXstdData 3 5 7" xfId="35626"/>
    <cellStyle name="SAPBEXstdData 3 5 8" xfId="35627"/>
    <cellStyle name="SAPBEXstdData 3 5 9" xfId="35628"/>
    <cellStyle name="SAPBEXstdData 3 6" xfId="1166"/>
    <cellStyle name="SAPBEXstdData 3 6 10" xfId="35629"/>
    <cellStyle name="SAPBEXstdData 3 6 11" xfId="35630"/>
    <cellStyle name="SAPBEXstdData 3 6 12" xfId="35631"/>
    <cellStyle name="SAPBEXstdData 3 6 13" xfId="35632"/>
    <cellStyle name="SAPBEXstdData 3 6 14" xfId="35633"/>
    <cellStyle name="SAPBEXstdData 3 6 15" xfId="35634"/>
    <cellStyle name="SAPBEXstdData 3 6 16" xfId="35635"/>
    <cellStyle name="SAPBEXstdData 3 6 17" xfId="35636"/>
    <cellStyle name="SAPBEXstdData 3 6 18" xfId="35637"/>
    <cellStyle name="SAPBEXstdData 3 6 19" xfId="35638"/>
    <cellStyle name="SAPBEXstdData 3 6 2" xfId="35639"/>
    <cellStyle name="SAPBEXstdData 3 6 2 2" xfId="35640"/>
    <cellStyle name="SAPBEXstdData 3 6 2 2 2" xfId="35641"/>
    <cellStyle name="SAPBEXstdData 3 6 2 2 2 2" xfId="35642"/>
    <cellStyle name="SAPBEXstdData 3 6 2 2 2 2 2" xfId="35643"/>
    <cellStyle name="SAPBEXstdData 3 6 2 2 2 3" xfId="35644"/>
    <cellStyle name="SAPBEXstdData 3 6 2 2 3" xfId="35645"/>
    <cellStyle name="SAPBEXstdData 3 6 2 2 3 2" xfId="35646"/>
    <cellStyle name="SAPBEXstdData 3 6 2 2 3 2 2" xfId="35647"/>
    <cellStyle name="SAPBEXstdData 3 6 2 2 4" xfId="35648"/>
    <cellStyle name="SAPBEXstdData 3 6 2 2 4 2" xfId="35649"/>
    <cellStyle name="SAPBEXstdData 3 6 2 3" xfId="35650"/>
    <cellStyle name="SAPBEXstdData 3 6 2 3 2" xfId="35651"/>
    <cellStyle name="SAPBEXstdData 3 6 2 3 2 2" xfId="35652"/>
    <cellStyle name="SAPBEXstdData 3 6 2 3 3" xfId="35653"/>
    <cellStyle name="SAPBEXstdData 3 6 2 4" xfId="35654"/>
    <cellStyle name="SAPBEXstdData 3 6 2 4 2" xfId="35655"/>
    <cellStyle name="SAPBEXstdData 3 6 2 4 2 2" xfId="35656"/>
    <cellStyle name="SAPBEXstdData 3 6 2 5" xfId="35657"/>
    <cellStyle name="SAPBEXstdData 3 6 2 5 2" xfId="35658"/>
    <cellStyle name="SAPBEXstdData 3 6 20" xfId="35659"/>
    <cellStyle name="SAPBEXstdData 3 6 21" xfId="35660"/>
    <cellStyle name="SAPBEXstdData 3 6 22" xfId="35661"/>
    <cellStyle name="SAPBEXstdData 3 6 23" xfId="35662"/>
    <cellStyle name="SAPBEXstdData 3 6 24" xfId="35663"/>
    <cellStyle name="SAPBEXstdData 3 6 25" xfId="35664"/>
    <cellStyle name="SAPBEXstdData 3 6 26" xfId="35665"/>
    <cellStyle name="SAPBEXstdData 3 6 27" xfId="35666"/>
    <cellStyle name="SAPBEXstdData 3 6 3" xfId="35667"/>
    <cellStyle name="SAPBEXstdData 3 6 4" xfId="35668"/>
    <cellStyle name="SAPBEXstdData 3 6 5" xfId="35669"/>
    <cellStyle name="SAPBEXstdData 3 6 6" xfId="35670"/>
    <cellStyle name="SAPBEXstdData 3 6 7" xfId="35671"/>
    <cellStyle name="SAPBEXstdData 3 6 8" xfId="35672"/>
    <cellStyle name="SAPBEXstdData 3 6 9" xfId="35673"/>
    <cellStyle name="SAPBEXstdData 3 7" xfId="35674"/>
    <cellStyle name="SAPBEXstdData 3 7 2" xfId="35675"/>
    <cellStyle name="SAPBEXstdData 3 7 2 2" xfId="35676"/>
    <cellStyle name="SAPBEXstdData 3 7 2 2 2" xfId="35677"/>
    <cellStyle name="SAPBEXstdData 3 7 2 2 2 2" xfId="35678"/>
    <cellStyle name="SAPBEXstdData 3 7 2 2 3" xfId="35679"/>
    <cellStyle name="SAPBEXstdData 3 7 2 3" xfId="35680"/>
    <cellStyle name="SAPBEXstdData 3 7 2 3 2" xfId="35681"/>
    <cellStyle name="SAPBEXstdData 3 7 2 3 2 2" xfId="35682"/>
    <cellStyle name="SAPBEXstdData 3 7 2 4" xfId="35683"/>
    <cellStyle name="SAPBEXstdData 3 7 2 4 2" xfId="35684"/>
    <cellStyle name="SAPBEXstdData 3 7 3" xfId="35685"/>
    <cellStyle name="SAPBEXstdData 3 7 3 2" xfId="35686"/>
    <cellStyle name="SAPBEXstdData 3 7 3 2 2" xfId="35687"/>
    <cellStyle name="SAPBEXstdData 3 7 3 3" xfId="35688"/>
    <cellStyle name="SAPBEXstdData 3 7 4" xfId="35689"/>
    <cellStyle name="SAPBEXstdData 3 7 4 2" xfId="35690"/>
    <cellStyle name="SAPBEXstdData 3 7 4 2 2" xfId="35691"/>
    <cellStyle name="SAPBEXstdData 3 7 5" xfId="35692"/>
    <cellStyle name="SAPBEXstdData 3 7 5 2" xfId="35693"/>
    <cellStyle name="SAPBEXstdData 3 8" xfId="35694"/>
    <cellStyle name="SAPBEXstdData 3 9" xfId="35695"/>
    <cellStyle name="SAPBEXstdData 30" xfId="35696"/>
    <cellStyle name="SAPBEXstdData 31" xfId="35697"/>
    <cellStyle name="SAPBEXstdData 32" xfId="35698"/>
    <cellStyle name="SAPBEXstdData 33" xfId="35699"/>
    <cellStyle name="SAPBEXstdData 34" xfId="35700"/>
    <cellStyle name="SAPBEXstdData 35" xfId="35701"/>
    <cellStyle name="SAPBEXstdData 4" xfId="1167"/>
    <cellStyle name="SAPBEXstdData 4 10" xfId="35702"/>
    <cellStyle name="SAPBEXstdData 4 11" xfId="35703"/>
    <cellStyle name="SAPBEXstdData 4 12" xfId="35704"/>
    <cellStyle name="SAPBEXstdData 4 13" xfId="35705"/>
    <cellStyle name="SAPBEXstdData 4 14" xfId="35706"/>
    <cellStyle name="SAPBEXstdData 4 15" xfId="35707"/>
    <cellStyle name="SAPBEXstdData 4 16" xfId="35708"/>
    <cellStyle name="SAPBEXstdData 4 17" xfId="35709"/>
    <cellStyle name="SAPBEXstdData 4 18" xfId="35710"/>
    <cellStyle name="SAPBEXstdData 4 19" xfId="35711"/>
    <cellStyle name="SAPBEXstdData 4 2" xfId="35712"/>
    <cellStyle name="SAPBEXstdData 4 2 2" xfId="35713"/>
    <cellStyle name="SAPBEXstdData 4 2 2 2" xfId="35714"/>
    <cellStyle name="SAPBEXstdData 4 2 2 2 2" xfId="35715"/>
    <cellStyle name="SAPBEXstdData 4 2 2 2 2 2" xfId="35716"/>
    <cellStyle name="SAPBEXstdData 4 2 2 2 3" xfId="35717"/>
    <cellStyle name="SAPBEXstdData 4 2 2 3" xfId="35718"/>
    <cellStyle name="SAPBEXstdData 4 2 2 3 2" xfId="35719"/>
    <cellStyle name="SAPBEXstdData 4 2 2 3 2 2" xfId="35720"/>
    <cellStyle name="SAPBEXstdData 4 2 2 4" xfId="35721"/>
    <cellStyle name="SAPBEXstdData 4 2 2 4 2" xfId="35722"/>
    <cellStyle name="SAPBEXstdData 4 2 3" xfId="35723"/>
    <cellStyle name="SAPBEXstdData 4 2 3 2" xfId="35724"/>
    <cellStyle name="SAPBEXstdData 4 2 3 2 2" xfId="35725"/>
    <cellStyle name="SAPBEXstdData 4 2 3 3" xfId="35726"/>
    <cellStyle name="SAPBEXstdData 4 2 4" xfId="35727"/>
    <cellStyle name="SAPBEXstdData 4 2 4 2" xfId="35728"/>
    <cellStyle name="SAPBEXstdData 4 2 4 2 2" xfId="35729"/>
    <cellStyle name="SAPBEXstdData 4 2 5" xfId="35730"/>
    <cellStyle name="SAPBEXstdData 4 2 5 2" xfId="35731"/>
    <cellStyle name="SAPBEXstdData 4 20" xfId="35732"/>
    <cellStyle name="SAPBEXstdData 4 21" xfId="35733"/>
    <cellStyle name="SAPBEXstdData 4 22" xfId="35734"/>
    <cellStyle name="SAPBEXstdData 4 23" xfId="35735"/>
    <cellStyle name="SAPBEXstdData 4 24" xfId="35736"/>
    <cellStyle name="SAPBEXstdData 4 25" xfId="35737"/>
    <cellStyle name="SAPBEXstdData 4 26" xfId="35738"/>
    <cellStyle name="SAPBEXstdData 4 27" xfId="35739"/>
    <cellStyle name="SAPBEXstdData 4 3" xfId="35740"/>
    <cellStyle name="SAPBEXstdData 4 4" xfId="35741"/>
    <cellStyle name="SAPBEXstdData 4 5" xfId="35742"/>
    <cellStyle name="SAPBEXstdData 4 6" xfId="35743"/>
    <cellStyle name="SAPBEXstdData 4 7" xfId="35744"/>
    <cellStyle name="SAPBEXstdData 4 8" xfId="35745"/>
    <cellStyle name="SAPBEXstdData 4 9" xfId="35746"/>
    <cellStyle name="SAPBEXstdData 5" xfId="1168"/>
    <cellStyle name="SAPBEXstdData 5 10" xfId="35747"/>
    <cellStyle name="SAPBEXstdData 5 11" xfId="35748"/>
    <cellStyle name="SAPBEXstdData 5 12" xfId="35749"/>
    <cellStyle name="SAPBEXstdData 5 13" xfId="35750"/>
    <cellStyle name="SAPBEXstdData 5 14" xfId="35751"/>
    <cellStyle name="SAPBEXstdData 5 15" xfId="35752"/>
    <cellStyle name="SAPBEXstdData 5 16" xfId="35753"/>
    <cellStyle name="SAPBEXstdData 5 17" xfId="35754"/>
    <cellStyle name="SAPBEXstdData 5 18" xfId="35755"/>
    <cellStyle name="SAPBEXstdData 5 19" xfId="35756"/>
    <cellStyle name="SAPBEXstdData 5 2" xfId="35757"/>
    <cellStyle name="SAPBEXstdData 5 2 2" xfId="35758"/>
    <cellStyle name="SAPBEXstdData 5 2 2 2" xfId="35759"/>
    <cellStyle name="SAPBEXstdData 5 2 2 2 2" xfId="35760"/>
    <cellStyle name="SAPBEXstdData 5 2 2 2 2 2" xfId="35761"/>
    <cellStyle name="SAPBEXstdData 5 2 2 2 3" xfId="35762"/>
    <cellStyle name="SAPBEXstdData 5 2 2 3" xfId="35763"/>
    <cellStyle name="SAPBEXstdData 5 2 2 3 2" xfId="35764"/>
    <cellStyle name="SAPBEXstdData 5 2 2 3 2 2" xfId="35765"/>
    <cellStyle name="SAPBEXstdData 5 2 2 4" xfId="35766"/>
    <cellStyle name="SAPBEXstdData 5 2 2 4 2" xfId="35767"/>
    <cellStyle name="SAPBEXstdData 5 2 3" xfId="35768"/>
    <cellStyle name="SAPBEXstdData 5 2 3 2" xfId="35769"/>
    <cellStyle name="SAPBEXstdData 5 2 3 2 2" xfId="35770"/>
    <cellStyle name="SAPBEXstdData 5 2 3 3" xfId="35771"/>
    <cellStyle name="SAPBEXstdData 5 2 4" xfId="35772"/>
    <cellStyle name="SAPBEXstdData 5 2 4 2" xfId="35773"/>
    <cellStyle name="SAPBEXstdData 5 2 4 2 2" xfId="35774"/>
    <cellStyle name="SAPBEXstdData 5 2 5" xfId="35775"/>
    <cellStyle name="SAPBEXstdData 5 2 5 2" xfId="35776"/>
    <cellStyle name="SAPBEXstdData 5 20" xfId="35777"/>
    <cellStyle name="SAPBEXstdData 5 21" xfId="35778"/>
    <cellStyle name="SAPBEXstdData 5 22" xfId="35779"/>
    <cellStyle name="SAPBEXstdData 5 23" xfId="35780"/>
    <cellStyle name="SAPBEXstdData 5 24" xfId="35781"/>
    <cellStyle name="SAPBEXstdData 5 25" xfId="35782"/>
    <cellStyle name="SAPBEXstdData 5 26" xfId="35783"/>
    <cellStyle name="SAPBEXstdData 5 27" xfId="35784"/>
    <cellStyle name="SAPBEXstdData 5 3" xfId="35785"/>
    <cellStyle name="SAPBEXstdData 5 4" xfId="35786"/>
    <cellStyle name="SAPBEXstdData 5 5" xfId="35787"/>
    <cellStyle name="SAPBEXstdData 5 6" xfId="35788"/>
    <cellStyle name="SAPBEXstdData 5 7" xfId="35789"/>
    <cellStyle name="SAPBEXstdData 5 8" xfId="35790"/>
    <cellStyle name="SAPBEXstdData 5 9" xfId="35791"/>
    <cellStyle name="SAPBEXstdData 6" xfId="1169"/>
    <cellStyle name="SAPBEXstdData 6 10" xfId="35792"/>
    <cellStyle name="SAPBEXstdData 6 11" xfId="35793"/>
    <cellStyle name="SAPBEXstdData 6 12" xfId="35794"/>
    <cellStyle name="SAPBEXstdData 6 13" xfId="35795"/>
    <cellStyle name="SAPBEXstdData 6 14" xfId="35796"/>
    <cellStyle name="SAPBEXstdData 6 15" xfId="35797"/>
    <cellStyle name="SAPBEXstdData 6 16" xfId="35798"/>
    <cellStyle name="SAPBEXstdData 6 17" xfId="35799"/>
    <cellStyle name="SAPBEXstdData 6 18" xfId="35800"/>
    <cellStyle name="SAPBEXstdData 6 19" xfId="35801"/>
    <cellStyle name="SAPBEXstdData 6 2" xfId="35802"/>
    <cellStyle name="SAPBEXstdData 6 2 2" xfId="35803"/>
    <cellStyle name="SAPBEXstdData 6 2 2 2" xfId="35804"/>
    <cellStyle name="SAPBEXstdData 6 2 2 2 2" xfId="35805"/>
    <cellStyle name="SAPBEXstdData 6 2 2 2 2 2" xfId="35806"/>
    <cellStyle name="SAPBEXstdData 6 2 2 2 3" xfId="35807"/>
    <cellStyle name="SAPBEXstdData 6 2 2 3" xfId="35808"/>
    <cellStyle name="SAPBEXstdData 6 2 2 3 2" xfId="35809"/>
    <cellStyle name="SAPBEXstdData 6 2 2 3 2 2" xfId="35810"/>
    <cellStyle name="SAPBEXstdData 6 2 2 4" xfId="35811"/>
    <cellStyle name="SAPBEXstdData 6 2 2 4 2" xfId="35812"/>
    <cellStyle name="SAPBEXstdData 6 2 3" xfId="35813"/>
    <cellStyle name="SAPBEXstdData 6 2 3 2" xfId="35814"/>
    <cellStyle name="SAPBEXstdData 6 2 3 2 2" xfId="35815"/>
    <cellStyle name="SAPBEXstdData 6 2 3 3" xfId="35816"/>
    <cellStyle name="SAPBEXstdData 6 2 4" xfId="35817"/>
    <cellStyle name="SAPBEXstdData 6 2 4 2" xfId="35818"/>
    <cellStyle name="SAPBEXstdData 6 2 4 2 2" xfId="35819"/>
    <cellStyle name="SAPBEXstdData 6 2 5" xfId="35820"/>
    <cellStyle name="SAPBEXstdData 6 2 5 2" xfId="35821"/>
    <cellStyle name="SAPBEXstdData 6 20" xfId="35822"/>
    <cellStyle name="SAPBEXstdData 6 21" xfId="35823"/>
    <cellStyle name="SAPBEXstdData 6 22" xfId="35824"/>
    <cellStyle name="SAPBEXstdData 6 23" xfId="35825"/>
    <cellStyle name="SAPBEXstdData 6 24" xfId="35826"/>
    <cellStyle name="SAPBEXstdData 6 25" xfId="35827"/>
    <cellStyle name="SAPBEXstdData 6 26" xfId="35828"/>
    <cellStyle name="SAPBEXstdData 6 27" xfId="35829"/>
    <cellStyle name="SAPBEXstdData 6 3" xfId="35830"/>
    <cellStyle name="SAPBEXstdData 6 4" xfId="35831"/>
    <cellStyle name="SAPBEXstdData 6 5" xfId="35832"/>
    <cellStyle name="SAPBEXstdData 6 6" xfId="35833"/>
    <cellStyle name="SAPBEXstdData 6 7" xfId="35834"/>
    <cellStyle name="SAPBEXstdData 6 8" xfId="35835"/>
    <cellStyle name="SAPBEXstdData 6 9" xfId="35836"/>
    <cellStyle name="SAPBEXstdData 7" xfId="1170"/>
    <cellStyle name="SAPBEXstdData 7 10" xfId="35837"/>
    <cellStyle name="SAPBEXstdData 7 11" xfId="35838"/>
    <cellStyle name="SAPBEXstdData 7 12" xfId="35839"/>
    <cellStyle name="SAPBEXstdData 7 13" xfId="35840"/>
    <cellStyle name="SAPBEXstdData 7 14" xfId="35841"/>
    <cellStyle name="SAPBEXstdData 7 15" xfId="35842"/>
    <cellStyle name="SAPBEXstdData 7 16" xfId="35843"/>
    <cellStyle name="SAPBEXstdData 7 17" xfId="35844"/>
    <cellStyle name="SAPBEXstdData 7 18" xfId="35845"/>
    <cellStyle name="SAPBEXstdData 7 19" xfId="35846"/>
    <cellStyle name="SAPBEXstdData 7 2" xfId="35847"/>
    <cellStyle name="SAPBEXstdData 7 2 2" xfId="35848"/>
    <cellStyle name="SAPBEXstdData 7 2 2 2" xfId="35849"/>
    <cellStyle name="SAPBEXstdData 7 2 2 2 2" xfId="35850"/>
    <cellStyle name="SAPBEXstdData 7 2 2 2 2 2" xfId="35851"/>
    <cellStyle name="SAPBEXstdData 7 2 2 2 3" xfId="35852"/>
    <cellStyle name="SAPBEXstdData 7 2 2 3" xfId="35853"/>
    <cellStyle name="SAPBEXstdData 7 2 2 3 2" xfId="35854"/>
    <cellStyle name="SAPBEXstdData 7 2 2 3 2 2" xfId="35855"/>
    <cellStyle name="SAPBEXstdData 7 2 2 4" xfId="35856"/>
    <cellStyle name="SAPBEXstdData 7 2 2 4 2" xfId="35857"/>
    <cellStyle name="SAPBEXstdData 7 2 3" xfId="35858"/>
    <cellStyle name="SAPBEXstdData 7 2 3 2" xfId="35859"/>
    <cellStyle name="SAPBEXstdData 7 2 3 2 2" xfId="35860"/>
    <cellStyle name="SAPBEXstdData 7 2 3 3" xfId="35861"/>
    <cellStyle name="SAPBEXstdData 7 2 4" xfId="35862"/>
    <cellStyle name="SAPBEXstdData 7 2 4 2" xfId="35863"/>
    <cellStyle name="SAPBEXstdData 7 2 4 2 2" xfId="35864"/>
    <cellStyle name="SAPBEXstdData 7 2 5" xfId="35865"/>
    <cellStyle name="SAPBEXstdData 7 2 5 2" xfId="35866"/>
    <cellStyle name="SAPBEXstdData 7 20" xfId="35867"/>
    <cellStyle name="SAPBEXstdData 7 21" xfId="35868"/>
    <cellStyle name="SAPBEXstdData 7 22" xfId="35869"/>
    <cellStyle name="SAPBEXstdData 7 23" xfId="35870"/>
    <cellStyle name="SAPBEXstdData 7 24" xfId="35871"/>
    <cellStyle name="SAPBEXstdData 7 25" xfId="35872"/>
    <cellStyle name="SAPBEXstdData 7 26" xfId="35873"/>
    <cellStyle name="SAPBEXstdData 7 27" xfId="35874"/>
    <cellStyle name="SAPBEXstdData 7 3" xfId="35875"/>
    <cellStyle name="SAPBEXstdData 7 4" xfId="35876"/>
    <cellStyle name="SAPBEXstdData 7 5" xfId="35877"/>
    <cellStyle name="SAPBEXstdData 7 6" xfId="35878"/>
    <cellStyle name="SAPBEXstdData 7 7" xfId="35879"/>
    <cellStyle name="SAPBEXstdData 7 8" xfId="35880"/>
    <cellStyle name="SAPBEXstdData 7 9" xfId="35881"/>
    <cellStyle name="SAPBEXstdData 8" xfId="1152"/>
    <cellStyle name="SAPBEXstdData 8 10" xfId="35882"/>
    <cellStyle name="SAPBEXstdData 8 11" xfId="35883"/>
    <cellStyle name="SAPBEXstdData 8 12" xfId="35884"/>
    <cellStyle name="SAPBEXstdData 8 13" xfId="35885"/>
    <cellStyle name="SAPBEXstdData 8 14" xfId="35886"/>
    <cellStyle name="SAPBEXstdData 8 15" xfId="35887"/>
    <cellStyle name="SAPBEXstdData 8 16" xfId="35888"/>
    <cellStyle name="SAPBEXstdData 8 17" xfId="35889"/>
    <cellStyle name="SAPBEXstdData 8 18" xfId="35890"/>
    <cellStyle name="SAPBEXstdData 8 19" xfId="35891"/>
    <cellStyle name="SAPBEXstdData 8 2" xfId="35892"/>
    <cellStyle name="SAPBEXstdData 8 2 2" xfId="35893"/>
    <cellStyle name="SAPBEXstdData 8 2 2 2" xfId="35894"/>
    <cellStyle name="SAPBEXstdData 8 2 2 2 2" xfId="35895"/>
    <cellStyle name="SAPBEXstdData 8 2 2 2 2 2" xfId="35896"/>
    <cellStyle name="SAPBEXstdData 8 2 2 2 3" xfId="35897"/>
    <cellStyle name="SAPBEXstdData 8 2 2 3" xfId="35898"/>
    <cellStyle name="SAPBEXstdData 8 2 2 3 2" xfId="35899"/>
    <cellStyle name="SAPBEXstdData 8 2 2 3 2 2" xfId="35900"/>
    <cellStyle name="SAPBEXstdData 8 2 2 4" xfId="35901"/>
    <cellStyle name="SAPBEXstdData 8 2 2 4 2" xfId="35902"/>
    <cellStyle name="SAPBEXstdData 8 2 3" xfId="35903"/>
    <cellStyle name="SAPBEXstdData 8 2 3 2" xfId="35904"/>
    <cellStyle name="SAPBEXstdData 8 2 3 2 2" xfId="35905"/>
    <cellStyle name="SAPBEXstdData 8 2 3 3" xfId="35906"/>
    <cellStyle name="SAPBEXstdData 8 2 4" xfId="35907"/>
    <cellStyle name="SAPBEXstdData 8 2 4 2" xfId="35908"/>
    <cellStyle name="SAPBEXstdData 8 2 4 2 2" xfId="35909"/>
    <cellStyle name="SAPBEXstdData 8 2 5" xfId="35910"/>
    <cellStyle name="SAPBEXstdData 8 2 5 2" xfId="35911"/>
    <cellStyle name="SAPBEXstdData 8 20" xfId="35912"/>
    <cellStyle name="SAPBEXstdData 8 21" xfId="35913"/>
    <cellStyle name="SAPBEXstdData 8 22" xfId="35914"/>
    <cellStyle name="SAPBEXstdData 8 23" xfId="35915"/>
    <cellStyle name="SAPBEXstdData 8 24" xfId="35916"/>
    <cellStyle name="SAPBEXstdData 8 25" xfId="35917"/>
    <cellStyle name="SAPBEXstdData 8 26" xfId="35918"/>
    <cellStyle name="SAPBEXstdData 8 3" xfId="35919"/>
    <cellStyle name="SAPBEXstdData 8 4" xfId="35920"/>
    <cellStyle name="SAPBEXstdData 8 5" xfId="35921"/>
    <cellStyle name="SAPBEXstdData 8 6" xfId="35922"/>
    <cellStyle name="SAPBEXstdData 8 7" xfId="35923"/>
    <cellStyle name="SAPBEXstdData 8 8" xfId="35924"/>
    <cellStyle name="SAPBEXstdData 8 9" xfId="35925"/>
    <cellStyle name="SAPBEXstdData 9" xfId="1336"/>
    <cellStyle name="SAPBEXstdData 9 10" xfId="35926"/>
    <cellStyle name="SAPBEXstdData 9 11" xfId="35927"/>
    <cellStyle name="SAPBEXstdData 9 12" xfId="35928"/>
    <cellStyle name="SAPBEXstdData 9 13" xfId="35929"/>
    <cellStyle name="SAPBEXstdData 9 14" xfId="35930"/>
    <cellStyle name="SAPBEXstdData 9 15" xfId="35931"/>
    <cellStyle name="SAPBEXstdData 9 16" xfId="35932"/>
    <cellStyle name="SAPBEXstdData 9 17" xfId="35933"/>
    <cellStyle name="SAPBEXstdData 9 18" xfId="35934"/>
    <cellStyle name="SAPBEXstdData 9 19" xfId="35935"/>
    <cellStyle name="SAPBEXstdData 9 2" xfId="35936"/>
    <cellStyle name="SAPBEXstdData 9 2 2" xfId="35937"/>
    <cellStyle name="SAPBEXstdData 9 2 2 2" xfId="35938"/>
    <cellStyle name="SAPBEXstdData 9 2 2 2 2" xfId="35939"/>
    <cellStyle name="SAPBEXstdData 9 2 2 3" xfId="35940"/>
    <cellStyle name="SAPBEXstdData 9 2 3" xfId="35941"/>
    <cellStyle name="SAPBEXstdData 9 2 3 2" xfId="35942"/>
    <cellStyle name="SAPBEXstdData 9 2 3 2 2" xfId="35943"/>
    <cellStyle name="SAPBEXstdData 9 2 4" xfId="35944"/>
    <cellStyle name="SAPBEXstdData 9 2 4 2" xfId="35945"/>
    <cellStyle name="SAPBEXstdData 9 20" xfId="35946"/>
    <cellStyle name="SAPBEXstdData 9 21" xfId="35947"/>
    <cellStyle name="SAPBEXstdData 9 22" xfId="35948"/>
    <cellStyle name="SAPBEXstdData 9 23" xfId="35949"/>
    <cellStyle name="SAPBEXstdData 9 24" xfId="35950"/>
    <cellStyle name="SAPBEXstdData 9 25" xfId="35951"/>
    <cellStyle name="SAPBEXstdData 9 26" xfId="35952"/>
    <cellStyle name="SAPBEXstdData 9 27" xfId="35953"/>
    <cellStyle name="SAPBEXstdData 9 3" xfId="35954"/>
    <cellStyle name="SAPBEXstdData 9 4" xfId="35955"/>
    <cellStyle name="SAPBEXstdData 9 5" xfId="35956"/>
    <cellStyle name="SAPBEXstdData 9 6" xfId="35957"/>
    <cellStyle name="SAPBEXstdData 9 7" xfId="35958"/>
    <cellStyle name="SAPBEXstdData 9 8" xfId="35959"/>
    <cellStyle name="SAPBEXstdData 9 9" xfId="35960"/>
    <cellStyle name="SAPBEXstdData_20120921_SF-grote-ronde-Liesbethdump2" xfId="399"/>
    <cellStyle name="SAPBEXstdDataEmph" xfId="99"/>
    <cellStyle name="SAPBEXstdDataEmph 10" xfId="35961"/>
    <cellStyle name="SAPBEXstdDataEmph 10 2" xfId="35962"/>
    <cellStyle name="SAPBEXstdDataEmph 10 2 2" xfId="35963"/>
    <cellStyle name="SAPBEXstdDataEmph 10 2 2 2" xfId="35964"/>
    <cellStyle name="SAPBEXstdDataEmph 10 2 3" xfId="35965"/>
    <cellStyle name="SAPBEXstdDataEmph 10 3" xfId="35966"/>
    <cellStyle name="SAPBEXstdDataEmph 10 3 2" xfId="35967"/>
    <cellStyle name="SAPBEXstdDataEmph 10 3 2 2" xfId="35968"/>
    <cellStyle name="SAPBEXstdDataEmph 10 4" xfId="35969"/>
    <cellStyle name="SAPBEXstdDataEmph 10 4 2" xfId="35970"/>
    <cellStyle name="SAPBEXstdDataEmph 11" xfId="35971"/>
    <cellStyle name="SAPBEXstdDataEmph 12" xfId="35972"/>
    <cellStyle name="SAPBEXstdDataEmph 13" xfId="35973"/>
    <cellStyle name="SAPBEXstdDataEmph 14" xfId="35974"/>
    <cellStyle name="SAPBEXstdDataEmph 15" xfId="35975"/>
    <cellStyle name="SAPBEXstdDataEmph 16" xfId="35976"/>
    <cellStyle name="SAPBEXstdDataEmph 17" xfId="35977"/>
    <cellStyle name="SAPBEXstdDataEmph 18" xfId="35978"/>
    <cellStyle name="SAPBEXstdDataEmph 19" xfId="35979"/>
    <cellStyle name="SAPBEXstdDataEmph 2" xfId="400"/>
    <cellStyle name="SAPBEXstdDataEmph 2 10" xfId="35980"/>
    <cellStyle name="SAPBEXstdDataEmph 2 11" xfId="35981"/>
    <cellStyle name="SAPBEXstdDataEmph 2 12" xfId="35982"/>
    <cellStyle name="SAPBEXstdDataEmph 2 13" xfId="35983"/>
    <cellStyle name="SAPBEXstdDataEmph 2 14" xfId="35984"/>
    <cellStyle name="SAPBEXstdDataEmph 2 15" xfId="35985"/>
    <cellStyle name="SAPBEXstdDataEmph 2 16" xfId="35986"/>
    <cellStyle name="SAPBEXstdDataEmph 2 17" xfId="35987"/>
    <cellStyle name="SAPBEXstdDataEmph 2 18" xfId="35988"/>
    <cellStyle name="SAPBEXstdDataEmph 2 19" xfId="35989"/>
    <cellStyle name="SAPBEXstdDataEmph 2 2" xfId="510"/>
    <cellStyle name="SAPBEXstdDataEmph 2 2 10" xfId="35990"/>
    <cellStyle name="SAPBEXstdDataEmph 2 2 11" xfId="35991"/>
    <cellStyle name="SAPBEXstdDataEmph 2 2 12" xfId="35992"/>
    <cellStyle name="SAPBEXstdDataEmph 2 2 13" xfId="35993"/>
    <cellStyle name="SAPBEXstdDataEmph 2 2 14" xfId="35994"/>
    <cellStyle name="SAPBEXstdDataEmph 2 2 15" xfId="35995"/>
    <cellStyle name="SAPBEXstdDataEmph 2 2 16" xfId="35996"/>
    <cellStyle name="SAPBEXstdDataEmph 2 2 17" xfId="35997"/>
    <cellStyle name="SAPBEXstdDataEmph 2 2 18" xfId="35998"/>
    <cellStyle name="SAPBEXstdDataEmph 2 2 19" xfId="35999"/>
    <cellStyle name="SAPBEXstdDataEmph 2 2 2" xfId="1172"/>
    <cellStyle name="SAPBEXstdDataEmph 2 2 2 10" xfId="36000"/>
    <cellStyle name="SAPBEXstdDataEmph 2 2 2 11" xfId="36001"/>
    <cellStyle name="SAPBEXstdDataEmph 2 2 2 12" xfId="36002"/>
    <cellStyle name="SAPBEXstdDataEmph 2 2 2 13" xfId="36003"/>
    <cellStyle name="SAPBEXstdDataEmph 2 2 2 14" xfId="36004"/>
    <cellStyle name="SAPBEXstdDataEmph 2 2 2 15" xfId="36005"/>
    <cellStyle name="SAPBEXstdDataEmph 2 2 2 16" xfId="36006"/>
    <cellStyle name="SAPBEXstdDataEmph 2 2 2 17" xfId="36007"/>
    <cellStyle name="SAPBEXstdDataEmph 2 2 2 18" xfId="36008"/>
    <cellStyle name="SAPBEXstdDataEmph 2 2 2 19" xfId="36009"/>
    <cellStyle name="SAPBEXstdDataEmph 2 2 2 2" xfId="36010"/>
    <cellStyle name="SAPBEXstdDataEmph 2 2 2 2 2" xfId="36011"/>
    <cellStyle name="SAPBEXstdDataEmph 2 2 2 2 2 2" xfId="36012"/>
    <cellStyle name="SAPBEXstdDataEmph 2 2 2 2 2 2 2" xfId="36013"/>
    <cellStyle name="SAPBEXstdDataEmph 2 2 2 2 2 2 2 2" xfId="36014"/>
    <cellStyle name="SAPBEXstdDataEmph 2 2 2 2 2 2 3" xfId="36015"/>
    <cellStyle name="SAPBEXstdDataEmph 2 2 2 2 2 3" xfId="36016"/>
    <cellStyle name="SAPBEXstdDataEmph 2 2 2 2 2 3 2" xfId="36017"/>
    <cellStyle name="SAPBEXstdDataEmph 2 2 2 2 2 3 2 2" xfId="36018"/>
    <cellStyle name="SAPBEXstdDataEmph 2 2 2 2 2 4" xfId="36019"/>
    <cellStyle name="SAPBEXstdDataEmph 2 2 2 2 2 4 2" xfId="36020"/>
    <cellStyle name="SAPBEXstdDataEmph 2 2 2 2 3" xfId="36021"/>
    <cellStyle name="SAPBEXstdDataEmph 2 2 2 2 3 2" xfId="36022"/>
    <cellStyle name="SAPBEXstdDataEmph 2 2 2 2 3 2 2" xfId="36023"/>
    <cellStyle name="SAPBEXstdDataEmph 2 2 2 2 3 3" xfId="36024"/>
    <cellStyle name="SAPBEXstdDataEmph 2 2 2 2 4" xfId="36025"/>
    <cellStyle name="SAPBEXstdDataEmph 2 2 2 2 4 2" xfId="36026"/>
    <cellStyle name="SAPBEXstdDataEmph 2 2 2 2 4 2 2" xfId="36027"/>
    <cellStyle name="SAPBEXstdDataEmph 2 2 2 2 5" xfId="36028"/>
    <cellStyle name="SAPBEXstdDataEmph 2 2 2 2 5 2" xfId="36029"/>
    <cellStyle name="SAPBEXstdDataEmph 2 2 2 20" xfId="36030"/>
    <cellStyle name="SAPBEXstdDataEmph 2 2 2 21" xfId="36031"/>
    <cellStyle name="SAPBEXstdDataEmph 2 2 2 22" xfId="36032"/>
    <cellStyle name="SAPBEXstdDataEmph 2 2 2 23" xfId="36033"/>
    <cellStyle name="SAPBEXstdDataEmph 2 2 2 24" xfId="36034"/>
    <cellStyle name="SAPBEXstdDataEmph 2 2 2 25" xfId="36035"/>
    <cellStyle name="SAPBEXstdDataEmph 2 2 2 26" xfId="36036"/>
    <cellStyle name="SAPBEXstdDataEmph 2 2 2 27" xfId="36037"/>
    <cellStyle name="SAPBEXstdDataEmph 2 2 2 3" xfId="36038"/>
    <cellStyle name="SAPBEXstdDataEmph 2 2 2 4" xfId="36039"/>
    <cellStyle name="SAPBEXstdDataEmph 2 2 2 5" xfId="36040"/>
    <cellStyle name="SAPBEXstdDataEmph 2 2 2 6" xfId="36041"/>
    <cellStyle name="SAPBEXstdDataEmph 2 2 2 7" xfId="36042"/>
    <cellStyle name="SAPBEXstdDataEmph 2 2 2 8" xfId="36043"/>
    <cellStyle name="SAPBEXstdDataEmph 2 2 2 9" xfId="36044"/>
    <cellStyle name="SAPBEXstdDataEmph 2 2 20" xfId="36045"/>
    <cellStyle name="SAPBEXstdDataEmph 2 2 21" xfId="36046"/>
    <cellStyle name="SAPBEXstdDataEmph 2 2 22" xfId="36047"/>
    <cellStyle name="SAPBEXstdDataEmph 2 2 23" xfId="36048"/>
    <cellStyle name="SAPBEXstdDataEmph 2 2 24" xfId="36049"/>
    <cellStyle name="SAPBEXstdDataEmph 2 2 25" xfId="36050"/>
    <cellStyle name="SAPBEXstdDataEmph 2 2 26" xfId="36051"/>
    <cellStyle name="SAPBEXstdDataEmph 2 2 27" xfId="36052"/>
    <cellStyle name="SAPBEXstdDataEmph 2 2 28" xfId="36053"/>
    <cellStyle name="SAPBEXstdDataEmph 2 2 29" xfId="36054"/>
    <cellStyle name="SAPBEXstdDataEmph 2 2 3" xfId="1173"/>
    <cellStyle name="SAPBEXstdDataEmph 2 2 3 10" xfId="36055"/>
    <cellStyle name="SAPBEXstdDataEmph 2 2 3 11" xfId="36056"/>
    <cellStyle name="SAPBEXstdDataEmph 2 2 3 12" xfId="36057"/>
    <cellStyle name="SAPBEXstdDataEmph 2 2 3 13" xfId="36058"/>
    <cellStyle name="SAPBEXstdDataEmph 2 2 3 14" xfId="36059"/>
    <cellStyle name="SAPBEXstdDataEmph 2 2 3 15" xfId="36060"/>
    <cellStyle name="SAPBEXstdDataEmph 2 2 3 16" xfId="36061"/>
    <cellStyle name="SAPBEXstdDataEmph 2 2 3 17" xfId="36062"/>
    <cellStyle name="SAPBEXstdDataEmph 2 2 3 18" xfId="36063"/>
    <cellStyle name="SAPBEXstdDataEmph 2 2 3 19" xfId="36064"/>
    <cellStyle name="SAPBEXstdDataEmph 2 2 3 2" xfId="36065"/>
    <cellStyle name="SAPBEXstdDataEmph 2 2 3 2 2" xfId="36066"/>
    <cellStyle name="SAPBEXstdDataEmph 2 2 3 2 2 2" xfId="36067"/>
    <cellStyle name="SAPBEXstdDataEmph 2 2 3 2 2 2 2" xfId="36068"/>
    <cellStyle name="SAPBEXstdDataEmph 2 2 3 2 2 2 2 2" xfId="36069"/>
    <cellStyle name="SAPBEXstdDataEmph 2 2 3 2 2 2 3" xfId="36070"/>
    <cellStyle name="SAPBEXstdDataEmph 2 2 3 2 2 3" xfId="36071"/>
    <cellStyle name="SAPBEXstdDataEmph 2 2 3 2 2 3 2" xfId="36072"/>
    <cellStyle name="SAPBEXstdDataEmph 2 2 3 2 2 3 2 2" xfId="36073"/>
    <cellStyle name="SAPBEXstdDataEmph 2 2 3 2 2 4" xfId="36074"/>
    <cellStyle name="SAPBEXstdDataEmph 2 2 3 2 2 4 2" xfId="36075"/>
    <cellStyle name="SAPBEXstdDataEmph 2 2 3 2 3" xfId="36076"/>
    <cellStyle name="SAPBEXstdDataEmph 2 2 3 2 3 2" xfId="36077"/>
    <cellStyle name="SAPBEXstdDataEmph 2 2 3 2 3 2 2" xfId="36078"/>
    <cellStyle name="SAPBEXstdDataEmph 2 2 3 2 3 3" xfId="36079"/>
    <cellStyle name="SAPBEXstdDataEmph 2 2 3 2 4" xfId="36080"/>
    <cellStyle name="SAPBEXstdDataEmph 2 2 3 2 4 2" xfId="36081"/>
    <cellStyle name="SAPBEXstdDataEmph 2 2 3 2 4 2 2" xfId="36082"/>
    <cellStyle name="SAPBEXstdDataEmph 2 2 3 2 5" xfId="36083"/>
    <cellStyle name="SAPBEXstdDataEmph 2 2 3 2 5 2" xfId="36084"/>
    <cellStyle name="SAPBEXstdDataEmph 2 2 3 20" xfId="36085"/>
    <cellStyle name="SAPBEXstdDataEmph 2 2 3 21" xfId="36086"/>
    <cellStyle name="SAPBEXstdDataEmph 2 2 3 22" xfId="36087"/>
    <cellStyle name="SAPBEXstdDataEmph 2 2 3 23" xfId="36088"/>
    <cellStyle name="SAPBEXstdDataEmph 2 2 3 24" xfId="36089"/>
    <cellStyle name="SAPBEXstdDataEmph 2 2 3 25" xfId="36090"/>
    <cellStyle name="SAPBEXstdDataEmph 2 2 3 26" xfId="36091"/>
    <cellStyle name="SAPBEXstdDataEmph 2 2 3 27" xfId="36092"/>
    <cellStyle name="SAPBEXstdDataEmph 2 2 3 3" xfId="36093"/>
    <cellStyle name="SAPBEXstdDataEmph 2 2 3 4" xfId="36094"/>
    <cellStyle name="SAPBEXstdDataEmph 2 2 3 5" xfId="36095"/>
    <cellStyle name="SAPBEXstdDataEmph 2 2 3 6" xfId="36096"/>
    <cellStyle name="SAPBEXstdDataEmph 2 2 3 7" xfId="36097"/>
    <cellStyle name="SAPBEXstdDataEmph 2 2 3 8" xfId="36098"/>
    <cellStyle name="SAPBEXstdDataEmph 2 2 3 9" xfId="36099"/>
    <cellStyle name="SAPBEXstdDataEmph 2 2 30" xfId="36100"/>
    <cellStyle name="SAPBEXstdDataEmph 2 2 31" xfId="36101"/>
    <cellStyle name="SAPBEXstdDataEmph 2 2 32" xfId="36102"/>
    <cellStyle name="SAPBEXstdDataEmph 2 2 4" xfId="1174"/>
    <cellStyle name="SAPBEXstdDataEmph 2 2 4 10" xfId="36103"/>
    <cellStyle name="SAPBEXstdDataEmph 2 2 4 11" xfId="36104"/>
    <cellStyle name="SAPBEXstdDataEmph 2 2 4 12" xfId="36105"/>
    <cellStyle name="SAPBEXstdDataEmph 2 2 4 13" xfId="36106"/>
    <cellStyle name="SAPBEXstdDataEmph 2 2 4 14" xfId="36107"/>
    <cellStyle name="SAPBEXstdDataEmph 2 2 4 15" xfId="36108"/>
    <cellStyle name="SAPBEXstdDataEmph 2 2 4 16" xfId="36109"/>
    <cellStyle name="SAPBEXstdDataEmph 2 2 4 17" xfId="36110"/>
    <cellStyle name="SAPBEXstdDataEmph 2 2 4 18" xfId="36111"/>
    <cellStyle name="SAPBEXstdDataEmph 2 2 4 19" xfId="36112"/>
    <cellStyle name="SAPBEXstdDataEmph 2 2 4 2" xfId="36113"/>
    <cellStyle name="SAPBEXstdDataEmph 2 2 4 2 2" xfId="36114"/>
    <cellStyle name="SAPBEXstdDataEmph 2 2 4 2 2 2" xfId="36115"/>
    <cellStyle name="SAPBEXstdDataEmph 2 2 4 2 2 2 2" xfId="36116"/>
    <cellStyle name="SAPBEXstdDataEmph 2 2 4 2 2 2 2 2" xfId="36117"/>
    <cellStyle name="SAPBEXstdDataEmph 2 2 4 2 2 2 3" xfId="36118"/>
    <cellStyle name="SAPBEXstdDataEmph 2 2 4 2 2 3" xfId="36119"/>
    <cellStyle name="SAPBEXstdDataEmph 2 2 4 2 2 3 2" xfId="36120"/>
    <cellStyle name="SAPBEXstdDataEmph 2 2 4 2 2 3 2 2" xfId="36121"/>
    <cellStyle name="SAPBEXstdDataEmph 2 2 4 2 2 4" xfId="36122"/>
    <cellStyle name="SAPBEXstdDataEmph 2 2 4 2 2 4 2" xfId="36123"/>
    <cellStyle name="SAPBEXstdDataEmph 2 2 4 2 3" xfId="36124"/>
    <cellStyle name="SAPBEXstdDataEmph 2 2 4 2 3 2" xfId="36125"/>
    <cellStyle name="SAPBEXstdDataEmph 2 2 4 2 3 2 2" xfId="36126"/>
    <cellStyle name="SAPBEXstdDataEmph 2 2 4 2 3 3" xfId="36127"/>
    <cellStyle name="SAPBEXstdDataEmph 2 2 4 2 4" xfId="36128"/>
    <cellStyle name="SAPBEXstdDataEmph 2 2 4 2 4 2" xfId="36129"/>
    <cellStyle name="SAPBEXstdDataEmph 2 2 4 2 4 2 2" xfId="36130"/>
    <cellStyle name="SAPBEXstdDataEmph 2 2 4 2 5" xfId="36131"/>
    <cellStyle name="SAPBEXstdDataEmph 2 2 4 2 5 2" xfId="36132"/>
    <cellStyle name="SAPBEXstdDataEmph 2 2 4 20" xfId="36133"/>
    <cellStyle name="SAPBEXstdDataEmph 2 2 4 21" xfId="36134"/>
    <cellStyle name="SAPBEXstdDataEmph 2 2 4 22" xfId="36135"/>
    <cellStyle name="SAPBEXstdDataEmph 2 2 4 23" xfId="36136"/>
    <cellStyle name="SAPBEXstdDataEmph 2 2 4 24" xfId="36137"/>
    <cellStyle name="SAPBEXstdDataEmph 2 2 4 25" xfId="36138"/>
    <cellStyle name="SAPBEXstdDataEmph 2 2 4 26" xfId="36139"/>
    <cellStyle name="SAPBEXstdDataEmph 2 2 4 27" xfId="36140"/>
    <cellStyle name="SAPBEXstdDataEmph 2 2 4 3" xfId="36141"/>
    <cellStyle name="SAPBEXstdDataEmph 2 2 4 4" xfId="36142"/>
    <cellStyle name="SAPBEXstdDataEmph 2 2 4 5" xfId="36143"/>
    <cellStyle name="SAPBEXstdDataEmph 2 2 4 6" xfId="36144"/>
    <cellStyle name="SAPBEXstdDataEmph 2 2 4 7" xfId="36145"/>
    <cellStyle name="SAPBEXstdDataEmph 2 2 4 8" xfId="36146"/>
    <cellStyle name="SAPBEXstdDataEmph 2 2 4 9" xfId="36147"/>
    <cellStyle name="SAPBEXstdDataEmph 2 2 5" xfId="1175"/>
    <cellStyle name="SAPBEXstdDataEmph 2 2 5 10" xfId="36148"/>
    <cellStyle name="SAPBEXstdDataEmph 2 2 5 11" xfId="36149"/>
    <cellStyle name="SAPBEXstdDataEmph 2 2 5 12" xfId="36150"/>
    <cellStyle name="SAPBEXstdDataEmph 2 2 5 13" xfId="36151"/>
    <cellStyle name="SAPBEXstdDataEmph 2 2 5 14" xfId="36152"/>
    <cellStyle name="SAPBEXstdDataEmph 2 2 5 15" xfId="36153"/>
    <cellStyle name="SAPBEXstdDataEmph 2 2 5 16" xfId="36154"/>
    <cellStyle name="SAPBEXstdDataEmph 2 2 5 17" xfId="36155"/>
    <cellStyle name="SAPBEXstdDataEmph 2 2 5 18" xfId="36156"/>
    <cellStyle name="SAPBEXstdDataEmph 2 2 5 19" xfId="36157"/>
    <cellStyle name="SAPBEXstdDataEmph 2 2 5 2" xfId="36158"/>
    <cellStyle name="SAPBEXstdDataEmph 2 2 5 2 2" xfId="36159"/>
    <cellStyle name="SAPBEXstdDataEmph 2 2 5 2 2 2" xfId="36160"/>
    <cellStyle name="SAPBEXstdDataEmph 2 2 5 2 2 2 2" xfId="36161"/>
    <cellStyle name="SAPBEXstdDataEmph 2 2 5 2 2 2 2 2" xfId="36162"/>
    <cellStyle name="SAPBEXstdDataEmph 2 2 5 2 2 2 3" xfId="36163"/>
    <cellStyle name="SAPBEXstdDataEmph 2 2 5 2 2 3" xfId="36164"/>
    <cellStyle name="SAPBEXstdDataEmph 2 2 5 2 2 3 2" xfId="36165"/>
    <cellStyle name="SAPBEXstdDataEmph 2 2 5 2 2 3 2 2" xfId="36166"/>
    <cellStyle name="SAPBEXstdDataEmph 2 2 5 2 2 4" xfId="36167"/>
    <cellStyle name="SAPBEXstdDataEmph 2 2 5 2 2 4 2" xfId="36168"/>
    <cellStyle name="SAPBEXstdDataEmph 2 2 5 2 3" xfId="36169"/>
    <cellStyle name="SAPBEXstdDataEmph 2 2 5 2 3 2" xfId="36170"/>
    <cellStyle name="SAPBEXstdDataEmph 2 2 5 2 3 2 2" xfId="36171"/>
    <cellStyle name="SAPBEXstdDataEmph 2 2 5 2 3 3" xfId="36172"/>
    <cellStyle name="SAPBEXstdDataEmph 2 2 5 2 4" xfId="36173"/>
    <cellStyle name="SAPBEXstdDataEmph 2 2 5 2 4 2" xfId="36174"/>
    <cellStyle name="SAPBEXstdDataEmph 2 2 5 2 4 2 2" xfId="36175"/>
    <cellStyle name="SAPBEXstdDataEmph 2 2 5 2 5" xfId="36176"/>
    <cellStyle name="SAPBEXstdDataEmph 2 2 5 2 5 2" xfId="36177"/>
    <cellStyle name="SAPBEXstdDataEmph 2 2 5 20" xfId="36178"/>
    <cellStyle name="SAPBEXstdDataEmph 2 2 5 21" xfId="36179"/>
    <cellStyle name="SAPBEXstdDataEmph 2 2 5 22" xfId="36180"/>
    <cellStyle name="SAPBEXstdDataEmph 2 2 5 23" xfId="36181"/>
    <cellStyle name="SAPBEXstdDataEmph 2 2 5 24" xfId="36182"/>
    <cellStyle name="SAPBEXstdDataEmph 2 2 5 25" xfId="36183"/>
    <cellStyle name="SAPBEXstdDataEmph 2 2 5 26" xfId="36184"/>
    <cellStyle name="SAPBEXstdDataEmph 2 2 5 27" xfId="36185"/>
    <cellStyle name="SAPBEXstdDataEmph 2 2 5 3" xfId="36186"/>
    <cellStyle name="SAPBEXstdDataEmph 2 2 5 4" xfId="36187"/>
    <cellStyle name="SAPBEXstdDataEmph 2 2 5 5" xfId="36188"/>
    <cellStyle name="SAPBEXstdDataEmph 2 2 5 6" xfId="36189"/>
    <cellStyle name="SAPBEXstdDataEmph 2 2 5 7" xfId="36190"/>
    <cellStyle name="SAPBEXstdDataEmph 2 2 5 8" xfId="36191"/>
    <cellStyle name="SAPBEXstdDataEmph 2 2 5 9" xfId="36192"/>
    <cellStyle name="SAPBEXstdDataEmph 2 2 6" xfId="1176"/>
    <cellStyle name="SAPBEXstdDataEmph 2 2 6 10" xfId="36193"/>
    <cellStyle name="SAPBEXstdDataEmph 2 2 6 11" xfId="36194"/>
    <cellStyle name="SAPBEXstdDataEmph 2 2 6 12" xfId="36195"/>
    <cellStyle name="SAPBEXstdDataEmph 2 2 6 13" xfId="36196"/>
    <cellStyle name="SAPBEXstdDataEmph 2 2 6 14" xfId="36197"/>
    <cellStyle name="SAPBEXstdDataEmph 2 2 6 15" xfId="36198"/>
    <cellStyle name="SAPBEXstdDataEmph 2 2 6 16" xfId="36199"/>
    <cellStyle name="SAPBEXstdDataEmph 2 2 6 17" xfId="36200"/>
    <cellStyle name="SAPBEXstdDataEmph 2 2 6 18" xfId="36201"/>
    <cellStyle name="SAPBEXstdDataEmph 2 2 6 19" xfId="36202"/>
    <cellStyle name="SAPBEXstdDataEmph 2 2 6 2" xfId="36203"/>
    <cellStyle name="SAPBEXstdDataEmph 2 2 6 2 2" xfId="36204"/>
    <cellStyle name="SAPBEXstdDataEmph 2 2 6 2 2 2" xfId="36205"/>
    <cellStyle name="SAPBEXstdDataEmph 2 2 6 2 2 2 2" xfId="36206"/>
    <cellStyle name="SAPBEXstdDataEmph 2 2 6 2 2 2 2 2" xfId="36207"/>
    <cellStyle name="SAPBEXstdDataEmph 2 2 6 2 2 2 3" xfId="36208"/>
    <cellStyle name="SAPBEXstdDataEmph 2 2 6 2 2 3" xfId="36209"/>
    <cellStyle name="SAPBEXstdDataEmph 2 2 6 2 2 3 2" xfId="36210"/>
    <cellStyle name="SAPBEXstdDataEmph 2 2 6 2 2 3 2 2" xfId="36211"/>
    <cellStyle name="SAPBEXstdDataEmph 2 2 6 2 2 4" xfId="36212"/>
    <cellStyle name="SAPBEXstdDataEmph 2 2 6 2 2 4 2" xfId="36213"/>
    <cellStyle name="SAPBEXstdDataEmph 2 2 6 2 3" xfId="36214"/>
    <cellStyle name="SAPBEXstdDataEmph 2 2 6 2 3 2" xfId="36215"/>
    <cellStyle name="SAPBEXstdDataEmph 2 2 6 2 3 2 2" xfId="36216"/>
    <cellStyle name="SAPBEXstdDataEmph 2 2 6 2 3 3" xfId="36217"/>
    <cellStyle name="SAPBEXstdDataEmph 2 2 6 2 4" xfId="36218"/>
    <cellStyle name="SAPBEXstdDataEmph 2 2 6 2 4 2" xfId="36219"/>
    <cellStyle name="SAPBEXstdDataEmph 2 2 6 2 4 2 2" xfId="36220"/>
    <cellStyle name="SAPBEXstdDataEmph 2 2 6 2 5" xfId="36221"/>
    <cellStyle name="SAPBEXstdDataEmph 2 2 6 2 5 2" xfId="36222"/>
    <cellStyle name="SAPBEXstdDataEmph 2 2 6 20" xfId="36223"/>
    <cellStyle name="SAPBEXstdDataEmph 2 2 6 21" xfId="36224"/>
    <cellStyle name="SAPBEXstdDataEmph 2 2 6 22" xfId="36225"/>
    <cellStyle name="SAPBEXstdDataEmph 2 2 6 23" xfId="36226"/>
    <cellStyle name="SAPBEXstdDataEmph 2 2 6 24" xfId="36227"/>
    <cellStyle name="SAPBEXstdDataEmph 2 2 6 25" xfId="36228"/>
    <cellStyle name="SAPBEXstdDataEmph 2 2 6 26" xfId="36229"/>
    <cellStyle name="SAPBEXstdDataEmph 2 2 6 27" xfId="36230"/>
    <cellStyle name="SAPBEXstdDataEmph 2 2 6 3" xfId="36231"/>
    <cellStyle name="SAPBEXstdDataEmph 2 2 6 4" xfId="36232"/>
    <cellStyle name="SAPBEXstdDataEmph 2 2 6 5" xfId="36233"/>
    <cellStyle name="SAPBEXstdDataEmph 2 2 6 6" xfId="36234"/>
    <cellStyle name="SAPBEXstdDataEmph 2 2 6 7" xfId="36235"/>
    <cellStyle name="SAPBEXstdDataEmph 2 2 6 8" xfId="36236"/>
    <cellStyle name="SAPBEXstdDataEmph 2 2 6 9" xfId="36237"/>
    <cellStyle name="SAPBEXstdDataEmph 2 2 7" xfId="36238"/>
    <cellStyle name="SAPBEXstdDataEmph 2 2 7 2" xfId="36239"/>
    <cellStyle name="SAPBEXstdDataEmph 2 2 7 2 2" xfId="36240"/>
    <cellStyle name="SAPBEXstdDataEmph 2 2 7 2 2 2" xfId="36241"/>
    <cellStyle name="SAPBEXstdDataEmph 2 2 7 2 2 2 2" xfId="36242"/>
    <cellStyle name="SAPBEXstdDataEmph 2 2 7 2 2 3" xfId="36243"/>
    <cellStyle name="SAPBEXstdDataEmph 2 2 7 2 3" xfId="36244"/>
    <cellStyle name="SAPBEXstdDataEmph 2 2 7 2 3 2" xfId="36245"/>
    <cellStyle name="SAPBEXstdDataEmph 2 2 7 2 3 2 2" xfId="36246"/>
    <cellStyle name="SAPBEXstdDataEmph 2 2 7 2 4" xfId="36247"/>
    <cellStyle name="SAPBEXstdDataEmph 2 2 7 2 4 2" xfId="36248"/>
    <cellStyle name="SAPBEXstdDataEmph 2 2 7 3" xfId="36249"/>
    <cellStyle name="SAPBEXstdDataEmph 2 2 7 3 2" xfId="36250"/>
    <cellStyle name="SAPBEXstdDataEmph 2 2 7 3 2 2" xfId="36251"/>
    <cellStyle name="SAPBEXstdDataEmph 2 2 7 3 3" xfId="36252"/>
    <cellStyle name="SAPBEXstdDataEmph 2 2 7 4" xfId="36253"/>
    <cellStyle name="SAPBEXstdDataEmph 2 2 7 4 2" xfId="36254"/>
    <cellStyle name="SAPBEXstdDataEmph 2 2 7 4 2 2" xfId="36255"/>
    <cellStyle name="SAPBEXstdDataEmph 2 2 7 5" xfId="36256"/>
    <cellStyle name="SAPBEXstdDataEmph 2 2 7 5 2" xfId="36257"/>
    <cellStyle name="SAPBEXstdDataEmph 2 2 8" xfId="36258"/>
    <cellStyle name="SAPBEXstdDataEmph 2 2 9" xfId="36259"/>
    <cellStyle name="SAPBEXstdDataEmph 2 20" xfId="36260"/>
    <cellStyle name="SAPBEXstdDataEmph 2 21" xfId="36261"/>
    <cellStyle name="SAPBEXstdDataEmph 2 22" xfId="36262"/>
    <cellStyle name="SAPBEXstdDataEmph 2 23" xfId="36263"/>
    <cellStyle name="SAPBEXstdDataEmph 2 24" xfId="36264"/>
    <cellStyle name="SAPBEXstdDataEmph 2 25" xfId="36265"/>
    <cellStyle name="SAPBEXstdDataEmph 2 26" xfId="36266"/>
    <cellStyle name="SAPBEXstdDataEmph 2 27" xfId="36267"/>
    <cellStyle name="SAPBEXstdDataEmph 2 28" xfId="36268"/>
    <cellStyle name="SAPBEXstdDataEmph 2 29" xfId="36269"/>
    <cellStyle name="SAPBEXstdDataEmph 2 3" xfId="1177"/>
    <cellStyle name="SAPBEXstdDataEmph 2 3 10" xfId="36270"/>
    <cellStyle name="SAPBEXstdDataEmph 2 3 11" xfId="36271"/>
    <cellStyle name="SAPBEXstdDataEmph 2 3 12" xfId="36272"/>
    <cellStyle name="SAPBEXstdDataEmph 2 3 13" xfId="36273"/>
    <cellStyle name="SAPBEXstdDataEmph 2 3 14" xfId="36274"/>
    <cellStyle name="SAPBEXstdDataEmph 2 3 15" xfId="36275"/>
    <cellStyle name="SAPBEXstdDataEmph 2 3 16" xfId="36276"/>
    <cellStyle name="SAPBEXstdDataEmph 2 3 17" xfId="36277"/>
    <cellStyle name="SAPBEXstdDataEmph 2 3 18" xfId="36278"/>
    <cellStyle name="SAPBEXstdDataEmph 2 3 19" xfId="36279"/>
    <cellStyle name="SAPBEXstdDataEmph 2 3 2" xfId="36280"/>
    <cellStyle name="SAPBEXstdDataEmph 2 3 2 2" xfId="36281"/>
    <cellStyle name="SAPBEXstdDataEmph 2 3 2 2 2" xfId="36282"/>
    <cellStyle name="SAPBEXstdDataEmph 2 3 2 2 2 2" xfId="36283"/>
    <cellStyle name="SAPBEXstdDataEmph 2 3 2 2 2 2 2" xfId="36284"/>
    <cellStyle name="SAPBEXstdDataEmph 2 3 2 2 2 3" xfId="36285"/>
    <cellStyle name="SAPBEXstdDataEmph 2 3 2 2 3" xfId="36286"/>
    <cellStyle name="SAPBEXstdDataEmph 2 3 2 2 3 2" xfId="36287"/>
    <cellStyle name="SAPBEXstdDataEmph 2 3 2 2 3 2 2" xfId="36288"/>
    <cellStyle name="SAPBEXstdDataEmph 2 3 2 2 4" xfId="36289"/>
    <cellStyle name="SAPBEXstdDataEmph 2 3 2 2 4 2" xfId="36290"/>
    <cellStyle name="SAPBEXstdDataEmph 2 3 2 3" xfId="36291"/>
    <cellStyle name="SAPBEXstdDataEmph 2 3 2 3 2" xfId="36292"/>
    <cellStyle name="SAPBEXstdDataEmph 2 3 2 3 2 2" xfId="36293"/>
    <cellStyle name="SAPBEXstdDataEmph 2 3 2 3 3" xfId="36294"/>
    <cellStyle name="SAPBEXstdDataEmph 2 3 2 4" xfId="36295"/>
    <cellStyle name="SAPBEXstdDataEmph 2 3 2 4 2" xfId="36296"/>
    <cellStyle name="SAPBEXstdDataEmph 2 3 2 4 2 2" xfId="36297"/>
    <cellStyle name="SAPBEXstdDataEmph 2 3 2 5" xfId="36298"/>
    <cellStyle name="SAPBEXstdDataEmph 2 3 2 5 2" xfId="36299"/>
    <cellStyle name="SAPBEXstdDataEmph 2 3 20" xfId="36300"/>
    <cellStyle name="SAPBEXstdDataEmph 2 3 21" xfId="36301"/>
    <cellStyle name="SAPBEXstdDataEmph 2 3 22" xfId="36302"/>
    <cellStyle name="SAPBEXstdDataEmph 2 3 23" xfId="36303"/>
    <cellStyle name="SAPBEXstdDataEmph 2 3 24" xfId="36304"/>
    <cellStyle name="SAPBEXstdDataEmph 2 3 25" xfId="36305"/>
    <cellStyle name="SAPBEXstdDataEmph 2 3 26" xfId="36306"/>
    <cellStyle name="SAPBEXstdDataEmph 2 3 27" xfId="36307"/>
    <cellStyle name="SAPBEXstdDataEmph 2 3 3" xfId="36308"/>
    <cellStyle name="SAPBEXstdDataEmph 2 3 4" xfId="36309"/>
    <cellStyle name="SAPBEXstdDataEmph 2 3 5" xfId="36310"/>
    <cellStyle name="SAPBEXstdDataEmph 2 3 6" xfId="36311"/>
    <cellStyle name="SAPBEXstdDataEmph 2 3 7" xfId="36312"/>
    <cellStyle name="SAPBEXstdDataEmph 2 3 8" xfId="36313"/>
    <cellStyle name="SAPBEXstdDataEmph 2 3 9" xfId="36314"/>
    <cellStyle name="SAPBEXstdDataEmph 2 30" xfId="36315"/>
    <cellStyle name="SAPBEXstdDataEmph 2 31" xfId="36316"/>
    <cellStyle name="SAPBEXstdDataEmph 2 32" xfId="36317"/>
    <cellStyle name="SAPBEXstdDataEmph 2 4" xfId="1178"/>
    <cellStyle name="SAPBEXstdDataEmph 2 4 10" xfId="36318"/>
    <cellStyle name="SAPBEXstdDataEmph 2 4 11" xfId="36319"/>
    <cellStyle name="SAPBEXstdDataEmph 2 4 12" xfId="36320"/>
    <cellStyle name="SAPBEXstdDataEmph 2 4 13" xfId="36321"/>
    <cellStyle name="SAPBEXstdDataEmph 2 4 14" xfId="36322"/>
    <cellStyle name="SAPBEXstdDataEmph 2 4 15" xfId="36323"/>
    <cellStyle name="SAPBEXstdDataEmph 2 4 16" xfId="36324"/>
    <cellStyle name="SAPBEXstdDataEmph 2 4 17" xfId="36325"/>
    <cellStyle name="SAPBEXstdDataEmph 2 4 18" xfId="36326"/>
    <cellStyle name="SAPBEXstdDataEmph 2 4 19" xfId="36327"/>
    <cellStyle name="SAPBEXstdDataEmph 2 4 2" xfId="36328"/>
    <cellStyle name="SAPBEXstdDataEmph 2 4 2 2" xfId="36329"/>
    <cellStyle name="SAPBEXstdDataEmph 2 4 2 2 2" xfId="36330"/>
    <cellStyle name="SAPBEXstdDataEmph 2 4 2 2 2 2" xfId="36331"/>
    <cellStyle name="SAPBEXstdDataEmph 2 4 2 2 2 2 2" xfId="36332"/>
    <cellStyle name="SAPBEXstdDataEmph 2 4 2 2 2 3" xfId="36333"/>
    <cellStyle name="SAPBEXstdDataEmph 2 4 2 2 3" xfId="36334"/>
    <cellStyle name="SAPBEXstdDataEmph 2 4 2 2 3 2" xfId="36335"/>
    <cellStyle name="SAPBEXstdDataEmph 2 4 2 2 3 2 2" xfId="36336"/>
    <cellStyle name="SAPBEXstdDataEmph 2 4 2 2 4" xfId="36337"/>
    <cellStyle name="SAPBEXstdDataEmph 2 4 2 2 4 2" xfId="36338"/>
    <cellStyle name="SAPBEXstdDataEmph 2 4 2 3" xfId="36339"/>
    <cellStyle name="SAPBEXstdDataEmph 2 4 2 3 2" xfId="36340"/>
    <cellStyle name="SAPBEXstdDataEmph 2 4 2 3 2 2" xfId="36341"/>
    <cellStyle name="SAPBEXstdDataEmph 2 4 2 3 3" xfId="36342"/>
    <cellStyle name="SAPBEXstdDataEmph 2 4 2 4" xfId="36343"/>
    <cellStyle name="SAPBEXstdDataEmph 2 4 2 4 2" xfId="36344"/>
    <cellStyle name="SAPBEXstdDataEmph 2 4 2 4 2 2" xfId="36345"/>
    <cellStyle name="SAPBEXstdDataEmph 2 4 2 5" xfId="36346"/>
    <cellStyle name="SAPBEXstdDataEmph 2 4 2 5 2" xfId="36347"/>
    <cellStyle name="SAPBEXstdDataEmph 2 4 20" xfId="36348"/>
    <cellStyle name="SAPBEXstdDataEmph 2 4 21" xfId="36349"/>
    <cellStyle name="SAPBEXstdDataEmph 2 4 22" xfId="36350"/>
    <cellStyle name="SAPBEXstdDataEmph 2 4 23" xfId="36351"/>
    <cellStyle name="SAPBEXstdDataEmph 2 4 24" xfId="36352"/>
    <cellStyle name="SAPBEXstdDataEmph 2 4 25" xfId="36353"/>
    <cellStyle name="SAPBEXstdDataEmph 2 4 26" xfId="36354"/>
    <cellStyle name="SAPBEXstdDataEmph 2 4 27" xfId="36355"/>
    <cellStyle name="SAPBEXstdDataEmph 2 4 3" xfId="36356"/>
    <cellStyle name="SAPBEXstdDataEmph 2 4 4" xfId="36357"/>
    <cellStyle name="SAPBEXstdDataEmph 2 4 5" xfId="36358"/>
    <cellStyle name="SAPBEXstdDataEmph 2 4 6" xfId="36359"/>
    <cellStyle name="SAPBEXstdDataEmph 2 4 7" xfId="36360"/>
    <cellStyle name="SAPBEXstdDataEmph 2 4 8" xfId="36361"/>
    <cellStyle name="SAPBEXstdDataEmph 2 4 9" xfId="36362"/>
    <cellStyle name="SAPBEXstdDataEmph 2 5" xfId="1179"/>
    <cellStyle name="SAPBEXstdDataEmph 2 5 10" xfId="36363"/>
    <cellStyle name="SAPBEXstdDataEmph 2 5 11" xfId="36364"/>
    <cellStyle name="SAPBEXstdDataEmph 2 5 12" xfId="36365"/>
    <cellStyle name="SAPBEXstdDataEmph 2 5 13" xfId="36366"/>
    <cellStyle name="SAPBEXstdDataEmph 2 5 14" xfId="36367"/>
    <cellStyle name="SAPBEXstdDataEmph 2 5 15" xfId="36368"/>
    <cellStyle name="SAPBEXstdDataEmph 2 5 16" xfId="36369"/>
    <cellStyle name="SAPBEXstdDataEmph 2 5 17" xfId="36370"/>
    <cellStyle name="SAPBEXstdDataEmph 2 5 18" xfId="36371"/>
    <cellStyle name="SAPBEXstdDataEmph 2 5 19" xfId="36372"/>
    <cellStyle name="SAPBEXstdDataEmph 2 5 2" xfId="36373"/>
    <cellStyle name="SAPBEXstdDataEmph 2 5 2 2" xfId="36374"/>
    <cellStyle name="SAPBEXstdDataEmph 2 5 2 2 2" xfId="36375"/>
    <cellStyle name="SAPBEXstdDataEmph 2 5 2 2 2 2" xfId="36376"/>
    <cellStyle name="SAPBEXstdDataEmph 2 5 2 2 2 2 2" xfId="36377"/>
    <cellStyle name="SAPBEXstdDataEmph 2 5 2 2 2 3" xfId="36378"/>
    <cellStyle name="SAPBEXstdDataEmph 2 5 2 2 3" xfId="36379"/>
    <cellStyle name="SAPBEXstdDataEmph 2 5 2 2 3 2" xfId="36380"/>
    <cellStyle name="SAPBEXstdDataEmph 2 5 2 2 3 2 2" xfId="36381"/>
    <cellStyle name="SAPBEXstdDataEmph 2 5 2 2 4" xfId="36382"/>
    <cellStyle name="SAPBEXstdDataEmph 2 5 2 2 4 2" xfId="36383"/>
    <cellStyle name="SAPBEXstdDataEmph 2 5 2 3" xfId="36384"/>
    <cellStyle name="SAPBEXstdDataEmph 2 5 2 3 2" xfId="36385"/>
    <cellStyle name="SAPBEXstdDataEmph 2 5 2 3 2 2" xfId="36386"/>
    <cellStyle name="SAPBEXstdDataEmph 2 5 2 3 3" xfId="36387"/>
    <cellStyle name="SAPBEXstdDataEmph 2 5 2 4" xfId="36388"/>
    <cellStyle name="SAPBEXstdDataEmph 2 5 2 4 2" xfId="36389"/>
    <cellStyle name="SAPBEXstdDataEmph 2 5 2 4 2 2" xfId="36390"/>
    <cellStyle name="SAPBEXstdDataEmph 2 5 2 5" xfId="36391"/>
    <cellStyle name="SAPBEXstdDataEmph 2 5 2 5 2" xfId="36392"/>
    <cellStyle name="SAPBEXstdDataEmph 2 5 20" xfId="36393"/>
    <cellStyle name="SAPBEXstdDataEmph 2 5 21" xfId="36394"/>
    <cellStyle name="SAPBEXstdDataEmph 2 5 22" xfId="36395"/>
    <cellStyle name="SAPBEXstdDataEmph 2 5 23" xfId="36396"/>
    <cellStyle name="SAPBEXstdDataEmph 2 5 24" xfId="36397"/>
    <cellStyle name="SAPBEXstdDataEmph 2 5 25" xfId="36398"/>
    <cellStyle name="SAPBEXstdDataEmph 2 5 26" xfId="36399"/>
    <cellStyle name="SAPBEXstdDataEmph 2 5 27" xfId="36400"/>
    <cellStyle name="SAPBEXstdDataEmph 2 5 3" xfId="36401"/>
    <cellStyle name="SAPBEXstdDataEmph 2 5 4" xfId="36402"/>
    <cellStyle name="SAPBEXstdDataEmph 2 5 5" xfId="36403"/>
    <cellStyle name="SAPBEXstdDataEmph 2 5 6" xfId="36404"/>
    <cellStyle name="SAPBEXstdDataEmph 2 5 7" xfId="36405"/>
    <cellStyle name="SAPBEXstdDataEmph 2 5 8" xfId="36406"/>
    <cellStyle name="SAPBEXstdDataEmph 2 5 9" xfId="36407"/>
    <cellStyle name="SAPBEXstdDataEmph 2 6" xfId="1180"/>
    <cellStyle name="SAPBEXstdDataEmph 2 6 10" xfId="36408"/>
    <cellStyle name="SAPBEXstdDataEmph 2 6 11" xfId="36409"/>
    <cellStyle name="SAPBEXstdDataEmph 2 6 12" xfId="36410"/>
    <cellStyle name="SAPBEXstdDataEmph 2 6 13" xfId="36411"/>
    <cellStyle name="SAPBEXstdDataEmph 2 6 14" xfId="36412"/>
    <cellStyle name="SAPBEXstdDataEmph 2 6 15" xfId="36413"/>
    <cellStyle name="SAPBEXstdDataEmph 2 6 16" xfId="36414"/>
    <cellStyle name="SAPBEXstdDataEmph 2 6 17" xfId="36415"/>
    <cellStyle name="SAPBEXstdDataEmph 2 6 18" xfId="36416"/>
    <cellStyle name="SAPBEXstdDataEmph 2 6 19" xfId="36417"/>
    <cellStyle name="SAPBEXstdDataEmph 2 6 2" xfId="36418"/>
    <cellStyle name="SAPBEXstdDataEmph 2 6 2 2" xfId="36419"/>
    <cellStyle name="SAPBEXstdDataEmph 2 6 2 2 2" xfId="36420"/>
    <cellStyle name="SAPBEXstdDataEmph 2 6 2 2 2 2" xfId="36421"/>
    <cellStyle name="SAPBEXstdDataEmph 2 6 2 2 2 2 2" xfId="36422"/>
    <cellStyle name="SAPBEXstdDataEmph 2 6 2 2 2 3" xfId="36423"/>
    <cellStyle name="SAPBEXstdDataEmph 2 6 2 2 3" xfId="36424"/>
    <cellStyle name="SAPBEXstdDataEmph 2 6 2 2 3 2" xfId="36425"/>
    <cellStyle name="SAPBEXstdDataEmph 2 6 2 2 3 2 2" xfId="36426"/>
    <cellStyle name="SAPBEXstdDataEmph 2 6 2 2 4" xfId="36427"/>
    <cellStyle name="SAPBEXstdDataEmph 2 6 2 2 4 2" xfId="36428"/>
    <cellStyle name="SAPBEXstdDataEmph 2 6 2 3" xfId="36429"/>
    <cellStyle name="SAPBEXstdDataEmph 2 6 2 3 2" xfId="36430"/>
    <cellStyle name="SAPBEXstdDataEmph 2 6 2 3 2 2" xfId="36431"/>
    <cellStyle name="SAPBEXstdDataEmph 2 6 2 3 3" xfId="36432"/>
    <cellStyle name="SAPBEXstdDataEmph 2 6 2 4" xfId="36433"/>
    <cellStyle name="SAPBEXstdDataEmph 2 6 2 4 2" xfId="36434"/>
    <cellStyle name="SAPBEXstdDataEmph 2 6 2 4 2 2" xfId="36435"/>
    <cellStyle name="SAPBEXstdDataEmph 2 6 2 5" xfId="36436"/>
    <cellStyle name="SAPBEXstdDataEmph 2 6 2 5 2" xfId="36437"/>
    <cellStyle name="SAPBEXstdDataEmph 2 6 20" xfId="36438"/>
    <cellStyle name="SAPBEXstdDataEmph 2 6 21" xfId="36439"/>
    <cellStyle name="SAPBEXstdDataEmph 2 6 22" xfId="36440"/>
    <cellStyle name="SAPBEXstdDataEmph 2 6 23" xfId="36441"/>
    <cellStyle name="SAPBEXstdDataEmph 2 6 24" xfId="36442"/>
    <cellStyle name="SAPBEXstdDataEmph 2 6 25" xfId="36443"/>
    <cellStyle name="SAPBEXstdDataEmph 2 6 26" xfId="36444"/>
    <cellStyle name="SAPBEXstdDataEmph 2 6 27" xfId="36445"/>
    <cellStyle name="SAPBEXstdDataEmph 2 6 3" xfId="36446"/>
    <cellStyle name="SAPBEXstdDataEmph 2 6 4" xfId="36447"/>
    <cellStyle name="SAPBEXstdDataEmph 2 6 5" xfId="36448"/>
    <cellStyle name="SAPBEXstdDataEmph 2 6 6" xfId="36449"/>
    <cellStyle name="SAPBEXstdDataEmph 2 6 7" xfId="36450"/>
    <cellStyle name="SAPBEXstdDataEmph 2 6 8" xfId="36451"/>
    <cellStyle name="SAPBEXstdDataEmph 2 6 9" xfId="36452"/>
    <cellStyle name="SAPBEXstdDataEmph 2 7" xfId="36453"/>
    <cellStyle name="SAPBEXstdDataEmph 2 7 2" xfId="36454"/>
    <cellStyle name="SAPBEXstdDataEmph 2 7 2 2" xfId="36455"/>
    <cellStyle name="SAPBEXstdDataEmph 2 7 2 2 2" xfId="36456"/>
    <cellStyle name="SAPBEXstdDataEmph 2 7 2 2 2 2" xfId="36457"/>
    <cellStyle name="SAPBEXstdDataEmph 2 7 2 2 3" xfId="36458"/>
    <cellStyle name="SAPBEXstdDataEmph 2 7 2 3" xfId="36459"/>
    <cellStyle name="SAPBEXstdDataEmph 2 7 2 3 2" xfId="36460"/>
    <cellStyle name="SAPBEXstdDataEmph 2 7 2 3 2 2" xfId="36461"/>
    <cellStyle name="SAPBEXstdDataEmph 2 7 2 4" xfId="36462"/>
    <cellStyle name="SAPBEXstdDataEmph 2 7 2 4 2" xfId="36463"/>
    <cellStyle name="SAPBEXstdDataEmph 2 7 3" xfId="36464"/>
    <cellStyle name="SAPBEXstdDataEmph 2 7 3 2" xfId="36465"/>
    <cellStyle name="SAPBEXstdDataEmph 2 7 3 2 2" xfId="36466"/>
    <cellStyle name="SAPBEXstdDataEmph 2 7 3 3" xfId="36467"/>
    <cellStyle name="SAPBEXstdDataEmph 2 7 4" xfId="36468"/>
    <cellStyle name="SAPBEXstdDataEmph 2 7 4 2" xfId="36469"/>
    <cellStyle name="SAPBEXstdDataEmph 2 7 4 2 2" xfId="36470"/>
    <cellStyle name="SAPBEXstdDataEmph 2 7 5" xfId="36471"/>
    <cellStyle name="SAPBEXstdDataEmph 2 7 5 2" xfId="36472"/>
    <cellStyle name="SAPBEXstdDataEmph 2 8" xfId="36473"/>
    <cellStyle name="SAPBEXstdDataEmph 2 9" xfId="36474"/>
    <cellStyle name="SAPBEXstdDataEmph 20" xfId="36475"/>
    <cellStyle name="SAPBEXstdDataEmph 21" xfId="36476"/>
    <cellStyle name="SAPBEXstdDataEmph 22" xfId="36477"/>
    <cellStyle name="SAPBEXstdDataEmph 23" xfId="36478"/>
    <cellStyle name="SAPBEXstdDataEmph 24" xfId="36479"/>
    <cellStyle name="SAPBEXstdDataEmph 25" xfId="36480"/>
    <cellStyle name="SAPBEXstdDataEmph 26" xfId="36481"/>
    <cellStyle name="SAPBEXstdDataEmph 27" xfId="36482"/>
    <cellStyle name="SAPBEXstdDataEmph 28" xfId="36483"/>
    <cellStyle name="SAPBEXstdDataEmph 29" xfId="36484"/>
    <cellStyle name="SAPBEXstdDataEmph 3" xfId="511"/>
    <cellStyle name="SAPBEXstdDataEmph 3 10" xfId="36485"/>
    <cellStyle name="SAPBEXstdDataEmph 3 11" xfId="36486"/>
    <cellStyle name="SAPBEXstdDataEmph 3 12" xfId="36487"/>
    <cellStyle name="SAPBEXstdDataEmph 3 13" xfId="36488"/>
    <cellStyle name="SAPBEXstdDataEmph 3 14" xfId="36489"/>
    <cellStyle name="SAPBEXstdDataEmph 3 15" xfId="36490"/>
    <cellStyle name="SAPBEXstdDataEmph 3 16" xfId="36491"/>
    <cellStyle name="SAPBEXstdDataEmph 3 17" xfId="36492"/>
    <cellStyle name="SAPBEXstdDataEmph 3 18" xfId="36493"/>
    <cellStyle name="SAPBEXstdDataEmph 3 19" xfId="36494"/>
    <cellStyle name="SAPBEXstdDataEmph 3 2" xfId="1181"/>
    <cellStyle name="SAPBEXstdDataEmph 3 2 10" xfId="36495"/>
    <cellStyle name="SAPBEXstdDataEmph 3 2 11" xfId="36496"/>
    <cellStyle name="SAPBEXstdDataEmph 3 2 12" xfId="36497"/>
    <cellStyle name="SAPBEXstdDataEmph 3 2 13" xfId="36498"/>
    <cellStyle name="SAPBEXstdDataEmph 3 2 14" xfId="36499"/>
    <cellStyle name="SAPBEXstdDataEmph 3 2 15" xfId="36500"/>
    <cellStyle name="SAPBEXstdDataEmph 3 2 16" xfId="36501"/>
    <cellStyle name="SAPBEXstdDataEmph 3 2 17" xfId="36502"/>
    <cellStyle name="SAPBEXstdDataEmph 3 2 18" xfId="36503"/>
    <cellStyle name="SAPBEXstdDataEmph 3 2 19" xfId="36504"/>
    <cellStyle name="SAPBEXstdDataEmph 3 2 2" xfId="36505"/>
    <cellStyle name="SAPBEXstdDataEmph 3 2 2 2" xfId="36506"/>
    <cellStyle name="SAPBEXstdDataEmph 3 2 2 2 2" xfId="36507"/>
    <cellStyle name="SAPBEXstdDataEmph 3 2 2 2 2 2" xfId="36508"/>
    <cellStyle name="SAPBEXstdDataEmph 3 2 2 2 2 2 2" xfId="36509"/>
    <cellStyle name="SAPBEXstdDataEmph 3 2 2 2 2 3" xfId="36510"/>
    <cellStyle name="SAPBEXstdDataEmph 3 2 2 2 3" xfId="36511"/>
    <cellStyle name="SAPBEXstdDataEmph 3 2 2 2 3 2" xfId="36512"/>
    <cellStyle name="SAPBEXstdDataEmph 3 2 2 2 3 2 2" xfId="36513"/>
    <cellStyle name="SAPBEXstdDataEmph 3 2 2 2 4" xfId="36514"/>
    <cellStyle name="SAPBEXstdDataEmph 3 2 2 2 4 2" xfId="36515"/>
    <cellStyle name="SAPBEXstdDataEmph 3 2 2 3" xfId="36516"/>
    <cellStyle name="SAPBEXstdDataEmph 3 2 2 3 2" xfId="36517"/>
    <cellStyle name="SAPBEXstdDataEmph 3 2 2 3 2 2" xfId="36518"/>
    <cellStyle name="SAPBEXstdDataEmph 3 2 2 3 3" xfId="36519"/>
    <cellStyle name="SAPBEXstdDataEmph 3 2 2 4" xfId="36520"/>
    <cellStyle name="SAPBEXstdDataEmph 3 2 2 4 2" xfId="36521"/>
    <cellStyle name="SAPBEXstdDataEmph 3 2 2 4 2 2" xfId="36522"/>
    <cellStyle name="SAPBEXstdDataEmph 3 2 2 5" xfId="36523"/>
    <cellStyle name="SAPBEXstdDataEmph 3 2 2 5 2" xfId="36524"/>
    <cellStyle name="SAPBEXstdDataEmph 3 2 20" xfId="36525"/>
    <cellStyle name="SAPBEXstdDataEmph 3 2 21" xfId="36526"/>
    <cellStyle name="SAPBEXstdDataEmph 3 2 22" xfId="36527"/>
    <cellStyle name="SAPBEXstdDataEmph 3 2 23" xfId="36528"/>
    <cellStyle name="SAPBEXstdDataEmph 3 2 24" xfId="36529"/>
    <cellStyle name="SAPBEXstdDataEmph 3 2 25" xfId="36530"/>
    <cellStyle name="SAPBEXstdDataEmph 3 2 26" xfId="36531"/>
    <cellStyle name="SAPBEXstdDataEmph 3 2 27" xfId="36532"/>
    <cellStyle name="SAPBEXstdDataEmph 3 2 3" xfId="36533"/>
    <cellStyle name="SAPBEXstdDataEmph 3 2 4" xfId="36534"/>
    <cellStyle name="SAPBEXstdDataEmph 3 2 5" xfId="36535"/>
    <cellStyle name="SAPBEXstdDataEmph 3 2 6" xfId="36536"/>
    <cellStyle name="SAPBEXstdDataEmph 3 2 7" xfId="36537"/>
    <cellStyle name="SAPBEXstdDataEmph 3 2 8" xfId="36538"/>
    <cellStyle name="SAPBEXstdDataEmph 3 2 9" xfId="36539"/>
    <cellStyle name="SAPBEXstdDataEmph 3 20" xfId="36540"/>
    <cellStyle name="SAPBEXstdDataEmph 3 21" xfId="36541"/>
    <cellStyle name="SAPBEXstdDataEmph 3 22" xfId="36542"/>
    <cellStyle name="SAPBEXstdDataEmph 3 23" xfId="36543"/>
    <cellStyle name="SAPBEXstdDataEmph 3 24" xfId="36544"/>
    <cellStyle name="SAPBEXstdDataEmph 3 25" xfId="36545"/>
    <cellStyle name="SAPBEXstdDataEmph 3 26" xfId="36546"/>
    <cellStyle name="SAPBEXstdDataEmph 3 27" xfId="36547"/>
    <cellStyle name="SAPBEXstdDataEmph 3 28" xfId="36548"/>
    <cellStyle name="SAPBEXstdDataEmph 3 29" xfId="36549"/>
    <cellStyle name="SAPBEXstdDataEmph 3 3" xfId="1182"/>
    <cellStyle name="SAPBEXstdDataEmph 3 3 10" xfId="36550"/>
    <cellStyle name="SAPBEXstdDataEmph 3 3 11" xfId="36551"/>
    <cellStyle name="SAPBEXstdDataEmph 3 3 12" xfId="36552"/>
    <cellStyle name="SAPBEXstdDataEmph 3 3 13" xfId="36553"/>
    <cellStyle name="SAPBEXstdDataEmph 3 3 14" xfId="36554"/>
    <cellStyle name="SAPBEXstdDataEmph 3 3 15" xfId="36555"/>
    <cellStyle name="SAPBEXstdDataEmph 3 3 16" xfId="36556"/>
    <cellStyle name="SAPBEXstdDataEmph 3 3 17" xfId="36557"/>
    <cellStyle name="SAPBEXstdDataEmph 3 3 18" xfId="36558"/>
    <cellStyle name="SAPBEXstdDataEmph 3 3 19" xfId="36559"/>
    <cellStyle name="SAPBEXstdDataEmph 3 3 2" xfId="36560"/>
    <cellStyle name="SAPBEXstdDataEmph 3 3 2 2" xfId="36561"/>
    <cellStyle name="SAPBEXstdDataEmph 3 3 2 2 2" xfId="36562"/>
    <cellStyle name="SAPBEXstdDataEmph 3 3 2 2 2 2" xfId="36563"/>
    <cellStyle name="SAPBEXstdDataEmph 3 3 2 2 2 2 2" xfId="36564"/>
    <cellStyle name="SAPBEXstdDataEmph 3 3 2 2 2 3" xfId="36565"/>
    <cellStyle name="SAPBEXstdDataEmph 3 3 2 2 3" xfId="36566"/>
    <cellStyle name="SAPBEXstdDataEmph 3 3 2 2 3 2" xfId="36567"/>
    <cellStyle name="SAPBEXstdDataEmph 3 3 2 2 3 2 2" xfId="36568"/>
    <cellStyle name="SAPBEXstdDataEmph 3 3 2 2 4" xfId="36569"/>
    <cellStyle name="SAPBEXstdDataEmph 3 3 2 2 4 2" xfId="36570"/>
    <cellStyle name="SAPBEXstdDataEmph 3 3 2 3" xfId="36571"/>
    <cellStyle name="SAPBEXstdDataEmph 3 3 2 3 2" xfId="36572"/>
    <cellStyle name="SAPBEXstdDataEmph 3 3 2 3 2 2" xfId="36573"/>
    <cellStyle name="SAPBEXstdDataEmph 3 3 2 3 3" xfId="36574"/>
    <cellStyle name="SAPBEXstdDataEmph 3 3 2 4" xfId="36575"/>
    <cellStyle name="SAPBEXstdDataEmph 3 3 2 4 2" xfId="36576"/>
    <cellStyle name="SAPBEXstdDataEmph 3 3 2 4 2 2" xfId="36577"/>
    <cellStyle name="SAPBEXstdDataEmph 3 3 2 5" xfId="36578"/>
    <cellStyle name="SAPBEXstdDataEmph 3 3 2 5 2" xfId="36579"/>
    <cellStyle name="SAPBEXstdDataEmph 3 3 20" xfId="36580"/>
    <cellStyle name="SAPBEXstdDataEmph 3 3 21" xfId="36581"/>
    <cellStyle name="SAPBEXstdDataEmph 3 3 22" xfId="36582"/>
    <cellStyle name="SAPBEXstdDataEmph 3 3 23" xfId="36583"/>
    <cellStyle name="SAPBEXstdDataEmph 3 3 24" xfId="36584"/>
    <cellStyle name="SAPBEXstdDataEmph 3 3 25" xfId="36585"/>
    <cellStyle name="SAPBEXstdDataEmph 3 3 26" xfId="36586"/>
    <cellStyle name="SAPBEXstdDataEmph 3 3 27" xfId="36587"/>
    <cellStyle name="SAPBEXstdDataEmph 3 3 3" xfId="36588"/>
    <cellStyle name="SAPBEXstdDataEmph 3 3 4" xfId="36589"/>
    <cellStyle name="SAPBEXstdDataEmph 3 3 5" xfId="36590"/>
    <cellStyle name="SAPBEXstdDataEmph 3 3 6" xfId="36591"/>
    <cellStyle name="SAPBEXstdDataEmph 3 3 7" xfId="36592"/>
    <cellStyle name="SAPBEXstdDataEmph 3 3 8" xfId="36593"/>
    <cellStyle name="SAPBEXstdDataEmph 3 3 9" xfId="36594"/>
    <cellStyle name="SAPBEXstdDataEmph 3 30" xfId="36595"/>
    <cellStyle name="SAPBEXstdDataEmph 3 31" xfId="36596"/>
    <cellStyle name="SAPBEXstdDataEmph 3 32" xfId="36597"/>
    <cellStyle name="SAPBEXstdDataEmph 3 4" xfId="1183"/>
    <cellStyle name="SAPBEXstdDataEmph 3 4 10" xfId="36598"/>
    <cellStyle name="SAPBEXstdDataEmph 3 4 11" xfId="36599"/>
    <cellStyle name="SAPBEXstdDataEmph 3 4 12" xfId="36600"/>
    <cellStyle name="SAPBEXstdDataEmph 3 4 13" xfId="36601"/>
    <cellStyle name="SAPBEXstdDataEmph 3 4 14" xfId="36602"/>
    <cellStyle name="SAPBEXstdDataEmph 3 4 15" xfId="36603"/>
    <cellStyle name="SAPBEXstdDataEmph 3 4 16" xfId="36604"/>
    <cellStyle name="SAPBEXstdDataEmph 3 4 17" xfId="36605"/>
    <cellStyle name="SAPBEXstdDataEmph 3 4 18" xfId="36606"/>
    <cellStyle name="SAPBEXstdDataEmph 3 4 19" xfId="36607"/>
    <cellStyle name="SAPBEXstdDataEmph 3 4 2" xfId="36608"/>
    <cellStyle name="SAPBEXstdDataEmph 3 4 2 2" xfId="36609"/>
    <cellStyle name="SAPBEXstdDataEmph 3 4 2 2 2" xfId="36610"/>
    <cellStyle name="SAPBEXstdDataEmph 3 4 2 2 2 2" xfId="36611"/>
    <cellStyle name="SAPBEXstdDataEmph 3 4 2 2 2 2 2" xfId="36612"/>
    <cellStyle name="SAPBEXstdDataEmph 3 4 2 2 2 3" xfId="36613"/>
    <cellStyle name="SAPBEXstdDataEmph 3 4 2 2 3" xfId="36614"/>
    <cellStyle name="SAPBEXstdDataEmph 3 4 2 2 3 2" xfId="36615"/>
    <cellStyle name="SAPBEXstdDataEmph 3 4 2 2 3 2 2" xfId="36616"/>
    <cellStyle name="SAPBEXstdDataEmph 3 4 2 2 4" xfId="36617"/>
    <cellStyle name="SAPBEXstdDataEmph 3 4 2 2 4 2" xfId="36618"/>
    <cellStyle name="SAPBEXstdDataEmph 3 4 2 3" xfId="36619"/>
    <cellStyle name="SAPBEXstdDataEmph 3 4 2 3 2" xfId="36620"/>
    <cellStyle name="SAPBEXstdDataEmph 3 4 2 3 2 2" xfId="36621"/>
    <cellStyle name="SAPBEXstdDataEmph 3 4 2 3 3" xfId="36622"/>
    <cellStyle name="SAPBEXstdDataEmph 3 4 2 4" xfId="36623"/>
    <cellStyle name="SAPBEXstdDataEmph 3 4 2 4 2" xfId="36624"/>
    <cellStyle name="SAPBEXstdDataEmph 3 4 2 4 2 2" xfId="36625"/>
    <cellStyle name="SAPBEXstdDataEmph 3 4 2 5" xfId="36626"/>
    <cellStyle name="SAPBEXstdDataEmph 3 4 2 5 2" xfId="36627"/>
    <cellStyle name="SAPBEXstdDataEmph 3 4 20" xfId="36628"/>
    <cellStyle name="SAPBEXstdDataEmph 3 4 21" xfId="36629"/>
    <cellStyle name="SAPBEXstdDataEmph 3 4 22" xfId="36630"/>
    <cellStyle name="SAPBEXstdDataEmph 3 4 23" xfId="36631"/>
    <cellStyle name="SAPBEXstdDataEmph 3 4 24" xfId="36632"/>
    <cellStyle name="SAPBEXstdDataEmph 3 4 25" xfId="36633"/>
    <cellStyle name="SAPBEXstdDataEmph 3 4 26" xfId="36634"/>
    <cellStyle name="SAPBEXstdDataEmph 3 4 27" xfId="36635"/>
    <cellStyle name="SAPBEXstdDataEmph 3 4 3" xfId="36636"/>
    <cellStyle name="SAPBEXstdDataEmph 3 4 4" xfId="36637"/>
    <cellStyle name="SAPBEXstdDataEmph 3 4 5" xfId="36638"/>
    <cellStyle name="SAPBEXstdDataEmph 3 4 6" xfId="36639"/>
    <cellStyle name="SAPBEXstdDataEmph 3 4 7" xfId="36640"/>
    <cellStyle name="SAPBEXstdDataEmph 3 4 8" xfId="36641"/>
    <cellStyle name="SAPBEXstdDataEmph 3 4 9" xfId="36642"/>
    <cellStyle name="SAPBEXstdDataEmph 3 5" xfId="1184"/>
    <cellStyle name="SAPBEXstdDataEmph 3 5 10" xfId="36643"/>
    <cellStyle name="SAPBEXstdDataEmph 3 5 11" xfId="36644"/>
    <cellStyle name="SAPBEXstdDataEmph 3 5 12" xfId="36645"/>
    <cellStyle name="SAPBEXstdDataEmph 3 5 13" xfId="36646"/>
    <cellStyle name="SAPBEXstdDataEmph 3 5 14" xfId="36647"/>
    <cellStyle name="SAPBEXstdDataEmph 3 5 15" xfId="36648"/>
    <cellStyle name="SAPBEXstdDataEmph 3 5 16" xfId="36649"/>
    <cellStyle name="SAPBEXstdDataEmph 3 5 17" xfId="36650"/>
    <cellStyle name="SAPBEXstdDataEmph 3 5 18" xfId="36651"/>
    <cellStyle name="SAPBEXstdDataEmph 3 5 19" xfId="36652"/>
    <cellStyle name="SAPBEXstdDataEmph 3 5 2" xfId="36653"/>
    <cellStyle name="SAPBEXstdDataEmph 3 5 2 2" xfId="36654"/>
    <cellStyle name="SAPBEXstdDataEmph 3 5 2 2 2" xfId="36655"/>
    <cellStyle name="SAPBEXstdDataEmph 3 5 2 2 2 2" xfId="36656"/>
    <cellStyle name="SAPBEXstdDataEmph 3 5 2 2 2 2 2" xfId="36657"/>
    <cellStyle name="SAPBEXstdDataEmph 3 5 2 2 2 3" xfId="36658"/>
    <cellStyle name="SAPBEXstdDataEmph 3 5 2 2 3" xfId="36659"/>
    <cellStyle name="SAPBEXstdDataEmph 3 5 2 2 3 2" xfId="36660"/>
    <cellStyle name="SAPBEXstdDataEmph 3 5 2 2 3 2 2" xfId="36661"/>
    <cellStyle name="SAPBEXstdDataEmph 3 5 2 2 4" xfId="36662"/>
    <cellStyle name="SAPBEXstdDataEmph 3 5 2 2 4 2" xfId="36663"/>
    <cellStyle name="SAPBEXstdDataEmph 3 5 2 3" xfId="36664"/>
    <cellStyle name="SAPBEXstdDataEmph 3 5 2 3 2" xfId="36665"/>
    <cellStyle name="SAPBEXstdDataEmph 3 5 2 3 2 2" xfId="36666"/>
    <cellStyle name="SAPBEXstdDataEmph 3 5 2 3 3" xfId="36667"/>
    <cellStyle name="SAPBEXstdDataEmph 3 5 2 4" xfId="36668"/>
    <cellStyle name="SAPBEXstdDataEmph 3 5 2 4 2" xfId="36669"/>
    <cellStyle name="SAPBEXstdDataEmph 3 5 2 4 2 2" xfId="36670"/>
    <cellStyle name="SAPBEXstdDataEmph 3 5 2 5" xfId="36671"/>
    <cellStyle name="SAPBEXstdDataEmph 3 5 2 5 2" xfId="36672"/>
    <cellStyle name="SAPBEXstdDataEmph 3 5 20" xfId="36673"/>
    <cellStyle name="SAPBEXstdDataEmph 3 5 21" xfId="36674"/>
    <cellStyle name="SAPBEXstdDataEmph 3 5 22" xfId="36675"/>
    <cellStyle name="SAPBEXstdDataEmph 3 5 23" xfId="36676"/>
    <cellStyle name="SAPBEXstdDataEmph 3 5 24" xfId="36677"/>
    <cellStyle name="SAPBEXstdDataEmph 3 5 25" xfId="36678"/>
    <cellStyle name="SAPBEXstdDataEmph 3 5 26" xfId="36679"/>
    <cellStyle name="SAPBEXstdDataEmph 3 5 27" xfId="36680"/>
    <cellStyle name="SAPBEXstdDataEmph 3 5 3" xfId="36681"/>
    <cellStyle name="SAPBEXstdDataEmph 3 5 4" xfId="36682"/>
    <cellStyle name="SAPBEXstdDataEmph 3 5 5" xfId="36683"/>
    <cellStyle name="SAPBEXstdDataEmph 3 5 6" xfId="36684"/>
    <cellStyle name="SAPBEXstdDataEmph 3 5 7" xfId="36685"/>
    <cellStyle name="SAPBEXstdDataEmph 3 5 8" xfId="36686"/>
    <cellStyle name="SAPBEXstdDataEmph 3 5 9" xfId="36687"/>
    <cellStyle name="SAPBEXstdDataEmph 3 6" xfId="1185"/>
    <cellStyle name="SAPBEXstdDataEmph 3 6 10" xfId="36688"/>
    <cellStyle name="SAPBEXstdDataEmph 3 6 11" xfId="36689"/>
    <cellStyle name="SAPBEXstdDataEmph 3 6 12" xfId="36690"/>
    <cellStyle name="SAPBEXstdDataEmph 3 6 13" xfId="36691"/>
    <cellStyle name="SAPBEXstdDataEmph 3 6 14" xfId="36692"/>
    <cellStyle name="SAPBEXstdDataEmph 3 6 15" xfId="36693"/>
    <cellStyle name="SAPBEXstdDataEmph 3 6 16" xfId="36694"/>
    <cellStyle name="SAPBEXstdDataEmph 3 6 17" xfId="36695"/>
    <cellStyle name="SAPBEXstdDataEmph 3 6 18" xfId="36696"/>
    <cellStyle name="SAPBEXstdDataEmph 3 6 19" xfId="36697"/>
    <cellStyle name="SAPBEXstdDataEmph 3 6 2" xfId="36698"/>
    <cellStyle name="SAPBEXstdDataEmph 3 6 2 2" xfId="36699"/>
    <cellStyle name="SAPBEXstdDataEmph 3 6 2 2 2" xfId="36700"/>
    <cellStyle name="SAPBEXstdDataEmph 3 6 2 2 2 2" xfId="36701"/>
    <cellStyle name="SAPBEXstdDataEmph 3 6 2 2 2 2 2" xfId="36702"/>
    <cellStyle name="SAPBEXstdDataEmph 3 6 2 2 2 3" xfId="36703"/>
    <cellStyle name="SAPBEXstdDataEmph 3 6 2 2 3" xfId="36704"/>
    <cellStyle name="SAPBEXstdDataEmph 3 6 2 2 3 2" xfId="36705"/>
    <cellStyle name="SAPBEXstdDataEmph 3 6 2 2 3 2 2" xfId="36706"/>
    <cellStyle name="SAPBEXstdDataEmph 3 6 2 2 4" xfId="36707"/>
    <cellStyle name="SAPBEXstdDataEmph 3 6 2 2 4 2" xfId="36708"/>
    <cellStyle name="SAPBEXstdDataEmph 3 6 2 3" xfId="36709"/>
    <cellStyle name="SAPBEXstdDataEmph 3 6 2 3 2" xfId="36710"/>
    <cellStyle name="SAPBEXstdDataEmph 3 6 2 3 2 2" xfId="36711"/>
    <cellStyle name="SAPBEXstdDataEmph 3 6 2 3 3" xfId="36712"/>
    <cellStyle name="SAPBEXstdDataEmph 3 6 2 4" xfId="36713"/>
    <cellStyle name="SAPBEXstdDataEmph 3 6 2 4 2" xfId="36714"/>
    <cellStyle name="SAPBEXstdDataEmph 3 6 2 4 2 2" xfId="36715"/>
    <cellStyle name="SAPBEXstdDataEmph 3 6 2 5" xfId="36716"/>
    <cellStyle name="SAPBEXstdDataEmph 3 6 2 5 2" xfId="36717"/>
    <cellStyle name="SAPBEXstdDataEmph 3 6 20" xfId="36718"/>
    <cellStyle name="SAPBEXstdDataEmph 3 6 21" xfId="36719"/>
    <cellStyle name="SAPBEXstdDataEmph 3 6 22" xfId="36720"/>
    <cellStyle name="SAPBEXstdDataEmph 3 6 23" xfId="36721"/>
    <cellStyle name="SAPBEXstdDataEmph 3 6 24" xfId="36722"/>
    <cellStyle name="SAPBEXstdDataEmph 3 6 25" xfId="36723"/>
    <cellStyle name="SAPBEXstdDataEmph 3 6 26" xfId="36724"/>
    <cellStyle name="SAPBEXstdDataEmph 3 6 27" xfId="36725"/>
    <cellStyle name="SAPBEXstdDataEmph 3 6 3" xfId="36726"/>
    <cellStyle name="SAPBEXstdDataEmph 3 6 4" xfId="36727"/>
    <cellStyle name="SAPBEXstdDataEmph 3 6 5" xfId="36728"/>
    <cellStyle name="SAPBEXstdDataEmph 3 6 6" xfId="36729"/>
    <cellStyle name="SAPBEXstdDataEmph 3 6 7" xfId="36730"/>
    <cellStyle name="SAPBEXstdDataEmph 3 6 8" xfId="36731"/>
    <cellStyle name="SAPBEXstdDataEmph 3 6 9" xfId="36732"/>
    <cellStyle name="SAPBEXstdDataEmph 3 7" xfId="36733"/>
    <cellStyle name="SAPBEXstdDataEmph 3 7 2" xfId="36734"/>
    <cellStyle name="SAPBEXstdDataEmph 3 7 2 2" xfId="36735"/>
    <cellStyle name="SAPBEXstdDataEmph 3 7 2 2 2" xfId="36736"/>
    <cellStyle name="SAPBEXstdDataEmph 3 7 2 2 2 2" xfId="36737"/>
    <cellStyle name="SAPBEXstdDataEmph 3 7 2 2 3" xfId="36738"/>
    <cellStyle name="SAPBEXstdDataEmph 3 7 2 3" xfId="36739"/>
    <cellStyle name="SAPBEXstdDataEmph 3 7 2 3 2" xfId="36740"/>
    <cellStyle name="SAPBEXstdDataEmph 3 7 2 3 2 2" xfId="36741"/>
    <cellStyle name="SAPBEXstdDataEmph 3 7 2 4" xfId="36742"/>
    <cellStyle name="SAPBEXstdDataEmph 3 7 2 4 2" xfId="36743"/>
    <cellStyle name="SAPBEXstdDataEmph 3 7 3" xfId="36744"/>
    <cellStyle name="SAPBEXstdDataEmph 3 7 3 2" xfId="36745"/>
    <cellStyle name="SAPBEXstdDataEmph 3 7 3 2 2" xfId="36746"/>
    <cellStyle name="SAPBEXstdDataEmph 3 7 3 3" xfId="36747"/>
    <cellStyle name="SAPBEXstdDataEmph 3 7 4" xfId="36748"/>
    <cellStyle name="SAPBEXstdDataEmph 3 7 4 2" xfId="36749"/>
    <cellStyle name="SAPBEXstdDataEmph 3 7 4 2 2" xfId="36750"/>
    <cellStyle name="SAPBEXstdDataEmph 3 7 5" xfId="36751"/>
    <cellStyle name="SAPBEXstdDataEmph 3 7 5 2" xfId="36752"/>
    <cellStyle name="SAPBEXstdDataEmph 3 8" xfId="36753"/>
    <cellStyle name="SAPBEXstdDataEmph 3 9" xfId="36754"/>
    <cellStyle name="SAPBEXstdDataEmph 30" xfId="36755"/>
    <cellStyle name="SAPBEXstdDataEmph 31" xfId="36756"/>
    <cellStyle name="SAPBEXstdDataEmph 32" xfId="36757"/>
    <cellStyle name="SAPBEXstdDataEmph 33" xfId="36758"/>
    <cellStyle name="SAPBEXstdDataEmph 34" xfId="36759"/>
    <cellStyle name="SAPBEXstdDataEmph 35" xfId="36760"/>
    <cellStyle name="SAPBEXstdDataEmph 4" xfId="1186"/>
    <cellStyle name="SAPBEXstdDataEmph 4 10" xfId="36761"/>
    <cellStyle name="SAPBEXstdDataEmph 4 11" xfId="36762"/>
    <cellStyle name="SAPBEXstdDataEmph 4 12" xfId="36763"/>
    <cellStyle name="SAPBEXstdDataEmph 4 13" xfId="36764"/>
    <cellStyle name="SAPBEXstdDataEmph 4 14" xfId="36765"/>
    <cellStyle name="SAPBEXstdDataEmph 4 15" xfId="36766"/>
    <cellStyle name="SAPBEXstdDataEmph 4 16" xfId="36767"/>
    <cellStyle name="SAPBEXstdDataEmph 4 17" xfId="36768"/>
    <cellStyle name="SAPBEXstdDataEmph 4 18" xfId="36769"/>
    <cellStyle name="SAPBEXstdDataEmph 4 19" xfId="36770"/>
    <cellStyle name="SAPBEXstdDataEmph 4 2" xfId="36771"/>
    <cellStyle name="SAPBEXstdDataEmph 4 2 2" xfId="36772"/>
    <cellStyle name="SAPBEXstdDataEmph 4 2 2 2" xfId="36773"/>
    <cellStyle name="SAPBEXstdDataEmph 4 2 2 2 2" xfId="36774"/>
    <cellStyle name="SAPBEXstdDataEmph 4 2 2 2 2 2" xfId="36775"/>
    <cellStyle name="SAPBEXstdDataEmph 4 2 2 2 3" xfId="36776"/>
    <cellStyle name="SAPBEXstdDataEmph 4 2 2 3" xfId="36777"/>
    <cellStyle name="SAPBEXstdDataEmph 4 2 2 3 2" xfId="36778"/>
    <cellStyle name="SAPBEXstdDataEmph 4 2 2 3 2 2" xfId="36779"/>
    <cellStyle name="SAPBEXstdDataEmph 4 2 2 4" xfId="36780"/>
    <cellStyle name="SAPBEXstdDataEmph 4 2 2 4 2" xfId="36781"/>
    <cellStyle name="SAPBEXstdDataEmph 4 2 3" xfId="36782"/>
    <cellStyle name="SAPBEXstdDataEmph 4 2 3 2" xfId="36783"/>
    <cellStyle name="SAPBEXstdDataEmph 4 2 3 2 2" xfId="36784"/>
    <cellStyle name="SAPBEXstdDataEmph 4 2 3 3" xfId="36785"/>
    <cellStyle name="SAPBEXstdDataEmph 4 2 4" xfId="36786"/>
    <cellStyle name="SAPBEXstdDataEmph 4 2 4 2" xfId="36787"/>
    <cellStyle name="SAPBEXstdDataEmph 4 2 4 2 2" xfId="36788"/>
    <cellStyle name="SAPBEXstdDataEmph 4 2 5" xfId="36789"/>
    <cellStyle name="SAPBEXstdDataEmph 4 2 5 2" xfId="36790"/>
    <cellStyle name="SAPBEXstdDataEmph 4 20" xfId="36791"/>
    <cellStyle name="SAPBEXstdDataEmph 4 21" xfId="36792"/>
    <cellStyle name="SAPBEXstdDataEmph 4 22" xfId="36793"/>
    <cellStyle name="SAPBEXstdDataEmph 4 23" xfId="36794"/>
    <cellStyle name="SAPBEXstdDataEmph 4 24" xfId="36795"/>
    <cellStyle name="SAPBEXstdDataEmph 4 25" xfId="36796"/>
    <cellStyle name="SAPBEXstdDataEmph 4 26" xfId="36797"/>
    <cellStyle name="SAPBEXstdDataEmph 4 27" xfId="36798"/>
    <cellStyle name="SAPBEXstdDataEmph 4 3" xfId="36799"/>
    <cellStyle name="SAPBEXstdDataEmph 4 4" xfId="36800"/>
    <cellStyle name="SAPBEXstdDataEmph 4 5" xfId="36801"/>
    <cellStyle name="SAPBEXstdDataEmph 4 6" xfId="36802"/>
    <cellStyle name="SAPBEXstdDataEmph 4 7" xfId="36803"/>
    <cellStyle name="SAPBEXstdDataEmph 4 8" xfId="36804"/>
    <cellStyle name="SAPBEXstdDataEmph 4 9" xfId="36805"/>
    <cellStyle name="SAPBEXstdDataEmph 5" xfId="1187"/>
    <cellStyle name="SAPBEXstdDataEmph 5 10" xfId="36806"/>
    <cellStyle name="SAPBEXstdDataEmph 5 11" xfId="36807"/>
    <cellStyle name="SAPBEXstdDataEmph 5 12" xfId="36808"/>
    <cellStyle name="SAPBEXstdDataEmph 5 13" xfId="36809"/>
    <cellStyle name="SAPBEXstdDataEmph 5 14" xfId="36810"/>
    <cellStyle name="SAPBEXstdDataEmph 5 15" xfId="36811"/>
    <cellStyle name="SAPBEXstdDataEmph 5 16" xfId="36812"/>
    <cellStyle name="SAPBEXstdDataEmph 5 17" xfId="36813"/>
    <cellStyle name="SAPBEXstdDataEmph 5 18" xfId="36814"/>
    <cellStyle name="SAPBEXstdDataEmph 5 19" xfId="36815"/>
    <cellStyle name="SAPBEXstdDataEmph 5 2" xfId="36816"/>
    <cellStyle name="SAPBEXstdDataEmph 5 2 2" xfId="36817"/>
    <cellStyle name="SAPBEXstdDataEmph 5 2 2 2" xfId="36818"/>
    <cellStyle name="SAPBEXstdDataEmph 5 2 2 2 2" xfId="36819"/>
    <cellStyle name="SAPBEXstdDataEmph 5 2 2 2 2 2" xfId="36820"/>
    <cellStyle name="SAPBEXstdDataEmph 5 2 2 2 3" xfId="36821"/>
    <cellStyle name="SAPBEXstdDataEmph 5 2 2 3" xfId="36822"/>
    <cellStyle name="SAPBEXstdDataEmph 5 2 2 3 2" xfId="36823"/>
    <cellStyle name="SAPBEXstdDataEmph 5 2 2 3 2 2" xfId="36824"/>
    <cellStyle name="SAPBEXstdDataEmph 5 2 2 4" xfId="36825"/>
    <cellStyle name="SAPBEXstdDataEmph 5 2 2 4 2" xfId="36826"/>
    <cellStyle name="SAPBEXstdDataEmph 5 2 3" xfId="36827"/>
    <cellStyle name="SAPBEXstdDataEmph 5 2 3 2" xfId="36828"/>
    <cellStyle name="SAPBEXstdDataEmph 5 2 3 2 2" xfId="36829"/>
    <cellStyle name="SAPBEXstdDataEmph 5 2 3 3" xfId="36830"/>
    <cellStyle name="SAPBEXstdDataEmph 5 2 4" xfId="36831"/>
    <cellStyle name="SAPBEXstdDataEmph 5 2 4 2" xfId="36832"/>
    <cellStyle name="SAPBEXstdDataEmph 5 2 4 2 2" xfId="36833"/>
    <cellStyle name="SAPBEXstdDataEmph 5 2 5" xfId="36834"/>
    <cellStyle name="SAPBEXstdDataEmph 5 2 5 2" xfId="36835"/>
    <cellStyle name="SAPBEXstdDataEmph 5 20" xfId="36836"/>
    <cellStyle name="SAPBEXstdDataEmph 5 21" xfId="36837"/>
    <cellStyle name="SAPBEXstdDataEmph 5 22" xfId="36838"/>
    <cellStyle name="SAPBEXstdDataEmph 5 23" xfId="36839"/>
    <cellStyle name="SAPBEXstdDataEmph 5 24" xfId="36840"/>
    <cellStyle name="SAPBEXstdDataEmph 5 25" xfId="36841"/>
    <cellStyle name="SAPBEXstdDataEmph 5 26" xfId="36842"/>
    <cellStyle name="SAPBEXstdDataEmph 5 27" xfId="36843"/>
    <cellStyle name="SAPBEXstdDataEmph 5 3" xfId="36844"/>
    <cellStyle name="SAPBEXstdDataEmph 5 4" xfId="36845"/>
    <cellStyle name="SAPBEXstdDataEmph 5 5" xfId="36846"/>
    <cellStyle name="SAPBEXstdDataEmph 5 6" xfId="36847"/>
    <cellStyle name="SAPBEXstdDataEmph 5 7" xfId="36848"/>
    <cellStyle name="SAPBEXstdDataEmph 5 8" xfId="36849"/>
    <cellStyle name="SAPBEXstdDataEmph 5 9" xfId="36850"/>
    <cellStyle name="SAPBEXstdDataEmph 6" xfId="1188"/>
    <cellStyle name="SAPBEXstdDataEmph 6 10" xfId="36851"/>
    <cellStyle name="SAPBEXstdDataEmph 6 11" xfId="36852"/>
    <cellStyle name="SAPBEXstdDataEmph 6 12" xfId="36853"/>
    <cellStyle name="SAPBEXstdDataEmph 6 13" xfId="36854"/>
    <cellStyle name="SAPBEXstdDataEmph 6 14" xfId="36855"/>
    <cellStyle name="SAPBEXstdDataEmph 6 15" xfId="36856"/>
    <cellStyle name="SAPBEXstdDataEmph 6 16" xfId="36857"/>
    <cellStyle name="SAPBEXstdDataEmph 6 17" xfId="36858"/>
    <cellStyle name="SAPBEXstdDataEmph 6 18" xfId="36859"/>
    <cellStyle name="SAPBEXstdDataEmph 6 19" xfId="36860"/>
    <cellStyle name="SAPBEXstdDataEmph 6 2" xfId="36861"/>
    <cellStyle name="SAPBEXstdDataEmph 6 2 2" xfId="36862"/>
    <cellStyle name="SAPBEXstdDataEmph 6 2 2 2" xfId="36863"/>
    <cellStyle name="SAPBEXstdDataEmph 6 2 2 2 2" xfId="36864"/>
    <cellStyle name="SAPBEXstdDataEmph 6 2 2 2 2 2" xfId="36865"/>
    <cellStyle name="SAPBEXstdDataEmph 6 2 2 2 3" xfId="36866"/>
    <cellStyle name="SAPBEXstdDataEmph 6 2 2 3" xfId="36867"/>
    <cellStyle name="SAPBEXstdDataEmph 6 2 2 3 2" xfId="36868"/>
    <cellStyle name="SAPBEXstdDataEmph 6 2 2 3 2 2" xfId="36869"/>
    <cellStyle name="SAPBEXstdDataEmph 6 2 2 4" xfId="36870"/>
    <cellStyle name="SAPBEXstdDataEmph 6 2 2 4 2" xfId="36871"/>
    <cellStyle name="SAPBEXstdDataEmph 6 2 3" xfId="36872"/>
    <cellStyle name="SAPBEXstdDataEmph 6 2 3 2" xfId="36873"/>
    <cellStyle name="SAPBEXstdDataEmph 6 2 3 2 2" xfId="36874"/>
    <cellStyle name="SAPBEXstdDataEmph 6 2 3 3" xfId="36875"/>
    <cellStyle name="SAPBEXstdDataEmph 6 2 4" xfId="36876"/>
    <cellStyle name="SAPBEXstdDataEmph 6 2 4 2" xfId="36877"/>
    <cellStyle name="SAPBEXstdDataEmph 6 2 4 2 2" xfId="36878"/>
    <cellStyle name="SAPBEXstdDataEmph 6 2 5" xfId="36879"/>
    <cellStyle name="SAPBEXstdDataEmph 6 2 5 2" xfId="36880"/>
    <cellStyle name="SAPBEXstdDataEmph 6 20" xfId="36881"/>
    <cellStyle name="SAPBEXstdDataEmph 6 21" xfId="36882"/>
    <cellStyle name="SAPBEXstdDataEmph 6 22" xfId="36883"/>
    <cellStyle name="SAPBEXstdDataEmph 6 23" xfId="36884"/>
    <cellStyle name="SAPBEXstdDataEmph 6 24" xfId="36885"/>
    <cellStyle name="SAPBEXstdDataEmph 6 25" xfId="36886"/>
    <cellStyle name="SAPBEXstdDataEmph 6 26" xfId="36887"/>
    <cellStyle name="SAPBEXstdDataEmph 6 27" xfId="36888"/>
    <cellStyle name="SAPBEXstdDataEmph 6 3" xfId="36889"/>
    <cellStyle name="SAPBEXstdDataEmph 6 4" xfId="36890"/>
    <cellStyle name="SAPBEXstdDataEmph 6 5" xfId="36891"/>
    <cellStyle name="SAPBEXstdDataEmph 6 6" xfId="36892"/>
    <cellStyle name="SAPBEXstdDataEmph 6 7" xfId="36893"/>
    <cellStyle name="SAPBEXstdDataEmph 6 8" xfId="36894"/>
    <cellStyle name="SAPBEXstdDataEmph 6 9" xfId="36895"/>
    <cellStyle name="SAPBEXstdDataEmph 7" xfId="1189"/>
    <cellStyle name="SAPBEXstdDataEmph 7 10" xfId="36896"/>
    <cellStyle name="SAPBEXstdDataEmph 7 11" xfId="36897"/>
    <cellStyle name="SAPBEXstdDataEmph 7 12" xfId="36898"/>
    <cellStyle name="SAPBEXstdDataEmph 7 13" xfId="36899"/>
    <cellStyle name="SAPBEXstdDataEmph 7 14" xfId="36900"/>
    <cellStyle name="SAPBEXstdDataEmph 7 15" xfId="36901"/>
    <cellStyle name="SAPBEXstdDataEmph 7 16" xfId="36902"/>
    <cellStyle name="SAPBEXstdDataEmph 7 17" xfId="36903"/>
    <cellStyle name="SAPBEXstdDataEmph 7 18" xfId="36904"/>
    <cellStyle name="SAPBEXstdDataEmph 7 19" xfId="36905"/>
    <cellStyle name="SAPBEXstdDataEmph 7 2" xfId="36906"/>
    <cellStyle name="SAPBEXstdDataEmph 7 2 2" xfId="36907"/>
    <cellStyle name="SAPBEXstdDataEmph 7 2 2 2" xfId="36908"/>
    <cellStyle name="SAPBEXstdDataEmph 7 2 2 2 2" xfId="36909"/>
    <cellStyle name="SAPBEXstdDataEmph 7 2 2 2 2 2" xfId="36910"/>
    <cellStyle name="SAPBEXstdDataEmph 7 2 2 2 3" xfId="36911"/>
    <cellStyle name="SAPBEXstdDataEmph 7 2 2 3" xfId="36912"/>
    <cellStyle name="SAPBEXstdDataEmph 7 2 2 3 2" xfId="36913"/>
    <cellStyle name="SAPBEXstdDataEmph 7 2 2 3 2 2" xfId="36914"/>
    <cellStyle name="SAPBEXstdDataEmph 7 2 2 4" xfId="36915"/>
    <cellStyle name="SAPBEXstdDataEmph 7 2 2 4 2" xfId="36916"/>
    <cellStyle name="SAPBEXstdDataEmph 7 2 3" xfId="36917"/>
    <cellStyle name="SAPBEXstdDataEmph 7 2 3 2" xfId="36918"/>
    <cellStyle name="SAPBEXstdDataEmph 7 2 3 2 2" xfId="36919"/>
    <cellStyle name="SAPBEXstdDataEmph 7 2 3 3" xfId="36920"/>
    <cellStyle name="SAPBEXstdDataEmph 7 2 4" xfId="36921"/>
    <cellStyle name="SAPBEXstdDataEmph 7 2 4 2" xfId="36922"/>
    <cellStyle name="SAPBEXstdDataEmph 7 2 4 2 2" xfId="36923"/>
    <cellStyle name="SAPBEXstdDataEmph 7 2 5" xfId="36924"/>
    <cellStyle name="SAPBEXstdDataEmph 7 2 5 2" xfId="36925"/>
    <cellStyle name="SAPBEXstdDataEmph 7 20" xfId="36926"/>
    <cellStyle name="SAPBEXstdDataEmph 7 21" xfId="36927"/>
    <cellStyle name="SAPBEXstdDataEmph 7 22" xfId="36928"/>
    <cellStyle name="SAPBEXstdDataEmph 7 23" xfId="36929"/>
    <cellStyle name="SAPBEXstdDataEmph 7 24" xfId="36930"/>
    <cellStyle name="SAPBEXstdDataEmph 7 25" xfId="36931"/>
    <cellStyle name="SAPBEXstdDataEmph 7 26" xfId="36932"/>
    <cellStyle name="SAPBEXstdDataEmph 7 27" xfId="36933"/>
    <cellStyle name="SAPBEXstdDataEmph 7 3" xfId="36934"/>
    <cellStyle name="SAPBEXstdDataEmph 7 4" xfId="36935"/>
    <cellStyle name="SAPBEXstdDataEmph 7 5" xfId="36936"/>
    <cellStyle name="SAPBEXstdDataEmph 7 6" xfId="36937"/>
    <cellStyle name="SAPBEXstdDataEmph 7 7" xfId="36938"/>
    <cellStyle name="SAPBEXstdDataEmph 7 8" xfId="36939"/>
    <cellStyle name="SAPBEXstdDataEmph 7 9" xfId="36940"/>
    <cellStyle name="SAPBEXstdDataEmph 8" xfId="1171"/>
    <cellStyle name="SAPBEXstdDataEmph 8 10" xfId="36941"/>
    <cellStyle name="SAPBEXstdDataEmph 8 11" xfId="36942"/>
    <cellStyle name="SAPBEXstdDataEmph 8 12" xfId="36943"/>
    <cellStyle name="SAPBEXstdDataEmph 8 13" xfId="36944"/>
    <cellStyle name="SAPBEXstdDataEmph 8 14" xfId="36945"/>
    <cellStyle name="SAPBEXstdDataEmph 8 15" xfId="36946"/>
    <cellStyle name="SAPBEXstdDataEmph 8 16" xfId="36947"/>
    <cellStyle name="SAPBEXstdDataEmph 8 17" xfId="36948"/>
    <cellStyle name="SAPBEXstdDataEmph 8 18" xfId="36949"/>
    <cellStyle name="SAPBEXstdDataEmph 8 19" xfId="36950"/>
    <cellStyle name="SAPBEXstdDataEmph 8 2" xfId="36951"/>
    <cellStyle name="SAPBEXstdDataEmph 8 2 2" xfId="36952"/>
    <cellStyle name="SAPBEXstdDataEmph 8 2 2 2" xfId="36953"/>
    <cellStyle name="SAPBEXstdDataEmph 8 2 2 2 2" xfId="36954"/>
    <cellStyle name="SAPBEXstdDataEmph 8 2 2 2 2 2" xfId="36955"/>
    <cellStyle name="SAPBEXstdDataEmph 8 2 2 2 3" xfId="36956"/>
    <cellStyle name="SAPBEXstdDataEmph 8 2 2 3" xfId="36957"/>
    <cellStyle name="SAPBEXstdDataEmph 8 2 2 3 2" xfId="36958"/>
    <cellStyle name="SAPBEXstdDataEmph 8 2 2 3 2 2" xfId="36959"/>
    <cellStyle name="SAPBEXstdDataEmph 8 2 2 4" xfId="36960"/>
    <cellStyle name="SAPBEXstdDataEmph 8 2 2 4 2" xfId="36961"/>
    <cellStyle name="SAPBEXstdDataEmph 8 2 3" xfId="36962"/>
    <cellStyle name="SAPBEXstdDataEmph 8 2 3 2" xfId="36963"/>
    <cellStyle name="SAPBEXstdDataEmph 8 2 3 2 2" xfId="36964"/>
    <cellStyle name="SAPBEXstdDataEmph 8 2 3 3" xfId="36965"/>
    <cellStyle name="SAPBEXstdDataEmph 8 2 4" xfId="36966"/>
    <cellStyle name="SAPBEXstdDataEmph 8 2 4 2" xfId="36967"/>
    <cellStyle name="SAPBEXstdDataEmph 8 2 4 2 2" xfId="36968"/>
    <cellStyle name="SAPBEXstdDataEmph 8 2 5" xfId="36969"/>
    <cellStyle name="SAPBEXstdDataEmph 8 2 5 2" xfId="36970"/>
    <cellStyle name="SAPBEXstdDataEmph 8 20" xfId="36971"/>
    <cellStyle name="SAPBEXstdDataEmph 8 21" xfId="36972"/>
    <cellStyle name="SAPBEXstdDataEmph 8 22" xfId="36973"/>
    <cellStyle name="SAPBEXstdDataEmph 8 23" xfId="36974"/>
    <cellStyle name="SAPBEXstdDataEmph 8 24" xfId="36975"/>
    <cellStyle name="SAPBEXstdDataEmph 8 25" xfId="36976"/>
    <cellStyle name="SAPBEXstdDataEmph 8 26" xfId="36977"/>
    <cellStyle name="SAPBEXstdDataEmph 8 3" xfId="36978"/>
    <cellStyle name="SAPBEXstdDataEmph 8 4" xfId="36979"/>
    <cellStyle name="SAPBEXstdDataEmph 8 5" xfId="36980"/>
    <cellStyle name="SAPBEXstdDataEmph 8 6" xfId="36981"/>
    <cellStyle name="SAPBEXstdDataEmph 8 7" xfId="36982"/>
    <cellStyle name="SAPBEXstdDataEmph 8 8" xfId="36983"/>
    <cellStyle name="SAPBEXstdDataEmph 8 9" xfId="36984"/>
    <cellStyle name="SAPBEXstdDataEmph 9" xfId="1337"/>
    <cellStyle name="SAPBEXstdDataEmph 9 10" xfId="36985"/>
    <cellStyle name="SAPBEXstdDataEmph 9 11" xfId="36986"/>
    <cellStyle name="SAPBEXstdDataEmph 9 12" xfId="36987"/>
    <cellStyle name="SAPBEXstdDataEmph 9 13" xfId="36988"/>
    <cellStyle name="SAPBEXstdDataEmph 9 14" xfId="36989"/>
    <cellStyle name="SAPBEXstdDataEmph 9 15" xfId="36990"/>
    <cellStyle name="SAPBEXstdDataEmph 9 16" xfId="36991"/>
    <cellStyle name="SAPBEXstdDataEmph 9 17" xfId="36992"/>
    <cellStyle name="SAPBEXstdDataEmph 9 18" xfId="36993"/>
    <cellStyle name="SAPBEXstdDataEmph 9 19" xfId="36994"/>
    <cellStyle name="SAPBEXstdDataEmph 9 2" xfId="36995"/>
    <cellStyle name="SAPBEXstdDataEmph 9 2 2" xfId="36996"/>
    <cellStyle name="SAPBEXstdDataEmph 9 2 2 2" xfId="36997"/>
    <cellStyle name="SAPBEXstdDataEmph 9 2 2 2 2" xfId="36998"/>
    <cellStyle name="SAPBEXstdDataEmph 9 2 2 2 2 2" xfId="36999"/>
    <cellStyle name="SAPBEXstdDataEmph 9 2 2 2 3" xfId="37000"/>
    <cellStyle name="SAPBEXstdDataEmph 9 2 2 3" xfId="37001"/>
    <cellStyle name="SAPBEXstdDataEmph 9 2 2 3 2" xfId="37002"/>
    <cellStyle name="SAPBEXstdDataEmph 9 2 2 3 2 2" xfId="37003"/>
    <cellStyle name="SAPBEXstdDataEmph 9 2 2 4" xfId="37004"/>
    <cellStyle name="SAPBEXstdDataEmph 9 2 2 4 2" xfId="37005"/>
    <cellStyle name="SAPBEXstdDataEmph 9 2 3" xfId="37006"/>
    <cellStyle name="SAPBEXstdDataEmph 9 2 3 2" xfId="37007"/>
    <cellStyle name="SAPBEXstdDataEmph 9 2 3 2 2" xfId="37008"/>
    <cellStyle name="SAPBEXstdDataEmph 9 2 3 3" xfId="37009"/>
    <cellStyle name="SAPBEXstdDataEmph 9 2 4" xfId="37010"/>
    <cellStyle name="SAPBEXstdDataEmph 9 2 4 2" xfId="37011"/>
    <cellStyle name="SAPBEXstdDataEmph 9 2 4 2 2" xfId="37012"/>
    <cellStyle name="SAPBEXstdDataEmph 9 2 5" xfId="37013"/>
    <cellStyle name="SAPBEXstdDataEmph 9 2 5 2" xfId="37014"/>
    <cellStyle name="SAPBEXstdDataEmph 9 20" xfId="37015"/>
    <cellStyle name="SAPBEXstdDataEmph 9 21" xfId="37016"/>
    <cellStyle name="SAPBEXstdDataEmph 9 22" xfId="37017"/>
    <cellStyle name="SAPBEXstdDataEmph 9 23" xfId="37018"/>
    <cellStyle name="SAPBEXstdDataEmph 9 24" xfId="37019"/>
    <cellStyle name="SAPBEXstdDataEmph 9 25" xfId="37020"/>
    <cellStyle name="SAPBEXstdDataEmph 9 26" xfId="37021"/>
    <cellStyle name="SAPBEXstdDataEmph 9 27" xfId="37022"/>
    <cellStyle name="SAPBEXstdDataEmph 9 28" xfId="37023"/>
    <cellStyle name="SAPBEXstdDataEmph 9 3" xfId="37024"/>
    <cellStyle name="SAPBEXstdDataEmph 9 3 2" xfId="37025"/>
    <cellStyle name="SAPBEXstdDataEmph 9 3 2 2" xfId="37026"/>
    <cellStyle name="SAPBEXstdDataEmph 9 3 2 2 2" xfId="37027"/>
    <cellStyle name="SAPBEXstdDataEmph 9 3 3" xfId="37028"/>
    <cellStyle name="SAPBEXstdDataEmph 9 3 3 2" xfId="37029"/>
    <cellStyle name="SAPBEXstdDataEmph 9 4" xfId="37030"/>
    <cellStyle name="SAPBEXstdDataEmph 9 5" xfId="37031"/>
    <cellStyle name="SAPBEXstdDataEmph 9 6" xfId="37032"/>
    <cellStyle name="SAPBEXstdDataEmph 9 7" xfId="37033"/>
    <cellStyle name="SAPBEXstdDataEmph 9 8" xfId="37034"/>
    <cellStyle name="SAPBEXstdDataEmph 9 9" xfId="37035"/>
    <cellStyle name="SAPBEXstdDataEmph_20120921_SF-grote-ronde-Liesbethdump2" xfId="401"/>
    <cellStyle name="SAPBEXstdItem" xfId="100"/>
    <cellStyle name="SAPBEXstdItem 10" xfId="37036"/>
    <cellStyle name="SAPBEXstdItem 11" xfId="37037"/>
    <cellStyle name="SAPBEXstdItem 12" xfId="37038"/>
    <cellStyle name="SAPBEXstdItem 13" xfId="37039"/>
    <cellStyle name="SAPBEXstdItem 14" xfId="37040"/>
    <cellStyle name="SAPBEXstdItem 15" xfId="37041"/>
    <cellStyle name="SAPBEXstdItem 16" xfId="37042"/>
    <cellStyle name="SAPBEXstdItem 17" xfId="37043"/>
    <cellStyle name="SAPBEXstdItem 18" xfId="37044"/>
    <cellStyle name="SAPBEXstdItem 19" xfId="37045"/>
    <cellStyle name="SAPBEXstdItem 2" xfId="178"/>
    <cellStyle name="SAPBEXstdItem 2 10" xfId="37046"/>
    <cellStyle name="SAPBEXstdItem 2 11" xfId="37047"/>
    <cellStyle name="SAPBEXstdItem 2 12" xfId="37048"/>
    <cellStyle name="SAPBEXstdItem 2 13" xfId="37049"/>
    <cellStyle name="SAPBEXstdItem 2 14" xfId="37050"/>
    <cellStyle name="SAPBEXstdItem 2 15" xfId="37051"/>
    <cellStyle name="SAPBEXstdItem 2 16" xfId="37052"/>
    <cellStyle name="SAPBEXstdItem 2 17" xfId="37053"/>
    <cellStyle name="SAPBEXstdItem 2 18" xfId="37054"/>
    <cellStyle name="SAPBEXstdItem 2 19" xfId="37055"/>
    <cellStyle name="SAPBEXstdItem 2 2" xfId="512"/>
    <cellStyle name="SAPBEXstdItem 2 2 10" xfId="37056"/>
    <cellStyle name="SAPBEXstdItem 2 2 11" xfId="37057"/>
    <cellStyle name="SAPBEXstdItem 2 2 12" xfId="37058"/>
    <cellStyle name="SAPBEXstdItem 2 2 13" xfId="37059"/>
    <cellStyle name="SAPBEXstdItem 2 2 14" xfId="37060"/>
    <cellStyle name="SAPBEXstdItem 2 2 15" xfId="37061"/>
    <cellStyle name="SAPBEXstdItem 2 2 16" xfId="37062"/>
    <cellStyle name="SAPBEXstdItem 2 2 17" xfId="37063"/>
    <cellStyle name="SAPBEXstdItem 2 2 18" xfId="37064"/>
    <cellStyle name="SAPBEXstdItem 2 2 19" xfId="37065"/>
    <cellStyle name="SAPBEXstdItem 2 2 2" xfId="1191"/>
    <cellStyle name="SAPBEXstdItem 2 2 2 10" xfId="37066"/>
    <cellStyle name="SAPBEXstdItem 2 2 2 11" xfId="37067"/>
    <cellStyle name="SAPBEXstdItem 2 2 2 12" xfId="37068"/>
    <cellStyle name="SAPBEXstdItem 2 2 2 13" xfId="37069"/>
    <cellStyle name="SAPBEXstdItem 2 2 2 14" xfId="37070"/>
    <cellStyle name="SAPBEXstdItem 2 2 2 15" xfId="37071"/>
    <cellStyle name="SAPBEXstdItem 2 2 2 16" xfId="37072"/>
    <cellStyle name="SAPBEXstdItem 2 2 2 17" xfId="37073"/>
    <cellStyle name="SAPBEXstdItem 2 2 2 18" xfId="37074"/>
    <cellStyle name="SAPBEXstdItem 2 2 2 19" xfId="37075"/>
    <cellStyle name="SAPBEXstdItem 2 2 2 2" xfId="37076"/>
    <cellStyle name="SAPBEXstdItem 2 2 2 2 2" xfId="37077"/>
    <cellStyle name="SAPBEXstdItem 2 2 2 2 2 2" xfId="37078"/>
    <cellStyle name="SAPBEXstdItem 2 2 2 2 2 2 2" xfId="37079"/>
    <cellStyle name="SAPBEXstdItem 2 2 2 2 2 2 2 2" xfId="37080"/>
    <cellStyle name="SAPBEXstdItem 2 2 2 2 2 2 3" xfId="37081"/>
    <cellStyle name="SAPBEXstdItem 2 2 2 2 2 3" xfId="37082"/>
    <cellStyle name="SAPBEXstdItem 2 2 2 2 2 3 2" xfId="37083"/>
    <cellStyle name="SAPBEXstdItem 2 2 2 2 2 3 2 2" xfId="37084"/>
    <cellStyle name="SAPBEXstdItem 2 2 2 2 2 4" xfId="37085"/>
    <cellStyle name="SAPBEXstdItem 2 2 2 2 2 4 2" xfId="37086"/>
    <cellStyle name="SAPBEXstdItem 2 2 2 2 3" xfId="37087"/>
    <cellStyle name="SAPBEXstdItem 2 2 2 2 3 2" xfId="37088"/>
    <cellStyle name="SAPBEXstdItem 2 2 2 2 3 2 2" xfId="37089"/>
    <cellStyle name="SAPBEXstdItem 2 2 2 2 3 3" xfId="37090"/>
    <cellStyle name="SAPBEXstdItem 2 2 2 2 4" xfId="37091"/>
    <cellStyle name="SAPBEXstdItem 2 2 2 2 4 2" xfId="37092"/>
    <cellStyle name="SAPBEXstdItem 2 2 2 2 4 2 2" xfId="37093"/>
    <cellStyle name="SAPBEXstdItem 2 2 2 2 5" xfId="37094"/>
    <cellStyle name="SAPBEXstdItem 2 2 2 2 5 2" xfId="37095"/>
    <cellStyle name="SAPBEXstdItem 2 2 2 20" xfId="37096"/>
    <cellStyle name="SAPBEXstdItem 2 2 2 21" xfId="37097"/>
    <cellStyle name="SAPBEXstdItem 2 2 2 22" xfId="37098"/>
    <cellStyle name="SAPBEXstdItem 2 2 2 23" xfId="37099"/>
    <cellStyle name="SAPBEXstdItem 2 2 2 24" xfId="37100"/>
    <cellStyle name="SAPBEXstdItem 2 2 2 25" xfId="37101"/>
    <cellStyle name="SAPBEXstdItem 2 2 2 26" xfId="37102"/>
    <cellStyle name="SAPBEXstdItem 2 2 2 27" xfId="37103"/>
    <cellStyle name="SAPBEXstdItem 2 2 2 3" xfId="37104"/>
    <cellStyle name="SAPBEXstdItem 2 2 2 4" xfId="37105"/>
    <cellStyle name="SAPBEXstdItem 2 2 2 5" xfId="37106"/>
    <cellStyle name="SAPBEXstdItem 2 2 2 6" xfId="37107"/>
    <cellStyle name="SAPBEXstdItem 2 2 2 7" xfId="37108"/>
    <cellStyle name="SAPBEXstdItem 2 2 2 8" xfId="37109"/>
    <cellStyle name="SAPBEXstdItem 2 2 2 9" xfId="37110"/>
    <cellStyle name="SAPBEXstdItem 2 2 20" xfId="37111"/>
    <cellStyle name="SAPBEXstdItem 2 2 21" xfId="37112"/>
    <cellStyle name="SAPBEXstdItem 2 2 22" xfId="37113"/>
    <cellStyle name="SAPBEXstdItem 2 2 23" xfId="37114"/>
    <cellStyle name="SAPBEXstdItem 2 2 24" xfId="37115"/>
    <cellStyle name="SAPBEXstdItem 2 2 25" xfId="37116"/>
    <cellStyle name="SAPBEXstdItem 2 2 26" xfId="37117"/>
    <cellStyle name="SAPBEXstdItem 2 2 27" xfId="37118"/>
    <cellStyle name="SAPBEXstdItem 2 2 28" xfId="37119"/>
    <cellStyle name="SAPBEXstdItem 2 2 29" xfId="37120"/>
    <cellStyle name="SAPBEXstdItem 2 2 3" xfId="1192"/>
    <cellStyle name="SAPBEXstdItem 2 2 3 10" xfId="37121"/>
    <cellStyle name="SAPBEXstdItem 2 2 3 11" xfId="37122"/>
    <cellStyle name="SAPBEXstdItem 2 2 3 12" xfId="37123"/>
    <cellStyle name="SAPBEXstdItem 2 2 3 13" xfId="37124"/>
    <cellStyle name="SAPBEXstdItem 2 2 3 14" xfId="37125"/>
    <cellStyle name="SAPBEXstdItem 2 2 3 15" xfId="37126"/>
    <cellStyle name="SAPBEXstdItem 2 2 3 16" xfId="37127"/>
    <cellStyle name="SAPBEXstdItem 2 2 3 17" xfId="37128"/>
    <cellStyle name="SAPBEXstdItem 2 2 3 18" xfId="37129"/>
    <cellStyle name="SAPBEXstdItem 2 2 3 19" xfId="37130"/>
    <cellStyle name="SAPBEXstdItem 2 2 3 2" xfId="37131"/>
    <cellStyle name="SAPBEXstdItem 2 2 3 2 2" xfId="37132"/>
    <cellStyle name="SAPBEXstdItem 2 2 3 2 2 2" xfId="37133"/>
    <cellStyle name="SAPBEXstdItem 2 2 3 2 2 2 2" xfId="37134"/>
    <cellStyle name="SAPBEXstdItem 2 2 3 2 2 2 2 2" xfId="37135"/>
    <cellStyle name="SAPBEXstdItem 2 2 3 2 2 2 3" xfId="37136"/>
    <cellStyle name="SAPBEXstdItem 2 2 3 2 2 3" xfId="37137"/>
    <cellStyle name="SAPBEXstdItem 2 2 3 2 2 3 2" xfId="37138"/>
    <cellStyle name="SAPBEXstdItem 2 2 3 2 2 3 2 2" xfId="37139"/>
    <cellStyle name="SAPBEXstdItem 2 2 3 2 2 4" xfId="37140"/>
    <cellStyle name="SAPBEXstdItem 2 2 3 2 2 4 2" xfId="37141"/>
    <cellStyle name="SAPBEXstdItem 2 2 3 2 3" xfId="37142"/>
    <cellStyle name="SAPBEXstdItem 2 2 3 2 3 2" xfId="37143"/>
    <cellStyle name="SAPBEXstdItem 2 2 3 2 3 2 2" xfId="37144"/>
    <cellStyle name="SAPBEXstdItem 2 2 3 2 3 3" xfId="37145"/>
    <cellStyle name="SAPBEXstdItem 2 2 3 2 4" xfId="37146"/>
    <cellStyle name="SAPBEXstdItem 2 2 3 2 4 2" xfId="37147"/>
    <cellStyle name="SAPBEXstdItem 2 2 3 2 4 2 2" xfId="37148"/>
    <cellStyle name="SAPBEXstdItem 2 2 3 2 5" xfId="37149"/>
    <cellStyle name="SAPBEXstdItem 2 2 3 2 5 2" xfId="37150"/>
    <cellStyle name="SAPBEXstdItem 2 2 3 20" xfId="37151"/>
    <cellStyle name="SAPBEXstdItem 2 2 3 21" xfId="37152"/>
    <cellStyle name="SAPBEXstdItem 2 2 3 22" xfId="37153"/>
    <cellStyle name="SAPBEXstdItem 2 2 3 23" xfId="37154"/>
    <cellStyle name="SAPBEXstdItem 2 2 3 24" xfId="37155"/>
    <cellStyle name="SAPBEXstdItem 2 2 3 25" xfId="37156"/>
    <cellStyle name="SAPBEXstdItem 2 2 3 26" xfId="37157"/>
    <cellStyle name="SAPBEXstdItem 2 2 3 27" xfId="37158"/>
    <cellStyle name="SAPBEXstdItem 2 2 3 3" xfId="37159"/>
    <cellStyle name="SAPBEXstdItem 2 2 3 4" xfId="37160"/>
    <cellStyle name="SAPBEXstdItem 2 2 3 5" xfId="37161"/>
    <cellStyle name="SAPBEXstdItem 2 2 3 6" xfId="37162"/>
    <cellStyle name="SAPBEXstdItem 2 2 3 7" xfId="37163"/>
    <cellStyle name="SAPBEXstdItem 2 2 3 8" xfId="37164"/>
    <cellStyle name="SAPBEXstdItem 2 2 3 9" xfId="37165"/>
    <cellStyle name="SAPBEXstdItem 2 2 30" xfId="37166"/>
    <cellStyle name="SAPBEXstdItem 2 2 31" xfId="37167"/>
    <cellStyle name="SAPBEXstdItem 2 2 32" xfId="37168"/>
    <cellStyle name="SAPBEXstdItem 2 2 4" xfId="1193"/>
    <cellStyle name="SAPBEXstdItem 2 2 4 10" xfId="37169"/>
    <cellStyle name="SAPBEXstdItem 2 2 4 11" xfId="37170"/>
    <cellStyle name="SAPBEXstdItem 2 2 4 12" xfId="37171"/>
    <cellStyle name="SAPBEXstdItem 2 2 4 13" xfId="37172"/>
    <cellStyle name="SAPBEXstdItem 2 2 4 14" xfId="37173"/>
    <cellStyle name="SAPBEXstdItem 2 2 4 15" xfId="37174"/>
    <cellStyle name="SAPBEXstdItem 2 2 4 16" xfId="37175"/>
    <cellStyle name="SAPBEXstdItem 2 2 4 17" xfId="37176"/>
    <cellStyle name="SAPBEXstdItem 2 2 4 18" xfId="37177"/>
    <cellStyle name="SAPBEXstdItem 2 2 4 19" xfId="37178"/>
    <cellStyle name="SAPBEXstdItem 2 2 4 2" xfId="37179"/>
    <cellStyle name="SAPBEXstdItem 2 2 4 2 2" xfId="37180"/>
    <cellStyle name="SAPBEXstdItem 2 2 4 2 2 2" xfId="37181"/>
    <cellStyle name="SAPBEXstdItem 2 2 4 2 2 2 2" xfId="37182"/>
    <cellStyle name="SAPBEXstdItem 2 2 4 2 2 2 2 2" xfId="37183"/>
    <cellStyle name="SAPBEXstdItem 2 2 4 2 2 2 3" xfId="37184"/>
    <cellStyle name="SAPBEXstdItem 2 2 4 2 2 3" xfId="37185"/>
    <cellStyle name="SAPBEXstdItem 2 2 4 2 2 3 2" xfId="37186"/>
    <cellStyle name="SAPBEXstdItem 2 2 4 2 2 3 2 2" xfId="37187"/>
    <cellStyle name="SAPBEXstdItem 2 2 4 2 2 4" xfId="37188"/>
    <cellStyle name="SAPBEXstdItem 2 2 4 2 2 4 2" xfId="37189"/>
    <cellStyle name="SAPBEXstdItem 2 2 4 2 3" xfId="37190"/>
    <cellStyle name="SAPBEXstdItem 2 2 4 2 3 2" xfId="37191"/>
    <cellStyle name="SAPBEXstdItem 2 2 4 2 3 2 2" xfId="37192"/>
    <cellStyle name="SAPBEXstdItem 2 2 4 2 3 3" xfId="37193"/>
    <cellStyle name="SAPBEXstdItem 2 2 4 2 4" xfId="37194"/>
    <cellStyle name="SAPBEXstdItem 2 2 4 2 4 2" xfId="37195"/>
    <cellStyle name="SAPBEXstdItem 2 2 4 2 4 2 2" xfId="37196"/>
    <cellStyle name="SAPBEXstdItem 2 2 4 2 5" xfId="37197"/>
    <cellStyle name="SAPBEXstdItem 2 2 4 2 5 2" xfId="37198"/>
    <cellStyle name="SAPBEXstdItem 2 2 4 20" xfId="37199"/>
    <cellStyle name="SAPBEXstdItem 2 2 4 21" xfId="37200"/>
    <cellStyle name="SAPBEXstdItem 2 2 4 22" xfId="37201"/>
    <cellStyle name="SAPBEXstdItem 2 2 4 23" xfId="37202"/>
    <cellStyle name="SAPBEXstdItem 2 2 4 24" xfId="37203"/>
    <cellStyle name="SAPBEXstdItem 2 2 4 25" xfId="37204"/>
    <cellStyle name="SAPBEXstdItem 2 2 4 26" xfId="37205"/>
    <cellStyle name="SAPBEXstdItem 2 2 4 27" xfId="37206"/>
    <cellStyle name="SAPBEXstdItem 2 2 4 3" xfId="37207"/>
    <cellStyle name="SAPBEXstdItem 2 2 4 4" xfId="37208"/>
    <cellStyle name="SAPBEXstdItem 2 2 4 5" xfId="37209"/>
    <cellStyle name="SAPBEXstdItem 2 2 4 6" xfId="37210"/>
    <cellStyle name="SAPBEXstdItem 2 2 4 7" xfId="37211"/>
    <cellStyle name="SAPBEXstdItem 2 2 4 8" xfId="37212"/>
    <cellStyle name="SAPBEXstdItem 2 2 4 9" xfId="37213"/>
    <cellStyle name="SAPBEXstdItem 2 2 5" xfId="1194"/>
    <cellStyle name="SAPBEXstdItem 2 2 5 10" xfId="37214"/>
    <cellStyle name="SAPBEXstdItem 2 2 5 11" xfId="37215"/>
    <cellStyle name="SAPBEXstdItem 2 2 5 12" xfId="37216"/>
    <cellStyle name="SAPBEXstdItem 2 2 5 13" xfId="37217"/>
    <cellStyle name="SAPBEXstdItem 2 2 5 14" xfId="37218"/>
    <cellStyle name="SAPBEXstdItem 2 2 5 15" xfId="37219"/>
    <cellStyle name="SAPBEXstdItem 2 2 5 16" xfId="37220"/>
    <cellStyle name="SAPBEXstdItem 2 2 5 17" xfId="37221"/>
    <cellStyle name="SAPBEXstdItem 2 2 5 18" xfId="37222"/>
    <cellStyle name="SAPBEXstdItem 2 2 5 19" xfId="37223"/>
    <cellStyle name="SAPBEXstdItem 2 2 5 2" xfId="37224"/>
    <cellStyle name="SAPBEXstdItem 2 2 5 2 2" xfId="37225"/>
    <cellStyle name="SAPBEXstdItem 2 2 5 2 2 2" xfId="37226"/>
    <cellStyle name="SAPBEXstdItem 2 2 5 2 2 2 2" xfId="37227"/>
    <cellStyle name="SAPBEXstdItem 2 2 5 2 2 2 2 2" xfId="37228"/>
    <cellStyle name="SAPBEXstdItem 2 2 5 2 2 2 3" xfId="37229"/>
    <cellStyle name="SAPBEXstdItem 2 2 5 2 2 3" xfId="37230"/>
    <cellStyle name="SAPBEXstdItem 2 2 5 2 2 3 2" xfId="37231"/>
    <cellStyle name="SAPBEXstdItem 2 2 5 2 2 3 2 2" xfId="37232"/>
    <cellStyle name="SAPBEXstdItem 2 2 5 2 2 4" xfId="37233"/>
    <cellStyle name="SAPBEXstdItem 2 2 5 2 2 4 2" xfId="37234"/>
    <cellStyle name="SAPBEXstdItem 2 2 5 2 3" xfId="37235"/>
    <cellStyle name="SAPBEXstdItem 2 2 5 2 3 2" xfId="37236"/>
    <cellStyle name="SAPBEXstdItem 2 2 5 2 3 2 2" xfId="37237"/>
    <cellStyle name="SAPBEXstdItem 2 2 5 2 3 3" xfId="37238"/>
    <cellStyle name="SAPBEXstdItem 2 2 5 2 4" xfId="37239"/>
    <cellStyle name="SAPBEXstdItem 2 2 5 2 4 2" xfId="37240"/>
    <cellStyle name="SAPBEXstdItem 2 2 5 2 4 2 2" xfId="37241"/>
    <cellStyle name="SAPBEXstdItem 2 2 5 2 5" xfId="37242"/>
    <cellStyle name="SAPBEXstdItem 2 2 5 2 5 2" xfId="37243"/>
    <cellStyle name="SAPBEXstdItem 2 2 5 20" xfId="37244"/>
    <cellStyle name="SAPBEXstdItem 2 2 5 21" xfId="37245"/>
    <cellStyle name="SAPBEXstdItem 2 2 5 22" xfId="37246"/>
    <cellStyle name="SAPBEXstdItem 2 2 5 23" xfId="37247"/>
    <cellStyle name="SAPBEXstdItem 2 2 5 24" xfId="37248"/>
    <cellStyle name="SAPBEXstdItem 2 2 5 25" xfId="37249"/>
    <cellStyle name="SAPBEXstdItem 2 2 5 26" xfId="37250"/>
    <cellStyle name="SAPBEXstdItem 2 2 5 27" xfId="37251"/>
    <cellStyle name="SAPBEXstdItem 2 2 5 3" xfId="37252"/>
    <cellStyle name="SAPBEXstdItem 2 2 5 4" xfId="37253"/>
    <cellStyle name="SAPBEXstdItem 2 2 5 5" xfId="37254"/>
    <cellStyle name="SAPBEXstdItem 2 2 5 6" xfId="37255"/>
    <cellStyle name="SAPBEXstdItem 2 2 5 7" xfId="37256"/>
    <cellStyle name="SAPBEXstdItem 2 2 5 8" xfId="37257"/>
    <cellStyle name="SAPBEXstdItem 2 2 5 9" xfId="37258"/>
    <cellStyle name="SAPBEXstdItem 2 2 6" xfId="1195"/>
    <cellStyle name="SAPBEXstdItem 2 2 6 10" xfId="37259"/>
    <cellStyle name="SAPBEXstdItem 2 2 6 11" xfId="37260"/>
    <cellStyle name="SAPBEXstdItem 2 2 6 12" xfId="37261"/>
    <cellStyle name="SAPBEXstdItem 2 2 6 13" xfId="37262"/>
    <cellStyle name="SAPBEXstdItem 2 2 6 14" xfId="37263"/>
    <cellStyle name="SAPBEXstdItem 2 2 6 15" xfId="37264"/>
    <cellStyle name="SAPBEXstdItem 2 2 6 16" xfId="37265"/>
    <cellStyle name="SAPBEXstdItem 2 2 6 17" xfId="37266"/>
    <cellStyle name="SAPBEXstdItem 2 2 6 18" xfId="37267"/>
    <cellStyle name="SAPBEXstdItem 2 2 6 19" xfId="37268"/>
    <cellStyle name="SAPBEXstdItem 2 2 6 2" xfId="37269"/>
    <cellStyle name="SAPBEXstdItem 2 2 6 2 2" xfId="37270"/>
    <cellStyle name="SAPBEXstdItem 2 2 6 2 2 2" xfId="37271"/>
    <cellStyle name="SAPBEXstdItem 2 2 6 2 2 2 2" xfId="37272"/>
    <cellStyle name="SAPBEXstdItem 2 2 6 2 2 2 2 2" xfId="37273"/>
    <cellStyle name="SAPBEXstdItem 2 2 6 2 2 2 3" xfId="37274"/>
    <cellStyle name="SAPBEXstdItem 2 2 6 2 2 3" xfId="37275"/>
    <cellStyle name="SAPBEXstdItem 2 2 6 2 2 3 2" xfId="37276"/>
    <cellStyle name="SAPBEXstdItem 2 2 6 2 2 3 2 2" xfId="37277"/>
    <cellStyle name="SAPBEXstdItem 2 2 6 2 2 4" xfId="37278"/>
    <cellStyle name="SAPBEXstdItem 2 2 6 2 2 4 2" xfId="37279"/>
    <cellStyle name="SAPBEXstdItem 2 2 6 2 3" xfId="37280"/>
    <cellStyle name="SAPBEXstdItem 2 2 6 2 3 2" xfId="37281"/>
    <cellStyle name="SAPBEXstdItem 2 2 6 2 3 2 2" xfId="37282"/>
    <cellStyle name="SAPBEXstdItem 2 2 6 2 3 3" xfId="37283"/>
    <cellStyle name="SAPBEXstdItem 2 2 6 2 4" xfId="37284"/>
    <cellStyle name="SAPBEXstdItem 2 2 6 2 4 2" xfId="37285"/>
    <cellStyle name="SAPBEXstdItem 2 2 6 2 4 2 2" xfId="37286"/>
    <cellStyle name="SAPBEXstdItem 2 2 6 2 5" xfId="37287"/>
    <cellStyle name="SAPBEXstdItem 2 2 6 2 5 2" xfId="37288"/>
    <cellStyle name="SAPBEXstdItem 2 2 6 20" xfId="37289"/>
    <cellStyle name="SAPBEXstdItem 2 2 6 21" xfId="37290"/>
    <cellStyle name="SAPBEXstdItem 2 2 6 22" xfId="37291"/>
    <cellStyle name="SAPBEXstdItem 2 2 6 23" xfId="37292"/>
    <cellStyle name="SAPBEXstdItem 2 2 6 24" xfId="37293"/>
    <cellStyle name="SAPBEXstdItem 2 2 6 25" xfId="37294"/>
    <cellStyle name="SAPBEXstdItem 2 2 6 26" xfId="37295"/>
    <cellStyle name="SAPBEXstdItem 2 2 6 27" xfId="37296"/>
    <cellStyle name="SAPBEXstdItem 2 2 6 3" xfId="37297"/>
    <cellStyle name="SAPBEXstdItem 2 2 6 4" xfId="37298"/>
    <cellStyle name="SAPBEXstdItem 2 2 6 5" xfId="37299"/>
    <cellStyle name="SAPBEXstdItem 2 2 6 6" xfId="37300"/>
    <cellStyle name="SAPBEXstdItem 2 2 6 7" xfId="37301"/>
    <cellStyle name="SAPBEXstdItem 2 2 6 8" xfId="37302"/>
    <cellStyle name="SAPBEXstdItem 2 2 6 9" xfId="37303"/>
    <cellStyle name="SAPBEXstdItem 2 2 7" xfId="37304"/>
    <cellStyle name="SAPBEXstdItem 2 2 7 2" xfId="37305"/>
    <cellStyle name="SAPBEXstdItem 2 2 7 2 2" xfId="37306"/>
    <cellStyle name="SAPBEXstdItem 2 2 7 2 2 2" xfId="37307"/>
    <cellStyle name="SAPBEXstdItem 2 2 7 2 2 2 2" xfId="37308"/>
    <cellStyle name="SAPBEXstdItem 2 2 7 2 2 3" xfId="37309"/>
    <cellStyle name="SAPBEXstdItem 2 2 7 2 3" xfId="37310"/>
    <cellStyle name="SAPBEXstdItem 2 2 7 2 3 2" xfId="37311"/>
    <cellStyle name="SAPBEXstdItem 2 2 7 2 3 2 2" xfId="37312"/>
    <cellStyle name="SAPBEXstdItem 2 2 7 2 4" xfId="37313"/>
    <cellStyle name="SAPBEXstdItem 2 2 7 2 4 2" xfId="37314"/>
    <cellStyle name="SAPBEXstdItem 2 2 7 3" xfId="37315"/>
    <cellStyle name="SAPBEXstdItem 2 2 7 3 2" xfId="37316"/>
    <cellStyle name="SAPBEXstdItem 2 2 7 3 2 2" xfId="37317"/>
    <cellStyle name="SAPBEXstdItem 2 2 7 3 3" xfId="37318"/>
    <cellStyle name="SAPBEXstdItem 2 2 7 4" xfId="37319"/>
    <cellStyle name="SAPBEXstdItem 2 2 7 4 2" xfId="37320"/>
    <cellStyle name="SAPBEXstdItem 2 2 7 4 2 2" xfId="37321"/>
    <cellStyle name="SAPBEXstdItem 2 2 7 5" xfId="37322"/>
    <cellStyle name="SAPBEXstdItem 2 2 7 5 2" xfId="37323"/>
    <cellStyle name="SAPBEXstdItem 2 2 8" xfId="37324"/>
    <cellStyle name="SAPBEXstdItem 2 2 9" xfId="37325"/>
    <cellStyle name="SAPBEXstdItem 2 20" xfId="37326"/>
    <cellStyle name="SAPBEXstdItem 2 21" xfId="37327"/>
    <cellStyle name="SAPBEXstdItem 2 22" xfId="37328"/>
    <cellStyle name="SAPBEXstdItem 2 23" xfId="37329"/>
    <cellStyle name="SAPBEXstdItem 2 24" xfId="37330"/>
    <cellStyle name="SAPBEXstdItem 2 25" xfId="37331"/>
    <cellStyle name="SAPBEXstdItem 2 26" xfId="37332"/>
    <cellStyle name="SAPBEXstdItem 2 27" xfId="37333"/>
    <cellStyle name="SAPBEXstdItem 2 28" xfId="37334"/>
    <cellStyle name="SAPBEXstdItem 2 29" xfId="37335"/>
    <cellStyle name="SAPBEXstdItem 2 3" xfId="513"/>
    <cellStyle name="SAPBEXstdItem 2 3 10" xfId="37336"/>
    <cellStyle name="SAPBEXstdItem 2 3 11" xfId="37337"/>
    <cellStyle name="SAPBEXstdItem 2 3 12" xfId="37338"/>
    <cellStyle name="SAPBEXstdItem 2 3 13" xfId="37339"/>
    <cellStyle name="SAPBEXstdItem 2 3 14" xfId="37340"/>
    <cellStyle name="SAPBEXstdItem 2 3 15" xfId="37341"/>
    <cellStyle name="SAPBEXstdItem 2 3 16" xfId="37342"/>
    <cellStyle name="SAPBEXstdItem 2 3 17" xfId="37343"/>
    <cellStyle name="SAPBEXstdItem 2 3 18" xfId="37344"/>
    <cellStyle name="SAPBEXstdItem 2 3 19" xfId="37345"/>
    <cellStyle name="SAPBEXstdItem 2 3 2" xfId="37346"/>
    <cellStyle name="SAPBEXstdItem 2 3 2 2" xfId="37347"/>
    <cellStyle name="SAPBEXstdItem 2 3 2 2 2" xfId="37348"/>
    <cellStyle name="SAPBEXstdItem 2 3 2 2 2 2" xfId="37349"/>
    <cellStyle name="SAPBEXstdItem 2 3 2 2 2 2 2" xfId="37350"/>
    <cellStyle name="SAPBEXstdItem 2 3 2 2 2 3" xfId="37351"/>
    <cellStyle name="SAPBEXstdItem 2 3 2 2 3" xfId="37352"/>
    <cellStyle name="SAPBEXstdItem 2 3 2 2 3 2" xfId="37353"/>
    <cellStyle name="SAPBEXstdItem 2 3 2 2 3 2 2" xfId="37354"/>
    <cellStyle name="SAPBEXstdItem 2 3 2 2 4" xfId="37355"/>
    <cellStyle name="SAPBEXstdItem 2 3 2 2 4 2" xfId="37356"/>
    <cellStyle name="SAPBEXstdItem 2 3 2 3" xfId="37357"/>
    <cellStyle name="SAPBEXstdItem 2 3 2 3 2" xfId="37358"/>
    <cellStyle name="SAPBEXstdItem 2 3 2 3 2 2" xfId="37359"/>
    <cellStyle name="SAPBEXstdItem 2 3 2 3 3" xfId="37360"/>
    <cellStyle name="SAPBEXstdItem 2 3 2 4" xfId="37361"/>
    <cellStyle name="SAPBEXstdItem 2 3 2 4 2" xfId="37362"/>
    <cellStyle name="SAPBEXstdItem 2 3 2 4 2 2" xfId="37363"/>
    <cellStyle name="SAPBEXstdItem 2 3 2 5" xfId="37364"/>
    <cellStyle name="SAPBEXstdItem 2 3 2 5 2" xfId="37365"/>
    <cellStyle name="SAPBEXstdItem 2 3 20" xfId="37366"/>
    <cellStyle name="SAPBEXstdItem 2 3 21" xfId="37367"/>
    <cellStyle name="SAPBEXstdItem 2 3 22" xfId="37368"/>
    <cellStyle name="SAPBEXstdItem 2 3 23" xfId="37369"/>
    <cellStyle name="SAPBEXstdItem 2 3 24" xfId="37370"/>
    <cellStyle name="SAPBEXstdItem 2 3 25" xfId="37371"/>
    <cellStyle name="SAPBEXstdItem 2 3 26" xfId="37372"/>
    <cellStyle name="SAPBEXstdItem 2 3 27" xfId="37373"/>
    <cellStyle name="SAPBEXstdItem 2 3 3" xfId="37374"/>
    <cellStyle name="SAPBEXstdItem 2 3 4" xfId="37375"/>
    <cellStyle name="SAPBEXstdItem 2 3 5" xfId="37376"/>
    <cellStyle name="SAPBEXstdItem 2 3 6" xfId="37377"/>
    <cellStyle name="SAPBEXstdItem 2 3 7" xfId="37378"/>
    <cellStyle name="SAPBEXstdItem 2 3 8" xfId="37379"/>
    <cellStyle name="SAPBEXstdItem 2 3 9" xfId="37380"/>
    <cellStyle name="SAPBEXstdItem 2 30" xfId="37381"/>
    <cellStyle name="SAPBEXstdItem 2 31" xfId="37382"/>
    <cellStyle name="SAPBEXstdItem 2 32" xfId="37383"/>
    <cellStyle name="SAPBEXstdItem 2 4" xfId="1196"/>
    <cellStyle name="SAPBEXstdItem 2 4 10" xfId="37384"/>
    <cellStyle name="SAPBEXstdItem 2 4 11" xfId="37385"/>
    <cellStyle name="SAPBEXstdItem 2 4 12" xfId="37386"/>
    <cellStyle name="SAPBEXstdItem 2 4 13" xfId="37387"/>
    <cellStyle name="SAPBEXstdItem 2 4 14" xfId="37388"/>
    <cellStyle name="SAPBEXstdItem 2 4 15" xfId="37389"/>
    <cellStyle name="SAPBEXstdItem 2 4 16" xfId="37390"/>
    <cellStyle name="SAPBEXstdItem 2 4 17" xfId="37391"/>
    <cellStyle name="SAPBEXstdItem 2 4 18" xfId="37392"/>
    <cellStyle name="SAPBEXstdItem 2 4 19" xfId="37393"/>
    <cellStyle name="SAPBEXstdItem 2 4 2" xfId="37394"/>
    <cellStyle name="SAPBEXstdItem 2 4 2 2" xfId="37395"/>
    <cellStyle name="SAPBEXstdItem 2 4 2 2 2" xfId="37396"/>
    <cellStyle name="SAPBEXstdItem 2 4 2 2 2 2" xfId="37397"/>
    <cellStyle name="SAPBEXstdItem 2 4 2 2 2 2 2" xfId="37398"/>
    <cellStyle name="SAPBEXstdItem 2 4 2 2 2 3" xfId="37399"/>
    <cellStyle name="SAPBEXstdItem 2 4 2 2 3" xfId="37400"/>
    <cellStyle name="SAPBEXstdItem 2 4 2 2 3 2" xfId="37401"/>
    <cellStyle name="SAPBEXstdItem 2 4 2 2 3 2 2" xfId="37402"/>
    <cellStyle name="SAPBEXstdItem 2 4 2 2 4" xfId="37403"/>
    <cellStyle name="SAPBEXstdItem 2 4 2 2 4 2" xfId="37404"/>
    <cellStyle name="SAPBEXstdItem 2 4 2 3" xfId="37405"/>
    <cellStyle name="SAPBEXstdItem 2 4 2 3 2" xfId="37406"/>
    <cellStyle name="SAPBEXstdItem 2 4 2 3 2 2" xfId="37407"/>
    <cellStyle name="SAPBEXstdItem 2 4 2 3 3" xfId="37408"/>
    <cellStyle name="SAPBEXstdItem 2 4 2 4" xfId="37409"/>
    <cellStyle name="SAPBEXstdItem 2 4 2 4 2" xfId="37410"/>
    <cellStyle name="SAPBEXstdItem 2 4 2 4 2 2" xfId="37411"/>
    <cellStyle name="SAPBEXstdItem 2 4 2 5" xfId="37412"/>
    <cellStyle name="SAPBEXstdItem 2 4 2 5 2" xfId="37413"/>
    <cellStyle name="SAPBEXstdItem 2 4 20" xfId="37414"/>
    <cellStyle name="SAPBEXstdItem 2 4 21" xfId="37415"/>
    <cellStyle name="SAPBEXstdItem 2 4 22" xfId="37416"/>
    <cellStyle name="SAPBEXstdItem 2 4 23" xfId="37417"/>
    <cellStyle name="SAPBEXstdItem 2 4 24" xfId="37418"/>
    <cellStyle name="SAPBEXstdItem 2 4 25" xfId="37419"/>
    <cellStyle name="SAPBEXstdItem 2 4 26" xfId="37420"/>
    <cellStyle name="SAPBEXstdItem 2 4 27" xfId="37421"/>
    <cellStyle name="SAPBEXstdItem 2 4 3" xfId="37422"/>
    <cellStyle name="SAPBEXstdItem 2 4 4" xfId="37423"/>
    <cellStyle name="SAPBEXstdItem 2 4 5" xfId="37424"/>
    <cellStyle name="SAPBEXstdItem 2 4 6" xfId="37425"/>
    <cellStyle name="SAPBEXstdItem 2 4 7" xfId="37426"/>
    <cellStyle name="SAPBEXstdItem 2 4 8" xfId="37427"/>
    <cellStyle name="SAPBEXstdItem 2 4 9" xfId="37428"/>
    <cellStyle name="SAPBEXstdItem 2 5" xfId="1197"/>
    <cellStyle name="SAPBEXstdItem 2 5 10" xfId="37429"/>
    <cellStyle name="SAPBEXstdItem 2 5 11" xfId="37430"/>
    <cellStyle name="SAPBEXstdItem 2 5 12" xfId="37431"/>
    <cellStyle name="SAPBEXstdItem 2 5 13" xfId="37432"/>
    <cellStyle name="SAPBEXstdItem 2 5 14" xfId="37433"/>
    <cellStyle name="SAPBEXstdItem 2 5 15" xfId="37434"/>
    <cellStyle name="SAPBEXstdItem 2 5 16" xfId="37435"/>
    <cellStyle name="SAPBEXstdItem 2 5 17" xfId="37436"/>
    <cellStyle name="SAPBEXstdItem 2 5 18" xfId="37437"/>
    <cellStyle name="SAPBEXstdItem 2 5 19" xfId="37438"/>
    <cellStyle name="SAPBEXstdItem 2 5 2" xfId="37439"/>
    <cellStyle name="SAPBEXstdItem 2 5 2 2" xfId="37440"/>
    <cellStyle name="SAPBEXstdItem 2 5 2 2 2" xfId="37441"/>
    <cellStyle name="SAPBEXstdItem 2 5 2 2 2 2" xfId="37442"/>
    <cellStyle name="SAPBEXstdItem 2 5 2 2 2 2 2" xfId="37443"/>
    <cellStyle name="SAPBEXstdItem 2 5 2 2 2 3" xfId="37444"/>
    <cellStyle name="SAPBEXstdItem 2 5 2 2 3" xfId="37445"/>
    <cellStyle name="SAPBEXstdItem 2 5 2 2 3 2" xfId="37446"/>
    <cellStyle name="SAPBEXstdItem 2 5 2 2 3 2 2" xfId="37447"/>
    <cellStyle name="SAPBEXstdItem 2 5 2 2 4" xfId="37448"/>
    <cellStyle name="SAPBEXstdItem 2 5 2 2 4 2" xfId="37449"/>
    <cellStyle name="SAPBEXstdItem 2 5 2 3" xfId="37450"/>
    <cellStyle name="SAPBEXstdItem 2 5 2 3 2" xfId="37451"/>
    <cellStyle name="SAPBEXstdItem 2 5 2 3 2 2" xfId="37452"/>
    <cellStyle name="SAPBEXstdItem 2 5 2 3 3" xfId="37453"/>
    <cellStyle name="SAPBEXstdItem 2 5 2 4" xfId="37454"/>
    <cellStyle name="SAPBEXstdItem 2 5 2 4 2" xfId="37455"/>
    <cellStyle name="SAPBEXstdItem 2 5 2 4 2 2" xfId="37456"/>
    <cellStyle name="SAPBEXstdItem 2 5 2 5" xfId="37457"/>
    <cellStyle name="SAPBEXstdItem 2 5 2 5 2" xfId="37458"/>
    <cellStyle name="SAPBEXstdItem 2 5 20" xfId="37459"/>
    <cellStyle name="SAPBEXstdItem 2 5 21" xfId="37460"/>
    <cellStyle name="SAPBEXstdItem 2 5 22" xfId="37461"/>
    <cellStyle name="SAPBEXstdItem 2 5 23" xfId="37462"/>
    <cellStyle name="SAPBEXstdItem 2 5 24" xfId="37463"/>
    <cellStyle name="SAPBEXstdItem 2 5 25" xfId="37464"/>
    <cellStyle name="SAPBEXstdItem 2 5 26" xfId="37465"/>
    <cellStyle name="SAPBEXstdItem 2 5 27" xfId="37466"/>
    <cellStyle name="SAPBEXstdItem 2 5 3" xfId="37467"/>
    <cellStyle name="SAPBEXstdItem 2 5 4" xfId="37468"/>
    <cellStyle name="SAPBEXstdItem 2 5 5" xfId="37469"/>
    <cellStyle name="SAPBEXstdItem 2 5 6" xfId="37470"/>
    <cellStyle name="SAPBEXstdItem 2 5 7" xfId="37471"/>
    <cellStyle name="SAPBEXstdItem 2 5 8" xfId="37472"/>
    <cellStyle name="SAPBEXstdItem 2 5 9" xfId="37473"/>
    <cellStyle name="SAPBEXstdItem 2 6" xfId="1198"/>
    <cellStyle name="SAPBEXstdItem 2 6 10" xfId="37474"/>
    <cellStyle name="SAPBEXstdItem 2 6 11" xfId="37475"/>
    <cellStyle name="SAPBEXstdItem 2 6 12" xfId="37476"/>
    <cellStyle name="SAPBEXstdItem 2 6 13" xfId="37477"/>
    <cellStyle name="SAPBEXstdItem 2 6 14" xfId="37478"/>
    <cellStyle name="SAPBEXstdItem 2 6 15" xfId="37479"/>
    <cellStyle name="SAPBEXstdItem 2 6 16" xfId="37480"/>
    <cellStyle name="SAPBEXstdItem 2 6 17" xfId="37481"/>
    <cellStyle name="SAPBEXstdItem 2 6 18" xfId="37482"/>
    <cellStyle name="SAPBEXstdItem 2 6 19" xfId="37483"/>
    <cellStyle name="SAPBEXstdItem 2 6 2" xfId="37484"/>
    <cellStyle name="SAPBEXstdItem 2 6 2 2" xfId="37485"/>
    <cellStyle name="SAPBEXstdItem 2 6 2 2 2" xfId="37486"/>
    <cellStyle name="SAPBEXstdItem 2 6 2 2 2 2" xfId="37487"/>
    <cellStyle name="SAPBEXstdItem 2 6 2 2 2 2 2" xfId="37488"/>
    <cellStyle name="SAPBEXstdItem 2 6 2 2 2 3" xfId="37489"/>
    <cellStyle name="SAPBEXstdItem 2 6 2 2 3" xfId="37490"/>
    <cellStyle name="SAPBEXstdItem 2 6 2 2 3 2" xfId="37491"/>
    <cellStyle name="SAPBEXstdItem 2 6 2 2 3 2 2" xfId="37492"/>
    <cellStyle name="SAPBEXstdItem 2 6 2 2 4" xfId="37493"/>
    <cellStyle name="SAPBEXstdItem 2 6 2 2 4 2" xfId="37494"/>
    <cellStyle name="SAPBEXstdItem 2 6 2 3" xfId="37495"/>
    <cellStyle name="SAPBEXstdItem 2 6 2 3 2" xfId="37496"/>
    <cellStyle name="SAPBEXstdItem 2 6 2 3 2 2" xfId="37497"/>
    <cellStyle name="SAPBEXstdItem 2 6 2 3 3" xfId="37498"/>
    <cellStyle name="SAPBEXstdItem 2 6 2 4" xfId="37499"/>
    <cellStyle name="SAPBEXstdItem 2 6 2 4 2" xfId="37500"/>
    <cellStyle name="SAPBEXstdItem 2 6 2 4 2 2" xfId="37501"/>
    <cellStyle name="SAPBEXstdItem 2 6 2 5" xfId="37502"/>
    <cellStyle name="SAPBEXstdItem 2 6 2 5 2" xfId="37503"/>
    <cellStyle name="SAPBEXstdItem 2 6 20" xfId="37504"/>
    <cellStyle name="SAPBEXstdItem 2 6 21" xfId="37505"/>
    <cellStyle name="SAPBEXstdItem 2 6 22" xfId="37506"/>
    <cellStyle name="SAPBEXstdItem 2 6 23" xfId="37507"/>
    <cellStyle name="SAPBEXstdItem 2 6 24" xfId="37508"/>
    <cellStyle name="SAPBEXstdItem 2 6 25" xfId="37509"/>
    <cellStyle name="SAPBEXstdItem 2 6 26" xfId="37510"/>
    <cellStyle name="SAPBEXstdItem 2 6 27" xfId="37511"/>
    <cellStyle name="SAPBEXstdItem 2 6 3" xfId="37512"/>
    <cellStyle name="SAPBEXstdItem 2 6 4" xfId="37513"/>
    <cellStyle name="SAPBEXstdItem 2 6 5" xfId="37514"/>
    <cellStyle name="SAPBEXstdItem 2 6 6" xfId="37515"/>
    <cellStyle name="SAPBEXstdItem 2 6 7" xfId="37516"/>
    <cellStyle name="SAPBEXstdItem 2 6 8" xfId="37517"/>
    <cellStyle name="SAPBEXstdItem 2 6 9" xfId="37518"/>
    <cellStyle name="SAPBEXstdItem 2 7" xfId="37519"/>
    <cellStyle name="SAPBEXstdItem 2 7 2" xfId="37520"/>
    <cellStyle name="SAPBEXstdItem 2 7 2 2" xfId="37521"/>
    <cellStyle name="SAPBEXstdItem 2 7 2 2 2" xfId="37522"/>
    <cellStyle name="SAPBEXstdItem 2 7 2 2 2 2" xfId="37523"/>
    <cellStyle name="SAPBEXstdItem 2 7 2 2 3" xfId="37524"/>
    <cellStyle name="SAPBEXstdItem 2 7 2 3" xfId="37525"/>
    <cellStyle name="SAPBEXstdItem 2 7 2 3 2" xfId="37526"/>
    <cellStyle name="SAPBEXstdItem 2 7 2 3 2 2" xfId="37527"/>
    <cellStyle name="SAPBEXstdItem 2 7 2 4" xfId="37528"/>
    <cellStyle name="SAPBEXstdItem 2 7 2 4 2" xfId="37529"/>
    <cellStyle name="SAPBEXstdItem 2 7 3" xfId="37530"/>
    <cellStyle name="SAPBEXstdItem 2 7 3 2" xfId="37531"/>
    <cellStyle name="SAPBEXstdItem 2 7 3 2 2" xfId="37532"/>
    <cellStyle name="SAPBEXstdItem 2 7 3 2 2 2" xfId="37533"/>
    <cellStyle name="SAPBEXstdItem 2 7 3 2 3" xfId="37534"/>
    <cellStyle name="SAPBEXstdItem 2 7 3 3" xfId="37535"/>
    <cellStyle name="SAPBEXstdItem 2 7 3 3 2" xfId="37536"/>
    <cellStyle name="SAPBEXstdItem 2 7 3 3 2 2" xfId="37537"/>
    <cellStyle name="SAPBEXstdItem 2 7 3 4" xfId="37538"/>
    <cellStyle name="SAPBEXstdItem 2 7 3 4 2" xfId="37539"/>
    <cellStyle name="SAPBEXstdItem 2 7 4" xfId="37540"/>
    <cellStyle name="SAPBEXstdItem 2 7 4 2" xfId="37541"/>
    <cellStyle name="SAPBEXstdItem 2 7 4 2 2" xfId="37542"/>
    <cellStyle name="SAPBEXstdItem 2 7 4 2 2 2" xfId="37543"/>
    <cellStyle name="SAPBEXstdItem 2 7 4 3" xfId="37544"/>
    <cellStyle name="SAPBEXstdItem 2 7 4 3 2" xfId="37545"/>
    <cellStyle name="SAPBEXstdItem 2 7 5" xfId="37546"/>
    <cellStyle name="SAPBEXstdItem 2 7 5 2" xfId="37547"/>
    <cellStyle name="SAPBEXstdItem 2 7 5 2 2" xfId="37548"/>
    <cellStyle name="SAPBEXstdItem 2 7 5 3" xfId="37549"/>
    <cellStyle name="SAPBEXstdItem 2 7 6" xfId="37550"/>
    <cellStyle name="SAPBEXstdItem 2 7 6 2" xfId="37551"/>
    <cellStyle name="SAPBEXstdItem 2 7 6 2 2" xfId="37552"/>
    <cellStyle name="SAPBEXstdItem 2 7 7" xfId="37553"/>
    <cellStyle name="SAPBEXstdItem 2 7 7 2" xfId="37554"/>
    <cellStyle name="SAPBEXstdItem 2 8" xfId="37555"/>
    <cellStyle name="SAPBEXstdItem 2 9" xfId="37556"/>
    <cellStyle name="SAPBEXstdItem 20" xfId="37557"/>
    <cellStyle name="SAPBEXstdItem 21" xfId="37558"/>
    <cellStyle name="SAPBEXstdItem 22" xfId="37559"/>
    <cellStyle name="SAPBEXstdItem 23" xfId="37560"/>
    <cellStyle name="SAPBEXstdItem 24" xfId="37561"/>
    <cellStyle name="SAPBEXstdItem 25" xfId="37562"/>
    <cellStyle name="SAPBEXstdItem 26" xfId="37563"/>
    <cellStyle name="SAPBEXstdItem 27" xfId="37564"/>
    <cellStyle name="SAPBEXstdItem 28" xfId="37565"/>
    <cellStyle name="SAPBEXstdItem 29" xfId="37566"/>
    <cellStyle name="SAPBEXstdItem 3" xfId="514"/>
    <cellStyle name="SAPBEXstdItem 3 10" xfId="37567"/>
    <cellStyle name="SAPBEXstdItem 3 11" xfId="37568"/>
    <cellStyle name="SAPBEXstdItem 3 12" xfId="37569"/>
    <cellStyle name="SAPBEXstdItem 3 13" xfId="37570"/>
    <cellStyle name="SAPBEXstdItem 3 14" xfId="37571"/>
    <cellStyle name="SAPBEXstdItem 3 15" xfId="37572"/>
    <cellStyle name="SAPBEXstdItem 3 16" xfId="37573"/>
    <cellStyle name="SAPBEXstdItem 3 17" xfId="37574"/>
    <cellStyle name="SAPBEXstdItem 3 18" xfId="37575"/>
    <cellStyle name="SAPBEXstdItem 3 19" xfId="37576"/>
    <cellStyle name="SAPBEXstdItem 3 2" xfId="1199"/>
    <cellStyle name="SAPBEXstdItem 3 2 10" xfId="37577"/>
    <cellStyle name="SAPBEXstdItem 3 2 11" xfId="37578"/>
    <cellStyle name="SAPBEXstdItem 3 2 12" xfId="37579"/>
    <cellStyle name="SAPBEXstdItem 3 2 13" xfId="37580"/>
    <cellStyle name="SAPBEXstdItem 3 2 14" xfId="37581"/>
    <cellStyle name="SAPBEXstdItem 3 2 15" xfId="37582"/>
    <cellStyle name="SAPBEXstdItem 3 2 16" xfId="37583"/>
    <cellStyle name="SAPBEXstdItem 3 2 17" xfId="37584"/>
    <cellStyle name="SAPBEXstdItem 3 2 18" xfId="37585"/>
    <cellStyle name="SAPBEXstdItem 3 2 19" xfId="37586"/>
    <cellStyle name="SAPBEXstdItem 3 2 2" xfId="37587"/>
    <cellStyle name="SAPBEXstdItem 3 2 2 2" xfId="37588"/>
    <cellStyle name="SAPBEXstdItem 3 2 2 2 2" xfId="37589"/>
    <cellStyle name="SAPBEXstdItem 3 2 2 2 2 2" xfId="37590"/>
    <cellStyle name="SAPBEXstdItem 3 2 2 2 2 2 2" xfId="37591"/>
    <cellStyle name="SAPBEXstdItem 3 2 2 2 2 3" xfId="37592"/>
    <cellStyle name="SAPBEXstdItem 3 2 2 2 3" xfId="37593"/>
    <cellStyle name="SAPBEXstdItem 3 2 2 2 3 2" xfId="37594"/>
    <cellStyle name="SAPBEXstdItem 3 2 2 2 3 2 2" xfId="37595"/>
    <cellStyle name="SAPBEXstdItem 3 2 2 2 4" xfId="37596"/>
    <cellStyle name="SAPBEXstdItem 3 2 2 2 4 2" xfId="37597"/>
    <cellStyle name="SAPBEXstdItem 3 2 2 3" xfId="37598"/>
    <cellStyle name="SAPBEXstdItem 3 2 2 3 2" xfId="37599"/>
    <cellStyle name="SAPBEXstdItem 3 2 2 3 2 2" xfId="37600"/>
    <cellStyle name="SAPBEXstdItem 3 2 2 3 3" xfId="37601"/>
    <cellStyle name="SAPBEXstdItem 3 2 2 4" xfId="37602"/>
    <cellStyle name="SAPBEXstdItem 3 2 2 4 2" xfId="37603"/>
    <cellStyle name="SAPBEXstdItem 3 2 2 4 2 2" xfId="37604"/>
    <cellStyle name="SAPBEXstdItem 3 2 2 5" xfId="37605"/>
    <cellStyle name="SAPBEXstdItem 3 2 2 5 2" xfId="37606"/>
    <cellStyle name="SAPBEXstdItem 3 2 20" xfId="37607"/>
    <cellStyle name="SAPBEXstdItem 3 2 21" xfId="37608"/>
    <cellStyle name="SAPBEXstdItem 3 2 22" xfId="37609"/>
    <cellStyle name="SAPBEXstdItem 3 2 23" xfId="37610"/>
    <cellStyle name="SAPBEXstdItem 3 2 24" xfId="37611"/>
    <cellStyle name="SAPBEXstdItem 3 2 25" xfId="37612"/>
    <cellStyle name="SAPBEXstdItem 3 2 26" xfId="37613"/>
    <cellStyle name="SAPBEXstdItem 3 2 27" xfId="37614"/>
    <cellStyle name="SAPBEXstdItem 3 2 3" xfId="37615"/>
    <cellStyle name="SAPBEXstdItem 3 2 4" xfId="37616"/>
    <cellStyle name="SAPBEXstdItem 3 2 5" xfId="37617"/>
    <cellStyle name="SAPBEXstdItem 3 2 6" xfId="37618"/>
    <cellStyle name="SAPBEXstdItem 3 2 7" xfId="37619"/>
    <cellStyle name="SAPBEXstdItem 3 2 8" xfId="37620"/>
    <cellStyle name="SAPBEXstdItem 3 2 9" xfId="37621"/>
    <cellStyle name="SAPBEXstdItem 3 20" xfId="37622"/>
    <cellStyle name="SAPBEXstdItem 3 21" xfId="37623"/>
    <cellStyle name="SAPBEXstdItem 3 22" xfId="37624"/>
    <cellStyle name="SAPBEXstdItem 3 23" xfId="37625"/>
    <cellStyle name="SAPBEXstdItem 3 24" xfId="37626"/>
    <cellStyle name="SAPBEXstdItem 3 25" xfId="37627"/>
    <cellStyle name="SAPBEXstdItem 3 26" xfId="37628"/>
    <cellStyle name="SAPBEXstdItem 3 27" xfId="37629"/>
    <cellStyle name="SAPBEXstdItem 3 28" xfId="37630"/>
    <cellStyle name="SAPBEXstdItem 3 29" xfId="37631"/>
    <cellStyle name="SAPBEXstdItem 3 3" xfId="1200"/>
    <cellStyle name="SAPBEXstdItem 3 3 10" xfId="37632"/>
    <cellStyle name="SAPBEXstdItem 3 3 11" xfId="37633"/>
    <cellStyle name="SAPBEXstdItem 3 3 12" xfId="37634"/>
    <cellStyle name="SAPBEXstdItem 3 3 13" xfId="37635"/>
    <cellStyle name="SAPBEXstdItem 3 3 14" xfId="37636"/>
    <cellStyle name="SAPBEXstdItem 3 3 15" xfId="37637"/>
    <cellStyle name="SAPBEXstdItem 3 3 16" xfId="37638"/>
    <cellStyle name="SAPBEXstdItem 3 3 17" xfId="37639"/>
    <cellStyle name="SAPBEXstdItem 3 3 18" xfId="37640"/>
    <cellStyle name="SAPBEXstdItem 3 3 19" xfId="37641"/>
    <cellStyle name="SAPBEXstdItem 3 3 2" xfId="37642"/>
    <cellStyle name="SAPBEXstdItem 3 3 2 2" xfId="37643"/>
    <cellStyle name="SAPBEXstdItem 3 3 2 2 2" xfId="37644"/>
    <cellStyle name="SAPBEXstdItem 3 3 2 2 2 2" xfId="37645"/>
    <cellStyle name="SAPBEXstdItem 3 3 2 2 2 2 2" xfId="37646"/>
    <cellStyle name="SAPBEXstdItem 3 3 2 2 2 3" xfId="37647"/>
    <cellStyle name="SAPBEXstdItem 3 3 2 2 3" xfId="37648"/>
    <cellStyle name="SAPBEXstdItem 3 3 2 2 3 2" xfId="37649"/>
    <cellStyle name="SAPBEXstdItem 3 3 2 2 3 2 2" xfId="37650"/>
    <cellStyle name="SAPBEXstdItem 3 3 2 2 4" xfId="37651"/>
    <cellStyle name="SAPBEXstdItem 3 3 2 2 4 2" xfId="37652"/>
    <cellStyle name="SAPBEXstdItem 3 3 2 3" xfId="37653"/>
    <cellStyle name="SAPBEXstdItem 3 3 2 3 2" xfId="37654"/>
    <cellStyle name="SAPBEXstdItem 3 3 2 3 2 2" xfId="37655"/>
    <cellStyle name="SAPBEXstdItem 3 3 2 3 3" xfId="37656"/>
    <cellStyle name="SAPBEXstdItem 3 3 2 4" xfId="37657"/>
    <cellStyle name="SAPBEXstdItem 3 3 2 4 2" xfId="37658"/>
    <cellStyle name="SAPBEXstdItem 3 3 2 4 2 2" xfId="37659"/>
    <cellStyle name="SAPBEXstdItem 3 3 2 5" xfId="37660"/>
    <cellStyle name="SAPBEXstdItem 3 3 2 5 2" xfId="37661"/>
    <cellStyle name="SAPBEXstdItem 3 3 20" xfId="37662"/>
    <cellStyle name="SAPBEXstdItem 3 3 21" xfId="37663"/>
    <cellStyle name="SAPBEXstdItem 3 3 22" xfId="37664"/>
    <cellStyle name="SAPBEXstdItem 3 3 23" xfId="37665"/>
    <cellStyle name="SAPBEXstdItem 3 3 24" xfId="37666"/>
    <cellStyle name="SAPBEXstdItem 3 3 25" xfId="37667"/>
    <cellStyle name="SAPBEXstdItem 3 3 26" xfId="37668"/>
    <cellStyle name="SAPBEXstdItem 3 3 27" xfId="37669"/>
    <cellStyle name="SAPBEXstdItem 3 3 3" xfId="37670"/>
    <cellStyle name="SAPBEXstdItem 3 3 4" xfId="37671"/>
    <cellStyle name="SAPBEXstdItem 3 3 5" xfId="37672"/>
    <cellStyle name="SAPBEXstdItem 3 3 6" xfId="37673"/>
    <cellStyle name="SAPBEXstdItem 3 3 7" xfId="37674"/>
    <cellStyle name="SAPBEXstdItem 3 3 8" xfId="37675"/>
    <cellStyle name="SAPBEXstdItem 3 3 9" xfId="37676"/>
    <cellStyle name="SAPBEXstdItem 3 30" xfId="37677"/>
    <cellStyle name="SAPBEXstdItem 3 31" xfId="37678"/>
    <cellStyle name="SAPBEXstdItem 3 32" xfId="37679"/>
    <cellStyle name="SAPBEXstdItem 3 4" xfId="1201"/>
    <cellStyle name="SAPBEXstdItem 3 4 10" xfId="37680"/>
    <cellStyle name="SAPBEXstdItem 3 4 11" xfId="37681"/>
    <cellStyle name="SAPBEXstdItem 3 4 12" xfId="37682"/>
    <cellStyle name="SAPBEXstdItem 3 4 13" xfId="37683"/>
    <cellStyle name="SAPBEXstdItem 3 4 14" xfId="37684"/>
    <cellStyle name="SAPBEXstdItem 3 4 15" xfId="37685"/>
    <cellStyle name="SAPBEXstdItem 3 4 16" xfId="37686"/>
    <cellStyle name="SAPBEXstdItem 3 4 17" xfId="37687"/>
    <cellStyle name="SAPBEXstdItem 3 4 18" xfId="37688"/>
    <cellStyle name="SAPBEXstdItem 3 4 19" xfId="37689"/>
    <cellStyle name="SAPBEXstdItem 3 4 2" xfId="37690"/>
    <cellStyle name="SAPBEXstdItem 3 4 2 2" xfId="37691"/>
    <cellStyle name="SAPBEXstdItem 3 4 2 2 2" xfId="37692"/>
    <cellStyle name="SAPBEXstdItem 3 4 2 2 2 2" xfId="37693"/>
    <cellStyle name="SAPBEXstdItem 3 4 2 2 2 2 2" xfId="37694"/>
    <cellStyle name="SAPBEXstdItem 3 4 2 2 2 3" xfId="37695"/>
    <cellStyle name="SAPBEXstdItem 3 4 2 2 3" xfId="37696"/>
    <cellStyle name="SAPBEXstdItem 3 4 2 2 3 2" xfId="37697"/>
    <cellStyle name="SAPBEXstdItem 3 4 2 2 3 2 2" xfId="37698"/>
    <cellStyle name="SAPBEXstdItem 3 4 2 2 4" xfId="37699"/>
    <cellStyle name="SAPBEXstdItem 3 4 2 2 4 2" xfId="37700"/>
    <cellStyle name="SAPBEXstdItem 3 4 2 3" xfId="37701"/>
    <cellStyle name="SAPBEXstdItem 3 4 2 3 2" xfId="37702"/>
    <cellStyle name="SAPBEXstdItem 3 4 2 3 2 2" xfId="37703"/>
    <cellStyle name="SAPBEXstdItem 3 4 2 3 3" xfId="37704"/>
    <cellStyle name="SAPBEXstdItem 3 4 2 4" xfId="37705"/>
    <cellStyle name="SAPBEXstdItem 3 4 2 4 2" xfId="37706"/>
    <cellStyle name="SAPBEXstdItem 3 4 2 4 2 2" xfId="37707"/>
    <cellStyle name="SAPBEXstdItem 3 4 2 5" xfId="37708"/>
    <cellStyle name="SAPBEXstdItem 3 4 2 5 2" xfId="37709"/>
    <cellStyle name="SAPBEXstdItem 3 4 20" xfId="37710"/>
    <cellStyle name="SAPBEXstdItem 3 4 21" xfId="37711"/>
    <cellStyle name="SAPBEXstdItem 3 4 22" xfId="37712"/>
    <cellStyle name="SAPBEXstdItem 3 4 23" xfId="37713"/>
    <cellStyle name="SAPBEXstdItem 3 4 24" xfId="37714"/>
    <cellStyle name="SAPBEXstdItem 3 4 25" xfId="37715"/>
    <cellStyle name="SAPBEXstdItem 3 4 26" xfId="37716"/>
    <cellStyle name="SAPBEXstdItem 3 4 27" xfId="37717"/>
    <cellStyle name="SAPBEXstdItem 3 4 3" xfId="37718"/>
    <cellStyle name="SAPBEXstdItem 3 4 4" xfId="37719"/>
    <cellStyle name="SAPBEXstdItem 3 4 5" xfId="37720"/>
    <cellStyle name="SAPBEXstdItem 3 4 6" xfId="37721"/>
    <cellStyle name="SAPBEXstdItem 3 4 7" xfId="37722"/>
    <cellStyle name="SAPBEXstdItem 3 4 8" xfId="37723"/>
    <cellStyle name="SAPBEXstdItem 3 4 9" xfId="37724"/>
    <cellStyle name="SAPBEXstdItem 3 5" xfId="1202"/>
    <cellStyle name="SAPBEXstdItem 3 5 10" xfId="37725"/>
    <cellStyle name="SAPBEXstdItem 3 5 11" xfId="37726"/>
    <cellStyle name="SAPBEXstdItem 3 5 12" xfId="37727"/>
    <cellStyle name="SAPBEXstdItem 3 5 13" xfId="37728"/>
    <cellStyle name="SAPBEXstdItem 3 5 14" xfId="37729"/>
    <cellStyle name="SAPBEXstdItem 3 5 15" xfId="37730"/>
    <cellStyle name="SAPBEXstdItem 3 5 16" xfId="37731"/>
    <cellStyle name="SAPBEXstdItem 3 5 17" xfId="37732"/>
    <cellStyle name="SAPBEXstdItem 3 5 18" xfId="37733"/>
    <cellStyle name="SAPBEXstdItem 3 5 19" xfId="37734"/>
    <cellStyle name="SAPBEXstdItem 3 5 2" xfId="37735"/>
    <cellStyle name="SAPBEXstdItem 3 5 2 2" xfId="37736"/>
    <cellStyle name="SAPBEXstdItem 3 5 2 2 2" xfId="37737"/>
    <cellStyle name="SAPBEXstdItem 3 5 2 2 2 2" xfId="37738"/>
    <cellStyle name="SAPBEXstdItem 3 5 2 2 2 2 2" xfId="37739"/>
    <cellStyle name="SAPBEXstdItem 3 5 2 2 2 3" xfId="37740"/>
    <cellStyle name="SAPBEXstdItem 3 5 2 2 3" xfId="37741"/>
    <cellStyle name="SAPBEXstdItem 3 5 2 2 3 2" xfId="37742"/>
    <cellStyle name="SAPBEXstdItem 3 5 2 2 3 2 2" xfId="37743"/>
    <cellStyle name="SAPBEXstdItem 3 5 2 2 4" xfId="37744"/>
    <cellStyle name="SAPBEXstdItem 3 5 2 2 4 2" xfId="37745"/>
    <cellStyle name="SAPBEXstdItem 3 5 2 3" xfId="37746"/>
    <cellStyle name="SAPBEXstdItem 3 5 2 3 2" xfId="37747"/>
    <cellStyle name="SAPBEXstdItem 3 5 2 3 2 2" xfId="37748"/>
    <cellStyle name="SAPBEXstdItem 3 5 2 3 3" xfId="37749"/>
    <cellStyle name="SAPBEXstdItem 3 5 2 4" xfId="37750"/>
    <cellStyle name="SAPBEXstdItem 3 5 2 4 2" xfId="37751"/>
    <cellStyle name="SAPBEXstdItem 3 5 2 4 2 2" xfId="37752"/>
    <cellStyle name="SAPBEXstdItem 3 5 2 5" xfId="37753"/>
    <cellStyle name="SAPBEXstdItem 3 5 2 5 2" xfId="37754"/>
    <cellStyle name="SAPBEXstdItem 3 5 20" xfId="37755"/>
    <cellStyle name="SAPBEXstdItem 3 5 21" xfId="37756"/>
    <cellStyle name="SAPBEXstdItem 3 5 22" xfId="37757"/>
    <cellStyle name="SAPBEXstdItem 3 5 23" xfId="37758"/>
    <cellStyle name="SAPBEXstdItem 3 5 24" xfId="37759"/>
    <cellStyle name="SAPBEXstdItem 3 5 25" xfId="37760"/>
    <cellStyle name="SAPBEXstdItem 3 5 26" xfId="37761"/>
    <cellStyle name="SAPBEXstdItem 3 5 27" xfId="37762"/>
    <cellStyle name="SAPBEXstdItem 3 5 3" xfId="37763"/>
    <cellStyle name="SAPBEXstdItem 3 5 4" xfId="37764"/>
    <cellStyle name="SAPBEXstdItem 3 5 5" xfId="37765"/>
    <cellStyle name="SAPBEXstdItem 3 5 6" xfId="37766"/>
    <cellStyle name="SAPBEXstdItem 3 5 7" xfId="37767"/>
    <cellStyle name="SAPBEXstdItem 3 5 8" xfId="37768"/>
    <cellStyle name="SAPBEXstdItem 3 5 9" xfId="37769"/>
    <cellStyle name="SAPBEXstdItem 3 6" xfId="1203"/>
    <cellStyle name="SAPBEXstdItem 3 6 10" xfId="37770"/>
    <cellStyle name="SAPBEXstdItem 3 6 11" xfId="37771"/>
    <cellStyle name="SAPBEXstdItem 3 6 12" xfId="37772"/>
    <cellStyle name="SAPBEXstdItem 3 6 13" xfId="37773"/>
    <cellStyle name="SAPBEXstdItem 3 6 14" xfId="37774"/>
    <cellStyle name="SAPBEXstdItem 3 6 15" xfId="37775"/>
    <cellStyle name="SAPBEXstdItem 3 6 16" xfId="37776"/>
    <cellStyle name="SAPBEXstdItem 3 6 17" xfId="37777"/>
    <cellStyle name="SAPBEXstdItem 3 6 18" xfId="37778"/>
    <cellStyle name="SAPBEXstdItem 3 6 19" xfId="37779"/>
    <cellStyle name="SAPBEXstdItem 3 6 2" xfId="37780"/>
    <cellStyle name="SAPBEXstdItem 3 6 2 2" xfId="37781"/>
    <cellStyle name="SAPBEXstdItem 3 6 2 2 2" xfId="37782"/>
    <cellStyle name="SAPBEXstdItem 3 6 2 2 2 2" xfId="37783"/>
    <cellStyle name="SAPBEXstdItem 3 6 2 2 2 2 2" xfId="37784"/>
    <cellStyle name="SAPBEXstdItem 3 6 2 2 2 3" xfId="37785"/>
    <cellStyle name="SAPBEXstdItem 3 6 2 2 3" xfId="37786"/>
    <cellStyle name="SAPBEXstdItem 3 6 2 2 3 2" xfId="37787"/>
    <cellStyle name="SAPBEXstdItem 3 6 2 2 3 2 2" xfId="37788"/>
    <cellStyle name="SAPBEXstdItem 3 6 2 2 4" xfId="37789"/>
    <cellStyle name="SAPBEXstdItem 3 6 2 2 4 2" xfId="37790"/>
    <cellStyle name="SAPBEXstdItem 3 6 2 3" xfId="37791"/>
    <cellStyle name="SAPBEXstdItem 3 6 2 3 2" xfId="37792"/>
    <cellStyle name="SAPBEXstdItem 3 6 2 3 2 2" xfId="37793"/>
    <cellStyle name="SAPBEXstdItem 3 6 2 3 3" xfId="37794"/>
    <cellStyle name="SAPBEXstdItem 3 6 2 4" xfId="37795"/>
    <cellStyle name="SAPBEXstdItem 3 6 2 4 2" xfId="37796"/>
    <cellStyle name="SAPBEXstdItem 3 6 2 4 2 2" xfId="37797"/>
    <cellStyle name="SAPBEXstdItem 3 6 2 5" xfId="37798"/>
    <cellStyle name="SAPBEXstdItem 3 6 2 5 2" xfId="37799"/>
    <cellStyle name="SAPBEXstdItem 3 6 20" xfId="37800"/>
    <cellStyle name="SAPBEXstdItem 3 6 21" xfId="37801"/>
    <cellStyle name="SAPBEXstdItem 3 6 22" xfId="37802"/>
    <cellStyle name="SAPBEXstdItem 3 6 23" xfId="37803"/>
    <cellStyle name="SAPBEXstdItem 3 6 24" xfId="37804"/>
    <cellStyle name="SAPBEXstdItem 3 6 25" xfId="37805"/>
    <cellStyle name="SAPBEXstdItem 3 6 26" xfId="37806"/>
    <cellStyle name="SAPBEXstdItem 3 6 27" xfId="37807"/>
    <cellStyle name="SAPBEXstdItem 3 6 3" xfId="37808"/>
    <cellStyle name="SAPBEXstdItem 3 6 4" xfId="37809"/>
    <cellStyle name="SAPBEXstdItem 3 6 5" xfId="37810"/>
    <cellStyle name="SAPBEXstdItem 3 6 6" xfId="37811"/>
    <cellStyle name="SAPBEXstdItem 3 6 7" xfId="37812"/>
    <cellStyle name="SAPBEXstdItem 3 6 8" xfId="37813"/>
    <cellStyle name="SAPBEXstdItem 3 6 9" xfId="37814"/>
    <cellStyle name="SAPBEXstdItem 3 7" xfId="37815"/>
    <cellStyle name="SAPBEXstdItem 3 7 2" xfId="37816"/>
    <cellStyle name="SAPBEXstdItem 3 7 2 2" xfId="37817"/>
    <cellStyle name="SAPBEXstdItem 3 7 2 2 2" xfId="37818"/>
    <cellStyle name="SAPBEXstdItem 3 7 2 2 2 2" xfId="37819"/>
    <cellStyle name="SAPBEXstdItem 3 7 2 2 3" xfId="37820"/>
    <cellStyle name="SAPBEXstdItem 3 7 2 3" xfId="37821"/>
    <cellStyle name="SAPBEXstdItem 3 7 2 3 2" xfId="37822"/>
    <cellStyle name="SAPBEXstdItem 3 7 2 3 2 2" xfId="37823"/>
    <cellStyle name="SAPBEXstdItem 3 7 2 4" xfId="37824"/>
    <cellStyle name="SAPBEXstdItem 3 7 2 4 2" xfId="37825"/>
    <cellStyle name="SAPBEXstdItem 3 7 3" xfId="37826"/>
    <cellStyle name="SAPBEXstdItem 3 7 3 2" xfId="37827"/>
    <cellStyle name="SAPBEXstdItem 3 7 3 2 2" xfId="37828"/>
    <cellStyle name="SAPBEXstdItem 3 7 3 3" xfId="37829"/>
    <cellStyle name="SAPBEXstdItem 3 7 4" xfId="37830"/>
    <cellStyle name="SAPBEXstdItem 3 7 4 2" xfId="37831"/>
    <cellStyle name="SAPBEXstdItem 3 7 4 2 2" xfId="37832"/>
    <cellStyle name="SAPBEXstdItem 3 7 5" xfId="37833"/>
    <cellStyle name="SAPBEXstdItem 3 7 5 2" xfId="37834"/>
    <cellStyle name="SAPBEXstdItem 3 8" xfId="37835"/>
    <cellStyle name="SAPBEXstdItem 3 9" xfId="37836"/>
    <cellStyle name="SAPBEXstdItem 30" xfId="37837"/>
    <cellStyle name="SAPBEXstdItem 31" xfId="37838"/>
    <cellStyle name="SAPBEXstdItem 32" xfId="37839"/>
    <cellStyle name="SAPBEXstdItem 33" xfId="37840"/>
    <cellStyle name="SAPBEXstdItem 34" xfId="37841"/>
    <cellStyle name="SAPBEXstdItem 4" xfId="515"/>
    <cellStyle name="SAPBEXstdItem 4 10" xfId="37842"/>
    <cellStyle name="SAPBEXstdItem 4 11" xfId="37843"/>
    <cellStyle name="SAPBEXstdItem 4 12" xfId="37844"/>
    <cellStyle name="SAPBEXstdItem 4 13" xfId="37845"/>
    <cellStyle name="SAPBEXstdItem 4 14" xfId="37846"/>
    <cellStyle name="SAPBEXstdItem 4 15" xfId="37847"/>
    <cellStyle name="SAPBEXstdItem 4 16" xfId="37848"/>
    <cellStyle name="SAPBEXstdItem 4 17" xfId="37849"/>
    <cellStyle name="SAPBEXstdItem 4 18" xfId="37850"/>
    <cellStyle name="SAPBEXstdItem 4 19" xfId="37851"/>
    <cellStyle name="SAPBEXstdItem 4 2" xfId="37852"/>
    <cellStyle name="SAPBEXstdItem 4 2 2" xfId="37853"/>
    <cellStyle name="SAPBEXstdItem 4 2 2 2" xfId="37854"/>
    <cellStyle name="SAPBEXstdItem 4 2 2 2 2" xfId="37855"/>
    <cellStyle name="SAPBEXstdItem 4 2 2 2 2 2" xfId="37856"/>
    <cellStyle name="SAPBEXstdItem 4 2 2 2 3" xfId="37857"/>
    <cellStyle name="SAPBEXstdItem 4 2 2 3" xfId="37858"/>
    <cellStyle name="SAPBEXstdItem 4 2 2 3 2" xfId="37859"/>
    <cellStyle name="SAPBEXstdItem 4 2 2 3 2 2" xfId="37860"/>
    <cellStyle name="SAPBEXstdItem 4 2 2 4" xfId="37861"/>
    <cellStyle name="SAPBEXstdItem 4 2 2 4 2" xfId="37862"/>
    <cellStyle name="SAPBEXstdItem 4 2 3" xfId="37863"/>
    <cellStyle name="SAPBEXstdItem 4 2 3 2" xfId="37864"/>
    <cellStyle name="SAPBEXstdItem 4 2 3 2 2" xfId="37865"/>
    <cellStyle name="SAPBEXstdItem 4 2 3 3" xfId="37866"/>
    <cellStyle name="SAPBEXstdItem 4 2 4" xfId="37867"/>
    <cellStyle name="SAPBEXstdItem 4 2 4 2" xfId="37868"/>
    <cellStyle name="SAPBEXstdItem 4 2 4 2 2" xfId="37869"/>
    <cellStyle name="SAPBEXstdItem 4 2 5" xfId="37870"/>
    <cellStyle name="SAPBEXstdItem 4 2 5 2" xfId="37871"/>
    <cellStyle name="SAPBEXstdItem 4 20" xfId="37872"/>
    <cellStyle name="SAPBEXstdItem 4 21" xfId="37873"/>
    <cellStyle name="SAPBEXstdItem 4 22" xfId="37874"/>
    <cellStyle name="SAPBEXstdItem 4 23" xfId="37875"/>
    <cellStyle name="SAPBEXstdItem 4 24" xfId="37876"/>
    <cellStyle name="SAPBEXstdItem 4 25" xfId="37877"/>
    <cellStyle name="SAPBEXstdItem 4 26" xfId="37878"/>
    <cellStyle name="SAPBEXstdItem 4 27" xfId="37879"/>
    <cellStyle name="SAPBEXstdItem 4 3" xfId="37880"/>
    <cellStyle name="SAPBEXstdItem 4 4" xfId="37881"/>
    <cellStyle name="SAPBEXstdItem 4 5" xfId="37882"/>
    <cellStyle name="SAPBEXstdItem 4 6" xfId="37883"/>
    <cellStyle name="SAPBEXstdItem 4 7" xfId="37884"/>
    <cellStyle name="SAPBEXstdItem 4 8" xfId="37885"/>
    <cellStyle name="SAPBEXstdItem 4 9" xfId="37886"/>
    <cellStyle name="SAPBEXstdItem 5" xfId="1204"/>
    <cellStyle name="SAPBEXstdItem 5 10" xfId="37887"/>
    <cellStyle name="SAPBEXstdItem 5 11" xfId="37888"/>
    <cellStyle name="SAPBEXstdItem 5 12" xfId="37889"/>
    <cellStyle name="SAPBEXstdItem 5 13" xfId="37890"/>
    <cellStyle name="SAPBEXstdItem 5 14" xfId="37891"/>
    <cellStyle name="SAPBEXstdItem 5 15" xfId="37892"/>
    <cellStyle name="SAPBEXstdItem 5 16" xfId="37893"/>
    <cellStyle name="SAPBEXstdItem 5 17" xfId="37894"/>
    <cellStyle name="SAPBEXstdItem 5 18" xfId="37895"/>
    <cellStyle name="SAPBEXstdItem 5 19" xfId="37896"/>
    <cellStyle name="SAPBEXstdItem 5 2" xfId="37897"/>
    <cellStyle name="SAPBEXstdItem 5 2 2" xfId="37898"/>
    <cellStyle name="SAPBEXstdItem 5 2 2 2" xfId="37899"/>
    <cellStyle name="SAPBEXstdItem 5 2 2 2 2" xfId="37900"/>
    <cellStyle name="SAPBEXstdItem 5 2 2 2 2 2" xfId="37901"/>
    <cellStyle name="SAPBEXstdItem 5 2 2 2 3" xfId="37902"/>
    <cellStyle name="SAPBEXstdItem 5 2 2 3" xfId="37903"/>
    <cellStyle name="SAPBEXstdItem 5 2 2 3 2" xfId="37904"/>
    <cellStyle name="SAPBEXstdItem 5 2 2 3 2 2" xfId="37905"/>
    <cellStyle name="SAPBEXstdItem 5 2 2 4" xfId="37906"/>
    <cellStyle name="SAPBEXstdItem 5 2 2 4 2" xfId="37907"/>
    <cellStyle name="SAPBEXstdItem 5 2 3" xfId="37908"/>
    <cellStyle name="SAPBEXstdItem 5 2 3 2" xfId="37909"/>
    <cellStyle name="SAPBEXstdItem 5 2 3 2 2" xfId="37910"/>
    <cellStyle name="SAPBEXstdItem 5 2 3 3" xfId="37911"/>
    <cellStyle name="SAPBEXstdItem 5 2 4" xfId="37912"/>
    <cellStyle name="SAPBEXstdItem 5 2 4 2" xfId="37913"/>
    <cellStyle name="SAPBEXstdItem 5 2 4 2 2" xfId="37914"/>
    <cellStyle name="SAPBEXstdItem 5 2 5" xfId="37915"/>
    <cellStyle name="SAPBEXstdItem 5 2 5 2" xfId="37916"/>
    <cellStyle name="SAPBEXstdItem 5 20" xfId="37917"/>
    <cellStyle name="SAPBEXstdItem 5 21" xfId="37918"/>
    <cellStyle name="SAPBEXstdItem 5 22" xfId="37919"/>
    <cellStyle name="SAPBEXstdItem 5 23" xfId="37920"/>
    <cellStyle name="SAPBEXstdItem 5 24" xfId="37921"/>
    <cellStyle name="SAPBEXstdItem 5 25" xfId="37922"/>
    <cellStyle name="SAPBEXstdItem 5 26" xfId="37923"/>
    <cellStyle name="SAPBEXstdItem 5 27" xfId="37924"/>
    <cellStyle name="SAPBEXstdItem 5 3" xfId="37925"/>
    <cellStyle name="SAPBEXstdItem 5 4" xfId="37926"/>
    <cellStyle name="SAPBEXstdItem 5 5" xfId="37927"/>
    <cellStyle name="SAPBEXstdItem 5 6" xfId="37928"/>
    <cellStyle name="SAPBEXstdItem 5 7" xfId="37929"/>
    <cellStyle name="SAPBEXstdItem 5 8" xfId="37930"/>
    <cellStyle name="SAPBEXstdItem 5 9" xfId="37931"/>
    <cellStyle name="SAPBEXstdItem 6" xfId="1205"/>
    <cellStyle name="SAPBEXstdItem 6 10" xfId="37932"/>
    <cellStyle name="SAPBEXstdItem 6 11" xfId="37933"/>
    <cellStyle name="SAPBEXstdItem 6 12" xfId="37934"/>
    <cellStyle name="SAPBEXstdItem 6 13" xfId="37935"/>
    <cellStyle name="SAPBEXstdItem 6 14" xfId="37936"/>
    <cellStyle name="SAPBEXstdItem 6 15" xfId="37937"/>
    <cellStyle name="SAPBEXstdItem 6 16" xfId="37938"/>
    <cellStyle name="SAPBEXstdItem 6 17" xfId="37939"/>
    <cellStyle name="SAPBEXstdItem 6 18" xfId="37940"/>
    <cellStyle name="SAPBEXstdItem 6 19" xfId="37941"/>
    <cellStyle name="SAPBEXstdItem 6 2" xfId="37942"/>
    <cellStyle name="SAPBEXstdItem 6 2 2" xfId="37943"/>
    <cellStyle name="SAPBEXstdItem 6 2 2 2" xfId="37944"/>
    <cellStyle name="SAPBEXstdItem 6 2 2 2 2" xfId="37945"/>
    <cellStyle name="SAPBEXstdItem 6 2 2 2 2 2" xfId="37946"/>
    <cellStyle name="SAPBEXstdItem 6 2 2 2 3" xfId="37947"/>
    <cellStyle name="SAPBEXstdItem 6 2 2 3" xfId="37948"/>
    <cellStyle name="SAPBEXstdItem 6 2 2 3 2" xfId="37949"/>
    <cellStyle name="SAPBEXstdItem 6 2 2 3 2 2" xfId="37950"/>
    <cellStyle name="SAPBEXstdItem 6 2 2 4" xfId="37951"/>
    <cellStyle name="SAPBEXstdItem 6 2 2 4 2" xfId="37952"/>
    <cellStyle name="SAPBEXstdItem 6 2 3" xfId="37953"/>
    <cellStyle name="SAPBEXstdItem 6 2 3 2" xfId="37954"/>
    <cellStyle name="SAPBEXstdItem 6 2 3 2 2" xfId="37955"/>
    <cellStyle name="SAPBEXstdItem 6 2 3 3" xfId="37956"/>
    <cellStyle name="SAPBEXstdItem 6 2 4" xfId="37957"/>
    <cellStyle name="SAPBEXstdItem 6 2 4 2" xfId="37958"/>
    <cellStyle name="SAPBEXstdItem 6 2 4 2 2" xfId="37959"/>
    <cellStyle name="SAPBEXstdItem 6 2 5" xfId="37960"/>
    <cellStyle name="SAPBEXstdItem 6 2 5 2" xfId="37961"/>
    <cellStyle name="SAPBEXstdItem 6 20" xfId="37962"/>
    <cellStyle name="SAPBEXstdItem 6 21" xfId="37963"/>
    <cellStyle name="SAPBEXstdItem 6 22" xfId="37964"/>
    <cellStyle name="SAPBEXstdItem 6 23" xfId="37965"/>
    <cellStyle name="SAPBEXstdItem 6 24" xfId="37966"/>
    <cellStyle name="SAPBEXstdItem 6 25" xfId="37967"/>
    <cellStyle name="SAPBEXstdItem 6 26" xfId="37968"/>
    <cellStyle name="SAPBEXstdItem 6 27" xfId="37969"/>
    <cellStyle name="SAPBEXstdItem 6 3" xfId="37970"/>
    <cellStyle name="SAPBEXstdItem 6 4" xfId="37971"/>
    <cellStyle name="SAPBEXstdItem 6 5" xfId="37972"/>
    <cellStyle name="SAPBEXstdItem 6 6" xfId="37973"/>
    <cellStyle name="SAPBEXstdItem 6 7" xfId="37974"/>
    <cellStyle name="SAPBEXstdItem 6 8" xfId="37975"/>
    <cellStyle name="SAPBEXstdItem 6 9" xfId="37976"/>
    <cellStyle name="SAPBEXstdItem 7" xfId="1206"/>
    <cellStyle name="SAPBEXstdItem 7 10" xfId="37977"/>
    <cellStyle name="SAPBEXstdItem 7 11" xfId="37978"/>
    <cellStyle name="SAPBEXstdItem 7 12" xfId="37979"/>
    <cellStyle name="SAPBEXstdItem 7 13" xfId="37980"/>
    <cellStyle name="SAPBEXstdItem 7 14" xfId="37981"/>
    <cellStyle name="SAPBEXstdItem 7 15" xfId="37982"/>
    <cellStyle name="SAPBEXstdItem 7 16" xfId="37983"/>
    <cellStyle name="SAPBEXstdItem 7 17" xfId="37984"/>
    <cellStyle name="SAPBEXstdItem 7 18" xfId="37985"/>
    <cellStyle name="SAPBEXstdItem 7 19" xfId="37986"/>
    <cellStyle name="SAPBEXstdItem 7 2" xfId="37987"/>
    <cellStyle name="SAPBEXstdItem 7 2 2" xfId="37988"/>
    <cellStyle name="SAPBEXstdItem 7 2 2 2" xfId="37989"/>
    <cellStyle name="SAPBEXstdItem 7 2 2 2 2" xfId="37990"/>
    <cellStyle name="SAPBEXstdItem 7 2 2 2 2 2" xfId="37991"/>
    <cellStyle name="SAPBEXstdItem 7 2 2 2 3" xfId="37992"/>
    <cellStyle name="SAPBEXstdItem 7 2 2 3" xfId="37993"/>
    <cellStyle name="SAPBEXstdItem 7 2 2 3 2" xfId="37994"/>
    <cellStyle name="SAPBEXstdItem 7 2 2 3 2 2" xfId="37995"/>
    <cellStyle name="SAPBEXstdItem 7 2 2 4" xfId="37996"/>
    <cellStyle name="SAPBEXstdItem 7 2 2 4 2" xfId="37997"/>
    <cellStyle name="SAPBEXstdItem 7 2 3" xfId="37998"/>
    <cellStyle name="SAPBEXstdItem 7 2 3 2" xfId="37999"/>
    <cellStyle name="SAPBEXstdItem 7 2 3 2 2" xfId="38000"/>
    <cellStyle name="SAPBEXstdItem 7 2 3 3" xfId="38001"/>
    <cellStyle name="SAPBEXstdItem 7 2 4" xfId="38002"/>
    <cellStyle name="SAPBEXstdItem 7 2 4 2" xfId="38003"/>
    <cellStyle name="SAPBEXstdItem 7 2 4 2 2" xfId="38004"/>
    <cellStyle name="SAPBEXstdItem 7 2 5" xfId="38005"/>
    <cellStyle name="SAPBEXstdItem 7 2 5 2" xfId="38006"/>
    <cellStyle name="SAPBEXstdItem 7 20" xfId="38007"/>
    <cellStyle name="SAPBEXstdItem 7 21" xfId="38008"/>
    <cellStyle name="SAPBEXstdItem 7 22" xfId="38009"/>
    <cellStyle name="SAPBEXstdItem 7 23" xfId="38010"/>
    <cellStyle name="SAPBEXstdItem 7 24" xfId="38011"/>
    <cellStyle name="SAPBEXstdItem 7 25" xfId="38012"/>
    <cellStyle name="SAPBEXstdItem 7 26" xfId="38013"/>
    <cellStyle name="SAPBEXstdItem 7 27" xfId="38014"/>
    <cellStyle name="SAPBEXstdItem 7 3" xfId="38015"/>
    <cellStyle name="SAPBEXstdItem 7 4" xfId="38016"/>
    <cellStyle name="SAPBEXstdItem 7 5" xfId="38017"/>
    <cellStyle name="SAPBEXstdItem 7 6" xfId="38018"/>
    <cellStyle name="SAPBEXstdItem 7 7" xfId="38019"/>
    <cellStyle name="SAPBEXstdItem 7 8" xfId="38020"/>
    <cellStyle name="SAPBEXstdItem 7 9" xfId="38021"/>
    <cellStyle name="SAPBEXstdItem 8" xfId="1190"/>
    <cellStyle name="SAPBEXstdItem 8 10" xfId="38022"/>
    <cellStyle name="SAPBEXstdItem 8 11" xfId="38023"/>
    <cellStyle name="SAPBEXstdItem 8 12" xfId="38024"/>
    <cellStyle name="SAPBEXstdItem 8 13" xfId="38025"/>
    <cellStyle name="SAPBEXstdItem 8 14" xfId="38026"/>
    <cellStyle name="SAPBEXstdItem 8 15" xfId="38027"/>
    <cellStyle name="SAPBEXstdItem 8 16" xfId="38028"/>
    <cellStyle name="SAPBEXstdItem 8 17" xfId="38029"/>
    <cellStyle name="SAPBEXstdItem 8 18" xfId="38030"/>
    <cellStyle name="SAPBEXstdItem 8 19" xfId="38031"/>
    <cellStyle name="SAPBEXstdItem 8 2" xfId="38032"/>
    <cellStyle name="SAPBEXstdItem 8 2 2" xfId="38033"/>
    <cellStyle name="SAPBEXstdItem 8 2 2 2" xfId="38034"/>
    <cellStyle name="SAPBEXstdItem 8 2 2 2 2" xfId="38035"/>
    <cellStyle name="SAPBEXstdItem 8 2 2 2 2 2" xfId="38036"/>
    <cellStyle name="SAPBEXstdItem 8 2 2 2 3" xfId="38037"/>
    <cellStyle name="SAPBEXstdItem 8 2 2 3" xfId="38038"/>
    <cellStyle name="SAPBEXstdItem 8 2 2 3 2" xfId="38039"/>
    <cellStyle name="SAPBEXstdItem 8 2 2 3 2 2" xfId="38040"/>
    <cellStyle name="SAPBEXstdItem 8 2 2 4" xfId="38041"/>
    <cellStyle name="SAPBEXstdItem 8 2 2 4 2" xfId="38042"/>
    <cellStyle name="SAPBEXstdItem 8 2 3" xfId="38043"/>
    <cellStyle name="SAPBEXstdItem 8 2 3 2" xfId="38044"/>
    <cellStyle name="SAPBEXstdItem 8 2 3 2 2" xfId="38045"/>
    <cellStyle name="SAPBEXstdItem 8 2 3 3" xfId="38046"/>
    <cellStyle name="SAPBEXstdItem 8 2 4" xfId="38047"/>
    <cellStyle name="SAPBEXstdItem 8 2 4 2" xfId="38048"/>
    <cellStyle name="SAPBEXstdItem 8 2 4 2 2" xfId="38049"/>
    <cellStyle name="SAPBEXstdItem 8 2 5" xfId="38050"/>
    <cellStyle name="SAPBEXstdItem 8 2 5 2" xfId="38051"/>
    <cellStyle name="SAPBEXstdItem 8 20" xfId="38052"/>
    <cellStyle name="SAPBEXstdItem 8 21" xfId="38053"/>
    <cellStyle name="SAPBEXstdItem 8 22" xfId="38054"/>
    <cellStyle name="SAPBEXstdItem 8 23" xfId="38055"/>
    <cellStyle name="SAPBEXstdItem 8 24" xfId="38056"/>
    <cellStyle name="SAPBEXstdItem 8 25" xfId="38057"/>
    <cellStyle name="SAPBEXstdItem 8 26" xfId="38058"/>
    <cellStyle name="SAPBEXstdItem 8 3" xfId="38059"/>
    <cellStyle name="SAPBEXstdItem 8 4" xfId="38060"/>
    <cellStyle name="SAPBEXstdItem 8 5" xfId="38061"/>
    <cellStyle name="SAPBEXstdItem 8 6" xfId="38062"/>
    <cellStyle name="SAPBEXstdItem 8 7" xfId="38063"/>
    <cellStyle name="SAPBEXstdItem 8 8" xfId="38064"/>
    <cellStyle name="SAPBEXstdItem 8 9" xfId="38065"/>
    <cellStyle name="SAPBEXstdItem 9" xfId="38066"/>
    <cellStyle name="SAPBEXstdItem 9 2" xfId="38067"/>
    <cellStyle name="SAPBEXstdItem 9 2 2" xfId="38068"/>
    <cellStyle name="SAPBEXstdItem 9 2 2 2" xfId="38069"/>
    <cellStyle name="SAPBEXstdItem 9 2 2 2 2" xfId="38070"/>
    <cellStyle name="SAPBEXstdItem 9 2 2 3" xfId="38071"/>
    <cellStyle name="SAPBEXstdItem 9 2 3" xfId="38072"/>
    <cellStyle name="SAPBEXstdItem 9 2 3 2" xfId="38073"/>
    <cellStyle name="SAPBEXstdItem 9 2 3 2 2" xfId="38074"/>
    <cellStyle name="SAPBEXstdItem 9 2 4" xfId="38075"/>
    <cellStyle name="SAPBEXstdItem 9 2 4 2" xfId="38076"/>
    <cellStyle name="SAPBEXstdItem 9 3" xfId="38077"/>
    <cellStyle name="SAPBEXstdItem 9 3 2" xfId="38078"/>
    <cellStyle name="SAPBEXstdItem 9 3 2 2" xfId="38079"/>
    <cellStyle name="SAPBEXstdItem 9 3 2 2 2" xfId="38080"/>
    <cellStyle name="SAPBEXstdItem 9 3 2 3" xfId="38081"/>
    <cellStyle name="SAPBEXstdItem 9 3 3" xfId="38082"/>
    <cellStyle name="SAPBEXstdItem 9 3 3 2" xfId="38083"/>
    <cellStyle name="SAPBEXstdItem 9 3 3 2 2" xfId="38084"/>
    <cellStyle name="SAPBEXstdItem 9 3 4" xfId="38085"/>
    <cellStyle name="SAPBEXstdItem 9 3 4 2" xfId="38086"/>
    <cellStyle name="SAPBEXstdItem 9 4" xfId="38087"/>
    <cellStyle name="SAPBEXstdItem 9 4 2" xfId="38088"/>
    <cellStyle name="SAPBEXstdItem 9 4 2 2" xfId="38089"/>
    <cellStyle name="SAPBEXstdItem 9 4 2 2 2" xfId="38090"/>
    <cellStyle name="SAPBEXstdItem 9 4 3" xfId="38091"/>
    <cellStyle name="SAPBEXstdItem 9 4 3 2" xfId="38092"/>
    <cellStyle name="SAPBEXstdItem 9 5" xfId="38093"/>
    <cellStyle name="SAPBEXstdItem 9 5 2" xfId="38094"/>
    <cellStyle name="SAPBEXstdItem 9 5 2 2" xfId="38095"/>
    <cellStyle name="SAPBEXstdItem 9 5 3" xfId="38096"/>
    <cellStyle name="SAPBEXstdItem 9 6" xfId="38097"/>
    <cellStyle name="SAPBEXstdItem 9 6 2" xfId="38098"/>
    <cellStyle name="SAPBEXstdItem 9 6 2 2" xfId="38099"/>
    <cellStyle name="SAPBEXstdItem 9 7" xfId="38100"/>
    <cellStyle name="SAPBEXstdItem 9 7 2" xfId="38101"/>
    <cellStyle name="SAPBEXstdItem_20120921_SF-grote-ronde-Liesbethdump2" xfId="402"/>
    <cellStyle name="SAPBEXstdItemX" xfId="101"/>
    <cellStyle name="SAPBEXstdItemX 10" xfId="38102"/>
    <cellStyle name="SAPBEXstdItemX 11" xfId="38103"/>
    <cellStyle name="SAPBEXstdItemX 12" xfId="38104"/>
    <cellStyle name="SAPBEXstdItemX 13" xfId="38105"/>
    <cellStyle name="SAPBEXstdItemX 14" xfId="38106"/>
    <cellStyle name="SAPBEXstdItemX 15" xfId="38107"/>
    <cellStyle name="SAPBEXstdItemX 16" xfId="38108"/>
    <cellStyle name="SAPBEXstdItemX 17" xfId="38109"/>
    <cellStyle name="SAPBEXstdItemX 18" xfId="38110"/>
    <cellStyle name="SAPBEXstdItemX 19" xfId="38111"/>
    <cellStyle name="SAPBEXstdItemX 2" xfId="516"/>
    <cellStyle name="SAPBEXstdItemX 2 10" xfId="38112"/>
    <cellStyle name="SAPBEXstdItemX 2 11" xfId="38113"/>
    <cellStyle name="SAPBEXstdItemX 2 12" xfId="38114"/>
    <cellStyle name="SAPBEXstdItemX 2 13" xfId="38115"/>
    <cellStyle name="SAPBEXstdItemX 2 14" xfId="38116"/>
    <cellStyle name="SAPBEXstdItemX 2 15" xfId="38117"/>
    <cellStyle name="SAPBEXstdItemX 2 16" xfId="38118"/>
    <cellStyle name="SAPBEXstdItemX 2 17" xfId="38119"/>
    <cellStyle name="SAPBEXstdItemX 2 18" xfId="38120"/>
    <cellStyle name="SAPBEXstdItemX 2 19" xfId="38121"/>
    <cellStyle name="SAPBEXstdItemX 2 2" xfId="1208"/>
    <cellStyle name="SAPBEXstdItemX 2 2 10" xfId="38122"/>
    <cellStyle name="SAPBEXstdItemX 2 2 11" xfId="38123"/>
    <cellStyle name="SAPBEXstdItemX 2 2 12" xfId="38124"/>
    <cellStyle name="SAPBEXstdItemX 2 2 13" xfId="38125"/>
    <cellStyle name="SAPBEXstdItemX 2 2 14" xfId="38126"/>
    <cellStyle name="SAPBEXstdItemX 2 2 15" xfId="38127"/>
    <cellStyle name="SAPBEXstdItemX 2 2 16" xfId="38128"/>
    <cellStyle name="SAPBEXstdItemX 2 2 17" xfId="38129"/>
    <cellStyle name="SAPBEXstdItemX 2 2 18" xfId="38130"/>
    <cellStyle name="SAPBEXstdItemX 2 2 19" xfId="38131"/>
    <cellStyle name="SAPBEXstdItemX 2 2 2" xfId="38132"/>
    <cellStyle name="SAPBEXstdItemX 2 2 2 2" xfId="38133"/>
    <cellStyle name="SAPBEXstdItemX 2 2 2 2 2" xfId="38134"/>
    <cellStyle name="SAPBEXstdItemX 2 2 2 2 2 2" xfId="38135"/>
    <cellStyle name="SAPBEXstdItemX 2 2 2 2 2 2 2" xfId="38136"/>
    <cellStyle name="SAPBEXstdItemX 2 2 2 2 2 3" xfId="38137"/>
    <cellStyle name="SAPBEXstdItemX 2 2 2 2 3" xfId="38138"/>
    <cellStyle name="SAPBEXstdItemX 2 2 2 2 3 2" xfId="38139"/>
    <cellStyle name="SAPBEXstdItemX 2 2 2 2 3 2 2" xfId="38140"/>
    <cellStyle name="SAPBEXstdItemX 2 2 2 2 4" xfId="38141"/>
    <cellStyle name="SAPBEXstdItemX 2 2 2 2 4 2" xfId="38142"/>
    <cellStyle name="SAPBEXstdItemX 2 2 2 3" xfId="38143"/>
    <cellStyle name="SAPBEXstdItemX 2 2 2 3 2" xfId="38144"/>
    <cellStyle name="SAPBEXstdItemX 2 2 2 3 2 2" xfId="38145"/>
    <cellStyle name="SAPBEXstdItemX 2 2 2 3 3" xfId="38146"/>
    <cellStyle name="SAPBEXstdItemX 2 2 2 4" xfId="38147"/>
    <cellStyle name="SAPBEXstdItemX 2 2 2 4 2" xfId="38148"/>
    <cellStyle name="SAPBEXstdItemX 2 2 2 4 2 2" xfId="38149"/>
    <cellStyle name="SAPBEXstdItemX 2 2 2 5" xfId="38150"/>
    <cellStyle name="SAPBEXstdItemX 2 2 2 5 2" xfId="38151"/>
    <cellStyle name="SAPBEXstdItemX 2 2 20" xfId="38152"/>
    <cellStyle name="SAPBEXstdItemX 2 2 21" xfId="38153"/>
    <cellStyle name="SAPBEXstdItemX 2 2 22" xfId="38154"/>
    <cellStyle name="SAPBEXstdItemX 2 2 23" xfId="38155"/>
    <cellStyle name="SAPBEXstdItemX 2 2 24" xfId="38156"/>
    <cellStyle name="SAPBEXstdItemX 2 2 25" xfId="38157"/>
    <cellStyle name="SAPBEXstdItemX 2 2 26" xfId="38158"/>
    <cellStyle name="SAPBEXstdItemX 2 2 3" xfId="38159"/>
    <cellStyle name="SAPBEXstdItemX 2 2 4" xfId="38160"/>
    <cellStyle name="SAPBEXstdItemX 2 2 5" xfId="38161"/>
    <cellStyle name="SAPBEXstdItemX 2 2 6" xfId="38162"/>
    <cellStyle name="SAPBEXstdItemX 2 2 7" xfId="38163"/>
    <cellStyle name="SAPBEXstdItemX 2 2 8" xfId="38164"/>
    <cellStyle name="SAPBEXstdItemX 2 2 9" xfId="38165"/>
    <cellStyle name="SAPBEXstdItemX 2 20" xfId="38166"/>
    <cellStyle name="SAPBEXstdItemX 2 21" xfId="38167"/>
    <cellStyle name="SAPBEXstdItemX 2 22" xfId="38168"/>
    <cellStyle name="SAPBEXstdItemX 2 23" xfId="38169"/>
    <cellStyle name="SAPBEXstdItemX 2 24" xfId="38170"/>
    <cellStyle name="SAPBEXstdItemX 2 25" xfId="38171"/>
    <cellStyle name="SAPBEXstdItemX 2 26" xfId="38172"/>
    <cellStyle name="SAPBEXstdItemX 2 27" xfId="38173"/>
    <cellStyle name="SAPBEXstdItemX 2 28" xfId="38174"/>
    <cellStyle name="SAPBEXstdItemX 2 29" xfId="38175"/>
    <cellStyle name="SAPBEXstdItemX 2 3" xfId="1209"/>
    <cellStyle name="SAPBEXstdItemX 2 3 10" xfId="38176"/>
    <cellStyle name="SAPBEXstdItemX 2 3 11" xfId="38177"/>
    <cellStyle name="SAPBEXstdItemX 2 3 12" xfId="38178"/>
    <cellStyle name="SAPBEXstdItemX 2 3 13" xfId="38179"/>
    <cellStyle name="SAPBEXstdItemX 2 3 14" xfId="38180"/>
    <cellStyle name="SAPBEXstdItemX 2 3 15" xfId="38181"/>
    <cellStyle name="SAPBEXstdItemX 2 3 16" xfId="38182"/>
    <cellStyle name="SAPBEXstdItemX 2 3 17" xfId="38183"/>
    <cellStyle name="SAPBEXstdItemX 2 3 18" xfId="38184"/>
    <cellStyle name="SAPBEXstdItemX 2 3 19" xfId="38185"/>
    <cellStyle name="SAPBEXstdItemX 2 3 2" xfId="38186"/>
    <cellStyle name="SAPBEXstdItemX 2 3 2 2" xfId="38187"/>
    <cellStyle name="SAPBEXstdItemX 2 3 2 2 2" xfId="38188"/>
    <cellStyle name="SAPBEXstdItemX 2 3 2 2 2 2" xfId="38189"/>
    <cellStyle name="SAPBEXstdItemX 2 3 2 2 2 2 2" xfId="38190"/>
    <cellStyle name="SAPBEXstdItemX 2 3 2 2 2 3" xfId="38191"/>
    <cellStyle name="SAPBEXstdItemX 2 3 2 2 3" xfId="38192"/>
    <cellStyle name="SAPBEXstdItemX 2 3 2 2 3 2" xfId="38193"/>
    <cellStyle name="SAPBEXstdItemX 2 3 2 2 3 2 2" xfId="38194"/>
    <cellStyle name="SAPBEXstdItemX 2 3 2 2 4" xfId="38195"/>
    <cellStyle name="SAPBEXstdItemX 2 3 2 2 4 2" xfId="38196"/>
    <cellStyle name="SAPBEXstdItemX 2 3 2 3" xfId="38197"/>
    <cellStyle name="SAPBEXstdItemX 2 3 2 3 2" xfId="38198"/>
    <cellStyle name="SAPBEXstdItemX 2 3 2 3 2 2" xfId="38199"/>
    <cellStyle name="SAPBEXstdItemX 2 3 2 3 3" xfId="38200"/>
    <cellStyle name="SAPBEXstdItemX 2 3 2 4" xfId="38201"/>
    <cellStyle name="SAPBEXstdItemX 2 3 2 4 2" xfId="38202"/>
    <cellStyle name="SAPBEXstdItemX 2 3 2 4 2 2" xfId="38203"/>
    <cellStyle name="SAPBEXstdItemX 2 3 2 5" xfId="38204"/>
    <cellStyle name="SAPBEXstdItemX 2 3 2 5 2" xfId="38205"/>
    <cellStyle name="SAPBEXstdItemX 2 3 20" xfId="38206"/>
    <cellStyle name="SAPBEXstdItemX 2 3 21" xfId="38207"/>
    <cellStyle name="SAPBEXstdItemX 2 3 22" xfId="38208"/>
    <cellStyle name="SAPBEXstdItemX 2 3 23" xfId="38209"/>
    <cellStyle name="SAPBEXstdItemX 2 3 24" xfId="38210"/>
    <cellStyle name="SAPBEXstdItemX 2 3 25" xfId="38211"/>
    <cellStyle name="SAPBEXstdItemX 2 3 26" xfId="38212"/>
    <cellStyle name="SAPBEXstdItemX 2 3 3" xfId="38213"/>
    <cellStyle name="SAPBEXstdItemX 2 3 4" xfId="38214"/>
    <cellStyle name="SAPBEXstdItemX 2 3 5" xfId="38215"/>
    <cellStyle name="SAPBEXstdItemX 2 3 6" xfId="38216"/>
    <cellStyle name="SAPBEXstdItemX 2 3 7" xfId="38217"/>
    <cellStyle name="SAPBEXstdItemX 2 3 8" xfId="38218"/>
    <cellStyle name="SAPBEXstdItemX 2 3 9" xfId="38219"/>
    <cellStyle name="SAPBEXstdItemX 2 30" xfId="38220"/>
    <cellStyle name="SAPBEXstdItemX 2 31" xfId="38221"/>
    <cellStyle name="SAPBEXstdItemX 2 4" xfId="1210"/>
    <cellStyle name="SAPBEXstdItemX 2 4 10" xfId="38222"/>
    <cellStyle name="SAPBEXstdItemX 2 4 11" xfId="38223"/>
    <cellStyle name="SAPBEXstdItemX 2 4 12" xfId="38224"/>
    <cellStyle name="SAPBEXstdItemX 2 4 13" xfId="38225"/>
    <cellStyle name="SAPBEXstdItemX 2 4 14" xfId="38226"/>
    <cellStyle name="SAPBEXstdItemX 2 4 15" xfId="38227"/>
    <cellStyle name="SAPBEXstdItemX 2 4 16" xfId="38228"/>
    <cellStyle name="SAPBEXstdItemX 2 4 17" xfId="38229"/>
    <cellStyle name="SAPBEXstdItemX 2 4 18" xfId="38230"/>
    <cellStyle name="SAPBEXstdItemX 2 4 19" xfId="38231"/>
    <cellStyle name="SAPBEXstdItemX 2 4 2" xfId="38232"/>
    <cellStyle name="SAPBEXstdItemX 2 4 2 2" xfId="38233"/>
    <cellStyle name="SAPBEXstdItemX 2 4 2 2 2" xfId="38234"/>
    <cellStyle name="SAPBEXstdItemX 2 4 2 2 2 2" xfId="38235"/>
    <cellStyle name="SAPBEXstdItemX 2 4 2 2 2 2 2" xfId="38236"/>
    <cellStyle name="SAPBEXstdItemX 2 4 2 2 2 3" xfId="38237"/>
    <cellStyle name="SAPBEXstdItemX 2 4 2 2 3" xfId="38238"/>
    <cellStyle name="SAPBEXstdItemX 2 4 2 2 3 2" xfId="38239"/>
    <cellStyle name="SAPBEXstdItemX 2 4 2 2 3 2 2" xfId="38240"/>
    <cellStyle name="SAPBEXstdItemX 2 4 2 2 4" xfId="38241"/>
    <cellStyle name="SAPBEXstdItemX 2 4 2 2 4 2" xfId="38242"/>
    <cellStyle name="SAPBEXstdItemX 2 4 2 3" xfId="38243"/>
    <cellStyle name="SAPBEXstdItemX 2 4 2 3 2" xfId="38244"/>
    <cellStyle name="SAPBEXstdItemX 2 4 2 3 2 2" xfId="38245"/>
    <cellStyle name="SAPBEXstdItemX 2 4 2 3 3" xfId="38246"/>
    <cellStyle name="SAPBEXstdItemX 2 4 2 4" xfId="38247"/>
    <cellStyle name="SAPBEXstdItemX 2 4 2 4 2" xfId="38248"/>
    <cellStyle name="SAPBEXstdItemX 2 4 2 4 2 2" xfId="38249"/>
    <cellStyle name="SAPBEXstdItemX 2 4 2 5" xfId="38250"/>
    <cellStyle name="SAPBEXstdItemX 2 4 2 5 2" xfId="38251"/>
    <cellStyle name="SAPBEXstdItemX 2 4 20" xfId="38252"/>
    <cellStyle name="SAPBEXstdItemX 2 4 21" xfId="38253"/>
    <cellStyle name="SAPBEXstdItemX 2 4 22" xfId="38254"/>
    <cellStyle name="SAPBEXstdItemX 2 4 23" xfId="38255"/>
    <cellStyle name="SAPBEXstdItemX 2 4 24" xfId="38256"/>
    <cellStyle name="SAPBEXstdItemX 2 4 25" xfId="38257"/>
    <cellStyle name="SAPBEXstdItemX 2 4 26" xfId="38258"/>
    <cellStyle name="SAPBEXstdItemX 2 4 3" xfId="38259"/>
    <cellStyle name="SAPBEXstdItemX 2 4 4" xfId="38260"/>
    <cellStyle name="SAPBEXstdItemX 2 4 5" xfId="38261"/>
    <cellStyle name="SAPBEXstdItemX 2 4 6" xfId="38262"/>
    <cellStyle name="SAPBEXstdItemX 2 4 7" xfId="38263"/>
    <cellStyle name="SAPBEXstdItemX 2 4 8" xfId="38264"/>
    <cellStyle name="SAPBEXstdItemX 2 4 9" xfId="38265"/>
    <cellStyle name="SAPBEXstdItemX 2 5" xfId="1211"/>
    <cellStyle name="SAPBEXstdItemX 2 5 10" xfId="38266"/>
    <cellStyle name="SAPBEXstdItemX 2 5 11" xfId="38267"/>
    <cellStyle name="SAPBEXstdItemX 2 5 12" xfId="38268"/>
    <cellStyle name="SAPBEXstdItemX 2 5 13" xfId="38269"/>
    <cellStyle name="SAPBEXstdItemX 2 5 14" xfId="38270"/>
    <cellStyle name="SAPBEXstdItemX 2 5 15" xfId="38271"/>
    <cellStyle name="SAPBEXstdItemX 2 5 16" xfId="38272"/>
    <cellStyle name="SAPBEXstdItemX 2 5 17" xfId="38273"/>
    <cellStyle name="SAPBEXstdItemX 2 5 18" xfId="38274"/>
    <cellStyle name="SAPBEXstdItemX 2 5 19" xfId="38275"/>
    <cellStyle name="SAPBEXstdItemX 2 5 2" xfId="38276"/>
    <cellStyle name="SAPBEXstdItemX 2 5 2 2" xfId="38277"/>
    <cellStyle name="SAPBEXstdItemX 2 5 2 2 2" xfId="38278"/>
    <cellStyle name="SAPBEXstdItemX 2 5 2 2 2 2" xfId="38279"/>
    <cellStyle name="SAPBEXstdItemX 2 5 2 2 2 2 2" xfId="38280"/>
    <cellStyle name="SAPBEXstdItemX 2 5 2 2 2 3" xfId="38281"/>
    <cellStyle name="SAPBEXstdItemX 2 5 2 2 3" xfId="38282"/>
    <cellStyle name="SAPBEXstdItemX 2 5 2 2 3 2" xfId="38283"/>
    <cellStyle name="SAPBEXstdItemX 2 5 2 2 3 2 2" xfId="38284"/>
    <cellStyle name="SAPBEXstdItemX 2 5 2 2 4" xfId="38285"/>
    <cellStyle name="SAPBEXstdItemX 2 5 2 2 4 2" xfId="38286"/>
    <cellStyle name="SAPBEXstdItemX 2 5 2 3" xfId="38287"/>
    <cellStyle name="SAPBEXstdItemX 2 5 2 3 2" xfId="38288"/>
    <cellStyle name="SAPBEXstdItemX 2 5 2 3 2 2" xfId="38289"/>
    <cellStyle name="SAPBEXstdItemX 2 5 2 3 3" xfId="38290"/>
    <cellStyle name="SAPBEXstdItemX 2 5 2 4" xfId="38291"/>
    <cellStyle name="SAPBEXstdItemX 2 5 2 4 2" xfId="38292"/>
    <cellStyle name="SAPBEXstdItemX 2 5 2 4 2 2" xfId="38293"/>
    <cellStyle name="SAPBEXstdItemX 2 5 2 5" xfId="38294"/>
    <cellStyle name="SAPBEXstdItemX 2 5 2 5 2" xfId="38295"/>
    <cellStyle name="SAPBEXstdItemX 2 5 20" xfId="38296"/>
    <cellStyle name="SAPBEXstdItemX 2 5 21" xfId="38297"/>
    <cellStyle name="SAPBEXstdItemX 2 5 22" xfId="38298"/>
    <cellStyle name="SAPBEXstdItemX 2 5 23" xfId="38299"/>
    <cellStyle name="SAPBEXstdItemX 2 5 24" xfId="38300"/>
    <cellStyle name="SAPBEXstdItemX 2 5 25" xfId="38301"/>
    <cellStyle name="SAPBEXstdItemX 2 5 26" xfId="38302"/>
    <cellStyle name="SAPBEXstdItemX 2 5 3" xfId="38303"/>
    <cellStyle name="SAPBEXstdItemX 2 5 4" xfId="38304"/>
    <cellStyle name="SAPBEXstdItemX 2 5 5" xfId="38305"/>
    <cellStyle name="SAPBEXstdItemX 2 5 6" xfId="38306"/>
    <cellStyle name="SAPBEXstdItemX 2 5 7" xfId="38307"/>
    <cellStyle name="SAPBEXstdItemX 2 5 8" xfId="38308"/>
    <cellStyle name="SAPBEXstdItemX 2 5 9" xfId="38309"/>
    <cellStyle name="SAPBEXstdItemX 2 6" xfId="1212"/>
    <cellStyle name="SAPBEXstdItemX 2 6 10" xfId="38310"/>
    <cellStyle name="SAPBEXstdItemX 2 6 11" xfId="38311"/>
    <cellStyle name="SAPBEXstdItemX 2 6 12" xfId="38312"/>
    <cellStyle name="SAPBEXstdItemX 2 6 13" xfId="38313"/>
    <cellStyle name="SAPBEXstdItemX 2 6 14" xfId="38314"/>
    <cellStyle name="SAPBEXstdItemX 2 6 15" xfId="38315"/>
    <cellStyle name="SAPBEXstdItemX 2 6 16" xfId="38316"/>
    <cellStyle name="SAPBEXstdItemX 2 6 17" xfId="38317"/>
    <cellStyle name="SAPBEXstdItemX 2 6 18" xfId="38318"/>
    <cellStyle name="SAPBEXstdItemX 2 6 19" xfId="38319"/>
    <cellStyle name="SAPBEXstdItemX 2 6 2" xfId="38320"/>
    <cellStyle name="SAPBEXstdItemX 2 6 2 2" xfId="38321"/>
    <cellStyle name="SAPBEXstdItemX 2 6 2 2 2" xfId="38322"/>
    <cellStyle name="SAPBEXstdItemX 2 6 2 2 2 2" xfId="38323"/>
    <cellStyle name="SAPBEXstdItemX 2 6 2 2 2 2 2" xfId="38324"/>
    <cellStyle name="SAPBEXstdItemX 2 6 2 2 2 3" xfId="38325"/>
    <cellStyle name="SAPBEXstdItemX 2 6 2 2 3" xfId="38326"/>
    <cellStyle name="SAPBEXstdItemX 2 6 2 2 3 2" xfId="38327"/>
    <cellStyle name="SAPBEXstdItemX 2 6 2 2 3 2 2" xfId="38328"/>
    <cellStyle name="SAPBEXstdItemX 2 6 2 2 4" xfId="38329"/>
    <cellStyle name="SAPBEXstdItemX 2 6 2 2 4 2" xfId="38330"/>
    <cellStyle name="SAPBEXstdItemX 2 6 2 3" xfId="38331"/>
    <cellStyle name="SAPBEXstdItemX 2 6 2 3 2" xfId="38332"/>
    <cellStyle name="SAPBEXstdItemX 2 6 2 3 2 2" xfId="38333"/>
    <cellStyle name="SAPBEXstdItemX 2 6 2 3 3" xfId="38334"/>
    <cellStyle name="SAPBEXstdItemX 2 6 2 4" xfId="38335"/>
    <cellStyle name="SAPBEXstdItemX 2 6 2 4 2" xfId="38336"/>
    <cellStyle name="SAPBEXstdItemX 2 6 2 4 2 2" xfId="38337"/>
    <cellStyle name="SAPBEXstdItemX 2 6 2 5" xfId="38338"/>
    <cellStyle name="SAPBEXstdItemX 2 6 2 5 2" xfId="38339"/>
    <cellStyle name="SAPBEXstdItemX 2 6 20" xfId="38340"/>
    <cellStyle name="SAPBEXstdItemX 2 6 21" xfId="38341"/>
    <cellStyle name="SAPBEXstdItemX 2 6 22" xfId="38342"/>
    <cellStyle name="SAPBEXstdItemX 2 6 23" xfId="38343"/>
    <cellStyle name="SAPBEXstdItemX 2 6 24" xfId="38344"/>
    <cellStyle name="SAPBEXstdItemX 2 6 25" xfId="38345"/>
    <cellStyle name="SAPBEXstdItemX 2 6 26" xfId="38346"/>
    <cellStyle name="SAPBEXstdItemX 2 6 3" xfId="38347"/>
    <cellStyle name="SAPBEXstdItemX 2 6 4" xfId="38348"/>
    <cellStyle name="SAPBEXstdItemX 2 6 5" xfId="38349"/>
    <cellStyle name="SAPBEXstdItemX 2 6 6" xfId="38350"/>
    <cellStyle name="SAPBEXstdItemX 2 6 7" xfId="38351"/>
    <cellStyle name="SAPBEXstdItemX 2 6 8" xfId="38352"/>
    <cellStyle name="SAPBEXstdItemX 2 6 9" xfId="38353"/>
    <cellStyle name="SAPBEXstdItemX 2 7" xfId="38354"/>
    <cellStyle name="SAPBEXstdItemX 2 7 2" xfId="38355"/>
    <cellStyle name="SAPBEXstdItemX 2 7 2 2" xfId="38356"/>
    <cellStyle name="SAPBEXstdItemX 2 7 2 2 2" xfId="38357"/>
    <cellStyle name="SAPBEXstdItemX 2 7 2 2 2 2" xfId="38358"/>
    <cellStyle name="SAPBEXstdItemX 2 7 2 2 3" xfId="38359"/>
    <cellStyle name="SAPBEXstdItemX 2 7 2 3" xfId="38360"/>
    <cellStyle name="SAPBEXstdItemX 2 7 2 3 2" xfId="38361"/>
    <cellStyle name="SAPBEXstdItemX 2 7 2 3 2 2" xfId="38362"/>
    <cellStyle name="SAPBEXstdItemX 2 7 2 4" xfId="38363"/>
    <cellStyle name="SAPBEXstdItemX 2 7 2 4 2" xfId="38364"/>
    <cellStyle name="SAPBEXstdItemX 2 7 3" xfId="38365"/>
    <cellStyle name="SAPBEXstdItemX 2 7 3 2" xfId="38366"/>
    <cellStyle name="SAPBEXstdItemX 2 7 3 2 2" xfId="38367"/>
    <cellStyle name="SAPBEXstdItemX 2 7 3 3" xfId="38368"/>
    <cellStyle name="SAPBEXstdItemX 2 7 4" xfId="38369"/>
    <cellStyle name="SAPBEXstdItemX 2 7 4 2" xfId="38370"/>
    <cellStyle name="SAPBEXstdItemX 2 7 4 2 2" xfId="38371"/>
    <cellStyle name="SAPBEXstdItemX 2 7 5" xfId="38372"/>
    <cellStyle name="SAPBEXstdItemX 2 7 5 2" xfId="38373"/>
    <cellStyle name="SAPBEXstdItemX 2 8" xfId="38374"/>
    <cellStyle name="SAPBEXstdItemX 2 9" xfId="38375"/>
    <cellStyle name="SAPBEXstdItemX 20" xfId="38376"/>
    <cellStyle name="SAPBEXstdItemX 21" xfId="38377"/>
    <cellStyle name="SAPBEXstdItemX 22" xfId="38378"/>
    <cellStyle name="SAPBEXstdItemX 23" xfId="38379"/>
    <cellStyle name="SAPBEXstdItemX 24" xfId="38380"/>
    <cellStyle name="SAPBEXstdItemX 25" xfId="38381"/>
    <cellStyle name="SAPBEXstdItemX 26" xfId="38382"/>
    <cellStyle name="SAPBEXstdItemX 27" xfId="38383"/>
    <cellStyle name="SAPBEXstdItemX 28" xfId="38384"/>
    <cellStyle name="SAPBEXstdItemX 29" xfId="38385"/>
    <cellStyle name="SAPBEXstdItemX 3" xfId="1213"/>
    <cellStyle name="SAPBEXstdItemX 3 10" xfId="38386"/>
    <cellStyle name="SAPBEXstdItemX 3 11" xfId="38387"/>
    <cellStyle name="SAPBEXstdItemX 3 12" xfId="38388"/>
    <cellStyle name="SAPBEXstdItemX 3 13" xfId="38389"/>
    <cellStyle name="SAPBEXstdItemX 3 14" xfId="38390"/>
    <cellStyle name="SAPBEXstdItemX 3 15" xfId="38391"/>
    <cellStyle name="SAPBEXstdItemX 3 16" xfId="38392"/>
    <cellStyle name="SAPBEXstdItemX 3 17" xfId="38393"/>
    <cellStyle name="SAPBEXstdItemX 3 18" xfId="38394"/>
    <cellStyle name="SAPBEXstdItemX 3 19" xfId="38395"/>
    <cellStyle name="SAPBEXstdItemX 3 2" xfId="38396"/>
    <cellStyle name="SAPBEXstdItemX 3 2 2" xfId="38397"/>
    <cellStyle name="SAPBEXstdItemX 3 2 2 2" xfId="38398"/>
    <cellStyle name="SAPBEXstdItemX 3 2 2 2 2" xfId="38399"/>
    <cellStyle name="SAPBEXstdItemX 3 2 2 2 2 2" xfId="38400"/>
    <cellStyle name="SAPBEXstdItemX 3 2 2 2 3" xfId="38401"/>
    <cellStyle name="SAPBEXstdItemX 3 2 2 3" xfId="38402"/>
    <cellStyle name="SAPBEXstdItemX 3 2 2 3 2" xfId="38403"/>
    <cellStyle name="SAPBEXstdItemX 3 2 2 3 2 2" xfId="38404"/>
    <cellStyle name="SAPBEXstdItemX 3 2 2 4" xfId="38405"/>
    <cellStyle name="SAPBEXstdItemX 3 2 2 4 2" xfId="38406"/>
    <cellStyle name="SAPBEXstdItemX 3 2 3" xfId="38407"/>
    <cellStyle name="SAPBEXstdItemX 3 2 3 2" xfId="38408"/>
    <cellStyle name="SAPBEXstdItemX 3 2 3 2 2" xfId="38409"/>
    <cellStyle name="SAPBEXstdItemX 3 2 3 3" xfId="38410"/>
    <cellStyle name="SAPBEXstdItemX 3 2 4" xfId="38411"/>
    <cellStyle name="SAPBEXstdItemX 3 2 4 2" xfId="38412"/>
    <cellStyle name="SAPBEXstdItemX 3 2 4 2 2" xfId="38413"/>
    <cellStyle name="SAPBEXstdItemX 3 2 5" xfId="38414"/>
    <cellStyle name="SAPBEXstdItemX 3 2 5 2" xfId="38415"/>
    <cellStyle name="SAPBEXstdItemX 3 20" xfId="38416"/>
    <cellStyle name="SAPBEXstdItemX 3 21" xfId="38417"/>
    <cellStyle name="SAPBEXstdItemX 3 22" xfId="38418"/>
    <cellStyle name="SAPBEXstdItemX 3 23" xfId="38419"/>
    <cellStyle name="SAPBEXstdItemX 3 24" xfId="38420"/>
    <cellStyle name="SAPBEXstdItemX 3 25" xfId="38421"/>
    <cellStyle name="SAPBEXstdItemX 3 26" xfId="38422"/>
    <cellStyle name="SAPBEXstdItemX 3 3" xfId="38423"/>
    <cellStyle name="SAPBEXstdItemX 3 4" xfId="38424"/>
    <cellStyle name="SAPBEXstdItemX 3 5" xfId="38425"/>
    <cellStyle name="SAPBEXstdItemX 3 6" xfId="38426"/>
    <cellStyle name="SAPBEXstdItemX 3 7" xfId="38427"/>
    <cellStyle name="SAPBEXstdItemX 3 8" xfId="38428"/>
    <cellStyle name="SAPBEXstdItemX 3 9" xfId="38429"/>
    <cellStyle name="SAPBEXstdItemX 30" xfId="38430"/>
    <cellStyle name="SAPBEXstdItemX 31" xfId="38431"/>
    <cellStyle name="SAPBEXstdItemX 32" xfId="38432"/>
    <cellStyle name="SAPBEXstdItemX 33" xfId="38433"/>
    <cellStyle name="SAPBEXstdItemX 4" xfId="1214"/>
    <cellStyle name="SAPBEXstdItemX 4 10" xfId="38434"/>
    <cellStyle name="SAPBEXstdItemX 4 11" xfId="38435"/>
    <cellStyle name="SAPBEXstdItemX 4 12" xfId="38436"/>
    <cellStyle name="SAPBEXstdItemX 4 13" xfId="38437"/>
    <cellStyle name="SAPBEXstdItemX 4 14" xfId="38438"/>
    <cellStyle name="SAPBEXstdItemX 4 15" xfId="38439"/>
    <cellStyle name="SAPBEXstdItemX 4 16" xfId="38440"/>
    <cellStyle name="SAPBEXstdItemX 4 17" xfId="38441"/>
    <cellStyle name="SAPBEXstdItemX 4 18" xfId="38442"/>
    <cellStyle name="SAPBEXstdItemX 4 19" xfId="38443"/>
    <cellStyle name="SAPBEXstdItemX 4 2" xfId="38444"/>
    <cellStyle name="SAPBEXstdItemX 4 2 2" xfId="38445"/>
    <cellStyle name="SAPBEXstdItemX 4 2 2 2" xfId="38446"/>
    <cellStyle name="SAPBEXstdItemX 4 2 2 2 2" xfId="38447"/>
    <cellStyle name="SAPBEXstdItemX 4 2 2 2 2 2" xfId="38448"/>
    <cellStyle name="SAPBEXstdItemX 4 2 2 2 3" xfId="38449"/>
    <cellStyle name="SAPBEXstdItemX 4 2 2 3" xfId="38450"/>
    <cellStyle name="SAPBEXstdItemX 4 2 2 3 2" xfId="38451"/>
    <cellStyle name="SAPBEXstdItemX 4 2 2 3 2 2" xfId="38452"/>
    <cellStyle name="SAPBEXstdItemX 4 2 2 4" xfId="38453"/>
    <cellStyle name="SAPBEXstdItemX 4 2 2 4 2" xfId="38454"/>
    <cellStyle name="SAPBEXstdItemX 4 2 3" xfId="38455"/>
    <cellStyle name="SAPBEXstdItemX 4 2 3 2" xfId="38456"/>
    <cellStyle name="SAPBEXstdItemX 4 2 3 2 2" xfId="38457"/>
    <cellStyle name="SAPBEXstdItemX 4 2 3 3" xfId="38458"/>
    <cellStyle name="SAPBEXstdItemX 4 2 4" xfId="38459"/>
    <cellStyle name="SAPBEXstdItemX 4 2 4 2" xfId="38460"/>
    <cellStyle name="SAPBEXstdItemX 4 2 4 2 2" xfId="38461"/>
    <cellStyle name="SAPBEXstdItemX 4 2 5" xfId="38462"/>
    <cellStyle name="SAPBEXstdItemX 4 2 5 2" xfId="38463"/>
    <cellStyle name="SAPBEXstdItemX 4 20" xfId="38464"/>
    <cellStyle name="SAPBEXstdItemX 4 21" xfId="38465"/>
    <cellStyle name="SAPBEXstdItemX 4 22" xfId="38466"/>
    <cellStyle name="SAPBEXstdItemX 4 23" xfId="38467"/>
    <cellStyle name="SAPBEXstdItemX 4 24" xfId="38468"/>
    <cellStyle name="SAPBEXstdItemX 4 25" xfId="38469"/>
    <cellStyle name="SAPBEXstdItemX 4 26" xfId="38470"/>
    <cellStyle name="SAPBEXstdItemX 4 3" xfId="38471"/>
    <cellStyle name="SAPBEXstdItemX 4 4" xfId="38472"/>
    <cellStyle name="SAPBEXstdItemX 4 5" xfId="38473"/>
    <cellStyle name="SAPBEXstdItemX 4 6" xfId="38474"/>
    <cellStyle name="SAPBEXstdItemX 4 7" xfId="38475"/>
    <cellStyle name="SAPBEXstdItemX 4 8" xfId="38476"/>
    <cellStyle name="SAPBEXstdItemX 4 9" xfId="38477"/>
    <cellStyle name="SAPBEXstdItemX 5" xfId="1215"/>
    <cellStyle name="SAPBEXstdItemX 5 10" xfId="38478"/>
    <cellStyle name="SAPBEXstdItemX 5 11" xfId="38479"/>
    <cellStyle name="SAPBEXstdItemX 5 12" xfId="38480"/>
    <cellStyle name="SAPBEXstdItemX 5 13" xfId="38481"/>
    <cellStyle name="SAPBEXstdItemX 5 14" xfId="38482"/>
    <cellStyle name="SAPBEXstdItemX 5 15" xfId="38483"/>
    <cellStyle name="SAPBEXstdItemX 5 16" xfId="38484"/>
    <cellStyle name="SAPBEXstdItemX 5 17" xfId="38485"/>
    <cellStyle name="SAPBEXstdItemX 5 18" xfId="38486"/>
    <cellStyle name="SAPBEXstdItemX 5 19" xfId="38487"/>
    <cellStyle name="SAPBEXstdItemX 5 2" xfId="38488"/>
    <cellStyle name="SAPBEXstdItemX 5 2 2" xfId="38489"/>
    <cellStyle name="SAPBEXstdItemX 5 2 2 2" xfId="38490"/>
    <cellStyle name="SAPBEXstdItemX 5 2 2 2 2" xfId="38491"/>
    <cellStyle name="SAPBEXstdItemX 5 2 2 2 2 2" xfId="38492"/>
    <cellStyle name="SAPBEXstdItemX 5 2 2 2 3" xfId="38493"/>
    <cellStyle name="SAPBEXstdItemX 5 2 2 3" xfId="38494"/>
    <cellStyle name="SAPBEXstdItemX 5 2 2 3 2" xfId="38495"/>
    <cellStyle name="SAPBEXstdItemX 5 2 2 3 2 2" xfId="38496"/>
    <cellStyle name="SAPBEXstdItemX 5 2 2 4" xfId="38497"/>
    <cellStyle name="SAPBEXstdItemX 5 2 2 4 2" xfId="38498"/>
    <cellStyle name="SAPBEXstdItemX 5 2 3" xfId="38499"/>
    <cellStyle name="SAPBEXstdItemX 5 2 3 2" xfId="38500"/>
    <cellStyle name="SAPBEXstdItemX 5 2 3 2 2" xfId="38501"/>
    <cellStyle name="SAPBEXstdItemX 5 2 3 3" xfId="38502"/>
    <cellStyle name="SAPBEXstdItemX 5 2 4" xfId="38503"/>
    <cellStyle name="SAPBEXstdItemX 5 2 4 2" xfId="38504"/>
    <cellStyle name="SAPBEXstdItemX 5 2 4 2 2" xfId="38505"/>
    <cellStyle name="SAPBEXstdItemX 5 2 5" xfId="38506"/>
    <cellStyle name="SAPBEXstdItemX 5 2 5 2" xfId="38507"/>
    <cellStyle name="SAPBEXstdItemX 5 20" xfId="38508"/>
    <cellStyle name="SAPBEXstdItemX 5 21" xfId="38509"/>
    <cellStyle name="SAPBEXstdItemX 5 22" xfId="38510"/>
    <cellStyle name="SAPBEXstdItemX 5 23" xfId="38511"/>
    <cellStyle name="SAPBEXstdItemX 5 24" xfId="38512"/>
    <cellStyle name="SAPBEXstdItemX 5 25" xfId="38513"/>
    <cellStyle name="SAPBEXstdItemX 5 26" xfId="38514"/>
    <cellStyle name="SAPBEXstdItemX 5 3" xfId="38515"/>
    <cellStyle name="SAPBEXstdItemX 5 4" xfId="38516"/>
    <cellStyle name="SAPBEXstdItemX 5 5" xfId="38517"/>
    <cellStyle name="SAPBEXstdItemX 5 6" xfId="38518"/>
    <cellStyle name="SAPBEXstdItemX 5 7" xfId="38519"/>
    <cellStyle name="SAPBEXstdItemX 5 8" xfId="38520"/>
    <cellStyle name="SAPBEXstdItemX 5 9" xfId="38521"/>
    <cellStyle name="SAPBEXstdItemX 6" xfId="1216"/>
    <cellStyle name="SAPBEXstdItemX 6 10" xfId="38522"/>
    <cellStyle name="SAPBEXstdItemX 6 11" xfId="38523"/>
    <cellStyle name="SAPBEXstdItemX 6 12" xfId="38524"/>
    <cellStyle name="SAPBEXstdItemX 6 13" xfId="38525"/>
    <cellStyle name="SAPBEXstdItemX 6 14" xfId="38526"/>
    <cellStyle name="SAPBEXstdItemX 6 15" xfId="38527"/>
    <cellStyle name="SAPBEXstdItemX 6 16" xfId="38528"/>
    <cellStyle name="SAPBEXstdItemX 6 17" xfId="38529"/>
    <cellStyle name="SAPBEXstdItemX 6 18" xfId="38530"/>
    <cellStyle name="SAPBEXstdItemX 6 19" xfId="38531"/>
    <cellStyle name="SAPBEXstdItemX 6 2" xfId="38532"/>
    <cellStyle name="SAPBEXstdItemX 6 2 2" xfId="38533"/>
    <cellStyle name="SAPBEXstdItemX 6 2 2 2" xfId="38534"/>
    <cellStyle name="SAPBEXstdItemX 6 2 2 2 2" xfId="38535"/>
    <cellStyle name="SAPBEXstdItemX 6 2 2 2 2 2" xfId="38536"/>
    <cellStyle name="SAPBEXstdItemX 6 2 2 2 3" xfId="38537"/>
    <cellStyle name="SAPBEXstdItemX 6 2 2 3" xfId="38538"/>
    <cellStyle name="SAPBEXstdItemX 6 2 2 3 2" xfId="38539"/>
    <cellStyle name="SAPBEXstdItemX 6 2 2 3 2 2" xfId="38540"/>
    <cellStyle name="SAPBEXstdItemX 6 2 2 4" xfId="38541"/>
    <cellStyle name="SAPBEXstdItemX 6 2 2 4 2" xfId="38542"/>
    <cellStyle name="SAPBEXstdItemX 6 2 3" xfId="38543"/>
    <cellStyle name="SAPBEXstdItemX 6 2 3 2" xfId="38544"/>
    <cellStyle name="SAPBEXstdItemX 6 2 3 2 2" xfId="38545"/>
    <cellStyle name="SAPBEXstdItemX 6 2 3 3" xfId="38546"/>
    <cellStyle name="SAPBEXstdItemX 6 2 4" xfId="38547"/>
    <cellStyle name="SAPBEXstdItemX 6 2 4 2" xfId="38548"/>
    <cellStyle name="SAPBEXstdItemX 6 2 4 2 2" xfId="38549"/>
    <cellStyle name="SAPBEXstdItemX 6 2 5" xfId="38550"/>
    <cellStyle name="SAPBEXstdItemX 6 2 5 2" xfId="38551"/>
    <cellStyle name="SAPBEXstdItemX 6 20" xfId="38552"/>
    <cellStyle name="SAPBEXstdItemX 6 21" xfId="38553"/>
    <cellStyle name="SAPBEXstdItemX 6 22" xfId="38554"/>
    <cellStyle name="SAPBEXstdItemX 6 23" xfId="38555"/>
    <cellStyle name="SAPBEXstdItemX 6 24" xfId="38556"/>
    <cellStyle name="SAPBEXstdItemX 6 25" xfId="38557"/>
    <cellStyle name="SAPBEXstdItemX 6 26" xfId="38558"/>
    <cellStyle name="SAPBEXstdItemX 6 3" xfId="38559"/>
    <cellStyle name="SAPBEXstdItemX 6 4" xfId="38560"/>
    <cellStyle name="SAPBEXstdItemX 6 5" xfId="38561"/>
    <cellStyle name="SAPBEXstdItemX 6 6" xfId="38562"/>
    <cellStyle name="SAPBEXstdItemX 6 7" xfId="38563"/>
    <cellStyle name="SAPBEXstdItemX 6 8" xfId="38564"/>
    <cellStyle name="SAPBEXstdItemX 6 9" xfId="38565"/>
    <cellStyle name="SAPBEXstdItemX 7" xfId="1217"/>
    <cellStyle name="SAPBEXstdItemX 7 10" xfId="38566"/>
    <cellStyle name="SAPBEXstdItemX 7 11" xfId="38567"/>
    <cellStyle name="SAPBEXstdItemX 7 12" xfId="38568"/>
    <cellStyle name="SAPBEXstdItemX 7 13" xfId="38569"/>
    <cellStyle name="SAPBEXstdItemX 7 14" xfId="38570"/>
    <cellStyle name="SAPBEXstdItemX 7 15" xfId="38571"/>
    <cellStyle name="SAPBEXstdItemX 7 16" xfId="38572"/>
    <cellStyle name="SAPBEXstdItemX 7 17" xfId="38573"/>
    <cellStyle name="SAPBEXstdItemX 7 18" xfId="38574"/>
    <cellStyle name="SAPBEXstdItemX 7 19" xfId="38575"/>
    <cellStyle name="SAPBEXstdItemX 7 2" xfId="38576"/>
    <cellStyle name="SAPBEXstdItemX 7 2 2" xfId="38577"/>
    <cellStyle name="SAPBEXstdItemX 7 2 2 2" xfId="38578"/>
    <cellStyle name="SAPBEXstdItemX 7 2 2 2 2" xfId="38579"/>
    <cellStyle name="SAPBEXstdItemX 7 2 2 2 2 2" xfId="38580"/>
    <cellStyle name="SAPBEXstdItemX 7 2 2 2 3" xfId="38581"/>
    <cellStyle name="SAPBEXstdItemX 7 2 2 3" xfId="38582"/>
    <cellStyle name="SAPBEXstdItemX 7 2 2 3 2" xfId="38583"/>
    <cellStyle name="SAPBEXstdItemX 7 2 2 3 2 2" xfId="38584"/>
    <cellStyle name="SAPBEXstdItemX 7 2 2 4" xfId="38585"/>
    <cellStyle name="SAPBEXstdItemX 7 2 2 4 2" xfId="38586"/>
    <cellStyle name="SAPBEXstdItemX 7 2 3" xfId="38587"/>
    <cellStyle name="SAPBEXstdItemX 7 2 3 2" xfId="38588"/>
    <cellStyle name="SAPBEXstdItemX 7 2 3 2 2" xfId="38589"/>
    <cellStyle name="SAPBEXstdItemX 7 2 3 3" xfId="38590"/>
    <cellStyle name="SAPBEXstdItemX 7 2 4" xfId="38591"/>
    <cellStyle name="SAPBEXstdItemX 7 2 4 2" xfId="38592"/>
    <cellStyle name="SAPBEXstdItemX 7 2 4 2 2" xfId="38593"/>
    <cellStyle name="SAPBEXstdItemX 7 2 5" xfId="38594"/>
    <cellStyle name="SAPBEXstdItemX 7 2 5 2" xfId="38595"/>
    <cellStyle name="SAPBEXstdItemX 7 20" xfId="38596"/>
    <cellStyle name="SAPBEXstdItemX 7 21" xfId="38597"/>
    <cellStyle name="SAPBEXstdItemX 7 22" xfId="38598"/>
    <cellStyle name="SAPBEXstdItemX 7 23" xfId="38599"/>
    <cellStyle name="SAPBEXstdItemX 7 24" xfId="38600"/>
    <cellStyle name="SAPBEXstdItemX 7 25" xfId="38601"/>
    <cellStyle name="SAPBEXstdItemX 7 26" xfId="38602"/>
    <cellStyle name="SAPBEXstdItemX 7 3" xfId="38603"/>
    <cellStyle name="SAPBEXstdItemX 7 4" xfId="38604"/>
    <cellStyle name="SAPBEXstdItemX 7 5" xfId="38605"/>
    <cellStyle name="SAPBEXstdItemX 7 6" xfId="38606"/>
    <cellStyle name="SAPBEXstdItemX 7 7" xfId="38607"/>
    <cellStyle name="SAPBEXstdItemX 7 8" xfId="38608"/>
    <cellStyle name="SAPBEXstdItemX 7 9" xfId="38609"/>
    <cellStyle name="SAPBEXstdItemX 8" xfId="1207"/>
    <cellStyle name="SAPBEXstdItemX 8 10" xfId="38610"/>
    <cellStyle name="SAPBEXstdItemX 8 11" xfId="38611"/>
    <cellStyle name="SAPBEXstdItemX 8 12" xfId="38612"/>
    <cellStyle name="SAPBEXstdItemX 8 13" xfId="38613"/>
    <cellStyle name="SAPBEXstdItemX 8 14" xfId="38614"/>
    <cellStyle name="SAPBEXstdItemX 8 15" xfId="38615"/>
    <cellStyle name="SAPBEXstdItemX 8 16" xfId="38616"/>
    <cellStyle name="SAPBEXstdItemX 8 17" xfId="38617"/>
    <cellStyle name="SAPBEXstdItemX 8 18" xfId="38618"/>
    <cellStyle name="SAPBEXstdItemX 8 19" xfId="38619"/>
    <cellStyle name="SAPBEXstdItemX 8 2" xfId="38620"/>
    <cellStyle name="SAPBEXstdItemX 8 2 2" xfId="38621"/>
    <cellStyle name="SAPBEXstdItemX 8 2 2 2" xfId="38622"/>
    <cellStyle name="SAPBEXstdItemX 8 2 2 2 2" xfId="38623"/>
    <cellStyle name="SAPBEXstdItemX 8 2 2 2 2 2" xfId="38624"/>
    <cellStyle name="SAPBEXstdItemX 8 2 2 2 3" xfId="38625"/>
    <cellStyle name="SAPBEXstdItemX 8 2 2 3" xfId="38626"/>
    <cellStyle name="SAPBEXstdItemX 8 2 2 3 2" xfId="38627"/>
    <cellStyle name="SAPBEXstdItemX 8 2 2 3 2 2" xfId="38628"/>
    <cellStyle name="SAPBEXstdItemX 8 2 2 4" xfId="38629"/>
    <cellStyle name="SAPBEXstdItemX 8 2 2 4 2" xfId="38630"/>
    <cellStyle name="SAPBEXstdItemX 8 2 3" xfId="38631"/>
    <cellStyle name="SAPBEXstdItemX 8 2 3 2" xfId="38632"/>
    <cellStyle name="SAPBEXstdItemX 8 2 3 2 2" xfId="38633"/>
    <cellStyle name="SAPBEXstdItemX 8 2 3 3" xfId="38634"/>
    <cellStyle name="SAPBEXstdItemX 8 2 4" xfId="38635"/>
    <cellStyle name="SAPBEXstdItemX 8 2 4 2" xfId="38636"/>
    <cellStyle name="SAPBEXstdItemX 8 2 4 2 2" xfId="38637"/>
    <cellStyle name="SAPBEXstdItemX 8 2 5" xfId="38638"/>
    <cellStyle name="SAPBEXstdItemX 8 2 5 2" xfId="38639"/>
    <cellStyle name="SAPBEXstdItemX 8 20" xfId="38640"/>
    <cellStyle name="SAPBEXstdItemX 8 21" xfId="38641"/>
    <cellStyle name="SAPBEXstdItemX 8 22" xfId="38642"/>
    <cellStyle name="SAPBEXstdItemX 8 23" xfId="38643"/>
    <cellStyle name="SAPBEXstdItemX 8 24" xfId="38644"/>
    <cellStyle name="SAPBEXstdItemX 8 25" xfId="38645"/>
    <cellStyle name="SAPBEXstdItemX 8 26" xfId="38646"/>
    <cellStyle name="SAPBEXstdItemX 8 3" xfId="38647"/>
    <cellStyle name="SAPBEXstdItemX 8 4" xfId="38648"/>
    <cellStyle name="SAPBEXstdItemX 8 5" xfId="38649"/>
    <cellStyle name="SAPBEXstdItemX 8 6" xfId="38650"/>
    <cellStyle name="SAPBEXstdItemX 8 7" xfId="38651"/>
    <cellStyle name="SAPBEXstdItemX 8 8" xfId="38652"/>
    <cellStyle name="SAPBEXstdItemX 8 9" xfId="38653"/>
    <cellStyle name="SAPBEXstdItemX 9" xfId="38654"/>
    <cellStyle name="SAPBEXstdItemX 9 2" xfId="38655"/>
    <cellStyle name="SAPBEXstdItemX 9 2 2" xfId="38656"/>
    <cellStyle name="SAPBEXstdItemX 9 2 2 2" xfId="38657"/>
    <cellStyle name="SAPBEXstdItemX 9 2 2 2 2" xfId="38658"/>
    <cellStyle name="SAPBEXstdItemX 9 2 2 3" xfId="38659"/>
    <cellStyle name="SAPBEXstdItemX 9 2 3" xfId="38660"/>
    <cellStyle name="SAPBEXstdItemX 9 2 3 2" xfId="38661"/>
    <cellStyle name="SAPBEXstdItemX 9 2 3 2 2" xfId="38662"/>
    <cellStyle name="SAPBEXstdItemX 9 2 4" xfId="38663"/>
    <cellStyle name="SAPBEXstdItemX 9 2 4 2" xfId="38664"/>
    <cellStyle name="SAPBEXstdItemX 9 3" xfId="38665"/>
    <cellStyle name="SAPBEXstdItemX 9 3 2" xfId="38666"/>
    <cellStyle name="SAPBEXstdItemX 9 3 2 2" xfId="38667"/>
    <cellStyle name="SAPBEXstdItemX 9 3 2 2 2" xfId="38668"/>
    <cellStyle name="SAPBEXstdItemX 9 3 2 3" xfId="38669"/>
    <cellStyle name="SAPBEXstdItemX 9 3 3" xfId="38670"/>
    <cellStyle name="SAPBEXstdItemX 9 3 3 2" xfId="38671"/>
    <cellStyle name="SAPBEXstdItemX 9 3 3 2 2" xfId="38672"/>
    <cellStyle name="SAPBEXstdItemX 9 3 4" xfId="38673"/>
    <cellStyle name="SAPBEXstdItemX 9 3 4 2" xfId="38674"/>
    <cellStyle name="SAPBEXstdItemX 9 4" xfId="38675"/>
    <cellStyle name="SAPBEXstdItemX 9 5" xfId="38676"/>
    <cellStyle name="SAPBEXstdItemX 9 5 2" xfId="38677"/>
    <cellStyle name="SAPBEXstdItemX 9 5 2 2" xfId="38678"/>
    <cellStyle name="SAPBEXstdItemX 9 5 3" xfId="38679"/>
    <cellStyle name="SAPBEXstdItemX 9 6" xfId="38680"/>
    <cellStyle name="SAPBEXstdItemX 9 6 2" xfId="38681"/>
    <cellStyle name="SAPBEXstdItemX 9 6 2 2" xfId="38682"/>
    <cellStyle name="SAPBEXstdItemX 9 7" xfId="38683"/>
    <cellStyle name="SAPBEXstdItemX 9 7 2" xfId="38684"/>
    <cellStyle name="SAPBEXtitle" xfId="102"/>
    <cellStyle name="SAPBEXtitle 10" xfId="38685"/>
    <cellStyle name="SAPBEXtitle 11" xfId="38686"/>
    <cellStyle name="SAPBEXtitle 12" xfId="38687"/>
    <cellStyle name="SAPBEXtitle 13" xfId="38688"/>
    <cellStyle name="SAPBEXtitle 14" xfId="38689"/>
    <cellStyle name="SAPBEXtitle 15" xfId="38690"/>
    <cellStyle name="SAPBEXtitle 16" xfId="38691"/>
    <cellStyle name="SAPBEXtitle 17" xfId="38692"/>
    <cellStyle name="SAPBEXtitle 18" xfId="38693"/>
    <cellStyle name="SAPBEXtitle 19" xfId="38694"/>
    <cellStyle name="SAPBEXtitle 2" xfId="517"/>
    <cellStyle name="SAPBEXtitle 2 10" xfId="38695"/>
    <cellStyle name="SAPBEXtitle 2 11" xfId="38696"/>
    <cellStyle name="SAPBEXtitle 2 12" xfId="38697"/>
    <cellStyle name="SAPBEXtitle 2 13" xfId="38698"/>
    <cellStyle name="SAPBEXtitle 2 14" xfId="38699"/>
    <cellStyle name="SAPBEXtitle 2 15" xfId="38700"/>
    <cellStyle name="SAPBEXtitle 2 16" xfId="38701"/>
    <cellStyle name="SAPBEXtitle 2 17" xfId="38702"/>
    <cellStyle name="SAPBEXtitle 2 18" xfId="38703"/>
    <cellStyle name="SAPBEXtitle 2 19" xfId="38704"/>
    <cellStyle name="SAPBEXtitle 2 2" xfId="1219"/>
    <cellStyle name="SAPBEXtitle 2 2 10" xfId="38705"/>
    <cellStyle name="SAPBEXtitle 2 2 11" xfId="38706"/>
    <cellStyle name="SAPBEXtitle 2 2 12" xfId="38707"/>
    <cellStyle name="SAPBEXtitle 2 2 13" xfId="38708"/>
    <cellStyle name="SAPBEXtitle 2 2 14" xfId="38709"/>
    <cellStyle name="SAPBEXtitle 2 2 15" xfId="38710"/>
    <cellStyle name="SAPBEXtitle 2 2 16" xfId="38711"/>
    <cellStyle name="SAPBEXtitle 2 2 17" xfId="38712"/>
    <cellStyle name="SAPBEXtitle 2 2 18" xfId="38713"/>
    <cellStyle name="SAPBEXtitle 2 2 19" xfId="38714"/>
    <cellStyle name="SAPBEXtitle 2 2 2" xfId="38715"/>
    <cellStyle name="SAPBEXtitle 2 2 2 2" xfId="38716"/>
    <cellStyle name="SAPBEXtitle 2 2 2 2 2" xfId="38717"/>
    <cellStyle name="SAPBEXtitle 2 2 2 2 2 2" xfId="38718"/>
    <cellStyle name="SAPBEXtitle 2 2 2 2 2 2 2" xfId="38719"/>
    <cellStyle name="SAPBEXtitle 2 2 2 2 2 3" xfId="38720"/>
    <cellStyle name="SAPBEXtitle 2 2 2 2 3" xfId="38721"/>
    <cellStyle name="SAPBEXtitle 2 2 2 2 3 2" xfId="38722"/>
    <cellStyle name="SAPBEXtitle 2 2 2 2 3 2 2" xfId="38723"/>
    <cellStyle name="SAPBEXtitle 2 2 2 2 4" xfId="38724"/>
    <cellStyle name="SAPBEXtitle 2 2 2 2 4 2" xfId="38725"/>
    <cellStyle name="SAPBEXtitle 2 2 2 3" xfId="38726"/>
    <cellStyle name="SAPBEXtitle 2 2 2 3 2" xfId="38727"/>
    <cellStyle name="SAPBEXtitle 2 2 2 3 2 2" xfId="38728"/>
    <cellStyle name="SAPBEXtitle 2 2 2 3 3" xfId="38729"/>
    <cellStyle name="SAPBEXtitle 2 2 2 4" xfId="38730"/>
    <cellStyle name="SAPBEXtitle 2 2 2 4 2" xfId="38731"/>
    <cellStyle name="SAPBEXtitle 2 2 2 4 2 2" xfId="38732"/>
    <cellStyle name="SAPBEXtitle 2 2 2 5" xfId="38733"/>
    <cellStyle name="SAPBEXtitle 2 2 2 5 2" xfId="38734"/>
    <cellStyle name="SAPBEXtitle 2 2 20" xfId="38735"/>
    <cellStyle name="SAPBEXtitle 2 2 21" xfId="38736"/>
    <cellStyle name="SAPBEXtitle 2 2 22" xfId="38737"/>
    <cellStyle name="SAPBEXtitle 2 2 23" xfId="38738"/>
    <cellStyle name="SAPBEXtitle 2 2 24" xfId="38739"/>
    <cellStyle name="SAPBEXtitle 2 2 25" xfId="38740"/>
    <cellStyle name="SAPBEXtitle 2 2 26" xfId="38741"/>
    <cellStyle name="SAPBEXtitle 2 2 27" xfId="38742"/>
    <cellStyle name="SAPBEXtitle 2 2 3" xfId="38743"/>
    <cellStyle name="SAPBEXtitle 2 2 4" xfId="38744"/>
    <cellStyle name="SAPBEXtitle 2 2 5" xfId="38745"/>
    <cellStyle name="SAPBEXtitle 2 2 6" xfId="38746"/>
    <cellStyle name="SAPBEXtitle 2 2 7" xfId="38747"/>
    <cellStyle name="SAPBEXtitle 2 2 8" xfId="38748"/>
    <cellStyle name="SAPBEXtitle 2 2 9" xfId="38749"/>
    <cellStyle name="SAPBEXtitle 2 20" xfId="38750"/>
    <cellStyle name="SAPBEXtitle 2 21" xfId="38751"/>
    <cellStyle name="SAPBEXtitle 2 22" xfId="38752"/>
    <cellStyle name="SAPBEXtitle 2 23" xfId="38753"/>
    <cellStyle name="SAPBEXtitle 2 24" xfId="38754"/>
    <cellStyle name="SAPBEXtitle 2 25" xfId="38755"/>
    <cellStyle name="SAPBEXtitle 2 26" xfId="38756"/>
    <cellStyle name="SAPBEXtitle 2 27" xfId="38757"/>
    <cellStyle name="SAPBEXtitle 2 28" xfId="38758"/>
    <cellStyle name="SAPBEXtitle 2 29" xfId="38759"/>
    <cellStyle name="SAPBEXtitle 2 3" xfId="1220"/>
    <cellStyle name="SAPBEXtitle 2 3 10" xfId="38760"/>
    <cellStyle name="SAPBEXtitle 2 3 11" xfId="38761"/>
    <cellStyle name="SAPBEXtitle 2 3 12" xfId="38762"/>
    <cellStyle name="SAPBEXtitle 2 3 13" xfId="38763"/>
    <cellStyle name="SAPBEXtitle 2 3 14" xfId="38764"/>
    <cellStyle name="SAPBEXtitle 2 3 15" xfId="38765"/>
    <cellStyle name="SAPBEXtitle 2 3 16" xfId="38766"/>
    <cellStyle name="SAPBEXtitle 2 3 17" xfId="38767"/>
    <cellStyle name="SAPBEXtitle 2 3 18" xfId="38768"/>
    <cellStyle name="SAPBEXtitle 2 3 19" xfId="38769"/>
    <cellStyle name="SAPBEXtitle 2 3 2" xfId="38770"/>
    <cellStyle name="SAPBEXtitle 2 3 2 2" xfId="38771"/>
    <cellStyle name="SAPBEXtitle 2 3 2 2 2" xfId="38772"/>
    <cellStyle name="SAPBEXtitle 2 3 2 2 2 2" xfId="38773"/>
    <cellStyle name="SAPBEXtitle 2 3 2 2 2 2 2" xfId="38774"/>
    <cellStyle name="SAPBEXtitle 2 3 2 2 2 3" xfId="38775"/>
    <cellStyle name="SAPBEXtitle 2 3 2 2 3" xfId="38776"/>
    <cellStyle name="SAPBEXtitle 2 3 2 2 3 2" xfId="38777"/>
    <cellStyle name="SAPBEXtitle 2 3 2 2 3 2 2" xfId="38778"/>
    <cellStyle name="SAPBEXtitle 2 3 2 2 4" xfId="38779"/>
    <cellStyle name="SAPBEXtitle 2 3 2 2 4 2" xfId="38780"/>
    <cellStyle name="SAPBEXtitle 2 3 2 3" xfId="38781"/>
    <cellStyle name="SAPBEXtitle 2 3 2 3 2" xfId="38782"/>
    <cellStyle name="SAPBEXtitle 2 3 2 3 2 2" xfId="38783"/>
    <cellStyle name="SAPBEXtitle 2 3 2 3 3" xfId="38784"/>
    <cellStyle name="SAPBEXtitle 2 3 2 4" xfId="38785"/>
    <cellStyle name="SAPBEXtitle 2 3 2 4 2" xfId="38786"/>
    <cellStyle name="SAPBEXtitle 2 3 2 4 2 2" xfId="38787"/>
    <cellStyle name="SAPBEXtitle 2 3 2 5" xfId="38788"/>
    <cellStyle name="SAPBEXtitle 2 3 2 5 2" xfId="38789"/>
    <cellStyle name="SAPBEXtitle 2 3 20" xfId="38790"/>
    <cellStyle name="SAPBEXtitle 2 3 21" xfId="38791"/>
    <cellStyle name="SAPBEXtitle 2 3 22" xfId="38792"/>
    <cellStyle name="SAPBEXtitle 2 3 23" xfId="38793"/>
    <cellStyle name="SAPBEXtitle 2 3 24" xfId="38794"/>
    <cellStyle name="SAPBEXtitle 2 3 25" xfId="38795"/>
    <cellStyle name="SAPBEXtitle 2 3 26" xfId="38796"/>
    <cellStyle name="SAPBEXtitle 2 3 27" xfId="38797"/>
    <cellStyle name="SAPBEXtitle 2 3 3" xfId="38798"/>
    <cellStyle name="SAPBEXtitle 2 3 4" xfId="38799"/>
    <cellStyle name="SAPBEXtitle 2 3 5" xfId="38800"/>
    <cellStyle name="SAPBEXtitle 2 3 6" xfId="38801"/>
    <cellStyle name="SAPBEXtitle 2 3 7" xfId="38802"/>
    <cellStyle name="SAPBEXtitle 2 3 8" xfId="38803"/>
    <cellStyle name="SAPBEXtitle 2 3 9" xfId="38804"/>
    <cellStyle name="SAPBEXtitle 2 30" xfId="38805"/>
    <cellStyle name="SAPBEXtitle 2 31" xfId="38806"/>
    <cellStyle name="SAPBEXtitle 2 32" xfId="38807"/>
    <cellStyle name="SAPBEXtitle 2 4" xfId="1221"/>
    <cellStyle name="SAPBEXtitle 2 4 10" xfId="38808"/>
    <cellStyle name="SAPBEXtitle 2 4 11" xfId="38809"/>
    <cellStyle name="SAPBEXtitle 2 4 12" xfId="38810"/>
    <cellStyle name="SAPBEXtitle 2 4 13" xfId="38811"/>
    <cellStyle name="SAPBEXtitle 2 4 14" xfId="38812"/>
    <cellStyle name="SAPBEXtitle 2 4 15" xfId="38813"/>
    <cellStyle name="SAPBEXtitle 2 4 16" xfId="38814"/>
    <cellStyle name="SAPBEXtitle 2 4 17" xfId="38815"/>
    <cellStyle name="SAPBEXtitle 2 4 18" xfId="38816"/>
    <cellStyle name="SAPBEXtitle 2 4 19" xfId="38817"/>
    <cellStyle name="SAPBEXtitle 2 4 2" xfId="38818"/>
    <cellStyle name="SAPBEXtitle 2 4 2 2" xfId="38819"/>
    <cellStyle name="SAPBEXtitle 2 4 2 2 2" xfId="38820"/>
    <cellStyle name="SAPBEXtitle 2 4 2 2 2 2" xfId="38821"/>
    <cellStyle name="SAPBEXtitle 2 4 2 2 2 2 2" xfId="38822"/>
    <cellStyle name="SAPBEXtitle 2 4 2 2 2 3" xfId="38823"/>
    <cellStyle name="SAPBEXtitle 2 4 2 2 3" xfId="38824"/>
    <cellStyle name="SAPBEXtitle 2 4 2 2 3 2" xfId="38825"/>
    <cellStyle name="SAPBEXtitle 2 4 2 2 3 2 2" xfId="38826"/>
    <cellStyle name="SAPBEXtitle 2 4 2 2 4" xfId="38827"/>
    <cellStyle name="SAPBEXtitle 2 4 2 2 4 2" xfId="38828"/>
    <cellStyle name="SAPBEXtitle 2 4 2 3" xfId="38829"/>
    <cellStyle name="SAPBEXtitle 2 4 2 3 2" xfId="38830"/>
    <cellStyle name="SAPBEXtitle 2 4 2 3 2 2" xfId="38831"/>
    <cellStyle name="SAPBEXtitle 2 4 2 3 3" xfId="38832"/>
    <cellStyle name="SAPBEXtitle 2 4 2 4" xfId="38833"/>
    <cellStyle name="SAPBEXtitle 2 4 2 4 2" xfId="38834"/>
    <cellStyle name="SAPBEXtitle 2 4 2 4 2 2" xfId="38835"/>
    <cellStyle name="SAPBEXtitle 2 4 2 5" xfId="38836"/>
    <cellStyle name="SAPBEXtitle 2 4 2 5 2" xfId="38837"/>
    <cellStyle name="SAPBEXtitle 2 4 20" xfId="38838"/>
    <cellStyle name="SAPBEXtitle 2 4 21" xfId="38839"/>
    <cellStyle name="SAPBEXtitle 2 4 22" xfId="38840"/>
    <cellStyle name="SAPBEXtitle 2 4 23" xfId="38841"/>
    <cellStyle name="SAPBEXtitle 2 4 24" xfId="38842"/>
    <cellStyle name="SAPBEXtitle 2 4 25" xfId="38843"/>
    <cellStyle name="SAPBEXtitle 2 4 26" xfId="38844"/>
    <cellStyle name="SAPBEXtitle 2 4 27" xfId="38845"/>
    <cellStyle name="SAPBEXtitle 2 4 3" xfId="38846"/>
    <cellStyle name="SAPBEXtitle 2 4 4" xfId="38847"/>
    <cellStyle name="SAPBEXtitle 2 4 5" xfId="38848"/>
    <cellStyle name="SAPBEXtitle 2 4 6" xfId="38849"/>
    <cellStyle name="SAPBEXtitle 2 4 7" xfId="38850"/>
    <cellStyle name="SAPBEXtitle 2 4 8" xfId="38851"/>
    <cellStyle name="SAPBEXtitle 2 4 9" xfId="38852"/>
    <cellStyle name="SAPBEXtitle 2 5" xfId="1222"/>
    <cellStyle name="SAPBEXtitle 2 5 10" xfId="38853"/>
    <cellStyle name="SAPBEXtitle 2 5 11" xfId="38854"/>
    <cellStyle name="SAPBEXtitle 2 5 12" xfId="38855"/>
    <cellStyle name="SAPBEXtitle 2 5 13" xfId="38856"/>
    <cellStyle name="SAPBEXtitle 2 5 14" xfId="38857"/>
    <cellStyle name="SAPBEXtitle 2 5 15" xfId="38858"/>
    <cellStyle name="SAPBEXtitle 2 5 16" xfId="38859"/>
    <cellStyle name="SAPBEXtitle 2 5 17" xfId="38860"/>
    <cellStyle name="SAPBEXtitle 2 5 18" xfId="38861"/>
    <cellStyle name="SAPBEXtitle 2 5 19" xfId="38862"/>
    <cellStyle name="SAPBEXtitle 2 5 2" xfId="38863"/>
    <cellStyle name="SAPBEXtitle 2 5 2 2" xfId="38864"/>
    <cellStyle name="SAPBEXtitle 2 5 2 2 2" xfId="38865"/>
    <cellStyle name="SAPBEXtitle 2 5 2 2 2 2" xfId="38866"/>
    <cellStyle name="SAPBEXtitle 2 5 2 2 2 2 2" xfId="38867"/>
    <cellStyle name="SAPBEXtitle 2 5 2 2 2 3" xfId="38868"/>
    <cellStyle name="SAPBEXtitle 2 5 2 2 3" xfId="38869"/>
    <cellStyle name="SAPBEXtitle 2 5 2 2 3 2" xfId="38870"/>
    <cellStyle name="SAPBEXtitle 2 5 2 2 3 2 2" xfId="38871"/>
    <cellStyle name="SAPBEXtitle 2 5 2 2 4" xfId="38872"/>
    <cellStyle name="SAPBEXtitle 2 5 2 2 4 2" xfId="38873"/>
    <cellStyle name="SAPBEXtitle 2 5 2 3" xfId="38874"/>
    <cellStyle name="SAPBEXtitle 2 5 2 3 2" xfId="38875"/>
    <cellStyle name="SAPBEXtitle 2 5 2 3 2 2" xfId="38876"/>
    <cellStyle name="SAPBEXtitle 2 5 2 3 3" xfId="38877"/>
    <cellStyle name="SAPBEXtitle 2 5 2 4" xfId="38878"/>
    <cellStyle name="SAPBEXtitle 2 5 2 4 2" xfId="38879"/>
    <cellStyle name="SAPBEXtitle 2 5 2 4 2 2" xfId="38880"/>
    <cellStyle name="SAPBEXtitle 2 5 2 5" xfId="38881"/>
    <cellStyle name="SAPBEXtitle 2 5 2 5 2" xfId="38882"/>
    <cellStyle name="SAPBEXtitle 2 5 20" xfId="38883"/>
    <cellStyle name="SAPBEXtitle 2 5 21" xfId="38884"/>
    <cellStyle name="SAPBEXtitle 2 5 22" xfId="38885"/>
    <cellStyle name="SAPBEXtitle 2 5 23" xfId="38886"/>
    <cellStyle name="SAPBEXtitle 2 5 24" xfId="38887"/>
    <cellStyle name="SAPBEXtitle 2 5 25" xfId="38888"/>
    <cellStyle name="SAPBEXtitle 2 5 26" xfId="38889"/>
    <cellStyle name="SAPBEXtitle 2 5 27" xfId="38890"/>
    <cellStyle name="SAPBEXtitle 2 5 3" xfId="38891"/>
    <cellStyle name="SAPBEXtitle 2 5 4" xfId="38892"/>
    <cellStyle name="SAPBEXtitle 2 5 5" xfId="38893"/>
    <cellStyle name="SAPBEXtitle 2 5 6" xfId="38894"/>
    <cellStyle name="SAPBEXtitle 2 5 7" xfId="38895"/>
    <cellStyle name="SAPBEXtitle 2 5 8" xfId="38896"/>
    <cellStyle name="SAPBEXtitle 2 5 9" xfId="38897"/>
    <cellStyle name="SAPBEXtitle 2 6" xfId="1223"/>
    <cellStyle name="SAPBEXtitle 2 6 10" xfId="38898"/>
    <cellStyle name="SAPBEXtitle 2 6 11" xfId="38899"/>
    <cellStyle name="SAPBEXtitle 2 6 12" xfId="38900"/>
    <cellStyle name="SAPBEXtitle 2 6 13" xfId="38901"/>
    <cellStyle name="SAPBEXtitle 2 6 14" xfId="38902"/>
    <cellStyle name="SAPBEXtitle 2 6 15" xfId="38903"/>
    <cellStyle name="SAPBEXtitle 2 6 16" xfId="38904"/>
    <cellStyle name="SAPBEXtitle 2 6 17" xfId="38905"/>
    <cellStyle name="SAPBEXtitle 2 6 18" xfId="38906"/>
    <cellStyle name="SAPBEXtitle 2 6 19" xfId="38907"/>
    <cellStyle name="SAPBEXtitle 2 6 2" xfId="38908"/>
    <cellStyle name="SAPBEXtitle 2 6 2 2" xfId="38909"/>
    <cellStyle name="SAPBEXtitle 2 6 2 2 2" xfId="38910"/>
    <cellStyle name="SAPBEXtitle 2 6 2 2 2 2" xfId="38911"/>
    <cellStyle name="SAPBEXtitle 2 6 2 2 2 2 2" xfId="38912"/>
    <cellStyle name="SAPBEXtitle 2 6 2 2 2 3" xfId="38913"/>
    <cellStyle name="SAPBEXtitle 2 6 2 2 3" xfId="38914"/>
    <cellStyle name="SAPBEXtitle 2 6 2 2 3 2" xfId="38915"/>
    <cellStyle name="SAPBEXtitle 2 6 2 2 3 2 2" xfId="38916"/>
    <cellStyle name="SAPBEXtitle 2 6 2 2 4" xfId="38917"/>
    <cellStyle name="SAPBEXtitle 2 6 2 2 4 2" xfId="38918"/>
    <cellStyle name="SAPBEXtitle 2 6 2 3" xfId="38919"/>
    <cellStyle name="SAPBEXtitle 2 6 2 3 2" xfId="38920"/>
    <cellStyle name="SAPBEXtitle 2 6 2 3 2 2" xfId="38921"/>
    <cellStyle name="SAPBEXtitle 2 6 2 3 3" xfId="38922"/>
    <cellStyle name="SAPBEXtitle 2 6 2 4" xfId="38923"/>
    <cellStyle name="SAPBEXtitle 2 6 2 4 2" xfId="38924"/>
    <cellStyle name="SAPBEXtitle 2 6 2 4 2 2" xfId="38925"/>
    <cellStyle name="SAPBEXtitle 2 6 2 5" xfId="38926"/>
    <cellStyle name="SAPBEXtitle 2 6 2 5 2" xfId="38927"/>
    <cellStyle name="SAPBEXtitle 2 6 20" xfId="38928"/>
    <cellStyle name="SAPBEXtitle 2 6 21" xfId="38929"/>
    <cellStyle name="SAPBEXtitle 2 6 22" xfId="38930"/>
    <cellStyle name="SAPBEXtitle 2 6 23" xfId="38931"/>
    <cellStyle name="SAPBEXtitle 2 6 24" xfId="38932"/>
    <cellStyle name="SAPBEXtitle 2 6 25" xfId="38933"/>
    <cellStyle name="SAPBEXtitle 2 6 26" xfId="38934"/>
    <cellStyle name="SAPBEXtitle 2 6 27" xfId="38935"/>
    <cellStyle name="SAPBEXtitle 2 6 3" xfId="38936"/>
    <cellStyle name="SAPBEXtitle 2 6 4" xfId="38937"/>
    <cellStyle name="SAPBEXtitle 2 6 5" xfId="38938"/>
    <cellStyle name="SAPBEXtitle 2 6 6" xfId="38939"/>
    <cellStyle name="SAPBEXtitle 2 6 7" xfId="38940"/>
    <cellStyle name="SAPBEXtitle 2 6 8" xfId="38941"/>
    <cellStyle name="SAPBEXtitle 2 6 9" xfId="38942"/>
    <cellStyle name="SAPBEXtitle 2 7" xfId="38943"/>
    <cellStyle name="SAPBEXtitle 2 7 2" xfId="38944"/>
    <cellStyle name="SAPBEXtitle 2 7 2 2" xfId="38945"/>
    <cellStyle name="SAPBEXtitle 2 7 2 2 2" xfId="38946"/>
    <cellStyle name="SAPBEXtitle 2 7 2 2 2 2" xfId="38947"/>
    <cellStyle name="SAPBEXtitle 2 7 2 2 3" xfId="38948"/>
    <cellStyle name="SAPBEXtitle 2 7 2 3" xfId="38949"/>
    <cellStyle name="SAPBEXtitle 2 7 2 3 2" xfId="38950"/>
    <cellStyle name="SAPBEXtitle 2 7 2 3 2 2" xfId="38951"/>
    <cellStyle name="SAPBEXtitle 2 7 2 4" xfId="38952"/>
    <cellStyle name="SAPBEXtitle 2 7 2 4 2" xfId="38953"/>
    <cellStyle name="SAPBEXtitle 2 7 3" xfId="38954"/>
    <cellStyle name="SAPBEXtitle 2 7 3 2" xfId="38955"/>
    <cellStyle name="SAPBEXtitle 2 7 3 2 2" xfId="38956"/>
    <cellStyle name="SAPBEXtitle 2 7 3 3" xfId="38957"/>
    <cellStyle name="SAPBEXtitle 2 7 4" xfId="38958"/>
    <cellStyle name="SAPBEXtitle 2 7 4 2" xfId="38959"/>
    <cellStyle name="SAPBEXtitle 2 7 4 2 2" xfId="38960"/>
    <cellStyle name="SAPBEXtitle 2 7 5" xfId="38961"/>
    <cellStyle name="SAPBEXtitle 2 7 5 2" xfId="38962"/>
    <cellStyle name="SAPBEXtitle 2 8" xfId="38963"/>
    <cellStyle name="SAPBEXtitle 2 9" xfId="38964"/>
    <cellStyle name="SAPBEXtitle 20" xfId="38965"/>
    <cellStyle name="SAPBEXtitle 21" xfId="38966"/>
    <cellStyle name="SAPBEXtitle 22" xfId="38967"/>
    <cellStyle name="SAPBEXtitle 23" xfId="38968"/>
    <cellStyle name="SAPBEXtitle 24" xfId="38969"/>
    <cellStyle name="SAPBEXtitle 25" xfId="38970"/>
    <cellStyle name="SAPBEXtitle 26" xfId="38971"/>
    <cellStyle name="SAPBEXtitle 27" xfId="38972"/>
    <cellStyle name="SAPBEXtitle 28" xfId="38973"/>
    <cellStyle name="SAPBEXtitle 29" xfId="38974"/>
    <cellStyle name="SAPBEXtitle 3" xfId="1224"/>
    <cellStyle name="SAPBEXtitle 3 10" xfId="38975"/>
    <cellStyle name="SAPBEXtitle 3 11" xfId="38976"/>
    <cellStyle name="SAPBEXtitle 3 12" xfId="38977"/>
    <cellStyle name="SAPBEXtitle 3 13" xfId="38978"/>
    <cellStyle name="SAPBEXtitle 3 14" xfId="38979"/>
    <cellStyle name="SAPBEXtitle 3 15" xfId="38980"/>
    <cellStyle name="SAPBEXtitle 3 16" xfId="38981"/>
    <cellStyle name="SAPBEXtitle 3 17" xfId="38982"/>
    <cellStyle name="SAPBEXtitle 3 18" xfId="38983"/>
    <cellStyle name="SAPBEXtitle 3 19" xfId="38984"/>
    <cellStyle name="SAPBEXtitle 3 2" xfId="38985"/>
    <cellStyle name="SAPBEXtitle 3 2 2" xfId="38986"/>
    <cellStyle name="SAPBEXtitle 3 2 2 2" xfId="38987"/>
    <cellStyle name="SAPBEXtitle 3 2 2 2 2" xfId="38988"/>
    <cellStyle name="SAPBEXtitle 3 2 2 2 2 2" xfId="38989"/>
    <cellStyle name="SAPBEXtitle 3 2 2 2 3" xfId="38990"/>
    <cellStyle name="SAPBEXtitle 3 2 2 3" xfId="38991"/>
    <cellStyle name="SAPBEXtitle 3 2 2 3 2" xfId="38992"/>
    <cellStyle name="SAPBEXtitle 3 2 2 3 2 2" xfId="38993"/>
    <cellStyle name="SAPBEXtitle 3 2 2 4" xfId="38994"/>
    <cellStyle name="SAPBEXtitle 3 2 2 4 2" xfId="38995"/>
    <cellStyle name="SAPBEXtitle 3 2 3" xfId="38996"/>
    <cellStyle name="SAPBEXtitle 3 2 3 2" xfId="38997"/>
    <cellStyle name="SAPBEXtitle 3 2 3 2 2" xfId="38998"/>
    <cellStyle name="SAPBEXtitle 3 2 3 3" xfId="38999"/>
    <cellStyle name="SAPBEXtitle 3 2 4" xfId="39000"/>
    <cellStyle name="SAPBEXtitle 3 2 4 2" xfId="39001"/>
    <cellStyle name="SAPBEXtitle 3 2 4 2 2" xfId="39002"/>
    <cellStyle name="SAPBEXtitle 3 2 5" xfId="39003"/>
    <cellStyle name="SAPBEXtitle 3 2 5 2" xfId="39004"/>
    <cellStyle name="SAPBEXtitle 3 20" xfId="39005"/>
    <cellStyle name="SAPBEXtitle 3 21" xfId="39006"/>
    <cellStyle name="SAPBEXtitle 3 22" xfId="39007"/>
    <cellStyle name="SAPBEXtitle 3 23" xfId="39008"/>
    <cellStyle name="SAPBEXtitle 3 24" xfId="39009"/>
    <cellStyle name="SAPBEXtitle 3 25" xfId="39010"/>
    <cellStyle name="SAPBEXtitle 3 26" xfId="39011"/>
    <cellStyle name="SAPBEXtitle 3 27" xfId="39012"/>
    <cellStyle name="SAPBEXtitle 3 3" xfId="39013"/>
    <cellStyle name="SAPBEXtitle 3 4" xfId="39014"/>
    <cellStyle name="SAPBEXtitle 3 5" xfId="39015"/>
    <cellStyle name="SAPBEXtitle 3 6" xfId="39016"/>
    <cellStyle name="SAPBEXtitle 3 7" xfId="39017"/>
    <cellStyle name="SAPBEXtitle 3 8" xfId="39018"/>
    <cellStyle name="SAPBEXtitle 3 9" xfId="39019"/>
    <cellStyle name="SAPBEXtitle 30" xfId="39020"/>
    <cellStyle name="SAPBEXtitle 31" xfId="39021"/>
    <cellStyle name="SAPBEXtitle 32" xfId="39022"/>
    <cellStyle name="SAPBEXtitle 33" xfId="39023"/>
    <cellStyle name="SAPBEXtitle 34" xfId="39024"/>
    <cellStyle name="SAPBEXtitle 4" xfId="1225"/>
    <cellStyle name="SAPBEXtitle 4 10" xfId="39025"/>
    <cellStyle name="SAPBEXtitle 4 11" xfId="39026"/>
    <cellStyle name="SAPBEXtitle 4 12" xfId="39027"/>
    <cellStyle name="SAPBEXtitle 4 13" xfId="39028"/>
    <cellStyle name="SAPBEXtitle 4 14" xfId="39029"/>
    <cellStyle name="SAPBEXtitle 4 15" xfId="39030"/>
    <cellStyle name="SAPBEXtitle 4 16" xfId="39031"/>
    <cellStyle name="SAPBEXtitle 4 17" xfId="39032"/>
    <cellStyle name="SAPBEXtitle 4 18" xfId="39033"/>
    <cellStyle name="SAPBEXtitle 4 19" xfId="39034"/>
    <cellStyle name="SAPBEXtitle 4 2" xfId="39035"/>
    <cellStyle name="SAPBEXtitle 4 2 2" xfId="39036"/>
    <cellStyle name="SAPBEXtitle 4 2 2 2" xfId="39037"/>
    <cellStyle name="SAPBEXtitle 4 2 2 2 2" xfId="39038"/>
    <cellStyle name="SAPBEXtitle 4 2 2 2 2 2" xfId="39039"/>
    <cellStyle name="SAPBEXtitle 4 2 2 2 3" xfId="39040"/>
    <cellStyle name="SAPBEXtitle 4 2 2 3" xfId="39041"/>
    <cellStyle name="SAPBEXtitle 4 2 2 3 2" xfId="39042"/>
    <cellStyle name="SAPBEXtitle 4 2 2 3 2 2" xfId="39043"/>
    <cellStyle name="SAPBEXtitle 4 2 2 4" xfId="39044"/>
    <cellStyle name="SAPBEXtitle 4 2 2 4 2" xfId="39045"/>
    <cellStyle name="SAPBEXtitle 4 2 3" xfId="39046"/>
    <cellStyle name="SAPBEXtitle 4 2 3 2" xfId="39047"/>
    <cellStyle name="SAPBEXtitle 4 2 3 2 2" xfId="39048"/>
    <cellStyle name="SAPBEXtitle 4 2 3 3" xfId="39049"/>
    <cellStyle name="SAPBEXtitle 4 2 4" xfId="39050"/>
    <cellStyle name="SAPBEXtitle 4 2 4 2" xfId="39051"/>
    <cellStyle name="SAPBEXtitle 4 2 4 2 2" xfId="39052"/>
    <cellStyle name="SAPBEXtitle 4 2 5" xfId="39053"/>
    <cellStyle name="SAPBEXtitle 4 2 5 2" xfId="39054"/>
    <cellStyle name="SAPBEXtitle 4 20" xfId="39055"/>
    <cellStyle name="SAPBEXtitle 4 21" xfId="39056"/>
    <cellStyle name="SAPBEXtitle 4 22" xfId="39057"/>
    <cellStyle name="SAPBEXtitle 4 23" xfId="39058"/>
    <cellStyle name="SAPBEXtitle 4 24" xfId="39059"/>
    <cellStyle name="SAPBEXtitle 4 25" xfId="39060"/>
    <cellStyle name="SAPBEXtitle 4 26" xfId="39061"/>
    <cellStyle name="SAPBEXtitle 4 27" xfId="39062"/>
    <cellStyle name="SAPBEXtitle 4 3" xfId="39063"/>
    <cellStyle name="SAPBEXtitle 4 4" xfId="39064"/>
    <cellStyle name="SAPBEXtitle 4 5" xfId="39065"/>
    <cellStyle name="SAPBEXtitle 4 6" xfId="39066"/>
    <cellStyle name="SAPBEXtitle 4 7" xfId="39067"/>
    <cellStyle name="SAPBEXtitle 4 8" xfId="39068"/>
    <cellStyle name="SAPBEXtitle 4 9" xfId="39069"/>
    <cellStyle name="SAPBEXtitle 5" xfId="1226"/>
    <cellStyle name="SAPBEXtitle 5 10" xfId="39070"/>
    <cellStyle name="SAPBEXtitle 5 11" xfId="39071"/>
    <cellStyle name="SAPBEXtitle 5 12" xfId="39072"/>
    <cellStyle name="SAPBEXtitle 5 13" xfId="39073"/>
    <cellStyle name="SAPBEXtitle 5 14" xfId="39074"/>
    <cellStyle name="SAPBEXtitle 5 15" xfId="39075"/>
    <cellStyle name="SAPBEXtitle 5 16" xfId="39076"/>
    <cellStyle name="SAPBEXtitle 5 17" xfId="39077"/>
    <cellStyle name="SAPBEXtitle 5 18" xfId="39078"/>
    <cellStyle name="SAPBEXtitle 5 19" xfId="39079"/>
    <cellStyle name="SAPBEXtitle 5 2" xfId="39080"/>
    <cellStyle name="SAPBEXtitle 5 2 2" xfId="39081"/>
    <cellStyle name="SAPBEXtitle 5 2 2 2" xfId="39082"/>
    <cellStyle name="SAPBEXtitle 5 2 2 2 2" xfId="39083"/>
    <cellStyle name="SAPBEXtitle 5 2 2 2 2 2" xfId="39084"/>
    <cellStyle name="SAPBEXtitle 5 2 2 2 3" xfId="39085"/>
    <cellStyle name="SAPBEXtitle 5 2 2 3" xfId="39086"/>
    <cellStyle name="SAPBEXtitle 5 2 2 3 2" xfId="39087"/>
    <cellStyle name="SAPBEXtitle 5 2 2 3 2 2" xfId="39088"/>
    <cellStyle name="SAPBEXtitle 5 2 2 4" xfId="39089"/>
    <cellStyle name="SAPBEXtitle 5 2 2 4 2" xfId="39090"/>
    <cellStyle name="SAPBEXtitle 5 2 3" xfId="39091"/>
    <cellStyle name="SAPBEXtitle 5 2 3 2" xfId="39092"/>
    <cellStyle name="SAPBEXtitle 5 2 3 2 2" xfId="39093"/>
    <cellStyle name="SAPBEXtitle 5 2 3 3" xfId="39094"/>
    <cellStyle name="SAPBEXtitle 5 2 4" xfId="39095"/>
    <cellStyle name="SAPBEXtitle 5 2 4 2" xfId="39096"/>
    <cellStyle name="SAPBEXtitle 5 2 4 2 2" xfId="39097"/>
    <cellStyle name="SAPBEXtitle 5 2 5" xfId="39098"/>
    <cellStyle name="SAPBEXtitle 5 2 5 2" xfId="39099"/>
    <cellStyle name="SAPBEXtitle 5 20" xfId="39100"/>
    <cellStyle name="SAPBEXtitle 5 21" xfId="39101"/>
    <cellStyle name="SAPBEXtitle 5 22" xfId="39102"/>
    <cellStyle name="SAPBEXtitle 5 23" xfId="39103"/>
    <cellStyle name="SAPBEXtitle 5 24" xfId="39104"/>
    <cellStyle name="SAPBEXtitle 5 25" xfId="39105"/>
    <cellStyle name="SAPBEXtitle 5 26" xfId="39106"/>
    <cellStyle name="SAPBEXtitle 5 27" xfId="39107"/>
    <cellStyle name="SAPBEXtitle 5 3" xfId="39108"/>
    <cellStyle name="SAPBEXtitle 5 4" xfId="39109"/>
    <cellStyle name="SAPBEXtitle 5 5" xfId="39110"/>
    <cellStyle name="SAPBEXtitle 5 6" xfId="39111"/>
    <cellStyle name="SAPBEXtitle 5 7" xfId="39112"/>
    <cellStyle name="SAPBEXtitle 5 8" xfId="39113"/>
    <cellStyle name="SAPBEXtitle 5 9" xfId="39114"/>
    <cellStyle name="SAPBEXtitle 6" xfId="1227"/>
    <cellStyle name="SAPBEXtitle 6 10" xfId="39115"/>
    <cellStyle name="SAPBEXtitle 6 11" xfId="39116"/>
    <cellStyle name="SAPBEXtitle 6 12" xfId="39117"/>
    <cellStyle name="SAPBEXtitle 6 13" xfId="39118"/>
    <cellStyle name="SAPBEXtitle 6 14" xfId="39119"/>
    <cellStyle name="SAPBEXtitle 6 15" xfId="39120"/>
    <cellStyle name="SAPBEXtitle 6 16" xfId="39121"/>
    <cellStyle name="SAPBEXtitle 6 17" xfId="39122"/>
    <cellStyle name="SAPBEXtitle 6 18" xfId="39123"/>
    <cellStyle name="SAPBEXtitle 6 19" xfId="39124"/>
    <cellStyle name="SAPBEXtitle 6 2" xfId="39125"/>
    <cellStyle name="SAPBEXtitle 6 2 2" xfId="39126"/>
    <cellStyle name="SAPBEXtitle 6 2 2 2" xfId="39127"/>
    <cellStyle name="SAPBEXtitle 6 2 2 2 2" xfId="39128"/>
    <cellStyle name="SAPBEXtitle 6 2 2 2 2 2" xfId="39129"/>
    <cellStyle name="SAPBEXtitle 6 2 2 2 3" xfId="39130"/>
    <cellStyle name="SAPBEXtitle 6 2 2 3" xfId="39131"/>
    <cellStyle name="SAPBEXtitle 6 2 2 3 2" xfId="39132"/>
    <cellStyle name="SAPBEXtitle 6 2 2 3 2 2" xfId="39133"/>
    <cellStyle name="SAPBEXtitle 6 2 2 4" xfId="39134"/>
    <cellStyle name="SAPBEXtitle 6 2 2 4 2" xfId="39135"/>
    <cellStyle name="SAPBEXtitle 6 2 3" xfId="39136"/>
    <cellStyle name="SAPBEXtitle 6 2 3 2" xfId="39137"/>
    <cellStyle name="SAPBEXtitle 6 2 3 2 2" xfId="39138"/>
    <cellStyle name="SAPBEXtitle 6 2 3 3" xfId="39139"/>
    <cellStyle name="SAPBEXtitle 6 2 4" xfId="39140"/>
    <cellStyle name="SAPBEXtitle 6 2 4 2" xfId="39141"/>
    <cellStyle name="SAPBEXtitle 6 2 4 2 2" xfId="39142"/>
    <cellStyle name="SAPBEXtitle 6 2 5" xfId="39143"/>
    <cellStyle name="SAPBEXtitle 6 2 5 2" xfId="39144"/>
    <cellStyle name="SAPBEXtitle 6 20" xfId="39145"/>
    <cellStyle name="SAPBEXtitle 6 21" xfId="39146"/>
    <cellStyle name="SAPBEXtitle 6 22" xfId="39147"/>
    <cellStyle name="SAPBEXtitle 6 23" xfId="39148"/>
    <cellStyle name="SAPBEXtitle 6 24" xfId="39149"/>
    <cellStyle name="SAPBEXtitle 6 25" xfId="39150"/>
    <cellStyle name="SAPBEXtitle 6 26" xfId="39151"/>
    <cellStyle name="SAPBEXtitle 6 27" xfId="39152"/>
    <cellStyle name="SAPBEXtitle 6 3" xfId="39153"/>
    <cellStyle name="SAPBEXtitle 6 4" xfId="39154"/>
    <cellStyle name="SAPBEXtitle 6 5" xfId="39155"/>
    <cellStyle name="SAPBEXtitle 6 6" xfId="39156"/>
    <cellStyle name="SAPBEXtitle 6 7" xfId="39157"/>
    <cellStyle name="SAPBEXtitle 6 8" xfId="39158"/>
    <cellStyle name="SAPBEXtitle 6 9" xfId="39159"/>
    <cellStyle name="SAPBEXtitle 7" xfId="1228"/>
    <cellStyle name="SAPBEXtitle 7 10" xfId="39160"/>
    <cellStyle name="SAPBEXtitle 7 11" xfId="39161"/>
    <cellStyle name="SAPBEXtitle 7 12" xfId="39162"/>
    <cellStyle name="SAPBEXtitle 7 13" xfId="39163"/>
    <cellStyle name="SAPBEXtitle 7 14" xfId="39164"/>
    <cellStyle name="SAPBEXtitle 7 15" xfId="39165"/>
    <cellStyle name="SAPBEXtitle 7 16" xfId="39166"/>
    <cellStyle name="SAPBEXtitle 7 17" xfId="39167"/>
    <cellStyle name="SAPBEXtitle 7 18" xfId="39168"/>
    <cellStyle name="SAPBEXtitle 7 19" xfId="39169"/>
    <cellStyle name="SAPBEXtitle 7 2" xfId="39170"/>
    <cellStyle name="SAPBEXtitle 7 2 2" xfId="39171"/>
    <cellStyle name="SAPBEXtitle 7 2 2 2" xfId="39172"/>
    <cellStyle name="SAPBEXtitle 7 2 2 2 2" xfId="39173"/>
    <cellStyle name="SAPBEXtitle 7 2 2 2 2 2" xfId="39174"/>
    <cellStyle name="SAPBEXtitle 7 2 2 2 3" xfId="39175"/>
    <cellStyle name="SAPBEXtitle 7 2 2 3" xfId="39176"/>
    <cellStyle name="SAPBEXtitle 7 2 2 3 2" xfId="39177"/>
    <cellStyle name="SAPBEXtitle 7 2 2 3 2 2" xfId="39178"/>
    <cellStyle name="SAPBEXtitle 7 2 2 4" xfId="39179"/>
    <cellStyle name="SAPBEXtitle 7 2 2 4 2" xfId="39180"/>
    <cellStyle name="SAPBEXtitle 7 2 3" xfId="39181"/>
    <cellStyle name="SAPBEXtitle 7 2 3 2" xfId="39182"/>
    <cellStyle name="SAPBEXtitle 7 2 3 2 2" xfId="39183"/>
    <cellStyle name="SAPBEXtitle 7 2 3 3" xfId="39184"/>
    <cellStyle name="SAPBEXtitle 7 2 4" xfId="39185"/>
    <cellStyle name="SAPBEXtitle 7 2 4 2" xfId="39186"/>
    <cellStyle name="SAPBEXtitle 7 2 4 2 2" xfId="39187"/>
    <cellStyle name="SAPBEXtitle 7 2 5" xfId="39188"/>
    <cellStyle name="SAPBEXtitle 7 2 5 2" xfId="39189"/>
    <cellStyle name="SAPBEXtitle 7 20" xfId="39190"/>
    <cellStyle name="SAPBEXtitle 7 21" xfId="39191"/>
    <cellStyle name="SAPBEXtitle 7 22" xfId="39192"/>
    <cellStyle name="SAPBEXtitle 7 23" xfId="39193"/>
    <cellStyle name="SAPBEXtitle 7 24" xfId="39194"/>
    <cellStyle name="SAPBEXtitle 7 25" xfId="39195"/>
    <cellStyle name="SAPBEXtitle 7 26" xfId="39196"/>
    <cellStyle name="SAPBEXtitle 7 27" xfId="39197"/>
    <cellStyle name="SAPBEXtitle 7 3" xfId="39198"/>
    <cellStyle name="SAPBEXtitle 7 4" xfId="39199"/>
    <cellStyle name="SAPBEXtitle 7 5" xfId="39200"/>
    <cellStyle name="SAPBEXtitle 7 6" xfId="39201"/>
    <cellStyle name="SAPBEXtitle 7 7" xfId="39202"/>
    <cellStyle name="SAPBEXtitle 7 8" xfId="39203"/>
    <cellStyle name="SAPBEXtitle 7 9" xfId="39204"/>
    <cellStyle name="SAPBEXtitle 8" xfId="1218"/>
    <cellStyle name="SAPBEXtitle 9" xfId="39205"/>
    <cellStyle name="SAPBEXtitle 9 2" xfId="39206"/>
    <cellStyle name="SAPBEXtitle 9 2 2" xfId="39207"/>
    <cellStyle name="SAPBEXtitle 9 2 2 2" xfId="39208"/>
    <cellStyle name="SAPBEXtitle 9 2 2 2 2" xfId="39209"/>
    <cellStyle name="SAPBEXtitle 9 2 2 3" xfId="39210"/>
    <cellStyle name="SAPBEXtitle 9 2 3" xfId="39211"/>
    <cellStyle name="SAPBEXtitle 9 2 3 2" xfId="39212"/>
    <cellStyle name="SAPBEXtitle 9 2 3 2 2" xfId="39213"/>
    <cellStyle name="SAPBEXtitle 9 2 4" xfId="39214"/>
    <cellStyle name="SAPBEXtitle 9 2 4 2" xfId="39215"/>
    <cellStyle name="SAPBEXtitle 9 3" xfId="39216"/>
    <cellStyle name="SAPBEXtitle 9 3 2" xfId="39217"/>
    <cellStyle name="SAPBEXtitle 9 3 2 2" xfId="39218"/>
    <cellStyle name="SAPBEXtitle 9 3 2 2 2" xfId="39219"/>
    <cellStyle name="SAPBEXtitle 9 3 2 3" xfId="39220"/>
    <cellStyle name="SAPBEXtitle 9 3 3" xfId="39221"/>
    <cellStyle name="SAPBEXtitle 9 3 3 2" xfId="39222"/>
    <cellStyle name="SAPBEXtitle 9 3 3 2 2" xfId="39223"/>
    <cellStyle name="SAPBEXtitle 9 3 4" xfId="39224"/>
    <cellStyle name="SAPBEXtitle 9 3 4 2" xfId="39225"/>
    <cellStyle name="SAPBEXtitle 9 4" xfId="39226"/>
    <cellStyle name="SAPBEXtitle 9 4 2" xfId="39227"/>
    <cellStyle name="SAPBEXtitle 9 4 2 2" xfId="39228"/>
    <cellStyle name="SAPBEXtitle 9 4 2 2 2" xfId="39229"/>
    <cellStyle name="SAPBEXtitle 9 4 3" xfId="39230"/>
    <cellStyle name="SAPBEXtitle 9 4 3 2" xfId="39231"/>
    <cellStyle name="SAPBEXtitle 9 5" xfId="39232"/>
    <cellStyle name="SAPBEXtitle 9 5 2" xfId="39233"/>
    <cellStyle name="SAPBEXtitle 9 5 2 2" xfId="39234"/>
    <cellStyle name="SAPBEXtitle 9 5 3" xfId="39235"/>
    <cellStyle name="SAPBEXtitle 9 6" xfId="39236"/>
    <cellStyle name="SAPBEXtitle 9 6 2" xfId="39237"/>
    <cellStyle name="SAPBEXtitle 9 6 2 2" xfId="39238"/>
    <cellStyle name="SAPBEXtitle 9 7" xfId="39239"/>
    <cellStyle name="SAPBEXtitle 9 7 2" xfId="39240"/>
    <cellStyle name="SAPBEXunassignedItem" xfId="103"/>
    <cellStyle name="SAPBEXunassignedItem 2" xfId="403"/>
    <cellStyle name="SAPBEXunassignedItem 2 2" xfId="518"/>
    <cellStyle name="SAPBEXunassignedItem 2 2 2" xfId="1229"/>
    <cellStyle name="SAPBEXunassignedItem 2 2 2 2" xfId="39241"/>
    <cellStyle name="SAPBEXunassignedItem 2 2 3" xfId="1230"/>
    <cellStyle name="SAPBEXunassignedItem 2 2 3 2" xfId="39242"/>
    <cellStyle name="SAPBEXunassignedItem 2 2 4" xfId="1231"/>
    <cellStyle name="SAPBEXunassignedItem 2 2 4 2" xfId="39243"/>
    <cellStyle name="SAPBEXunassignedItem 2 2 5" xfId="1232"/>
    <cellStyle name="SAPBEXunassignedItem 2 2 5 2" xfId="39244"/>
    <cellStyle name="SAPBEXunassignedItem 2 2 6" xfId="1233"/>
    <cellStyle name="SAPBEXunassignedItem 2 2 6 2" xfId="39245"/>
    <cellStyle name="SAPBEXunassignedItem 2 2 7" xfId="39246"/>
    <cellStyle name="SAPBEXunassignedItem 2 3" xfId="1234"/>
    <cellStyle name="SAPBEXunassignedItem 2 3 2" xfId="39247"/>
    <cellStyle name="SAPBEXunassignedItem 2 4" xfId="39248"/>
    <cellStyle name="SAPBEXunassignedItem 3" xfId="519"/>
    <cellStyle name="SAPBEXunassignedItem 3 2" xfId="1235"/>
    <cellStyle name="SAPBEXunassignedItem 3 2 2" xfId="39249"/>
    <cellStyle name="SAPBEXunassignedItem 3 3" xfId="1236"/>
    <cellStyle name="SAPBEXunassignedItem 3 3 2" xfId="39250"/>
    <cellStyle name="SAPBEXunassignedItem 3 4" xfId="1237"/>
    <cellStyle name="SAPBEXunassignedItem 3 4 2" xfId="39251"/>
    <cellStyle name="SAPBEXunassignedItem 3 5" xfId="1238"/>
    <cellStyle name="SAPBEXunassignedItem 3 5 2" xfId="39252"/>
    <cellStyle name="SAPBEXunassignedItem 3 6" xfId="1239"/>
    <cellStyle name="SAPBEXunassignedItem 3 6 2" xfId="39253"/>
    <cellStyle name="SAPBEXunassignedItem 3 7" xfId="39254"/>
    <cellStyle name="SAPBEXunassignedItem 4" xfId="1240"/>
    <cellStyle name="SAPBEXunassignedItem 4 2" xfId="39255"/>
    <cellStyle name="SAPBEXunassignedItem 5" xfId="1338"/>
    <cellStyle name="SAPBEXunassignedItem_20120921_SF-grote-ronde-Liesbethdump2" xfId="404"/>
    <cellStyle name="SAPBEXundefined" xfId="104"/>
    <cellStyle name="SAPBEXundefined 10" xfId="39256"/>
    <cellStyle name="SAPBEXundefined 11" xfId="39257"/>
    <cellStyle name="SAPBEXundefined 12" xfId="39258"/>
    <cellStyle name="SAPBEXundefined 13" xfId="39259"/>
    <cellStyle name="SAPBEXundefined 14" xfId="39260"/>
    <cellStyle name="SAPBEXundefined 15" xfId="39261"/>
    <cellStyle name="SAPBEXundefined 16" xfId="39262"/>
    <cellStyle name="SAPBEXundefined 17" xfId="39263"/>
    <cellStyle name="SAPBEXundefined 18" xfId="39264"/>
    <cellStyle name="SAPBEXundefined 19" xfId="39265"/>
    <cellStyle name="SAPBEXundefined 2" xfId="520"/>
    <cellStyle name="SAPBEXundefined 2 10" xfId="39266"/>
    <cellStyle name="SAPBEXundefined 2 11" xfId="39267"/>
    <cellStyle name="SAPBEXundefined 2 12" xfId="39268"/>
    <cellStyle name="SAPBEXundefined 2 13" xfId="39269"/>
    <cellStyle name="SAPBEXundefined 2 14" xfId="39270"/>
    <cellStyle name="SAPBEXundefined 2 15" xfId="39271"/>
    <cellStyle name="SAPBEXundefined 2 16" xfId="39272"/>
    <cellStyle name="SAPBEXundefined 2 17" xfId="39273"/>
    <cellStyle name="SAPBEXundefined 2 18" xfId="39274"/>
    <cellStyle name="SAPBEXundefined 2 19" xfId="39275"/>
    <cellStyle name="SAPBEXundefined 2 2" xfId="1242"/>
    <cellStyle name="SAPBEXundefined 2 2 10" xfId="39276"/>
    <cellStyle name="SAPBEXundefined 2 2 11" xfId="39277"/>
    <cellStyle name="SAPBEXundefined 2 2 12" xfId="39278"/>
    <cellStyle name="SAPBEXundefined 2 2 13" xfId="39279"/>
    <cellStyle name="SAPBEXundefined 2 2 14" xfId="39280"/>
    <cellStyle name="SAPBEXundefined 2 2 15" xfId="39281"/>
    <cellStyle name="SAPBEXundefined 2 2 16" xfId="39282"/>
    <cellStyle name="SAPBEXundefined 2 2 17" xfId="39283"/>
    <cellStyle name="SAPBEXundefined 2 2 18" xfId="39284"/>
    <cellStyle name="SAPBEXundefined 2 2 19" xfId="39285"/>
    <cellStyle name="SAPBEXundefined 2 2 2" xfId="39286"/>
    <cellStyle name="SAPBEXundefined 2 2 2 2" xfId="39287"/>
    <cellStyle name="SAPBEXundefined 2 2 2 2 2" xfId="39288"/>
    <cellStyle name="SAPBEXundefined 2 2 2 2 2 2" xfId="39289"/>
    <cellStyle name="SAPBEXundefined 2 2 2 2 2 2 2" xfId="39290"/>
    <cellStyle name="SAPBEXundefined 2 2 2 2 2 3" xfId="39291"/>
    <cellStyle name="SAPBEXundefined 2 2 2 2 3" xfId="39292"/>
    <cellStyle name="SAPBEXundefined 2 2 2 2 3 2" xfId="39293"/>
    <cellStyle name="SAPBEXundefined 2 2 2 2 3 2 2" xfId="39294"/>
    <cellStyle name="SAPBEXundefined 2 2 2 2 4" xfId="39295"/>
    <cellStyle name="SAPBEXundefined 2 2 2 2 4 2" xfId="39296"/>
    <cellStyle name="SAPBEXundefined 2 2 2 3" xfId="39297"/>
    <cellStyle name="SAPBEXundefined 2 2 2 3 2" xfId="39298"/>
    <cellStyle name="SAPBEXundefined 2 2 2 3 2 2" xfId="39299"/>
    <cellStyle name="SAPBEXundefined 2 2 2 3 3" xfId="39300"/>
    <cellStyle name="SAPBEXundefined 2 2 2 4" xfId="39301"/>
    <cellStyle name="SAPBEXundefined 2 2 2 4 2" xfId="39302"/>
    <cellStyle name="SAPBEXundefined 2 2 2 4 2 2" xfId="39303"/>
    <cellStyle name="SAPBEXundefined 2 2 2 5" xfId="39304"/>
    <cellStyle name="SAPBEXundefined 2 2 2 5 2" xfId="39305"/>
    <cellStyle name="SAPBEXundefined 2 2 20" xfId="39306"/>
    <cellStyle name="SAPBEXundefined 2 2 21" xfId="39307"/>
    <cellStyle name="SAPBEXundefined 2 2 22" xfId="39308"/>
    <cellStyle name="SAPBEXundefined 2 2 23" xfId="39309"/>
    <cellStyle name="SAPBEXundefined 2 2 24" xfId="39310"/>
    <cellStyle name="SAPBEXundefined 2 2 25" xfId="39311"/>
    <cellStyle name="SAPBEXundefined 2 2 26" xfId="39312"/>
    <cellStyle name="SAPBEXundefined 2 2 27" xfId="39313"/>
    <cellStyle name="SAPBEXundefined 2 2 3" xfId="39314"/>
    <cellStyle name="SAPBEXundefined 2 2 4" xfId="39315"/>
    <cellStyle name="SAPBEXundefined 2 2 5" xfId="39316"/>
    <cellStyle name="SAPBEXundefined 2 2 6" xfId="39317"/>
    <cellStyle name="SAPBEXundefined 2 2 7" xfId="39318"/>
    <cellStyle name="SAPBEXundefined 2 2 8" xfId="39319"/>
    <cellStyle name="SAPBEXundefined 2 2 9" xfId="39320"/>
    <cellStyle name="SAPBEXundefined 2 20" xfId="39321"/>
    <cellStyle name="SAPBEXundefined 2 21" xfId="39322"/>
    <cellStyle name="SAPBEXundefined 2 22" xfId="39323"/>
    <cellStyle name="SAPBEXundefined 2 23" xfId="39324"/>
    <cellStyle name="SAPBEXundefined 2 24" xfId="39325"/>
    <cellStyle name="SAPBEXundefined 2 25" xfId="39326"/>
    <cellStyle name="SAPBEXundefined 2 26" xfId="39327"/>
    <cellStyle name="SAPBEXundefined 2 27" xfId="39328"/>
    <cellStyle name="SAPBEXundefined 2 28" xfId="39329"/>
    <cellStyle name="SAPBEXundefined 2 29" xfId="39330"/>
    <cellStyle name="SAPBEXundefined 2 3" xfId="1243"/>
    <cellStyle name="SAPBEXundefined 2 3 10" xfId="39331"/>
    <cellStyle name="SAPBEXundefined 2 3 11" xfId="39332"/>
    <cellStyle name="SAPBEXundefined 2 3 12" xfId="39333"/>
    <cellStyle name="SAPBEXundefined 2 3 13" xfId="39334"/>
    <cellStyle name="SAPBEXundefined 2 3 14" xfId="39335"/>
    <cellStyle name="SAPBEXundefined 2 3 15" xfId="39336"/>
    <cellStyle name="SAPBEXundefined 2 3 16" xfId="39337"/>
    <cellStyle name="SAPBEXundefined 2 3 17" xfId="39338"/>
    <cellStyle name="SAPBEXundefined 2 3 18" xfId="39339"/>
    <cellStyle name="SAPBEXundefined 2 3 19" xfId="39340"/>
    <cellStyle name="SAPBEXundefined 2 3 2" xfId="39341"/>
    <cellStyle name="SAPBEXundefined 2 3 2 2" xfId="39342"/>
    <cellStyle name="SAPBEXundefined 2 3 2 2 2" xfId="39343"/>
    <cellStyle name="SAPBEXundefined 2 3 2 2 2 2" xfId="39344"/>
    <cellStyle name="SAPBEXundefined 2 3 2 2 2 2 2" xfId="39345"/>
    <cellStyle name="SAPBEXundefined 2 3 2 2 2 3" xfId="39346"/>
    <cellStyle name="SAPBEXundefined 2 3 2 2 3" xfId="39347"/>
    <cellStyle name="SAPBEXundefined 2 3 2 2 3 2" xfId="39348"/>
    <cellStyle name="SAPBEXundefined 2 3 2 2 3 2 2" xfId="39349"/>
    <cellStyle name="SAPBEXundefined 2 3 2 2 4" xfId="39350"/>
    <cellStyle name="SAPBEXundefined 2 3 2 2 4 2" xfId="39351"/>
    <cellStyle name="SAPBEXundefined 2 3 2 3" xfId="39352"/>
    <cellStyle name="SAPBEXundefined 2 3 2 3 2" xfId="39353"/>
    <cellStyle name="SAPBEXundefined 2 3 2 3 2 2" xfId="39354"/>
    <cellStyle name="SAPBEXundefined 2 3 2 3 3" xfId="39355"/>
    <cellStyle name="SAPBEXundefined 2 3 2 4" xfId="39356"/>
    <cellStyle name="SAPBEXundefined 2 3 2 4 2" xfId="39357"/>
    <cellStyle name="SAPBEXundefined 2 3 2 4 2 2" xfId="39358"/>
    <cellStyle name="SAPBEXundefined 2 3 2 5" xfId="39359"/>
    <cellStyle name="SAPBEXundefined 2 3 2 5 2" xfId="39360"/>
    <cellStyle name="SAPBEXundefined 2 3 20" xfId="39361"/>
    <cellStyle name="SAPBEXundefined 2 3 21" xfId="39362"/>
    <cellStyle name="SAPBEXundefined 2 3 22" xfId="39363"/>
    <cellStyle name="SAPBEXundefined 2 3 23" xfId="39364"/>
    <cellStyle name="SAPBEXundefined 2 3 24" xfId="39365"/>
    <cellStyle name="SAPBEXundefined 2 3 25" xfId="39366"/>
    <cellStyle name="SAPBEXundefined 2 3 26" xfId="39367"/>
    <cellStyle name="SAPBEXundefined 2 3 27" xfId="39368"/>
    <cellStyle name="SAPBEXundefined 2 3 3" xfId="39369"/>
    <cellStyle name="SAPBEXundefined 2 3 4" xfId="39370"/>
    <cellStyle name="SAPBEXundefined 2 3 5" xfId="39371"/>
    <cellStyle name="SAPBEXundefined 2 3 6" xfId="39372"/>
    <cellStyle name="SAPBEXundefined 2 3 7" xfId="39373"/>
    <cellStyle name="SAPBEXundefined 2 3 8" xfId="39374"/>
    <cellStyle name="SAPBEXundefined 2 3 9" xfId="39375"/>
    <cellStyle name="SAPBEXundefined 2 30" xfId="39376"/>
    <cellStyle name="SAPBEXundefined 2 31" xfId="39377"/>
    <cellStyle name="SAPBEXundefined 2 32" xfId="39378"/>
    <cellStyle name="SAPBEXundefined 2 4" xfId="1244"/>
    <cellStyle name="SAPBEXundefined 2 4 10" xfId="39379"/>
    <cellStyle name="SAPBEXundefined 2 4 11" xfId="39380"/>
    <cellStyle name="SAPBEXundefined 2 4 12" xfId="39381"/>
    <cellStyle name="SAPBEXundefined 2 4 13" xfId="39382"/>
    <cellStyle name="SAPBEXundefined 2 4 14" xfId="39383"/>
    <cellStyle name="SAPBEXundefined 2 4 15" xfId="39384"/>
    <cellStyle name="SAPBEXundefined 2 4 16" xfId="39385"/>
    <cellStyle name="SAPBEXundefined 2 4 17" xfId="39386"/>
    <cellStyle name="SAPBEXundefined 2 4 18" xfId="39387"/>
    <cellStyle name="SAPBEXundefined 2 4 19" xfId="39388"/>
    <cellStyle name="SAPBEXundefined 2 4 2" xfId="39389"/>
    <cellStyle name="SAPBEXundefined 2 4 2 2" xfId="39390"/>
    <cellStyle name="SAPBEXundefined 2 4 2 2 2" xfId="39391"/>
    <cellStyle name="SAPBEXundefined 2 4 2 2 2 2" xfId="39392"/>
    <cellStyle name="SAPBEXundefined 2 4 2 2 2 2 2" xfId="39393"/>
    <cellStyle name="SAPBEXundefined 2 4 2 2 2 3" xfId="39394"/>
    <cellStyle name="SAPBEXundefined 2 4 2 2 3" xfId="39395"/>
    <cellStyle name="SAPBEXundefined 2 4 2 2 3 2" xfId="39396"/>
    <cellStyle name="SAPBEXundefined 2 4 2 2 3 2 2" xfId="39397"/>
    <cellStyle name="SAPBEXundefined 2 4 2 2 4" xfId="39398"/>
    <cellStyle name="SAPBEXundefined 2 4 2 2 4 2" xfId="39399"/>
    <cellStyle name="SAPBEXundefined 2 4 2 3" xfId="39400"/>
    <cellStyle name="SAPBEXundefined 2 4 2 3 2" xfId="39401"/>
    <cellStyle name="SAPBEXundefined 2 4 2 3 2 2" xfId="39402"/>
    <cellStyle name="SAPBEXundefined 2 4 2 3 3" xfId="39403"/>
    <cellStyle name="SAPBEXundefined 2 4 2 4" xfId="39404"/>
    <cellStyle name="SAPBEXundefined 2 4 2 4 2" xfId="39405"/>
    <cellStyle name="SAPBEXundefined 2 4 2 4 2 2" xfId="39406"/>
    <cellStyle name="SAPBEXundefined 2 4 2 5" xfId="39407"/>
    <cellStyle name="SAPBEXundefined 2 4 2 5 2" xfId="39408"/>
    <cellStyle name="SAPBEXundefined 2 4 20" xfId="39409"/>
    <cellStyle name="SAPBEXundefined 2 4 21" xfId="39410"/>
    <cellStyle name="SAPBEXundefined 2 4 22" xfId="39411"/>
    <cellStyle name="SAPBEXundefined 2 4 23" xfId="39412"/>
    <cellStyle name="SAPBEXundefined 2 4 24" xfId="39413"/>
    <cellStyle name="SAPBEXundefined 2 4 25" xfId="39414"/>
    <cellStyle name="SAPBEXundefined 2 4 26" xfId="39415"/>
    <cellStyle name="SAPBEXundefined 2 4 27" xfId="39416"/>
    <cellStyle name="SAPBEXundefined 2 4 3" xfId="39417"/>
    <cellStyle name="SAPBEXundefined 2 4 4" xfId="39418"/>
    <cellStyle name="SAPBEXundefined 2 4 5" xfId="39419"/>
    <cellStyle name="SAPBEXundefined 2 4 6" xfId="39420"/>
    <cellStyle name="SAPBEXundefined 2 4 7" xfId="39421"/>
    <cellStyle name="SAPBEXundefined 2 4 8" xfId="39422"/>
    <cellStyle name="SAPBEXundefined 2 4 9" xfId="39423"/>
    <cellStyle name="SAPBEXundefined 2 5" xfId="1245"/>
    <cellStyle name="SAPBEXundefined 2 5 10" xfId="39424"/>
    <cellStyle name="SAPBEXundefined 2 5 11" xfId="39425"/>
    <cellStyle name="SAPBEXundefined 2 5 12" xfId="39426"/>
    <cellStyle name="SAPBEXundefined 2 5 13" xfId="39427"/>
    <cellStyle name="SAPBEXundefined 2 5 14" xfId="39428"/>
    <cellStyle name="SAPBEXundefined 2 5 15" xfId="39429"/>
    <cellStyle name="SAPBEXundefined 2 5 16" xfId="39430"/>
    <cellStyle name="SAPBEXundefined 2 5 17" xfId="39431"/>
    <cellStyle name="SAPBEXundefined 2 5 18" xfId="39432"/>
    <cellStyle name="SAPBEXundefined 2 5 19" xfId="39433"/>
    <cellStyle name="SAPBEXundefined 2 5 2" xfId="39434"/>
    <cellStyle name="SAPBEXundefined 2 5 2 2" xfId="39435"/>
    <cellStyle name="SAPBEXundefined 2 5 2 2 2" xfId="39436"/>
    <cellStyle name="SAPBEXundefined 2 5 2 2 2 2" xfId="39437"/>
    <cellStyle name="SAPBEXundefined 2 5 2 2 2 2 2" xfId="39438"/>
    <cellStyle name="SAPBEXundefined 2 5 2 2 2 3" xfId="39439"/>
    <cellStyle name="SAPBEXundefined 2 5 2 2 3" xfId="39440"/>
    <cellStyle name="SAPBEXundefined 2 5 2 2 3 2" xfId="39441"/>
    <cellStyle name="SAPBEXundefined 2 5 2 2 3 2 2" xfId="39442"/>
    <cellStyle name="SAPBEXundefined 2 5 2 2 4" xfId="39443"/>
    <cellStyle name="SAPBEXundefined 2 5 2 2 4 2" xfId="39444"/>
    <cellStyle name="SAPBEXundefined 2 5 2 3" xfId="39445"/>
    <cellStyle name="SAPBEXundefined 2 5 2 3 2" xfId="39446"/>
    <cellStyle name="SAPBEXundefined 2 5 2 3 2 2" xfId="39447"/>
    <cellStyle name="SAPBEXundefined 2 5 2 3 3" xfId="39448"/>
    <cellStyle name="SAPBEXundefined 2 5 2 4" xfId="39449"/>
    <cellStyle name="SAPBEXundefined 2 5 2 4 2" xfId="39450"/>
    <cellStyle name="SAPBEXundefined 2 5 2 4 2 2" xfId="39451"/>
    <cellStyle name="SAPBEXundefined 2 5 2 5" xfId="39452"/>
    <cellStyle name="SAPBEXundefined 2 5 2 5 2" xfId="39453"/>
    <cellStyle name="SAPBEXundefined 2 5 20" xfId="39454"/>
    <cellStyle name="SAPBEXundefined 2 5 21" xfId="39455"/>
    <cellStyle name="SAPBEXundefined 2 5 22" xfId="39456"/>
    <cellStyle name="SAPBEXundefined 2 5 23" xfId="39457"/>
    <cellStyle name="SAPBEXundefined 2 5 24" xfId="39458"/>
    <cellStyle name="SAPBEXundefined 2 5 25" xfId="39459"/>
    <cellStyle name="SAPBEXundefined 2 5 26" xfId="39460"/>
    <cellStyle name="SAPBEXundefined 2 5 27" xfId="39461"/>
    <cellStyle name="SAPBEXundefined 2 5 3" xfId="39462"/>
    <cellStyle name="SAPBEXundefined 2 5 4" xfId="39463"/>
    <cellStyle name="SAPBEXundefined 2 5 5" xfId="39464"/>
    <cellStyle name="SAPBEXundefined 2 5 6" xfId="39465"/>
    <cellStyle name="SAPBEXundefined 2 5 7" xfId="39466"/>
    <cellStyle name="SAPBEXundefined 2 5 8" xfId="39467"/>
    <cellStyle name="SAPBEXundefined 2 5 9" xfId="39468"/>
    <cellStyle name="SAPBEXundefined 2 6" xfId="1246"/>
    <cellStyle name="SAPBEXundefined 2 6 10" xfId="39469"/>
    <cellStyle name="SAPBEXundefined 2 6 11" xfId="39470"/>
    <cellStyle name="SAPBEXundefined 2 6 12" xfId="39471"/>
    <cellStyle name="SAPBEXundefined 2 6 13" xfId="39472"/>
    <cellStyle name="SAPBEXundefined 2 6 14" xfId="39473"/>
    <cellStyle name="SAPBEXundefined 2 6 15" xfId="39474"/>
    <cellStyle name="SAPBEXundefined 2 6 16" xfId="39475"/>
    <cellStyle name="SAPBEXundefined 2 6 17" xfId="39476"/>
    <cellStyle name="SAPBEXundefined 2 6 18" xfId="39477"/>
    <cellStyle name="SAPBEXundefined 2 6 19" xfId="39478"/>
    <cellStyle name="SAPBEXundefined 2 6 2" xfId="39479"/>
    <cellStyle name="SAPBEXundefined 2 6 2 2" xfId="39480"/>
    <cellStyle name="SAPBEXundefined 2 6 2 2 2" xfId="39481"/>
    <cellStyle name="SAPBEXundefined 2 6 2 2 2 2" xfId="39482"/>
    <cellStyle name="SAPBEXundefined 2 6 2 2 2 2 2" xfId="39483"/>
    <cellStyle name="SAPBEXundefined 2 6 2 2 2 3" xfId="39484"/>
    <cellStyle name="SAPBEXundefined 2 6 2 2 3" xfId="39485"/>
    <cellStyle name="SAPBEXundefined 2 6 2 2 3 2" xfId="39486"/>
    <cellStyle name="SAPBEXundefined 2 6 2 2 3 2 2" xfId="39487"/>
    <cellStyle name="SAPBEXundefined 2 6 2 2 4" xfId="39488"/>
    <cellStyle name="SAPBEXundefined 2 6 2 2 4 2" xfId="39489"/>
    <cellStyle name="SAPBEXundefined 2 6 2 3" xfId="39490"/>
    <cellStyle name="SAPBEXundefined 2 6 2 3 2" xfId="39491"/>
    <cellStyle name="SAPBEXundefined 2 6 2 3 2 2" xfId="39492"/>
    <cellStyle name="SAPBEXundefined 2 6 2 3 3" xfId="39493"/>
    <cellStyle name="SAPBEXundefined 2 6 2 4" xfId="39494"/>
    <cellStyle name="SAPBEXundefined 2 6 2 4 2" xfId="39495"/>
    <cellStyle name="SAPBEXundefined 2 6 2 4 2 2" xfId="39496"/>
    <cellStyle name="SAPBEXundefined 2 6 2 5" xfId="39497"/>
    <cellStyle name="SAPBEXundefined 2 6 2 5 2" xfId="39498"/>
    <cellStyle name="SAPBEXundefined 2 6 20" xfId="39499"/>
    <cellStyle name="SAPBEXundefined 2 6 21" xfId="39500"/>
    <cellStyle name="SAPBEXundefined 2 6 22" xfId="39501"/>
    <cellStyle name="SAPBEXundefined 2 6 23" xfId="39502"/>
    <cellStyle name="SAPBEXundefined 2 6 24" xfId="39503"/>
    <cellStyle name="SAPBEXundefined 2 6 25" xfId="39504"/>
    <cellStyle name="SAPBEXundefined 2 6 26" xfId="39505"/>
    <cellStyle name="SAPBEXundefined 2 6 27" xfId="39506"/>
    <cellStyle name="SAPBEXundefined 2 6 3" xfId="39507"/>
    <cellStyle name="SAPBEXundefined 2 6 4" xfId="39508"/>
    <cellStyle name="SAPBEXundefined 2 6 5" xfId="39509"/>
    <cellStyle name="SAPBEXundefined 2 6 6" xfId="39510"/>
    <cellStyle name="SAPBEXundefined 2 6 7" xfId="39511"/>
    <cellStyle name="SAPBEXundefined 2 6 8" xfId="39512"/>
    <cellStyle name="SAPBEXundefined 2 6 9" xfId="39513"/>
    <cellStyle name="SAPBEXundefined 2 7" xfId="39514"/>
    <cellStyle name="SAPBEXundefined 2 7 2" xfId="39515"/>
    <cellStyle name="SAPBEXundefined 2 7 2 2" xfId="39516"/>
    <cellStyle name="SAPBEXundefined 2 7 2 2 2" xfId="39517"/>
    <cellStyle name="SAPBEXundefined 2 7 2 2 2 2" xfId="39518"/>
    <cellStyle name="SAPBEXundefined 2 7 2 2 3" xfId="39519"/>
    <cellStyle name="SAPBEXundefined 2 7 2 3" xfId="39520"/>
    <cellStyle name="SAPBEXundefined 2 7 2 3 2" xfId="39521"/>
    <cellStyle name="SAPBEXundefined 2 7 2 3 2 2" xfId="39522"/>
    <cellStyle name="SAPBEXundefined 2 7 2 4" xfId="39523"/>
    <cellStyle name="SAPBEXundefined 2 7 2 4 2" xfId="39524"/>
    <cellStyle name="SAPBEXundefined 2 7 3" xfId="39525"/>
    <cellStyle name="SAPBEXundefined 2 7 3 2" xfId="39526"/>
    <cellStyle name="SAPBEXundefined 2 7 3 2 2" xfId="39527"/>
    <cellStyle name="SAPBEXundefined 2 7 3 3" xfId="39528"/>
    <cellStyle name="SAPBEXundefined 2 7 4" xfId="39529"/>
    <cellStyle name="SAPBEXundefined 2 7 4 2" xfId="39530"/>
    <cellStyle name="SAPBEXundefined 2 7 4 2 2" xfId="39531"/>
    <cellStyle name="SAPBEXundefined 2 7 5" xfId="39532"/>
    <cellStyle name="SAPBEXundefined 2 7 5 2" xfId="39533"/>
    <cellStyle name="SAPBEXundefined 2 8" xfId="39534"/>
    <cellStyle name="SAPBEXundefined 2 9" xfId="39535"/>
    <cellStyle name="SAPBEXundefined 20" xfId="39536"/>
    <cellStyle name="SAPBEXundefined 21" xfId="39537"/>
    <cellStyle name="SAPBEXundefined 22" xfId="39538"/>
    <cellStyle name="SAPBEXundefined 23" xfId="39539"/>
    <cellStyle name="SAPBEXundefined 24" xfId="39540"/>
    <cellStyle name="SAPBEXundefined 25" xfId="39541"/>
    <cellStyle name="SAPBEXundefined 26" xfId="39542"/>
    <cellStyle name="SAPBEXundefined 27" xfId="39543"/>
    <cellStyle name="SAPBEXundefined 28" xfId="39544"/>
    <cellStyle name="SAPBEXundefined 29" xfId="39545"/>
    <cellStyle name="SAPBEXundefined 3" xfId="1247"/>
    <cellStyle name="SAPBEXundefined 3 10" xfId="39546"/>
    <cellStyle name="SAPBEXundefined 3 11" xfId="39547"/>
    <cellStyle name="SAPBEXundefined 3 12" xfId="39548"/>
    <cellStyle name="SAPBEXundefined 3 13" xfId="39549"/>
    <cellStyle name="SAPBEXundefined 3 14" xfId="39550"/>
    <cellStyle name="SAPBEXundefined 3 15" xfId="39551"/>
    <cellStyle name="SAPBEXundefined 3 16" xfId="39552"/>
    <cellStyle name="SAPBEXundefined 3 17" xfId="39553"/>
    <cellStyle name="SAPBEXundefined 3 18" xfId="39554"/>
    <cellStyle name="SAPBEXundefined 3 19" xfId="39555"/>
    <cellStyle name="SAPBEXundefined 3 2" xfId="39556"/>
    <cellStyle name="SAPBEXundefined 3 2 2" xfId="39557"/>
    <cellStyle name="SAPBEXundefined 3 2 2 2" xfId="39558"/>
    <cellStyle name="SAPBEXundefined 3 2 2 2 2" xfId="39559"/>
    <cellStyle name="SAPBEXundefined 3 2 2 2 2 2" xfId="39560"/>
    <cellStyle name="SAPBEXundefined 3 2 2 2 3" xfId="39561"/>
    <cellStyle name="SAPBEXundefined 3 2 2 3" xfId="39562"/>
    <cellStyle name="SAPBEXundefined 3 2 2 3 2" xfId="39563"/>
    <cellStyle name="SAPBEXundefined 3 2 2 3 2 2" xfId="39564"/>
    <cellStyle name="SAPBEXundefined 3 2 2 4" xfId="39565"/>
    <cellStyle name="SAPBEXundefined 3 2 2 4 2" xfId="39566"/>
    <cellStyle name="SAPBEXundefined 3 2 3" xfId="39567"/>
    <cellStyle name="SAPBEXundefined 3 2 3 2" xfId="39568"/>
    <cellStyle name="SAPBEXundefined 3 2 3 2 2" xfId="39569"/>
    <cellStyle name="SAPBEXundefined 3 2 3 3" xfId="39570"/>
    <cellStyle name="SAPBEXundefined 3 2 4" xfId="39571"/>
    <cellStyle name="SAPBEXundefined 3 2 4 2" xfId="39572"/>
    <cellStyle name="SAPBEXundefined 3 2 4 2 2" xfId="39573"/>
    <cellStyle name="SAPBEXundefined 3 2 5" xfId="39574"/>
    <cellStyle name="SAPBEXundefined 3 2 5 2" xfId="39575"/>
    <cellStyle name="SAPBEXundefined 3 20" xfId="39576"/>
    <cellStyle name="SAPBEXundefined 3 21" xfId="39577"/>
    <cellStyle name="SAPBEXundefined 3 22" xfId="39578"/>
    <cellStyle name="SAPBEXundefined 3 23" xfId="39579"/>
    <cellStyle name="SAPBEXundefined 3 24" xfId="39580"/>
    <cellStyle name="SAPBEXundefined 3 25" xfId="39581"/>
    <cellStyle name="SAPBEXundefined 3 26" xfId="39582"/>
    <cellStyle name="SAPBEXundefined 3 27" xfId="39583"/>
    <cellStyle name="SAPBEXundefined 3 3" xfId="39584"/>
    <cellStyle name="SAPBEXundefined 3 4" xfId="39585"/>
    <cellStyle name="SAPBEXundefined 3 5" xfId="39586"/>
    <cellStyle name="SAPBEXundefined 3 6" xfId="39587"/>
    <cellStyle name="SAPBEXundefined 3 7" xfId="39588"/>
    <cellStyle name="SAPBEXundefined 3 8" xfId="39589"/>
    <cellStyle name="SAPBEXundefined 3 9" xfId="39590"/>
    <cellStyle name="SAPBEXundefined 30" xfId="39591"/>
    <cellStyle name="SAPBEXundefined 31" xfId="39592"/>
    <cellStyle name="SAPBEXundefined 32" xfId="39593"/>
    <cellStyle name="SAPBEXundefined 33" xfId="39594"/>
    <cellStyle name="SAPBEXundefined 34" xfId="39595"/>
    <cellStyle name="SAPBEXundefined 4" xfId="1248"/>
    <cellStyle name="SAPBEXundefined 4 10" xfId="39596"/>
    <cellStyle name="SAPBEXundefined 4 11" xfId="39597"/>
    <cellStyle name="SAPBEXundefined 4 12" xfId="39598"/>
    <cellStyle name="SAPBEXundefined 4 13" xfId="39599"/>
    <cellStyle name="SAPBEXundefined 4 14" xfId="39600"/>
    <cellStyle name="SAPBEXundefined 4 15" xfId="39601"/>
    <cellStyle name="SAPBEXundefined 4 16" xfId="39602"/>
    <cellStyle name="SAPBEXundefined 4 17" xfId="39603"/>
    <cellStyle name="SAPBEXundefined 4 18" xfId="39604"/>
    <cellStyle name="SAPBEXundefined 4 19" xfId="39605"/>
    <cellStyle name="SAPBEXundefined 4 2" xfId="39606"/>
    <cellStyle name="SAPBEXundefined 4 2 2" xfId="39607"/>
    <cellStyle name="SAPBEXundefined 4 2 2 2" xfId="39608"/>
    <cellStyle name="SAPBEXundefined 4 2 2 2 2" xfId="39609"/>
    <cellStyle name="SAPBEXundefined 4 2 2 2 2 2" xfId="39610"/>
    <cellStyle name="SAPBEXundefined 4 2 2 2 3" xfId="39611"/>
    <cellStyle name="SAPBEXundefined 4 2 2 3" xfId="39612"/>
    <cellStyle name="SAPBEXundefined 4 2 2 3 2" xfId="39613"/>
    <cellStyle name="SAPBEXundefined 4 2 2 3 2 2" xfId="39614"/>
    <cellStyle name="SAPBEXundefined 4 2 2 4" xfId="39615"/>
    <cellStyle name="SAPBEXundefined 4 2 2 4 2" xfId="39616"/>
    <cellStyle name="SAPBEXundefined 4 2 3" xfId="39617"/>
    <cellStyle name="SAPBEXundefined 4 2 3 2" xfId="39618"/>
    <cellStyle name="SAPBEXundefined 4 2 3 2 2" xfId="39619"/>
    <cellStyle name="SAPBEXundefined 4 2 3 3" xfId="39620"/>
    <cellStyle name="SAPBEXundefined 4 2 4" xfId="39621"/>
    <cellStyle name="SAPBEXundefined 4 2 4 2" xfId="39622"/>
    <cellStyle name="SAPBEXundefined 4 2 4 2 2" xfId="39623"/>
    <cellStyle name="SAPBEXundefined 4 2 5" xfId="39624"/>
    <cellStyle name="SAPBEXundefined 4 2 5 2" xfId="39625"/>
    <cellStyle name="SAPBEXundefined 4 20" xfId="39626"/>
    <cellStyle name="SAPBEXundefined 4 21" xfId="39627"/>
    <cellStyle name="SAPBEXundefined 4 22" xfId="39628"/>
    <cellStyle name="SAPBEXundefined 4 23" xfId="39629"/>
    <cellStyle name="SAPBEXundefined 4 24" xfId="39630"/>
    <cellStyle name="SAPBEXundefined 4 25" xfId="39631"/>
    <cellStyle name="SAPBEXundefined 4 26" xfId="39632"/>
    <cellStyle name="SAPBEXundefined 4 27" xfId="39633"/>
    <cellStyle name="SAPBEXundefined 4 3" xfId="39634"/>
    <cellStyle name="SAPBEXundefined 4 4" xfId="39635"/>
    <cellStyle name="SAPBEXundefined 4 5" xfId="39636"/>
    <cellStyle name="SAPBEXundefined 4 6" xfId="39637"/>
    <cellStyle name="SAPBEXundefined 4 7" xfId="39638"/>
    <cellStyle name="SAPBEXundefined 4 8" xfId="39639"/>
    <cellStyle name="SAPBEXundefined 4 9" xfId="39640"/>
    <cellStyle name="SAPBEXundefined 5" xfId="1249"/>
    <cellStyle name="SAPBEXundefined 5 10" xfId="39641"/>
    <cellStyle name="SAPBEXundefined 5 11" xfId="39642"/>
    <cellStyle name="SAPBEXundefined 5 12" xfId="39643"/>
    <cellStyle name="SAPBEXundefined 5 13" xfId="39644"/>
    <cellStyle name="SAPBEXundefined 5 14" xfId="39645"/>
    <cellStyle name="SAPBEXundefined 5 15" xfId="39646"/>
    <cellStyle name="SAPBEXundefined 5 16" xfId="39647"/>
    <cellStyle name="SAPBEXundefined 5 17" xfId="39648"/>
    <cellStyle name="SAPBEXundefined 5 18" xfId="39649"/>
    <cellStyle name="SAPBEXundefined 5 19" xfId="39650"/>
    <cellStyle name="SAPBEXundefined 5 2" xfId="39651"/>
    <cellStyle name="SAPBEXundefined 5 2 2" xfId="39652"/>
    <cellStyle name="SAPBEXundefined 5 2 2 2" xfId="39653"/>
    <cellStyle name="SAPBEXundefined 5 2 2 2 2" xfId="39654"/>
    <cellStyle name="SAPBEXundefined 5 2 2 2 2 2" xfId="39655"/>
    <cellStyle name="SAPBEXundefined 5 2 2 2 3" xfId="39656"/>
    <cellStyle name="SAPBEXundefined 5 2 2 3" xfId="39657"/>
    <cellStyle name="SAPBEXundefined 5 2 2 3 2" xfId="39658"/>
    <cellStyle name="SAPBEXundefined 5 2 2 3 2 2" xfId="39659"/>
    <cellStyle name="SAPBEXundefined 5 2 2 4" xfId="39660"/>
    <cellStyle name="SAPBEXundefined 5 2 2 4 2" xfId="39661"/>
    <cellStyle name="SAPBEXundefined 5 2 3" xfId="39662"/>
    <cellStyle name="SAPBEXundefined 5 2 3 2" xfId="39663"/>
    <cellStyle name="SAPBEXundefined 5 2 3 2 2" xfId="39664"/>
    <cellStyle name="SAPBEXundefined 5 2 3 3" xfId="39665"/>
    <cellStyle name="SAPBEXundefined 5 2 4" xfId="39666"/>
    <cellStyle name="SAPBEXundefined 5 2 4 2" xfId="39667"/>
    <cellStyle name="SAPBEXundefined 5 2 4 2 2" xfId="39668"/>
    <cellStyle name="SAPBEXundefined 5 2 5" xfId="39669"/>
    <cellStyle name="SAPBEXundefined 5 2 5 2" xfId="39670"/>
    <cellStyle name="SAPBEXundefined 5 20" xfId="39671"/>
    <cellStyle name="SAPBEXundefined 5 21" xfId="39672"/>
    <cellStyle name="SAPBEXundefined 5 22" xfId="39673"/>
    <cellStyle name="SAPBEXundefined 5 23" xfId="39674"/>
    <cellStyle name="SAPBEXundefined 5 24" xfId="39675"/>
    <cellStyle name="SAPBEXundefined 5 25" xfId="39676"/>
    <cellStyle name="SAPBEXundefined 5 26" xfId="39677"/>
    <cellStyle name="SAPBEXundefined 5 27" xfId="39678"/>
    <cellStyle name="SAPBEXundefined 5 3" xfId="39679"/>
    <cellStyle name="SAPBEXundefined 5 4" xfId="39680"/>
    <cellStyle name="SAPBEXundefined 5 5" xfId="39681"/>
    <cellStyle name="SAPBEXundefined 5 6" xfId="39682"/>
    <cellStyle name="SAPBEXundefined 5 7" xfId="39683"/>
    <cellStyle name="SAPBEXundefined 5 8" xfId="39684"/>
    <cellStyle name="SAPBEXundefined 5 9" xfId="39685"/>
    <cellStyle name="SAPBEXundefined 6" xfId="1250"/>
    <cellStyle name="SAPBEXundefined 6 10" xfId="39686"/>
    <cellStyle name="SAPBEXundefined 6 11" xfId="39687"/>
    <cellStyle name="SAPBEXundefined 6 12" xfId="39688"/>
    <cellStyle name="SAPBEXundefined 6 13" xfId="39689"/>
    <cellStyle name="SAPBEXundefined 6 14" xfId="39690"/>
    <cellStyle name="SAPBEXundefined 6 15" xfId="39691"/>
    <cellStyle name="SAPBEXundefined 6 16" xfId="39692"/>
    <cellStyle name="SAPBEXundefined 6 17" xfId="39693"/>
    <cellStyle name="SAPBEXundefined 6 18" xfId="39694"/>
    <cellStyle name="SAPBEXundefined 6 19" xfId="39695"/>
    <cellStyle name="SAPBEXundefined 6 2" xfId="39696"/>
    <cellStyle name="SAPBEXundefined 6 2 2" xfId="39697"/>
    <cellStyle name="SAPBEXundefined 6 2 2 2" xfId="39698"/>
    <cellStyle name="SAPBEXundefined 6 2 2 2 2" xfId="39699"/>
    <cellStyle name="SAPBEXundefined 6 2 2 2 2 2" xfId="39700"/>
    <cellStyle name="SAPBEXundefined 6 2 2 2 3" xfId="39701"/>
    <cellStyle name="SAPBEXundefined 6 2 2 3" xfId="39702"/>
    <cellStyle name="SAPBEXundefined 6 2 2 3 2" xfId="39703"/>
    <cellStyle name="SAPBEXundefined 6 2 2 3 2 2" xfId="39704"/>
    <cellStyle name="SAPBEXundefined 6 2 2 4" xfId="39705"/>
    <cellStyle name="SAPBEXundefined 6 2 2 4 2" xfId="39706"/>
    <cellStyle name="SAPBEXundefined 6 2 3" xfId="39707"/>
    <cellStyle name="SAPBEXundefined 6 2 3 2" xfId="39708"/>
    <cellStyle name="SAPBEXundefined 6 2 3 2 2" xfId="39709"/>
    <cellStyle name="SAPBEXundefined 6 2 3 3" xfId="39710"/>
    <cellStyle name="SAPBEXundefined 6 2 4" xfId="39711"/>
    <cellStyle name="SAPBEXundefined 6 2 4 2" xfId="39712"/>
    <cellStyle name="SAPBEXundefined 6 2 4 2 2" xfId="39713"/>
    <cellStyle name="SAPBEXundefined 6 2 5" xfId="39714"/>
    <cellStyle name="SAPBEXundefined 6 2 5 2" xfId="39715"/>
    <cellStyle name="SAPBEXundefined 6 20" xfId="39716"/>
    <cellStyle name="SAPBEXundefined 6 21" xfId="39717"/>
    <cellStyle name="SAPBEXundefined 6 22" xfId="39718"/>
    <cellStyle name="SAPBEXundefined 6 23" xfId="39719"/>
    <cellStyle name="SAPBEXundefined 6 24" xfId="39720"/>
    <cellStyle name="SAPBEXundefined 6 25" xfId="39721"/>
    <cellStyle name="SAPBEXundefined 6 26" xfId="39722"/>
    <cellStyle name="SAPBEXundefined 6 27" xfId="39723"/>
    <cellStyle name="SAPBEXundefined 6 3" xfId="39724"/>
    <cellStyle name="SAPBEXundefined 6 4" xfId="39725"/>
    <cellStyle name="SAPBEXundefined 6 5" xfId="39726"/>
    <cellStyle name="SAPBEXundefined 6 6" xfId="39727"/>
    <cellStyle name="SAPBEXundefined 6 7" xfId="39728"/>
    <cellStyle name="SAPBEXundefined 6 8" xfId="39729"/>
    <cellStyle name="SAPBEXundefined 6 9" xfId="39730"/>
    <cellStyle name="SAPBEXundefined 7" xfId="1251"/>
    <cellStyle name="SAPBEXundefined 7 10" xfId="39731"/>
    <cellStyle name="SAPBEXundefined 7 11" xfId="39732"/>
    <cellStyle name="SAPBEXundefined 7 12" xfId="39733"/>
    <cellStyle name="SAPBEXundefined 7 13" xfId="39734"/>
    <cellStyle name="SAPBEXundefined 7 14" xfId="39735"/>
    <cellStyle name="SAPBEXundefined 7 15" xfId="39736"/>
    <cellStyle name="SAPBEXundefined 7 16" xfId="39737"/>
    <cellStyle name="SAPBEXundefined 7 17" xfId="39738"/>
    <cellStyle name="SAPBEXundefined 7 18" xfId="39739"/>
    <cellStyle name="SAPBEXundefined 7 19" xfId="39740"/>
    <cellStyle name="SAPBEXundefined 7 2" xfId="39741"/>
    <cellStyle name="SAPBEXundefined 7 2 2" xfId="39742"/>
    <cellStyle name="SAPBEXundefined 7 2 2 2" xfId="39743"/>
    <cellStyle name="SAPBEXundefined 7 2 2 2 2" xfId="39744"/>
    <cellStyle name="SAPBEXundefined 7 2 2 2 2 2" xfId="39745"/>
    <cellStyle name="SAPBEXundefined 7 2 2 2 3" xfId="39746"/>
    <cellStyle name="SAPBEXundefined 7 2 2 3" xfId="39747"/>
    <cellStyle name="SAPBEXundefined 7 2 2 3 2" xfId="39748"/>
    <cellStyle name="SAPBEXundefined 7 2 2 3 2 2" xfId="39749"/>
    <cellStyle name="SAPBEXundefined 7 2 2 4" xfId="39750"/>
    <cellStyle name="SAPBEXundefined 7 2 2 4 2" xfId="39751"/>
    <cellStyle name="SAPBEXundefined 7 2 3" xfId="39752"/>
    <cellStyle name="SAPBEXundefined 7 2 3 2" xfId="39753"/>
    <cellStyle name="SAPBEXundefined 7 2 3 2 2" xfId="39754"/>
    <cellStyle name="SAPBEXundefined 7 2 3 3" xfId="39755"/>
    <cellStyle name="SAPBEXundefined 7 2 4" xfId="39756"/>
    <cellStyle name="SAPBEXundefined 7 2 4 2" xfId="39757"/>
    <cellStyle name="SAPBEXundefined 7 2 4 2 2" xfId="39758"/>
    <cellStyle name="SAPBEXundefined 7 2 5" xfId="39759"/>
    <cellStyle name="SAPBEXundefined 7 2 5 2" xfId="39760"/>
    <cellStyle name="SAPBEXundefined 7 20" xfId="39761"/>
    <cellStyle name="SAPBEXundefined 7 21" xfId="39762"/>
    <cellStyle name="SAPBEXundefined 7 22" xfId="39763"/>
    <cellStyle name="SAPBEXundefined 7 23" xfId="39764"/>
    <cellStyle name="SAPBEXundefined 7 24" xfId="39765"/>
    <cellStyle name="SAPBEXundefined 7 25" xfId="39766"/>
    <cellStyle name="SAPBEXundefined 7 26" xfId="39767"/>
    <cellStyle name="SAPBEXundefined 7 27" xfId="39768"/>
    <cellStyle name="SAPBEXundefined 7 3" xfId="39769"/>
    <cellStyle name="SAPBEXundefined 7 4" xfId="39770"/>
    <cellStyle name="SAPBEXundefined 7 5" xfId="39771"/>
    <cellStyle name="SAPBEXundefined 7 6" xfId="39772"/>
    <cellStyle name="SAPBEXundefined 7 7" xfId="39773"/>
    <cellStyle name="SAPBEXundefined 7 8" xfId="39774"/>
    <cellStyle name="SAPBEXundefined 7 9" xfId="39775"/>
    <cellStyle name="SAPBEXundefined 8" xfId="1241"/>
    <cellStyle name="SAPBEXundefined 8 10" xfId="39776"/>
    <cellStyle name="SAPBEXundefined 8 11" xfId="39777"/>
    <cellStyle name="SAPBEXundefined 8 12" xfId="39778"/>
    <cellStyle name="SAPBEXundefined 8 13" xfId="39779"/>
    <cellStyle name="SAPBEXundefined 8 14" xfId="39780"/>
    <cellStyle name="SAPBEXundefined 8 15" xfId="39781"/>
    <cellStyle name="SAPBEXundefined 8 16" xfId="39782"/>
    <cellStyle name="SAPBEXundefined 8 17" xfId="39783"/>
    <cellStyle name="SAPBEXundefined 8 18" xfId="39784"/>
    <cellStyle name="SAPBEXundefined 8 19" xfId="39785"/>
    <cellStyle name="SAPBEXundefined 8 2" xfId="39786"/>
    <cellStyle name="SAPBEXundefined 8 2 2" xfId="39787"/>
    <cellStyle name="SAPBEXundefined 8 2 2 2" xfId="39788"/>
    <cellStyle name="SAPBEXundefined 8 2 2 2 2" xfId="39789"/>
    <cellStyle name="SAPBEXundefined 8 2 2 2 2 2" xfId="39790"/>
    <cellStyle name="SAPBEXundefined 8 2 2 2 3" xfId="39791"/>
    <cellStyle name="SAPBEXundefined 8 2 2 3" xfId="39792"/>
    <cellStyle name="SAPBEXundefined 8 2 2 3 2" xfId="39793"/>
    <cellStyle name="SAPBEXundefined 8 2 2 3 2 2" xfId="39794"/>
    <cellStyle name="SAPBEXundefined 8 2 2 4" xfId="39795"/>
    <cellStyle name="SAPBEXundefined 8 2 2 4 2" xfId="39796"/>
    <cellStyle name="SAPBEXundefined 8 2 3" xfId="39797"/>
    <cellStyle name="SAPBEXundefined 8 2 3 2" xfId="39798"/>
    <cellStyle name="SAPBEXundefined 8 2 3 2 2" xfId="39799"/>
    <cellStyle name="SAPBEXundefined 8 2 3 3" xfId="39800"/>
    <cellStyle name="SAPBEXundefined 8 2 4" xfId="39801"/>
    <cellStyle name="SAPBEXundefined 8 2 4 2" xfId="39802"/>
    <cellStyle name="SAPBEXundefined 8 2 4 2 2" xfId="39803"/>
    <cellStyle name="SAPBEXundefined 8 2 5" xfId="39804"/>
    <cellStyle name="SAPBEXundefined 8 2 5 2" xfId="39805"/>
    <cellStyle name="SAPBEXundefined 8 20" xfId="39806"/>
    <cellStyle name="SAPBEXundefined 8 21" xfId="39807"/>
    <cellStyle name="SAPBEXundefined 8 22" xfId="39808"/>
    <cellStyle name="SAPBEXundefined 8 23" xfId="39809"/>
    <cellStyle name="SAPBEXundefined 8 24" xfId="39810"/>
    <cellStyle name="SAPBEXundefined 8 25" xfId="39811"/>
    <cellStyle name="SAPBEXundefined 8 26" xfId="39812"/>
    <cellStyle name="SAPBEXundefined 8 3" xfId="39813"/>
    <cellStyle name="SAPBEXundefined 8 4" xfId="39814"/>
    <cellStyle name="SAPBEXundefined 8 5" xfId="39815"/>
    <cellStyle name="SAPBEXundefined 8 6" xfId="39816"/>
    <cellStyle name="SAPBEXundefined 8 7" xfId="39817"/>
    <cellStyle name="SAPBEXundefined 8 8" xfId="39818"/>
    <cellStyle name="SAPBEXundefined 8 9" xfId="39819"/>
    <cellStyle name="SAPBEXundefined 9" xfId="39820"/>
    <cellStyle name="SAPBEXundefined 9 2" xfId="39821"/>
    <cellStyle name="SAPBEXundefined 9 2 2" xfId="39822"/>
    <cellStyle name="SAPBEXundefined 9 2 2 2" xfId="39823"/>
    <cellStyle name="SAPBEXundefined 9 2 2 2 2" xfId="39824"/>
    <cellStyle name="SAPBEXundefined 9 2 2 3" xfId="39825"/>
    <cellStyle name="SAPBEXundefined 9 2 3" xfId="39826"/>
    <cellStyle name="SAPBEXundefined 9 2 3 2" xfId="39827"/>
    <cellStyle name="SAPBEXundefined 9 2 3 2 2" xfId="39828"/>
    <cellStyle name="SAPBEXundefined 9 2 4" xfId="39829"/>
    <cellStyle name="SAPBEXundefined 9 2 4 2" xfId="39830"/>
    <cellStyle name="SAPBEXundefined 9 3" xfId="39831"/>
    <cellStyle name="SAPBEXundefined 9 3 2" xfId="39832"/>
    <cellStyle name="SAPBEXundefined 9 3 2 2" xfId="39833"/>
    <cellStyle name="SAPBEXundefined 9 3 3" xfId="39834"/>
    <cellStyle name="SAPBEXundefined 9 4" xfId="39835"/>
    <cellStyle name="SAPBEXundefined 9 4 2" xfId="39836"/>
    <cellStyle name="SAPBEXundefined 9 4 2 2" xfId="39837"/>
    <cellStyle name="SAPBEXundefined 9 5" xfId="39838"/>
    <cellStyle name="SAPBEXundefined 9 5 2" xfId="39839"/>
    <cellStyle name="Schlecht" xfId="164"/>
    <cellStyle name="Sheet Title" xfId="105"/>
    <cellStyle name="Standaard" xfId="0" builtinId="0"/>
    <cellStyle name="Standaard 10" xfId="521"/>
    <cellStyle name="Standaard 11" xfId="522"/>
    <cellStyle name="Standaard 11 2" xfId="39840"/>
    <cellStyle name="Standaard 12" xfId="523"/>
    <cellStyle name="Standaard 12 2" xfId="39841"/>
    <cellStyle name="Standaard 13" xfId="524"/>
    <cellStyle name="Standaard 14" xfId="525"/>
    <cellStyle name="Standaard 14 2" xfId="39842"/>
    <cellStyle name="Standaard 15" xfId="526"/>
    <cellStyle name="Standaard 15 2" xfId="39843"/>
    <cellStyle name="Standaard 16" xfId="527"/>
    <cellStyle name="Standaard 17" xfId="528"/>
    <cellStyle name="Standaard 18" xfId="529"/>
    <cellStyle name="Standaard 19" xfId="530"/>
    <cellStyle name="Standaard 2" xfId="111"/>
    <cellStyle name="Standaard 2 2" xfId="176"/>
    <cellStyle name="Standaard 2 2 2" xfId="418"/>
    <cellStyle name="Standaard 2 2 2 2" xfId="39844"/>
    <cellStyle name="Standaard 2 2 3" xfId="39845"/>
    <cellStyle name="Standaard 2 2 3 2" xfId="39846"/>
    <cellStyle name="Standaard 2 2 4" xfId="39847"/>
    <cellStyle name="Standaard 2 2 4 2" xfId="39848"/>
    <cellStyle name="Standaard 2 2 5" xfId="39849"/>
    <cellStyle name="Standaard 2 3" xfId="413"/>
    <cellStyle name="Standaard 2 3 2" xfId="39850"/>
    <cellStyle name="Standaard 2 3 2 2" xfId="39851"/>
    <cellStyle name="Standaard 2 3 3" xfId="39852"/>
    <cellStyle name="Standaard 2 4" xfId="39853"/>
    <cellStyle name="Standaard 2 4 2" xfId="39854"/>
    <cellStyle name="Standaard 2 4 2 2" xfId="39855"/>
    <cellStyle name="Standaard 2 5" xfId="39856"/>
    <cellStyle name="Standaard 20" xfId="531"/>
    <cellStyle name="Standaard 21" xfId="532"/>
    <cellStyle name="Standaard 22" xfId="533"/>
    <cellStyle name="Standaard 23" xfId="534"/>
    <cellStyle name="Standaard 24" xfId="535"/>
    <cellStyle name="Standaard 25" xfId="536"/>
    <cellStyle name="Standaard 26" xfId="1283"/>
    <cellStyle name="Standaard 26 2" xfId="39857"/>
    <cellStyle name="Standaard 26 2 2" xfId="39858"/>
    <cellStyle name="Standaard 26 2 2 2" xfId="39859"/>
    <cellStyle name="Standaard 26 2 3" xfId="39860"/>
    <cellStyle name="Standaard 26 3" xfId="39861"/>
    <cellStyle name="Standaard 26 3 2" xfId="39862"/>
    <cellStyle name="Standaard 26 3 2 2" xfId="39863"/>
    <cellStyle name="Standaard 26 3 3" xfId="39864"/>
    <cellStyle name="Standaard 26 4" xfId="39865"/>
    <cellStyle name="Standaard 26 4 2" xfId="39866"/>
    <cellStyle name="Standaard 26 4 2 2" xfId="39867"/>
    <cellStyle name="Standaard 26 4 3" xfId="39868"/>
    <cellStyle name="Standaard 26 5" xfId="39869"/>
    <cellStyle name="Standaard 26 5 2" xfId="39870"/>
    <cellStyle name="Standaard 26 6" xfId="39871"/>
    <cellStyle name="Standaard 27" xfId="2"/>
    <cellStyle name="Standaard 27 2" xfId="39872"/>
    <cellStyle name="Standaard 27 2 2" xfId="39873"/>
    <cellStyle name="Standaard 27 3" xfId="39874"/>
    <cellStyle name="Standaard 27 3 2" xfId="39875"/>
    <cellStyle name="Standaard 27 3 2 2" xfId="39876"/>
    <cellStyle name="Standaard 27 3 3" xfId="39877"/>
    <cellStyle name="Standaard 27 4" xfId="39878"/>
    <cellStyle name="Standaard 27 4 2" xfId="39879"/>
    <cellStyle name="Standaard 27 4 2 2" xfId="39880"/>
    <cellStyle name="Standaard 27 4 3" xfId="39881"/>
    <cellStyle name="Standaard 27 5" xfId="39882"/>
    <cellStyle name="Standaard 28" xfId="39883"/>
    <cellStyle name="Standaard 28 2" xfId="39884"/>
    <cellStyle name="Standaard 28 2 2" xfId="39885"/>
    <cellStyle name="Standaard 28 3" xfId="39886"/>
    <cellStyle name="Standaard 28 3 2" xfId="39887"/>
    <cellStyle name="Standaard 28 3 2 2" xfId="39888"/>
    <cellStyle name="Standaard 28 3 3" xfId="39889"/>
    <cellStyle name="Standaard 28 4" xfId="39890"/>
    <cellStyle name="Standaard 28 4 2" xfId="39891"/>
    <cellStyle name="Standaard 28 4 2 2" xfId="39892"/>
    <cellStyle name="Standaard 28 4 3" xfId="39893"/>
    <cellStyle name="Standaard 28 5" xfId="39894"/>
    <cellStyle name="Standaard 28 5 2" xfId="39895"/>
    <cellStyle name="Standaard 28 5 2 2" xfId="39896"/>
    <cellStyle name="Standaard 28 5 3" xfId="39897"/>
    <cellStyle name="Standaard 28 6" xfId="39898"/>
    <cellStyle name="Standaard 29" xfId="39899"/>
    <cellStyle name="Standaard 29 2" xfId="39900"/>
    <cellStyle name="Standaard 29 3" xfId="39901"/>
    <cellStyle name="Standaard 3" xfId="177"/>
    <cellStyle name="Standaard 3 10" xfId="39902"/>
    <cellStyle name="Standaard 3 10 2" xfId="39903"/>
    <cellStyle name="Standaard 3 11" xfId="39904"/>
    <cellStyle name="Standaard 3 2" xfId="537"/>
    <cellStyle name="Standaard 3 3" xfId="1281"/>
    <cellStyle name="Standaard 3 3 2" xfId="39905"/>
    <cellStyle name="Standaard 3 3 2 2" xfId="39906"/>
    <cellStyle name="Standaard 3 3 2 2 2" xfId="39907"/>
    <cellStyle name="Standaard 3 3 2 3" xfId="39908"/>
    <cellStyle name="Standaard 3 3 3" xfId="39909"/>
    <cellStyle name="Standaard 3 3 3 2" xfId="39910"/>
    <cellStyle name="Standaard 3 3 3 2 2" xfId="39911"/>
    <cellStyle name="Standaard 3 3 3 3" xfId="39912"/>
    <cellStyle name="Standaard 3 3 4" xfId="39913"/>
    <cellStyle name="Standaard 3 3 4 2" xfId="39914"/>
    <cellStyle name="Standaard 3 3 4 2 2" xfId="39915"/>
    <cellStyle name="Standaard 3 3 4 3" xfId="39916"/>
    <cellStyle name="Standaard 3 3 5" xfId="39917"/>
    <cellStyle name="Standaard 3 3 5 2" xfId="39918"/>
    <cellStyle name="Standaard 3 3 6" xfId="39919"/>
    <cellStyle name="Standaard 3 4" xfId="1282"/>
    <cellStyle name="Standaard 3 4 2" xfId="39920"/>
    <cellStyle name="Standaard 3 4 2 2" xfId="39921"/>
    <cellStyle name="Standaard 3 4 2 2 2" xfId="39922"/>
    <cellStyle name="Standaard 3 4 2 3" xfId="39923"/>
    <cellStyle name="Standaard 3 4 3" xfId="39924"/>
    <cellStyle name="Standaard 3 4 3 2" xfId="39925"/>
    <cellStyle name="Standaard 3 4 3 2 2" xfId="39926"/>
    <cellStyle name="Standaard 3 4 3 3" xfId="39927"/>
    <cellStyle name="Standaard 3 4 4" xfId="39928"/>
    <cellStyle name="Standaard 3 4 4 2" xfId="39929"/>
    <cellStyle name="Standaard 3 4 4 2 2" xfId="39930"/>
    <cellStyle name="Standaard 3 4 4 3" xfId="39931"/>
    <cellStyle name="Standaard 3 4 5" xfId="39932"/>
    <cellStyle name="Standaard 3 4 5 2" xfId="39933"/>
    <cellStyle name="Standaard 3 4 6" xfId="39934"/>
    <cellStyle name="Standaard 3 5" xfId="547"/>
    <cellStyle name="Standaard 3 5 2" xfId="39935"/>
    <cellStyle name="Standaard 3 5 2 2" xfId="39936"/>
    <cellStyle name="Standaard 3 5 2 2 2" xfId="39937"/>
    <cellStyle name="Standaard 3 5 2 3" xfId="39938"/>
    <cellStyle name="Standaard 3 5 3" xfId="39939"/>
    <cellStyle name="Standaard 3 5 3 2" xfId="39940"/>
    <cellStyle name="Standaard 3 5 3 2 2" xfId="39941"/>
    <cellStyle name="Standaard 3 5 3 3" xfId="39942"/>
    <cellStyle name="Standaard 3 5 4" xfId="39943"/>
    <cellStyle name="Standaard 3 5 4 2" xfId="39944"/>
    <cellStyle name="Standaard 3 5 4 2 2" xfId="39945"/>
    <cellStyle name="Standaard 3 5 4 3" xfId="39946"/>
    <cellStyle name="Standaard 3 5 5" xfId="39947"/>
    <cellStyle name="Standaard 3 5 5 2" xfId="39948"/>
    <cellStyle name="Standaard 3 5 6" xfId="39949"/>
    <cellStyle name="Standaard 3 6" xfId="39950"/>
    <cellStyle name="Standaard 3 6 2" xfId="39951"/>
    <cellStyle name="Standaard 3 6 3" xfId="39952"/>
    <cellStyle name="Standaard 3 6 3 2" xfId="39953"/>
    <cellStyle name="Standaard 3 6 4" xfId="39954"/>
    <cellStyle name="Standaard 3 7" xfId="39955"/>
    <cellStyle name="Standaard 3 8" xfId="39956"/>
    <cellStyle name="Standaard 3 8 2" xfId="39957"/>
    <cellStyle name="Standaard 3 8 2 2" xfId="39958"/>
    <cellStyle name="Standaard 3 8 3" xfId="39959"/>
    <cellStyle name="Standaard 3 9" xfId="39960"/>
    <cellStyle name="Standaard 3 9 2" xfId="39961"/>
    <cellStyle name="Standaard 3 9 2 2" xfId="39962"/>
    <cellStyle name="Standaard 3 9 3" xfId="39963"/>
    <cellStyle name="Standaard 30" xfId="39964"/>
    <cellStyle name="Standaard 30 2" xfId="39965"/>
    <cellStyle name="Standaard 30 3" xfId="39966"/>
    <cellStyle name="Standaard 31" xfId="39967"/>
    <cellStyle name="Standaard 31 2" xfId="39968"/>
    <cellStyle name="Standaard 31 3" xfId="39969"/>
    <cellStyle name="Standaard 4" xfId="538"/>
    <cellStyle name="Standaard 4 2" xfId="1252"/>
    <cellStyle name="Standaard 4 2 2" xfId="39970"/>
    <cellStyle name="Standaard 4 3" xfId="39971"/>
    <cellStyle name="Standaard 4 3 2" xfId="39972"/>
    <cellStyle name="Standaard 4 3 2 2" xfId="39973"/>
    <cellStyle name="Standaard 4 3 3" xfId="39974"/>
    <cellStyle name="Standaard 4 3 3 2" xfId="39975"/>
    <cellStyle name="Standaard 4 3 3 2 2" xfId="39976"/>
    <cellStyle name="Standaard 4 3 3 3" xfId="39977"/>
    <cellStyle name="Standaard 4 3 4" xfId="39978"/>
    <cellStyle name="Standaard 4 3 4 2" xfId="39979"/>
    <cellStyle name="Standaard 4 3 4 2 2" xfId="39980"/>
    <cellStyle name="Standaard 4 3 4 3" xfId="39981"/>
    <cellStyle name="Standaard 4 3 5" xfId="39982"/>
    <cellStyle name="Standaard 5" xfId="539"/>
    <cellStyle name="Standaard 5 2" xfId="39983"/>
    <cellStyle name="Standaard 5 2 2" xfId="39984"/>
    <cellStyle name="Standaard 5 2 2 2" xfId="39985"/>
    <cellStyle name="Standaard 5 2 2 2 2" xfId="39986"/>
    <cellStyle name="Standaard 5 2 2 3" xfId="39987"/>
    <cellStyle name="Standaard 5 2 3" xfId="39988"/>
    <cellStyle name="Standaard 5 2 3 2" xfId="39989"/>
    <cellStyle name="Standaard 5 2 3 2 2" xfId="39990"/>
    <cellStyle name="Standaard 5 2 3 3" xfId="39991"/>
    <cellStyle name="Standaard 5 2 4" xfId="39992"/>
    <cellStyle name="Standaard 5 2 4 2" xfId="39993"/>
    <cellStyle name="Standaard 5 2 5" xfId="39994"/>
    <cellStyle name="Standaard 5 3" xfId="39995"/>
    <cellStyle name="Standaard 6" xfId="540"/>
    <cellStyle name="Standaard 6 2" xfId="39996"/>
    <cellStyle name="Standaard 6 2 2" xfId="39997"/>
    <cellStyle name="Standaard 6 3" xfId="39998"/>
    <cellStyle name="Standaard 7" xfId="541"/>
    <cellStyle name="Standaard 7 2" xfId="39999"/>
    <cellStyle name="Standaard 7 2 2" xfId="40000"/>
    <cellStyle name="Standaard 7 2 2 2" xfId="40001"/>
    <cellStyle name="Standaard 7 2 2 2 2" xfId="40002"/>
    <cellStyle name="Standaard 7 2 2 3" xfId="40003"/>
    <cellStyle name="Standaard 7 2 3" xfId="40004"/>
    <cellStyle name="Standaard 7 2 3 2" xfId="40005"/>
    <cellStyle name="Standaard 7 2 3 2 2" xfId="40006"/>
    <cellStyle name="Standaard 7 2 3 3" xfId="40007"/>
    <cellStyle name="Standaard 7 2 4" xfId="40008"/>
    <cellStyle name="Standaard 7 2 4 2" xfId="40009"/>
    <cellStyle name="Standaard 7 2 5" xfId="40010"/>
    <cellStyle name="Standaard 7 3" xfId="40011"/>
    <cellStyle name="Standaard 8" xfId="542"/>
    <cellStyle name="Standaard 8 2" xfId="40012"/>
    <cellStyle name="Standaard 9" xfId="543"/>
    <cellStyle name="Standaard 9 2" xfId="40013"/>
    <cellStyle name="Standaard_Handboek TSO (260202)" xfId="41576"/>
    <cellStyle name="Standaard_Tarieven 2004" xfId="41578"/>
    <cellStyle name="Standaard_Tarievenmand 2002" xfId="41577"/>
    <cellStyle name="Titel 2" xfId="405"/>
    <cellStyle name="Titel 2 2" xfId="40014"/>
    <cellStyle name="Titel 3" xfId="106"/>
    <cellStyle name="Titel 3 2" xfId="40015"/>
    <cellStyle name="Titel 3 3" xfId="40016"/>
    <cellStyle name="Titel 3 4" xfId="40017"/>
    <cellStyle name="Titel 4" xfId="40018"/>
    <cellStyle name="Titel 5" xfId="40019"/>
    <cellStyle name="Title 2" xfId="165"/>
    <cellStyle name="Title 2 2" xfId="1346"/>
    <cellStyle name="Title 2 3" xfId="1288"/>
    <cellStyle name="Title 3" xfId="40020"/>
    <cellStyle name="Totaal 10" xfId="40021"/>
    <cellStyle name="Totaal 10 2" xfId="40022"/>
    <cellStyle name="Totaal 10 2 2" xfId="40023"/>
    <cellStyle name="Totaal 10 2 2 2" xfId="40024"/>
    <cellStyle name="Totaal 10 2 3" xfId="40025"/>
    <cellStyle name="Totaal 10 3" xfId="40026"/>
    <cellStyle name="Totaal 10 3 2" xfId="40027"/>
    <cellStyle name="Totaal 10 3 2 2" xfId="40028"/>
    <cellStyle name="Totaal 10 4" xfId="40029"/>
    <cellStyle name="Totaal 10 4 2" xfId="40030"/>
    <cellStyle name="Totaal 11" xfId="40031"/>
    <cellStyle name="Totaal 2" xfId="406"/>
    <cellStyle name="Totaal 2 10" xfId="40032"/>
    <cellStyle name="Totaal 2 11" xfId="40033"/>
    <cellStyle name="Totaal 2 12" xfId="40034"/>
    <cellStyle name="Totaal 2 13" xfId="40035"/>
    <cellStyle name="Totaal 2 14" xfId="40036"/>
    <cellStyle name="Totaal 2 15" xfId="40037"/>
    <cellStyle name="Totaal 2 16" xfId="40038"/>
    <cellStyle name="Totaal 2 17" xfId="40039"/>
    <cellStyle name="Totaal 2 18" xfId="40040"/>
    <cellStyle name="Totaal 2 19" xfId="40041"/>
    <cellStyle name="Totaal 2 2" xfId="544"/>
    <cellStyle name="Totaal 2 2 10" xfId="40042"/>
    <cellStyle name="Totaal 2 2 11" xfId="40043"/>
    <cellStyle name="Totaal 2 2 12" xfId="40044"/>
    <cellStyle name="Totaal 2 2 13" xfId="40045"/>
    <cellStyle name="Totaal 2 2 14" xfId="40046"/>
    <cellStyle name="Totaal 2 2 15" xfId="40047"/>
    <cellStyle name="Totaal 2 2 16" xfId="40048"/>
    <cellStyle name="Totaal 2 2 17" xfId="40049"/>
    <cellStyle name="Totaal 2 2 18" xfId="40050"/>
    <cellStyle name="Totaal 2 2 19" xfId="40051"/>
    <cellStyle name="Totaal 2 2 2" xfId="40052"/>
    <cellStyle name="Totaal 2 2 2 2" xfId="40053"/>
    <cellStyle name="Totaal 2 2 2 2 2" xfId="40054"/>
    <cellStyle name="Totaal 2 2 2 2 2 2" xfId="40055"/>
    <cellStyle name="Totaal 2 2 2 2 2 2 2" xfId="40056"/>
    <cellStyle name="Totaal 2 2 2 2 2 3" xfId="40057"/>
    <cellStyle name="Totaal 2 2 2 2 3" xfId="40058"/>
    <cellStyle name="Totaal 2 2 2 2 3 2" xfId="40059"/>
    <cellStyle name="Totaal 2 2 2 2 3 2 2" xfId="40060"/>
    <cellStyle name="Totaal 2 2 2 2 4" xfId="40061"/>
    <cellStyle name="Totaal 2 2 2 2 4 2" xfId="40062"/>
    <cellStyle name="Totaal 2 2 2 3" xfId="40063"/>
    <cellStyle name="Totaal 2 2 2 3 2" xfId="40064"/>
    <cellStyle name="Totaal 2 2 2 3 2 2" xfId="40065"/>
    <cellStyle name="Totaal 2 2 2 3 3" xfId="40066"/>
    <cellStyle name="Totaal 2 2 2 4" xfId="40067"/>
    <cellStyle name="Totaal 2 2 2 4 2" xfId="40068"/>
    <cellStyle name="Totaal 2 2 2 4 2 2" xfId="40069"/>
    <cellStyle name="Totaal 2 2 2 5" xfId="40070"/>
    <cellStyle name="Totaal 2 2 2 5 2" xfId="40071"/>
    <cellStyle name="Totaal 2 2 20" xfId="40072"/>
    <cellStyle name="Totaal 2 2 3" xfId="40073"/>
    <cellStyle name="Totaal 2 2 4" xfId="40074"/>
    <cellStyle name="Totaal 2 2 5" xfId="40075"/>
    <cellStyle name="Totaal 2 2 6" xfId="40076"/>
    <cellStyle name="Totaal 2 2 7" xfId="40077"/>
    <cellStyle name="Totaal 2 2 8" xfId="40078"/>
    <cellStyle name="Totaal 2 2 9" xfId="40079"/>
    <cellStyle name="Totaal 2 20" xfId="40080"/>
    <cellStyle name="Totaal 2 21" xfId="40081"/>
    <cellStyle name="Totaal 2 22" xfId="40082"/>
    <cellStyle name="Totaal 2 23" xfId="40083"/>
    <cellStyle name="Totaal 2 24" xfId="40084"/>
    <cellStyle name="Totaal 2 25" xfId="40085"/>
    <cellStyle name="Totaal 2 3" xfId="1253"/>
    <cellStyle name="Totaal 2 3 10" xfId="40086"/>
    <cellStyle name="Totaal 2 3 11" xfId="40087"/>
    <cellStyle name="Totaal 2 3 12" xfId="40088"/>
    <cellStyle name="Totaal 2 3 13" xfId="40089"/>
    <cellStyle name="Totaal 2 3 14" xfId="40090"/>
    <cellStyle name="Totaal 2 3 15" xfId="40091"/>
    <cellStyle name="Totaal 2 3 16" xfId="40092"/>
    <cellStyle name="Totaal 2 3 17" xfId="40093"/>
    <cellStyle name="Totaal 2 3 18" xfId="40094"/>
    <cellStyle name="Totaal 2 3 19" xfId="40095"/>
    <cellStyle name="Totaal 2 3 2" xfId="40096"/>
    <cellStyle name="Totaal 2 3 2 2" xfId="40097"/>
    <cellStyle name="Totaal 2 3 2 2 2" xfId="40098"/>
    <cellStyle name="Totaal 2 3 2 2 2 2" xfId="40099"/>
    <cellStyle name="Totaal 2 3 2 2 2 2 2" xfId="40100"/>
    <cellStyle name="Totaal 2 3 2 2 2 3" xfId="40101"/>
    <cellStyle name="Totaal 2 3 2 2 3" xfId="40102"/>
    <cellStyle name="Totaal 2 3 2 2 3 2" xfId="40103"/>
    <cellStyle name="Totaal 2 3 2 2 3 2 2" xfId="40104"/>
    <cellStyle name="Totaal 2 3 2 2 4" xfId="40105"/>
    <cellStyle name="Totaal 2 3 2 2 4 2" xfId="40106"/>
    <cellStyle name="Totaal 2 3 2 3" xfId="40107"/>
    <cellStyle name="Totaal 2 3 2 3 2" xfId="40108"/>
    <cellStyle name="Totaal 2 3 2 3 2 2" xfId="40109"/>
    <cellStyle name="Totaal 2 3 2 3 3" xfId="40110"/>
    <cellStyle name="Totaal 2 3 2 4" xfId="40111"/>
    <cellStyle name="Totaal 2 3 2 4 2" xfId="40112"/>
    <cellStyle name="Totaal 2 3 2 4 2 2" xfId="40113"/>
    <cellStyle name="Totaal 2 3 2 5" xfId="40114"/>
    <cellStyle name="Totaal 2 3 2 5 2" xfId="40115"/>
    <cellStyle name="Totaal 2 3 20" xfId="40116"/>
    <cellStyle name="Totaal 2 3 3" xfId="40117"/>
    <cellStyle name="Totaal 2 3 4" xfId="40118"/>
    <cellStyle name="Totaal 2 3 5" xfId="40119"/>
    <cellStyle name="Totaal 2 3 6" xfId="40120"/>
    <cellStyle name="Totaal 2 3 7" xfId="40121"/>
    <cellStyle name="Totaal 2 3 8" xfId="40122"/>
    <cellStyle name="Totaal 2 3 9" xfId="40123"/>
    <cellStyle name="Totaal 2 4" xfId="1254"/>
    <cellStyle name="Totaal 2 4 10" xfId="40124"/>
    <cellStyle name="Totaal 2 4 11" xfId="40125"/>
    <cellStyle name="Totaal 2 4 12" xfId="40126"/>
    <cellStyle name="Totaal 2 4 13" xfId="40127"/>
    <cellStyle name="Totaal 2 4 14" xfId="40128"/>
    <cellStyle name="Totaal 2 4 15" xfId="40129"/>
    <cellStyle name="Totaal 2 4 16" xfId="40130"/>
    <cellStyle name="Totaal 2 4 17" xfId="40131"/>
    <cellStyle name="Totaal 2 4 18" xfId="40132"/>
    <cellStyle name="Totaal 2 4 19" xfId="40133"/>
    <cellStyle name="Totaal 2 4 2" xfId="40134"/>
    <cellStyle name="Totaal 2 4 2 2" xfId="40135"/>
    <cellStyle name="Totaal 2 4 2 2 2" xfId="40136"/>
    <cellStyle name="Totaal 2 4 2 2 2 2" xfId="40137"/>
    <cellStyle name="Totaal 2 4 2 2 2 2 2" xfId="40138"/>
    <cellStyle name="Totaal 2 4 2 2 2 3" xfId="40139"/>
    <cellStyle name="Totaal 2 4 2 2 3" xfId="40140"/>
    <cellStyle name="Totaal 2 4 2 2 3 2" xfId="40141"/>
    <cellStyle name="Totaal 2 4 2 2 3 2 2" xfId="40142"/>
    <cellStyle name="Totaal 2 4 2 2 4" xfId="40143"/>
    <cellStyle name="Totaal 2 4 2 2 4 2" xfId="40144"/>
    <cellStyle name="Totaal 2 4 2 3" xfId="40145"/>
    <cellStyle name="Totaal 2 4 2 3 2" xfId="40146"/>
    <cellStyle name="Totaal 2 4 2 3 2 2" xfId="40147"/>
    <cellStyle name="Totaal 2 4 2 3 3" xfId="40148"/>
    <cellStyle name="Totaal 2 4 2 4" xfId="40149"/>
    <cellStyle name="Totaal 2 4 2 4 2" xfId="40150"/>
    <cellStyle name="Totaal 2 4 2 4 2 2" xfId="40151"/>
    <cellStyle name="Totaal 2 4 2 5" xfId="40152"/>
    <cellStyle name="Totaal 2 4 2 5 2" xfId="40153"/>
    <cellStyle name="Totaal 2 4 20" xfId="40154"/>
    <cellStyle name="Totaal 2 4 3" xfId="40155"/>
    <cellStyle name="Totaal 2 4 4" xfId="40156"/>
    <cellStyle name="Totaal 2 4 5" xfId="40157"/>
    <cellStyle name="Totaal 2 4 6" xfId="40158"/>
    <cellStyle name="Totaal 2 4 7" xfId="40159"/>
    <cellStyle name="Totaal 2 4 8" xfId="40160"/>
    <cellStyle name="Totaal 2 4 9" xfId="40161"/>
    <cellStyle name="Totaal 2 5" xfId="1255"/>
    <cellStyle name="Totaal 2 5 10" xfId="40162"/>
    <cellStyle name="Totaal 2 5 11" xfId="40163"/>
    <cellStyle name="Totaal 2 5 12" xfId="40164"/>
    <cellStyle name="Totaal 2 5 13" xfId="40165"/>
    <cellStyle name="Totaal 2 5 14" xfId="40166"/>
    <cellStyle name="Totaal 2 5 15" xfId="40167"/>
    <cellStyle name="Totaal 2 5 16" xfId="40168"/>
    <cellStyle name="Totaal 2 5 17" xfId="40169"/>
    <cellStyle name="Totaal 2 5 18" xfId="40170"/>
    <cellStyle name="Totaal 2 5 19" xfId="40171"/>
    <cellStyle name="Totaal 2 5 2" xfId="40172"/>
    <cellStyle name="Totaal 2 5 2 2" xfId="40173"/>
    <cellStyle name="Totaal 2 5 2 2 2" xfId="40174"/>
    <cellStyle name="Totaal 2 5 2 2 2 2" xfId="40175"/>
    <cellStyle name="Totaal 2 5 2 2 2 2 2" xfId="40176"/>
    <cellStyle name="Totaal 2 5 2 2 2 3" xfId="40177"/>
    <cellStyle name="Totaal 2 5 2 2 3" xfId="40178"/>
    <cellStyle name="Totaal 2 5 2 2 3 2" xfId="40179"/>
    <cellStyle name="Totaal 2 5 2 2 3 2 2" xfId="40180"/>
    <cellStyle name="Totaal 2 5 2 2 4" xfId="40181"/>
    <cellStyle name="Totaal 2 5 2 2 4 2" xfId="40182"/>
    <cellStyle name="Totaal 2 5 2 3" xfId="40183"/>
    <cellStyle name="Totaal 2 5 2 3 2" xfId="40184"/>
    <cellStyle name="Totaal 2 5 2 3 2 2" xfId="40185"/>
    <cellStyle name="Totaal 2 5 2 3 3" xfId="40186"/>
    <cellStyle name="Totaal 2 5 2 4" xfId="40187"/>
    <cellStyle name="Totaal 2 5 2 4 2" xfId="40188"/>
    <cellStyle name="Totaal 2 5 2 4 2 2" xfId="40189"/>
    <cellStyle name="Totaal 2 5 2 5" xfId="40190"/>
    <cellStyle name="Totaal 2 5 2 5 2" xfId="40191"/>
    <cellStyle name="Totaal 2 5 20" xfId="40192"/>
    <cellStyle name="Totaal 2 5 3" xfId="40193"/>
    <cellStyle name="Totaal 2 5 4" xfId="40194"/>
    <cellStyle name="Totaal 2 5 5" xfId="40195"/>
    <cellStyle name="Totaal 2 5 6" xfId="40196"/>
    <cellStyle name="Totaal 2 5 7" xfId="40197"/>
    <cellStyle name="Totaal 2 5 8" xfId="40198"/>
    <cellStyle name="Totaal 2 5 9" xfId="40199"/>
    <cellStyle name="Totaal 2 6" xfId="1256"/>
    <cellStyle name="Totaal 2 6 10" xfId="40200"/>
    <cellStyle name="Totaal 2 6 11" xfId="40201"/>
    <cellStyle name="Totaal 2 6 12" xfId="40202"/>
    <cellStyle name="Totaal 2 6 13" xfId="40203"/>
    <cellStyle name="Totaal 2 6 14" xfId="40204"/>
    <cellStyle name="Totaal 2 6 15" xfId="40205"/>
    <cellStyle name="Totaal 2 6 16" xfId="40206"/>
    <cellStyle name="Totaal 2 6 17" xfId="40207"/>
    <cellStyle name="Totaal 2 6 18" xfId="40208"/>
    <cellStyle name="Totaal 2 6 19" xfId="40209"/>
    <cellStyle name="Totaal 2 6 2" xfId="40210"/>
    <cellStyle name="Totaal 2 6 2 2" xfId="40211"/>
    <cellStyle name="Totaal 2 6 2 2 2" xfId="40212"/>
    <cellStyle name="Totaal 2 6 2 2 2 2" xfId="40213"/>
    <cellStyle name="Totaal 2 6 2 2 2 2 2" xfId="40214"/>
    <cellStyle name="Totaal 2 6 2 2 2 3" xfId="40215"/>
    <cellStyle name="Totaal 2 6 2 2 3" xfId="40216"/>
    <cellStyle name="Totaal 2 6 2 2 3 2" xfId="40217"/>
    <cellStyle name="Totaal 2 6 2 2 3 2 2" xfId="40218"/>
    <cellStyle name="Totaal 2 6 2 2 4" xfId="40219"/>
    <cellStyle name="Totaal 2 6 2 2 4 2" xfId="40220"/>
    <cellStyle name="Totaal 2 6 2 3" xfId="40221"/>
    <cellStyle name="Totaal 2 6 2 3 2" xfId="40222"/>
    <cellStyle name="Totaal 2 6 2 3 2 2" xfId="40223"/>
    <cellStyle name="Totaal 2 6 2 3 3" xfId="40224"/>
    <cellStyle name="Totaal 2 6 2 4" xfId="40225"/>
    <cellStyle name="Totaal 2 6 2 4 2" xfId="40226"/>
    <cellStyle name="Totaal 2 6 2 4 2 2" xfId="40227"/>
    <cellStyle name="Totaal 2 6 2 5" xfId="40228"/>
    <cellStyle name="Totaal 2 6 2 5 2" xfId="40229"/>
    <cellStyle name="Totaal 2 6 20" xfId="40230"/>
    <cellStyle name="Totaal 2 6 3" xfId="40231"/>
    <cellStyle name="Totaal 2 6 4" xfId="40232"/>
    <cellStyle name="Totaal 2 6 5" xfId="40233"/>
    <cellStyle name="Totaal 2 6 6" xfId="40234"/>
    <cellStyle name="Totaal 2 6 7" xfId="40235"/>
    <cellStyle name="Totaal 2 6 8" xfId="40236"/>
    <cellStyle name="Totaal 2 6 9" xfId="40237"/>
    <cellStyle name="Totaal 2 7" xfId="40238"/>
    <cellStyle name="Totaal 2 7 2" xfId="40239"/>
    <cellStyle name="Totaal 2 7 2 2" xfId="40240"/>
    <cellStyle name="Totaal 2 7 2 2 2" xfId="40241"/>
    <cellStyle name="Totaal 2 7 2 2 2 2" xfId="40242"/>
    <cellStyle name="Totaal 2 7 2 2 3" xfId="40243"/>
    <cellStyle name="Totaal 2 7 2 3" xfId="40244"/>
    <cellStyle name="Totaal 2 7 2 3 2" xfId="40245"/>
    <cellStyle name="Totaal 2 7 2 3 2 2" xfId="40246"/>
    <cellStyle name="Totaal 2 7 2 4" xfId="40247"/>
    <cellStyle name="Totaal 2 7 2 4 2" xfId="40248"/>
    <cellStyle name="Totaal 2 7 3" xfId="40249"/>
    <cellStyle name="Totaal 2 7 3 2" xfId="40250"/>
    <cellStyle name="Totaal 2 7 3 2 2" xfId="40251"/>
    <cellStyle name="Totaal 2 7 3 2 2 2" xfId="40252"/>
    <cellStyle name="Totaal 2 7 3 2 3" xfId="40253"/>
    <cellStyle name="Totaal 2 7 3 3" xfId="40254"/>
    <cellStyle name="Totaal 2 7 3 3 2" xfId="40255"/>
    <cellStyle name="Totaal 2 7 3 3 2 2" xfId="40256"/>
    <cellStyle name="Totaal 2 7 3 4" xfId="40257"/>
    <cellStyle name="Totaal 2 7 3 4 2" xfId="40258"/>
    <cellStyle name="Totaal 2 7 4" xfId="40259"/>
    <cellStyle name="Totaal 2 7 4 2" xfId="40260"/>
    <cellStyle name="Totaal 2 7 4 2 2" xfId="40261"/>
    <cellStyle name="Totaal 2 7 4 2 2 2" xfId="40262"/>
    <cellStyle name="Totaal 2 7 4 3" xfId="40263"/>
    <cellStyle name="Totaal 2 7 4 3 2" xfId="40264"/>
    <cellStyle name="Totaal 2 7 5" xfId="40265"/>
    <cellStyle name="Totaal 2 7 5 2" xfId="40266"/>
    <cellStyle name="Totaal 2 7 5 2 2" xfId="40267"/>
    <cellStyle name="Totaal 2 7 5 3" xfId="40268"/>
    <cellStyle name="Totaal 2 7 6" xfId="40269"/>
    <cellStyle name="Totaal 2 7 6 2" xfId="40270"/>
    <cellStyle name="Totaal 2 7 6 2 2" xfId="40271"/>
    <cellStyle name="Totaal 2 7 7" xfId="40272"/>
    <cellStyle name="Totaal 2 7 7 2" xfId="40273"/>
    <cellStyle name="Totaal 2 8" xfId="40274"/>
    <cellStyle name="Totaal 2 9" xfId="40275"/>
    <cellStyle name="Totaal 3" xfId="1257"/>
    <cellStyle name="Totaal 3 10" xfId="40276"/>
    <cellStyle name="Totaal 3 11" xfId="40277"/>
    <cellStyle name="Totaal 3 12" xfId="40278"/>
    <cellStyle name="Totaal 3 13" xfId="40279"/>
    <cellStyle name="Totaal 3 14" xfId="40280"/>
    <cellStyle name="Totaal 3 15" xfId="40281"/>
    <cellStyle name="Totaal 3 16" xfId="40282"/>
    <cellStyle name="Totaal 3 17" xfId="40283"/>
    <cellStyle name="Totaal 3 18" xfId="40284"/>
    <cellStyle name="Totaal 3 19" xfId="40285"/>
    <cellStyle name="Totaal 3 2" xfId="40286"/>
    <cellStyle name="Totaal 3 2 2" xfId="40287"/>
    <cellStyle name="Totaal 3 2 2 2" xfId="40288"/>
    <cellStyle name="Totaal 3 2 2 2 2" xfId="40289"/>
    <cellStyle name="Totaal 3 2 2 2 2 2" xfId="40290"/>
    <cellStyle name="Totaal 3 2 2 2 3" xfId="40291"/>
    <cellStyle name="Totaal 3 2 2 3" xfId="40292"/>
    <cellStyle name="Totaal 3 2 2 3 2" xfId="40293"/>
    <cellStyle name="Totaal 3 2 2 3 2 2" xfId="40294"/>
    <cellStyle name="Totaal 3 2 2 4" xfId="40295"/>
    <cellStyle name="Totaal 3 2 2 4 2" xfId="40296"/>
    <cellStyle name="Totaal 3 2 3" xfId="40297"/>
    <cellStyle name="Totaal 3 2 3 2" xfId="40298"/>
    <cellStyle name="Totaal 3 2 3 2 2" xfId="40299"/>
    <cellStyle name="Totaal 3 2 3 3" xfId="40300"/>
    <cellStyle name="Totaal 3 2 4" xfId="40301"/>
    <cellStyle name="Totaal 3 2 4 2" xfId="40302"/>
    <cellStyle name="Totaal 3 2 4 2 2" xfId="40303"/>
    <cellStyle name="Totaal 3 2 5" xfId="40304"/>
    <cellStyle name="Totaal 3 2 5 2" xfId="40305"/>
    <cellStyle name="Totaal 3 20" xfId="40306"/>
    <cellStyle name="Totaal 3 3" xfId="40307"/>
    <cellStyle name="Totaal 3 4" xfId="40308"/>
    <cellStyle name="Totaal 3 5" xfId="40309"/>
    <cellStyle name="Totaal 3 6" xfId="40310"/>
    <cellStyle name="Totaal 3 7" xfId="40311"/>
    <cellStyle name="Totaal 3 8" xfId="40312"/>
    <cellStyle name="Totaal 3 9" xfId="40313"/>
    <cellStyle name="Totaal 4" xfId="1258"/>
    <cellStyle name="Totaal 4 10" xfId="40314"/>
    <cellStyle name="Totaal 4 11" xfId="40315"/>
    <cellStyle name="Totaal 4 12" xfId="40316"/>
    <cellStyle name="Totaal 4 13" xfId="40317"/>
    <cellStyle name="Totaal 4 14" xfId="40318"/>
    <cellStyle name="Totaal 4 15" xfId="40319"/>
    <cellStyle name="Totaal 4 16" xfId="40320"/>
    <cellStyle name="Totaal 4 17" xfId="40321"/>
    <cellStyle name="Totaal 4 18" xfId="40322"/>
    <cellStyle name="Totaal 4 19" xfId="40323"/>
    <cellStyle name="Totaal 4 2" xfId="40324"/>
    <cellStyle name="Totaal 4 2 2" xfId="40325"/>
    <cellStyle name="Totaal 4 2 2 2" xfId="40326"/>
    <cellStyle name="Totaal 4 2 2 2 2" xfId="40327"/>
    <cellStyle name="Totaal 4 2 2 2 2 2" xfId="40328"/>
    <cellStyle name="Totaal 4 2 2 2 3" xfId="40329"/>
    <cellStyle name="Totaal 4 2 2 3" xfId="40330"/>
    <cellStyle name="Totaal 4 2 2 3 2" xfId="40331"/>
    <cellStyle name="Totaal 4 2 2 3 2 2" xfId="40332"/>
    <cellStyle name="Totaal 4 2 2 4" xfId="40333"/>
    <cellStyle name="Totaal 4 2 2 4 2" xfId="40334"/>
    <cellStyle name="Totaal 4 2 3" xfId="40335"/>
    <cellStyle name="Totaal 4 2 3 2" xfId="40336"/>
    <cellStyle name="Totaal 4 2 3 2 2" xfId="40337"/>
    <cellStyle name="Totaal 4 2 3 3" xfId="40338"/>
    <cellStyle name="Totaal 4 2 4" xfId="40339"/>
    <cellStyle name="Totaal 4 2 4 2" xfId="40340"/>
    <cellStyle name="Totaal 4 2 4 2 2" xfId="40341"/>
    <cellStyle name="Totaal 4 2 5" xfId="40342"/>
    <cellStyle name="Totaal 4 2 5 2" xfId="40343"/>
    <cellStyle name="Totaal 4 20" xfId="40344"/>
    <cellStyle name="Totaal 4 3" xfId="40345"/>
    <cellStyle name="Totaal 4 4" xfId="40346"/>
    <cellStyle name="Totaal 4 5" xfId="40347"/>
    <cellStyle name="Totaal 4 6" xfId="40348"/>
    <cellStyle name="Totaal 4 7" xfId="40349"/>
    <cellStyle name="Totaal 4 8" xfId="40350"/>
    <cellStyle name="Totaal 4 9" xfId="40351"/>
    <cellStyle name="Totaal 5" xfId="1259"/>
    <cellStyle name="Totaal 5 10" xfId="40352"/>
    <cellStyle name="Totaal 5 11" xfId="40353"/>
    <cellStyle name="Totaal 5 12" xfId="40354"/>
    <cellStyle name="Totaal 5 13" xfId="40355"/>
    <cellStyle name="Totaal 5 14" xfId="40356"/>
    <cellStyle name="Totaal 5 15" xfId="40357"/>
    <cellStyle name="Totaal 5 16" xfId="40358"/>
    <cellStyle name="Totaal 5 17" xfId="40359"/>
    <cellStyle name="Totaal 5 18" xfId="40360"/>
    <cellStyle name="Totaal 5 19" xfId="40361"/>
    <cellStyle name="Totaal 5 2" xfId="40362"/>
    <cellStyle name="Totaal 5 2 2" xfId="40363"/>
    <cellStyle name="Totaal 5 2 2 2" xfId="40364"/>
    <cellStyle name="Totaal 5 2 2 2 2" xfId="40365"/>
    <cellStyle name="Totaal 5 2 2 2 2 2" xfId="40366"/>
    <cellStyle name="Totaal 5 2 2 2 3" xfId="40367"/>
    <cellStyle name="Totaal 5 2 2 3" xfId="40368"/>
    <cellStyle name="Totaal 5 2 2 3 2" xfId="40369"/>
    <cellStyle name="Totaal 5 2 2 3 2 2" xfId="40370"/>
    <cellStyle name="Totaal 5 2 2 4" xfId="40371"/>
    <cellStyle name="Totaal 5 2 2 4 2" xfId="40372"/>
    <cellStyle name="Totaal 5 2 3" xfId="40373"/>
    <cellStyle name="Totaal 5 2 3 2" xfId="40374"/>
    <cellStyle name="Totaal 5 2 3 2 2" xfId="40375"/>
    <cellStyle name="Totaal 5 2 3 3" xfId="40376"/>
    <cellStyle name="Totaal 5 2 4" xfId="40377"/>
    <cellStyle name="Totaal 5 2 4 2" xfId="40378"/>
    <cellStyle name="Totaal 5 2 4 2 2" xfId="40379"/>
    <cellStyle name="Totaal 5 2 5" xfId="40380"/>
    <cellStyle name="Totaal 5 2 5 2" xfId="40381"/>
    <cellStyle name="Totaal 5 20" xfId="40382"/>
    <cellStyle name="Totaal 5 3" xfId="40383"/>
    <cellStyle name="Totaal 5 4" xfId="40384"/>
    <cellStyle name="Totaal 5 5" xfId="40385"/>
    <cellStyle name="Totaal 5 6" xfId="40386"/>
    <cellStyle name="Totaal 5 7" xfId="40387"/>
    <cellStyle name="Totaal 5 8" xfId="40388"/>
    <cellStyle name="Totaal 5 9" xfId="40389"/>
    <cellStyle name="Totaal 6" xfId="1260"/>
    <cellStyle name="Totaal 6 10" xfId="40390"/>
    <cellStyle name="Totaal 6 11" xfId="40391"/>
    <cellStyle name="Totaal 6 12" xfId="40392"/>
    <cellStyle name="Totaal 6 13" xfId="40393"/>
    <cellStyle name="Totaal 6 14" xfId="40394"/>
    <cellStyle name="Totaal 6 15" xfId="40395"/>
    <cellStyle name="Totaal 6 16" xfId="40396"/>
    <cellStyle name="Totaal 6 17" xfId="40397"/>
    <cellStyle name="Totaal 6 18" xfId="40398"/>
    <cellStyle name="Totaal 6 19" xfId="40399"/>
    <cellStyle name="Totaal 6 2" xfId="40400"/>
    <cellStyle name="Totaal 6 2 2" xfId="40401"/>
    <cellStyle name="Totaal 6 2 2 2" xfId="40402"/>
    <cellStyle name="Totaal 6 2 2 2 2" xfId="40403"/>
    <cellStyle name="Totaal 6 2 2 2 2 2" xfId="40404"/>
    <cellStyle name="Totaal 6 2 2 2 3" xfId="40405"/>
    <cellStyle name="Totaal 6 2 2 3" xfId="40406"/>
    <cellStyle name="Totaal 6 2 2 3 2" xfId="40407"/>
    <cellStyle name="Totaal 6 2 2 3 2 2" xfId="40408"/>
    <cellStyle name="Totaal 6 2 2 4" xfId="40409"/>
    <cellStyle name="Totaal 6 2 2 4 2" xfId="40410"/>
    <cellStyle name="Totaal 6 2 3" xfId="40411"/>
    <cellStyle name="Totaal 6 2 3 2" xfId="40412"/>
    <cellStyle name="Totaal 6 2 3 2 2" xfId="40413"/>
    <cellStyle name="Totaal 6 2 3 3" xfId="40414"/>
    <cellStyle name="Totaal 6 2 4" xfId="40415"/>
    <cellStyle name="Totaal 6 2 4 2" xfId="40416"/>
    <cellStyle name="Totaal 6 2 4 2 2" xfId="40417"/>
    <cellStyle name="Totaal 6 2 5" xfId="40418"/>
    <cellStyle name="Totaal 6 2 5 2" xfId="40419"/>
    <cellStyle name="Totaal 6 20" xfId="40420"/>
    <cellStyle name="Totaal 6 3" xfId="40421"/>
    <cellStyle name="Totaal 6 4" xfId="40422"/>
    <cellStyle name="Totaal 6 5" xfId="40423"/>
    <cellStyle name="Totaal 6 6" xfId="40424"/>
    <cellStyle name="Totaal 6 7" xfId="40425"/>
    <cellStyle name="Totaal 6 8" xfId="40426"/>
    <cellStyle name="Totaal 6 9" xfId="40427"/>
    <cellStyle name="Totaal 7" xfId="1261"/>
    <cellStyle name="Totaal 7 10" xfId="40428"/>
    <cellStyle name="Totaal 7 11" xfId="40429"/>
    <cellStyle name="Totaal 7 12" xfId="40430"/>
    <cellStyle name="Totaal 7 13" xfId="40431"/>
    <cellStyle name="Totaal 7 14" xfId="40432"/>
    <cellStyle name="Totaal 7 15" xfId="40433"/>
    <cellStyle name="Totaal 7 16" xfId="40434"/>
    <cellStyle name="Totaal 7 17" xfId="40435"/>
    <cellStyle name="Totaal 7 18" xfId="40436"/>
    <cellStyle name="Totaal 7 19" xfId="40437"/>
    <cellStyle name="Totaal 7 2" xfId="40438"/>
    <cellStyle name="Totaal 7 2 2" xfId="40439"/>
    <cellStyle name="Totaal 7 2 2 2" xfId="40440"/>
    <cellStyle name="Totaal 7 2 2 2 2" xfId="40441"/>
    <cellStyle name="Totaal 7 2 2 2 2 2" xfId="40442"/>
    <cellStyle name="Totaal 7 2 2 2 3" xfId="40443"/>
    <cellStyle name="Totaal 7 2 2 3" xfId="40444"/>
    <cellStyle name="Totaal 7 2 2 3 2" xfId="40445"/>
    <cellStyle name="Totaal 7 2 2 3 2 2" xfId="40446"/>
    <cellStyle name="Totaal 7 2 2 4" xfId="40447"/>
    <cellStyle name="Totaal 7 2 2 4 2" xfId="40448"/>
    <cellStyle name="Totaal 7 2 3" xfId="40449"/>
    <cellStyle name="Totaal 7 2 3 2" xfId="40450"/>
    <cellStyle name="Totaal 7 2 3 2 2" xfId="40451"/>
    <cellStyle name="Totaal 7 2 3 3" xfId="40452"/>
    <cellStyle name="Totaal 7 2 4" xfId="40453"/>
    <cellStyle name="Totaal 7 2 4 2" xfId="40454"/>
    <cellStyle name="Totaal 7 2 4 2 2" xfId="40455"/>
    <cellStyle name="Totaal 7 2 5" xfId="40456"/>
    <cellStyle name="Totaal 7 2 5 2" xfId="40457"/>
    <cellStyle name="Totaal 7 20" xfId="40458"/>
    <cellStyle name="Totaal 7 3" xfId="40459"/>
    <cellStyle name="Totaal 7 4" xfId="40460"/>
    <cellStyle name="Totaal 7 5" xfId="40461"/>
    <cellStyle name="Totaal 7 6" xfId="40462"/>
    <cellStyle name="Totaal 7 7" xfId="40463"/>
    <cellStyle name="Totaal 7 8" xfId="40464"/>
    <cellStyle name="Totaal 7 9" xfId="40465"/>
    <cellStyle name="Totaal 8" xfId="1262"/>
    <cellStyle name="Totaal 8 10" xfId="40466"/>
    <cellStyle name="Totaal 8 11" xfId="40467"/>
    <cellStyle name="Totaal 8 12" xfId="40468"/>
    <cellStyle name="Totaal 8 13" xfId="40469"/>
    <cellStyle name="Totaal 8 14" xfId="40470"/>
    <cellStyle name="Totaal 8 15" xfId="40471"/>
    <cellStyle name="Totaal 8 16" xfId="40472"/>
    <cellStyle name="Totaal 8 17" xfId="40473"/>
    <cellStyle name="Totaal 8 18" xfId="40474"/>
    <cellStyle name="Totaal 8 19" xfId="40475"/>
    <cellStyle name="Totaal 8 2" xfId="40476"/>
    <cellStyle name="Totaal 8 2 2" xfId="40477"/>
    <cellStyle name="Totaal 8 2 2 2" xfId="40478"/>
    <cellStyle name="Totaal 8 2 2 2 2" xfId="40479"/>
    <cellStyle name="Totaal 8 2 2 2 2 2" xfId="40480"/>
    <cellStyle name="Totaal 8 2 2 2 3" xfId="40481"/>
    <cellStyle name="Totaal 8 2 2 3" xfId="40482"/>
    <cellStyle name="Totaal 8 2 2 3 2" xfId="40483"/>
    <cellStyle name="Totaal 8 2 2 3 2 2" xfId="40484"/>
    <cellStyle name="Totaal 8 2 2 4" xfId="40485"/>
    <cellStyle name="Totaal 8 2 2 4 2" xfId="40486"/>
    <cellStyle name="Totaal 8 2 3" xfId="40487"/>
    <cellStyle name="Totaal 8 2 3 2" xfId="40488"/>
    <cellStyle name="Totaal 8 2 3 2 2" xfId="40489"/>
    <cellStyle name="Totaal 8 2 3 3" xfId="40490"/>
    <cellStyle name="Totaal 8 2 4" xfId="40491"/>
    <cellStyle name="Totaal 8 2 4 2" xfId="40492"/>
    <cellStyle name="Totaal 8 2 4 2 2" xfId="40493"/>
    <cellStyle name="Totaal 8 2 5" xfId="40494"/>
    <cellStyle name="Totaal 8 2 5 2" xfId="40495"/>
    <cellStyle name="Totaal 8 20" xfId="40496"/>
    <cellStyle name="Totaal 8 3" xfId="40497"/>
    <cellStyle name="Totaal 8 4" xfId="40498"/>
    <cellStyle name="Totaal 8 5" xfId="40499"/>
    <cellStyle name="Totaal 8 6" xfId="40500"/>
    <cellStyle name="Totaal 8 7" xfId="40501"/>
    <cellStyle name="Totaal 8 8" xfId="40502"/>
    <cellStyle name="Totaal 8 9" xfId="40503"/>
    <cellStyle name="Totaal 9" xfId="107"/>
    <cellStyle name="Totaal 9 10" xfId="40504"/>
    <cellStyle name="Totaal 9 11" xfId="40505"/>
    <cellStyle name="Totaal 9 12" xfId="40506"/>
    <cellStyle name="Totaal 9 13" xfId="40507"/>
    <cellStyle name="Totaal 9 14" xfId="40508"/>
    <cellStyle name="Totaal 9 15" xfId="40509"/>
    <cellStyle name="Totaal 9 16" xfId="40510"/>
    <cellStyle name="Totaal 9 17" xfId="40511"/>
    <cellStyle name="Totaal 9 18" xfId="40512"/>
    <cellStyle name="Totaal 9 19" xfId="40513"/>
    <cellStyle name="Totaal 9 2" xfId="40514"/>
    <cellStyle name="Totaal 9 2 2" xfId="40515"/>
    <cellStyle name="Totaal 9 2 2 2" xfId="40516"/>
    <cellStyle name="Totaal 9 2 2 2 2" xfId="40517"/>
    <cellStyle name="Totaal 9 2 2 3" xfId="40518"/>
    <cellStyle name="Totaal 9 2 3" xfId="40519"/>
    <cellStyle name="Totaal 9 2 3 2" xfId="40520"/>
    <cellStyle name="Totaal 9 2 3 2 2" xfId="40521"/>
    <cellStyle name="Totaal 9 2 4" xfId="40522"/>
    <cellStyle name="Totaal 9 2 4 2" xfId="40523"/>
    <cellStyle name="Totaal 9 20" xfId="40524"/>
    <cellStyle name="Totaal 9 21" xfId="40525"/>
    <cellStyle name="Totaal 9 22" xfId="40526"/>
    <cellStyle name="Totaal 9 23" xfId="40527"/>
    <cellStyle name="Totaal 9 24" xfId="40528"/>
    <cellStyle name="Totaal 9 25" xfId="40529"/>
    <cellStyle name="Totaal 9 26" xfId="40530"/>
    <cellStyle name="Totaal 9 27" xfId="40531"/>
    <cellStyle name="Totaal 9 3" xfId="40532"/>
    <cellStyle name="Totaal 9 3 2" xfId="40533"/>
    <cellStyle name="Totaal 9 3 2 2" xfId="40534"/>
    <cellStyle name="Totaal 9 3 2 2 2" xfId="40535"/>
    <cellStyle name="Totaal 9 3 2 3" xfId="40536"/>
    <cellStyle name="Totaal 9 3 3" xfId="40537"/>
    <cellStyle name="Totaal 9 3 3 2" xfId="40538"/>
    <cellStyle name="Totaal 9 3 3 2 2" xfId="40539"/>
    <cellStyle name="Totaal 9 3 4" xfId="40540"/>
    <cellStyle name="Totaal 9 3 4 2" xfId="40541"/>
    <cellStyle name="Totaal 9 4" xfId="40542"/>
    <cellStyle name="Totaal 9 4 2" xfId="40543"/>
    <cellStyle name="Totaal 9 4 2 2" xfId="40544"/>
    <cellStyle name="Totaal 9 4 2 2 2" xfId="40545"/>
    <cellStyle name="Totaal 9 4 2 3" xfId="40546"/>
    <cellStyle name="Totaal 9 4 3" xfId="40547"/>
    <cellStyle name="Totaal 9 4 3 2" xfId="40548"/>
    <cellStyle name="Totaal 9 4 3 2 2" xfId="40549"/>
    <cellStyle name="Totaal 9 4 4" xfId="40550"/>
    <cellStyle name="Totaal 9 4 4 2" xfId="40551"/>
    <cellStyle name="Totaal 9 5" xfId="40552"/>
    <cellStyle name="Totaal 9 6" xfId="40553"/>
    <cellStyle name="Totaal 9 6 2" xfId="40554"/>
    <cellStyle name="Totaal 9 6 2 2" xfId="40555"/>
    <cellStyle name="Totaal 9 6 3" xfId="40556"/>
    <cellStyle name="Totaal 9 7" xfId="40557"/>
    <cellStyle name="Totaal 9 7 2" xfId="40558"/>
    <cellStyle name="Totaal 9 7 2 2" xfId="40559"/>
    <cellStyle name="Totaal 9 8" xfId="40560"/>
    <cellStyle name="Totaal 9 8 2" xfId="40561"/>
    <cellStyle name="Totaal 9 9" xfId="40562"/>
    <cellStyle name="Total 2" xfId="166"/>
    <cellStyle name="Total 2 10" xfId="40563"/>
    <cellStyle name="Total 2 11" xfId="40564"/>
    <cellStyle name="Total 2 12" xfId="40565"/>
    <cellStyle name="Total 2 13" xfId="40566"/>
    <cellStyle name="Total 2 14" xfId="40567"/>
    <cellStyle name="Total 2 15" xfId="40568"/>
    <cellStyle name="Total 2 16" xfId="40569"/>
    <cellStyle name="Total 2 17" xfId="40570"/>
    <cellStyle name="Total 2 18" xfId="40571"/>
    <cellStyle name="Total 2 19" xfId="40572"/>
    <cellStyle name="Total 2 2" xfId="545"/>
    <cellStyle name="Total 2 2 10" xfId="40573"/>
    <cellStyle name="Total 2 2 11" xfId="40574"/>
    <cellStyle name="Total 2 2 12" xfId="40575"/>
    <cellStyle name="Total 2 2 13" xfId="40576"/>
    <cellStyle name="Total 2 2 14" xfId="40577"/>
    <cellStyle name="Total 2 2 15" xfId="40578"/>
    <cellStyle name="Total 2 2 16" xfId="40579"/>
    <cellStyle name="Total 2 2 17" xfId="40580"/>
    <cellStyle name="Total 2 2 18" xfId="40581"/>
    <cellStyle name="Total 2 2 19" xfId="40582"/>
    <cellStyle name="Total 2 2 2" xfId="40583"/>
    <cellStyle name="Total 2 2 2 2" xfId="40584"/>
    <cellStyle name="Total 2 2 2 2 2" xfId="40585"/>
    <cellStyle name="Total 2 2 2 2 2 2" xfId="40586"/>
    <cellStyle name="Total 2 2 2 2 2 2 2" xfId="40587"/>
    <cellStyle name="Total 2 2 2 2 2 3" xfId="40588"/>
    <cellStyle name="Total 2 2 2 2 3" xfId="40589"/>
    <cellStyle name="Total 2 2 2 2 3 2" xfId="40590"/>
    <cellStyle name="Total 2 2 2 2 3 2 2" xfId="40591"/>
    <cellStyle name="Total 2 2 2 2 4" xfId="40592"/>
    <cellStyle name="Total 2 2 2 2 4 2" xfId="40593"/>
    <cellStyle name="Total 2 2 2 3" xfId="40594"/>
    <cellStyle name="Total 2 2 2 3 2" xfId="40595"/>
    <cellStyle name="Total 2 2 2 3 2 2" xfId="40596"/>
    <cellStyle name="Total 2 2 2 3 3" xfId="40597"/>
    <cellStyle name="Total 2 2 2 4" xfId="40598"/>
    <cellStyle name="Total 2 2 2 4 2" xfId="40599"/>
    <cellStyle name="Total 2 2 2 4 2 2" xfId="40600"/>
    <cellStyle name="Total 2 2 2 5" xfId="40601"/>
    <cellStyle name="Total 2 2 2 5 2" xfId="40602"/>
    <cellStyle name="Total 2 2 20" xfId="40603"/>
    <cellStyle name="Total 2 2 21" xfId="40604"/>
    <cellStyle name="Total 2 2 22" xfId="40605"/>
    <cellStyle name="Total 2 2 23" xfId="40606"/>
    <cellStyle name="Total 2 2 24" xfId="40607"/>
    <cellStyle name="Total 2 2 25" xfId="40608"/>
    <cellStyle name="Total 2 2 26" xfId="40609"/>
    <cellStyle name="Total 2 2 3" xfId="40610"/>
    <cellStyle name="Total 2 2 4" xfId="40611"/>
    <cellStyle name="Total 2 2 5" xfId="40612"/>
    <cellStyle name="Total 2 2 6" xfId="40613"/>
    <cellStyle name="Total 2 2 7" xfId="40614"/>
    <cellStyle name="Total 2 2 8" xfId="40615"/>
    <cellStyle name="Total 2 2 9" xfId="40616"/>
    <cellStyle name="Total 2 20" xfId="40617"/>
    <cellStyle name="Total 2 21" xfId="40618"/>
    <cellStyle name="Total 2 22" xfId="40619"/>
    <cellStyle name="Total 2 23" xfId="40620"/>
    <cellStyle name="Total 2 24" xfId="40621"/>
    <cellStyle name="Total 2 25" xfId="40622"/>
    <cellStyle name="Total 2 26" xfId="40623"/>
    <cellStyle name="Total 2 27" xfId="40624"/>
    <cellStyle name="Total 2 28" xfId="40625"/>
    <cellStyle name="Total 2 29" xfId="40626"/>
    <cellStyle name="Total 2 3" xfId="1263"/>
    <cellStyle name="Total 2 3 10" xfId="40627"/>
    <cellStyle name="Total 2 3 11" xfId="40628"/>
    <cellStyle name="Total 2 3 12" xfId="40629"/>
    <cellStyle name="Total 2 3 13" xfId="40630"/>
    <cellStyle name="Total 2 3 14" xfId="40631"/>
    <cellStyle name="Total 2 3 15" xfId="40632"/>
    <cellStyle name="Total 2 3 16" xfId="40633"/>
    <cellStyle name="Total 2 3 17" xfId="40634"/>
    <cellStyle name="Total 2 3 18" xfId="40635"/>
    <cellStyle name="Total 2 3 19" xfId="40636"/>
    <cellStyle name="Total 2 3 2" xfId="40637"/>
    <cellStyle name="Total 2 3 2 2" xfId="40638"/>
    <cellStyle name="Total 2 3 2 2 2" xfId="40639"/>
    <cellStyle name="Total 2 3 2 2 2 2" xfId="40640"/>
    <cellStyle name="Total 2 3 2 2 2 2 2" xfId="40641"/>
    <cellStyle name="Total 2 3 2 2 2 3" xfId="40642"/>
    <cellStyle name="Total 2 3 2 2 3" xfId="40643"/>
    <cellStyle name="Total 2 3 2 2 3 2" xfId="40644"/>
    <cellStyle name="Total 2 3 2 2 3 2 2" xfId="40645"/>
    <cellStyle name="Total 2 3 2 2 4" xfId="40646"/>
    <cellStyle name="Total 2 3 2 2 4 2" xfId="40647"/>
    <cellStyle name="Total 2 3 2 3" xfId="40648"/>
    <cellStyle name="Total 2 3 2 3 2" xfId="40649"/>
    <cellStyle name="Total 2 3 2 3 2 2" xfId="40650"/>
    <cellStyle name="Total 2 3 2 3 3" xfId="40651"/>
    <cellStyle name="Total 2 3 2 4" xfId="40652"/>
    <cellStyle name="Total 2 3 2 4 2" xfId="40653"/>
    <cellStyle name="Total 2 3 2 4 2 2" xfId="40654"/>
    <cellStyle name="Total 2 3 2 5" xfId="40655"/>
    <cellStyle name="Total 2 3 2 5 2" xfId="40656"/>
    <cellStyle name="Total 2 3 20" xfId="40657"/>
    <cellStyle name="Total 2 3 21" xfId="40658"/>
    <cellStyle name="Total 2 3 22" xfId="40659"/>
    <cellStyle name="Total 2 3 23" xfId="40660"/>
    <cellStyle name="Total 2 3 24" xfId="40661"/>
    <cellStyle name="Total 2 3 25" xfId="40662"/>
    <cellStyle name="Total 2 3 26" xfId="40663"/>
    <cellStyle name="Total 2 3 3" xfId="40664"/>
    <cellStyle name="Total 2 3 4" xfId="40665"/>
    <cellStyle name="Total 2 3 5" xfId="40666"/>
    <cellStyle name="Total 2 3 6" xfId="40667"/>
    <cellStyle name="Total 2 3 7" xfId="40668"/>
    <cellStyle name="Total 2 3 8" xfId="40669"/>
    <cellStyle name="Total 2 3 9" xfId="40670"/>
    <cellStyle name="Total 2 30" xfId="40671"/>
    <cellStyle name="Total 2 31" xfId="40672"/>
    <cellStyle name="Total 2 32" xfId="40673"/>
    <cellStyle name="Total 2 4" xfId="1264"/>
    <cellStyle name="Total 2 4 10" xfId="40674"/>
    <cellStyle name="Total 2 4 11" xfId="40675"/>
    <cellStyle name="Total 2 4 12" xfId="40676"/>
    <cellStyle name="Total 2 4 13" xfId="40677"/>
    <cellStyle name="Total 2 4 14" xfId="40678"/>
    <cellStyle name="Total 2 4 15" xfId="40679"/>
    <cellStyle name="Total 2 4 16" xfId="40680"/>
    <cellStyle name="Total 2 4 17" xfId="40681"/>
    <cellStyle name="Total 2 4 18" xfId="40682"/>
    <cellStyle name="Total 2 4 19" xfId="40683"/>
    <cellStyle name="Total 2 4 2" xfId="40684"/>
    <cellStyle name="Total 2 4 2 2" xfId="40685"/>
    <cellStyle name="Total 2 4 2 2 2" xfId="40686"/>
    <cellStyle name="Total 2 4 2 2 2 2" xfId="40687"/>
    <cellStyle name="Total 2 4 2 2 2 2 2" xfId="40688"/>
    <cellStyle name="Total 2 4 2 2 2 3" xfId="40689"/>
    <cellStyle name="Total 2 4 2 2 3" xfId="40690"/>
    <cellStyle name="Total 2 4 2 2 3 2" xfId="40691"/>
    <cellStyle name="Total 2 4 2 2 3 2 2" xfId="40692"/>
    <cellStyle name="Total 2 4 2 2 4" xfId="40693"/>
    <cellStyle name="Total 2 4 2 2 4 2" xfId="40694"/>
    <cellStyle name="Total 2 4 2 3" xfId="40695"/>
    <cellStyle name="Total 2 4 2 3 2" xfId="40696"/>
    <cellStyle name="Total 2 4 2 3 2 2" xfId="40697"/>
    <cellStyle name="Total 2 4 2 3 3" xfId="40698"/>
    <cellStyle name="Total 2 4 2 4" xfId="40699"/>
    <cellStyle name="Total 2 4 2 4 2" xfId="40700"/>
    <cellStyle name="Total 2 4 2 4 2 2" xfId="40701"/>
    <cellStyle name="Total 2 4 2 5" xfId="40702"/>
    <cellStyle name="Total 2 4 2 5 2" xfId="40703"/>
    <cellStyle name="Total 2 4 20" xfId="40704"/>
    <cellStyle name="Total 2 4 21" xfId="40705"/>
    <cellStyle name="Total 2 4 22" xfId="40706"/>
    <cellStyle name="Total 2 4 23" xfId="40707"/>
    <cellStyle name="Total 2 4 24" xfId="40708"/>
    <cellStyle name="Total 2 4 25" xfId="40709"/>
    <cellStyle name="Total 2 4 26" xfId="40710"/>
    <cellStyle name="Total 2 4 3" xfId="40711"/>
    <cellStyle name="Total 2 4 4" xfId="40712"/>
    <cellStyle name="Total 2 4 5" xfId="40713"/>
    <cellStyle name="Total 2 4 6" xfId="40714"/>
    <cellStyle name="Total 2 4 7" xfId="40715"/>
    <cellStyle name="Total 2 4 8" xfId="40716"/>
    <cellStyle name="Total 2 4 9" xfId="40717"/>
    <cellStyle name="Total 2 5" xfId="1265"/>
    <cellStyle name="Total 2 5 10" xfId="40718"/>
    <cellStyle name="Total 2 5 11" xfId="40719"/>
    <cellStyle name="Total 2 5 12" xfId="40720"/>
    <cellStyle name="Total 2 5 13" xfId="40721"/>
    <cellStyle name="Total 2 5 14" xfId="40722"/>
    <cellStyle name="Total 2 5 15" xfId="40723"/>
    <cellStyle name="Total 2 5 16" xfId="40724"/>
    <cellStyle name="Total 2 5 17" xfId="40725"/>
    <cellStyle name="Total 2 5 18" xfId="40726"/>
    <cellStyle name="Total 2 5 19" xfId="40727"/>
    <cellStyle name="Total 2 5 2" xfId="40728"/>
    <cellStyle name="Total 2 5 2 2" xfId="40729"/>
    <cellStyle name="Total 2 5 2 2 2" xfId="40730"/>
    <cellStyle name="Total 2 5 2 2 2 2" xfId="40731"/>
    <cellStyle name="Total 2 5 2 2 2 2 2" xfId="40732"/>
    <cellStyle name="Total 2 5 2 2 2 3" xfId="40733"/>
    <cellStyle name="Total 2 5 2 2 3" xfId="40734"/>
    <cellStyle name="Total 2 5 2 2 3 2" xfId="40735"/>
    <cellStyle name="Total 2 5 2 2 3 2 2" xfId="40736"/>
    <cellStyle name="Total 2 5 2 2 4" xfId="40737"/>
    <cellStyle name="Total 2 5 2 2 4 2" xfId="40738"/>
    <cellStyle name="Total 2 5 2 3" xfId="40739"/>
    <cellStyle name="Total 2 5 2 3 2" xfId="40740"/>
    <cellStyle name="Total 2 5 2 3 2 2" xfId="40741"/>
    <cellStyle name="Total 2 5 2 3 3" xfId="40742"/>
    <cellStyle name="Total 2 5 2 4" xfId="40743"/>
    <cellStyle name="Total 2 5 2 4 2" xfId="40744"/>
    <cellStyle name="Total 2 5 2 4 2 2" xfId="40745"/>
    <cellStyle name="Total 2 5 2 5" xfId="40746"/>
    <cellStyle name="Total 2 5 2 5 2" xfId="40747"/>
    <cellStyle name="Total 2 5 20" xfId="40748"/>
    <cellStyle name="Total 2 5 21" xfId="40749"/>
    <cellStyle name="Total 2 5 22" xfId="40750"/>
    <cellStyle name="Total 2 5 23" xfId="40751"/>
    <cellStyle name="Total 2 5 24" xfId="40752"/>
    <cellStyle name="Total 2 5 25" xfId="40753"/>
    <cellStyle name="Total 2 5 26" xfId="40754"/>
    <cellStyle name="Total 2 5 3" xfId="40755"/>
    <cellStyle name="Total 2 5 4" xfId="40756"/>
    <cellStyle name="Total 2 5 5" xfId="40757"/>
    <cellStyle name="Total 2 5 6" xfId="40758"/>
    <cellStyle name="Total 2 5 7" xfId="40759"/>
    <cellStyle name="Total 2 5 8" xfId="40760"/>
    <cellStyle name="Total 2 5 9" xfId="40761"/>
    <cellStyle name="Total 2 6" xfId="1266"/>
    <cellStyle name="Total 2 6 10" xfId="40762"/>
    <cellStyle name="Total 2 6 11" xfId="40763"/>
    <cellStyle name="Total 2 6 12" xfId="40764"/>
    <cellStyle name="Total 2 6 13" xfId="40765"/>
    <cellStyle name="Total 2 6 14" xfId="40766"/>
    <cellStyle name="Total 2 6 15" xfId="40767"/>
    <cellStyle name="Total 2 6 16" xfId="40768"/>
    <cellStyle name="Total 2 6 17" xfId="40769"/>
    <cellStyle name="Total 2 6 18" xfId="40770"/>
    <cellStyle name="Total 2 6 19" xfId="40771"/>
    <cellStyle name="Total 2 6 2" xfId="40772"/>
    <cellStyle name="Total 2 6 2 2" xfId="40773"/>
    <cellStyle name="Total 2 6 2 2 2" xfId="40774"/>
    <cellStyle name="Total 2 6 2 2 2 2" xfId="40775"/>
    <cellStyle name="Total 2 6 2 2 2 2 2" xfId="40776"/>
    <cellStyle name="Total 2 6 2 2 2 3" xfId="40777"/>
    <cellStyle name="Total 2 6 2 2 3" xfId="40778"/>
    <cellStyle name="Total 2 6 2 2 3 2" xfId="40779"/>
    <cellStyle name="Total 2 6 2 2 3 2 2" xfId="40780"/>
    <cellStyle name="Total 2 6 2 2 4" xfId="40781"/>
    <cellStyle name="Total 2 6 2 2 4 2" xfId="40782"/>
    <cellStyle name="Total 2 6 2 3" xfId="40783"/>
    <cellStyle name="Total 2 6 2 3 2" xfId="40784"/>
    <cellStyle name="Total 2 6 2 3 2 2" xfId="40785"/>
    <cellStyle name="Total 2 6 2 3 3" xfId="40786"/>
    <cellStyle name="Total 2 6 2 4" xfId="40787"/>
    <cellStyle name="Total 2 6 2 4 2" xfId="40788"/>
    <cellStyle name="Total 2 6 2 4 2 2" xfId="40789"/>
    <cellStyle name="Total 2 6 2 5" xfId="40790"/>
    <cellStyle name="Total 2 6 2 5 2" xfId="40791"/>
    <cellStyle name="Total 2 6 20" xfId="40792"/>
    <cellStyle name="Total 2 6 21" xfId="40793"/>
    <cellStyle name="Total 2 6 22" xfId="40794"/>
    <cellStyle name="Total 2 6 23" xfId="40795"/>
    <cellStyle name="Total 2 6 24" xfId="40796"/>
    <cellStyle name="Total 2 6 25" xfId="40797"/>
    <cellStyle name="Total 2 6 26" xfId="40798"/>
    <cellStyle name="Total 2 6 3" xfId="40799"/>
    <cellStyle name="Total 2 6 4" xfId="40800"/>
    <cellStyle name="Total 2 6 5" xfId="40801"/>
    <cellStyle name="Total 2 6 6" xfId="40802"/>
    <cellStyle name="Total 2 6 7" xfId="40803"/>
    <cellStyle name="Total 2 6 8" xfId="40804"/>
    <cellStyle name="Total 2 6 9" xfId="40805"/>
    <cellStyle name="Total 2 7" xfId="1347"/>
    <cellStyle name="Total 2 7 10" xfId="40806"/>
    <cellStyle name="Total 2 7 11" xfId="40807"/>
    <cellStyle name="Total 2 7 12" xfId="40808"/>
    <cellStyle name="Total 2 7 13" xfId="40809"/>
    <cellStyle name="Total 2 7 14" xfId="40810"/>
    <cellStyle name="Total 2 7 15" xfId="40811"/>
    <cellStyle name="Total 2 7 16" xfId="40812"/>
    <cellStyle name="Total 2 7 17" xfId="40813"/>
    <cellStyle name="Total 2 7 18" xfId="40814"/>
    <cellStyle name="Total 2 7 19" xfId="40815"/>
    <cellStyle name="Total 2 7 2" xfId="40816"/>
    <cellStyle name="Total 2 7 2 2" xfId="40817"/>
    <cellStyle name="Total 2 7 2 2 2" xfId="40818"/>
    <cellStyle name="Total 2 7 2 2 2 2" xfId="40819"/>
    <cellStyle name="Total 2 7 2 2 3" xfId="40820"/>
    <cellStyle name="Total 2 7 2 3" xfId="40821"/>
    <cellStyle name="Total 2 7 2 3 2" xfId="40822"/>
    <cellStyle name="Total 2 7 2 3 2 2" xfId="40823"/>
    <cellStyle name="Total 2 7 2 4" xfId="40824"/>
    <cellStyle name="Total 2 7 2 4 2" xfId="40825"/>
    <cellStyle name="Total 2 7 20" xfId="40826"/>
    <cellStyle name="Total 2 7 3" xfId="40827"/>
    <cellStyle name="Total 2 7 3 2" xfId="40828"/>
    <cellStyle name="Total 2 7 3 2 2" xfId="40829"/>
    <cellStyle name="Total 2 7 3 3" xfId="40830"/>
    <cellStyle name="Total 2 7 4" xfId="40831"/>
    <cellStyle name="Total 2 7 4 2" xfId="40832"/>
    <cellStyle name="Total 2 7 4 2 2" xfId="40833"/>
    <cellStyle name="Total 2 7 5" xfId="40834"/>
    <cellStyle name="Total 2 7 5 2" xfId="40835"/>
    <cellStyle name="Total 2 7 6" xfId="40836"/>
    <cellStyle name="Total 2 7 7" xfId="40837"/>
    <cellStyle name="Total 2 7 8" xfId="40838"/>
    <cellStyle name="Total 2 7 9" xfId="40839"/>
    <cellStyle name="Total 2 8" xfId="40840"/>
    <cellStyle name="Total 2 9" xfId="40841"/>
    <cellStyle name="Total 3" xfId="1267"/>
    <cellStyle name="Total 3 10" xfId="40842"/>
    <cellStyle name="Total 3 11" xfId="40843"/>
    <cellStyle name="Total 3 12" xfId="40844"/>
    <cellStyle name="Total 3 13" xfId="40845"/>
    <cellStyle name="Total 3 14" xfId="40846"/>
    <cellStyle name="Total 3 15" xfId="40847"/>
    <cellStyle name="Total 3 16" xfId="40848"/>
    <cellStyle name="Total 3 17" xfId="40849"/>
    <cellStyle name="Total 3 18" xfId="40850"/>
    <cellStyle name="Total 3 19" xfId="40851"/>
    <cellStyle name="Total 3 2" xfId="40852"/>
    <cellStyle name="Total 3 2 2" xfId="40853"/>
    <cellStyle name="Total 3 2 2 2" xfId="40854"/>
    <cellStyle name="Total 3 2 2 2 2" xfId="40855"/>
    <cellStyle name="Total 3 2 2 2 2 2" xfId="40856"/>
    <cellStyle name="Total 3 2 2 2 3" xfId="40857"/>
    <cellStyle name="Total 3 2 2 3" xfId="40858"/>
    <cellStyle name="Total 3 2 2 3 2" xfId="40859"/>
    <cellStyle name="Total 3 2 2 3 2 2" xfId="40860"/>
    <cellStyle name="Total 3 2 2 4" xfId="40861"/>
    <cellStyle name="Total 3 2 2 4 2" xfId="40862"/>
    <cellStyle name="Total 3 2 3" xfId="40863"/>
    <cellStyle name="Total 3 2 3 2" xfId="40864"/>
    <cellStyle name="Total 3 2 3 2 2" xfId="40865"/>
    <cellStyle name="Total 3 2 3 3" xfId="40866"/>
    <cellStyle name="Total 3 2 4" xfId="40867"/>
    <cellStyle name="Total 3 2 4 2" xfId="40868"/>
    <cellStyle name="Total 3 2 4 2 2" xfId="40869"/>
    <cellStyle name="Total 3 2 5" xfId="40870"/>
    <cellStyle name="Total 3 2 5 2" xfId="40871"/>
    <cellStyle name="Total 3 20" xfId="40872"/>
    <cellStyle name="Total 3 21" xfId="40873"/>
    <cellStyle name="Total 3 22" xfId="40874"/>
    <cellStyle name="Total 3 23" xfId="40875"/>
    <cellStyle name="Total 3 24" xfId="40876"/>
    <cellStyle name="Total 3 25" xfId="40877"/>
    <cellStyle name="Total 3 26" xfId="40878"/>
    <cellStyle name="Total 3 3" xfId="40879"/>
    <cellStyle name="Total 3 4" xfId="40880"/>
    <cellStyle name="Total 3 5" xfId="40881"/>
    <cellStyle name="Total 3 6" xfId="40882"/>
    <cellStyle name="Total 3 7" xfId="40883"/>
    <cellStyle name="Total 3 8" xfId="40884"/>
    <cellStyle name="Total 3 9" xfId="40885"/>
    <cellStyle name="Total 4" xfId="1268"/>
    <cellStyle name="Total 4 10" xfId="40886"/>
    <cellStyle name="Total 4 11" xfId="40887"/>
    <cellStyle name="Total 4 12" xfId="40888"/>
    <cellStyle name="Total 4 13" xfId="40889"/>
    <cellStyle name="Total 4 14" xfId="40890"/>
    <cellStyle name="Total 4 15" xfId="40891"/>
    <cellStyle name="Total 4 16" xfId="40892"/>
    <cellStyle name="Total 4 17" xfId="40893"/>
    <cellStyle name="Total 4 18" xfId="40894"/>
    <cellStyle name="Total 4 19" xfId="40895"/>
    <cellStyle name="Total 4 2" xfId="40896"/>
    <cellStyle name="Total 4 2 2" xfId="40897"/>
    <cellStyle name="Total 4 2 2 2" xfId="40898"/>
    <cellStyle name="Total 4 2 2 2 2" xfId="40899"/>
    <cellStyle name="Total 4 2 2 2 2 2" xfId="40900"/>
    <cellStyle name="Total 4 2 2 2 3" xfId="40901"/>
    <cellStyle name="Total 4 2 2 3" xfId="40902"/>
    <cellStyle name="Total 4 2 2 3 2" xfId="40903"/>
    <cellStyle name="Total 4 2 2 3 2 2" xfId="40904"/>
    <cellStyle name="Total 4 2 2 4" xfId="40905"/>
    <cellStyle name="Total 4 2 2 4 2" xfId="40906"/>
    <cellStyle name="Total 4 2 3" xfId="40907"/>
    <cellStyle name="Total 4 2 3 2" xfId="40908"/>
    <cellStyle name="Total 4 2 3 2 2" xfId="40909"/>
    <cellStyle name="Total 4 2 3 3" xfId="40910"/>
    <cellStyle name="Total 4 2 4" xfId="40911"/>
    <cellStyle name="Total 4 2 4 2" xfId="40912"/>
    <cellStyle name="Total 4 2 4 2 2" xfId="40913"/>
    <cellStyle name="Total 4 2 5" xfId="40914"/>
    <cellStyle name="Total 4 2 5 2" xfId="40915"/>
    <cellStyle name="Total 4 20" xfId="40916"/>
    <cellStyle name="Total 4 21" xfId="40917"/>
    <cellStyle name="Total 4 22" xfId="40918"/>
    <cellStyle name="Total 4 23" xfId="40919"/>
    <cellStyle name="Total 4 24" xfId="40920"/>
    <cellStyle name="Total 4 25" xfId="40921"/>
    <cellStyle name="Total 4 26" xfId="40922"/>
    <cellStyle name="Total 4 3" xfId="40923"/>
    <cellStyle name="Total 4 4" xfId="40924"/>
    <cellStyle name="Total 4 5" xfId="40925"/>
    <cellStyle name="Total 4 6" xfId="40926"/>
    <cellStyle name="Total 4 7" xfId="40927"/>
    <cellStyle name="Total 4 8" xfId="40928"/>
    <cellStyle name="Total 4 9" xfId="40929"/>
    <cellStyle name="Total 5" xfId="1269"/>
    <cellStyle name="Total 5 10" xfId="40930"/>
    <cellStyle name="Total 5 11" xfId="40931"/>
    <cellStyle name="Total 5 12" xfId="40932"/>
    <cellStyle name="Total 5 13" xfId="40933"/>
    <cellStyle name="Total 5 14" xfId="40934"/>
    <cellStyle name="Total 5 15" xfId="40935"/>
    <cellStyle name="Total 5 16" xfId="40936"/>
    <cellStyle name="Total 5 17" xfId="40937"/>
    <cellStyle name="Total 5 18" xfId="40938"/>
    <cellStyle name="Total 5 19" xfId="40939"/>
    <cellStyle name="Total 5 2" xfId="40940"/>
    <cellStyle name="Total 5 2 2" xfId="40941"/>
    <cellStyle name="Total 5 2 2 2" xfId="40942"/>
    <cellStyle name="Total 5 2 2 2 2" xfId="40943"/>
    <cellStyle name="Total 5 2 2 2 2 2" xfId="40944"/>
    <cellStyle name="Total 5 2 2 2 3" xfId="40945"/>
    <cellStyle name="Total 5 2 2 3" xfId="40946"/>
    <cellStyle name="Total 5 2 2 3 2" xfId="40947"/>
    <cellStyle name="Total 5 2 2 3 2 2" xfId="40948"/>
    <cellStyle name="Total 5 2 2 4" xfId="40949"/>
    <cellStyle name="Total 5 2 2 4 2" xfId="40950"/>
    <cellStyle name="Total 5 2 3" xfId="40951"/>
    <cellStyle name="Total 5 2 3 2" xfId="40952"/>
    <cellStyle name="Total 5 2 3 2 2" xfId="40953"/>
    <cellStyle name="Total 5 2 3 3" xfId="40954"/>
    <cellStyle name="Total 5 2 4" xfId="40955"/>
    <cellStyle name="Total 5 2 4 2" xfId="40956"/>
    <cellStyle name="Total 5 2 4 2 2" xfId="40957"/>
    <cellStyle name="Total 5 2 5" xfId="40958"/>
    <cellStyle name="Total 5 2 5 2" xfId="40959"/>
    <cellStyle name="Total 5 20" xfId="40960"/>
    <cellStyle name="Total 5 21" xfId="40961"/>
    <cellStyle name="Total 5 22" xfId="40962"/>
    <cellStyle name="Total 5 23" xfId="40963"/>
    <cellStyle name="Total 5 24" xfId="40964"/>
    <cellStyle name="Total 5 25" xfId="40965"/>
    <cellStyle name="Total 5 26" xfId="40966"/>
    <cellStyle name="Total 5 3" xfId="40967"/>
    <cellStyle name="Total 5 4" xfId="40968"/>
    <cellStyle name="Total 5 5" xfId="40969"/>
    <cellStyle name="Total 5 6" xfId="40970"/>
    <cellStyle name="Total 5 7" xfId="40971"/>
    <cellStyle name="Total 5 8" xfId="40972"/>
    <cellStyle name="Total 5 9" xfId="40973"/>
    <cellStyle name="Total 6" xfId="1270"/>
    <cellStyle name="Total 6 10" xfId="40974"/>
    <cellStyle name="Total 6 11" xfId="40975"/>
    <cellStyle name="Total 6 12" xfId="40976"/>
    <cellStyle name="Total 6 13" xfId="40977"/>
    <cellStyle name="Total 6 14" xfId="40978"/>
    <cellStyle name="Total 6 15" xfId="40979"/>
    <cellStyle name="Total 6 16" xfId="40980"/>
    <cellStyle name="Total 6 17" xfId="40981"/>
    <cellStyle name="Total 6 18" xfId="40982"/>
    <cellStyle name="Total 6 19" xfId="40983"/>
    <cellStyle name="Total 6 2" xfId="40984"/>
    <cellStyle name="Total 6 2 2" xfId="40985"/>
    <cellStyle name="Total 6 2 2 2" xfId="40986"/>
    <cellStyle name="Total 6 2 2 2 2" xfId="40987"/>
    <cellStyle name="Total 6 2 2 2 2 2" xfId="40988"/>
    <cellStyle name="Total 6 2 2 2 3" xfId="40989"/>
    <cellStyle name="Total 6 2 2 3" xfId="40990"/>
    <cellStyle name="Total 6 2 2 3 2" xfId="40991"/>
    <cellStyle name="Total 6 2 2 3 2 2" xfId="40992"/>
    <cellStyle name="Total 6 2 2 4" xfId="40993"/>
    <cellStyle name="Total 6 2 2 4 2" xfId="40994"/>
    <cellStyle name="Total 6 2 3" xfId="40995"/>
    <cellStyle name="Total 6 2 3 2" xfId="40996"/>
    <cellStyle name="Total 6 2 3 2 2" xfId="40997"/>
    <cellStyle name="Total 6 2 3 3" xfId="40998"/>
    <cellStyle name="Total 6 2 4" xfId="40999"/>
    <cellStyle name="Total 6 2 4 2" xfId="41000"/>
    <cellStyle name="Total 6 2 4 2 2" xfId="41001"/>
    <cellStyle name="Total 6 2 5" xfId="41002"/>
    <cellStyle name="Total 6 2 5 2" xfId="41003"/>
    <cellStyle name="Total 6 20" xfId="41004"/>
    <cellStyle name="Total 6 21" xfId="41005"/>
    <cellStyle name="Total 6 22" xfId="41006"/>
    <cellStyle name="Total 6 23" xfId="41007"/>
    <cellStyle name="Total 6 24" xfId="41008"/>
    <cellStyle name="Total 6 25" xfId="41009"/>
    <cellStyle name="Total 6 26" xfId="41010"/>
    <cellStyle name="Total 6 3" xfId="41011"/>
    <cellStyle name="Total 6 4" xfId="41012"/>
    <cellStyle name="Total 6 5" xfId="41013"/>
    <cellStyle name="Total 6 6" xfId="41014"/>
    <cellStyle name="Total 6 7" xfId="41015"/>
    <cellStyle name="Total 6 8" xfId="41016"/>
    <cellStyle name="Total 6 9" xfId="41017"/>
    <cellStyle name="Total 7" xfId="1271"/>
    <cellStyle name="Total 7 10" xfId="41018"/>
    <cellStyle name="Total 7 11" xfId="41019"/>
    <cellStyle name="Total 7 12" xfId="41020"/>
    <cellStyle name="Total 7 13" xfId="41021"/>
    <cellStyle name="Total 7 14" xfId="41022"/>
    <cellStyle name="Total 7 15" xfId="41023"/>
    <cellStyle name="Total 7 16" xfId="41024"/>
    <cellStyle name="Total 7 17" xfId="41025"/>
    <cellStyle name="Total 7 18" xfId="41026"/>
    <cellStyle name="Total 7 19" xfId="41027"/>
    <cellStyle name="Total 7 2" xfId="41028"/>
    <cellStyle name="Total 7 2 2" xfId="41029"/>
    <cellStyle name="Total 7 2 2 2" xfId="41030"/>
    <cellStyle name="Total 7 2 2 2 2" xfId="41031"/>
    <cellStyle name="Total 7 2 2 2 2 2" xfId="41032"/>
    <cellStyle name="Total 7 2 2 2 3" xfId="41033"/>
    <cellStyle name="Total 7 2 2 3" xfId="41034"/>
    <cellStyle name="Total 7 2 2 3 2" xfId="41035"/>
    <cellStyle name="Total 7 2 2 3 2 2" xfId="41036"/>
    <cellStyle name="Total 7 2 2 4" xfId="41037"/>
    <cellStyle name="Total 7 2 2 4 2" xfId="41038"/>
    <cellStyle name="Total 7 2 3" xfId="41039"/>
    <cellStyle name="Total 7 2 3 2" xfId="41040"/>
    <cellStyle name="Total 7 2 3 2 2" xfId="41041"/>
    <cellStyle name="Total 7 2 3 3" xfId="41042"/>
    <cellStyle name="Total 7 2 4" xfId="41043"/>
    <cellStyle name="Total 7 2 4 2" xfId="41044"/>
    <cellStyle name="Total 7 2 4 2 2" xfId="41045"/>
    <cellStyle name="Total 7 2 5" xfId="41046"/>
    <cellStyle name="Total 7 2 5 2" xfId="41047"/>
    <cellStyle name="Total 7 20" xfId="41048"/>
    <cellStyle name="Total 7 21" xfId="41049"/>
    <cellStyle name="Total 7 22" xfId="41050"/>
    <cellStyle name="Total 7 23" xfId="41051"/>
    <cellStyle name="Total 7 24" xfId="41052"/>
    <cellStyle name="Total 7 25" xfId="41053"/>
    <cellStyle name="Total 7 26" xfId="41054"/>
    <cellStyle name="Total 7 3" xfId="41055"/>
    <cellStyle name="Total 7 4" xfId="41056"/>
    <cellStyle name="Total 7 5" xfId="41057"/>
    <cellStyle name="Total 7 6" xfId="41058"/>
    <cellStyle name="Total 7 7" xfId="41059"/>
    <cellStyle name="Total 7 8" xfId="41060"/>
    <cellStyle name="Total 7 9" xfId="41061"/>
    <cellStyle name="Total 8" xfId="41062"/>
    <cellStyle name="Total 8 2" xfId="41063"/>
    <cellStyle name="Total 8 2 2" xfId="41064"/>
    <cellStyle name="Total 8 2 2 2" xfId="41065"/>
    <cellStyle name="Total 8 2 3" xfId="41066"/>
    <cellStyle name="Total 8 3" xfId="41067"/>
    <cellStyle name="Total 8 3 2" xfId="41068"/>
    <cellStyle name="Total 8 3 2 2" xfId="41069"/>
    <cellStyle name="Total 8 4" xfId="41070"/>
    <cellStyle name="Total 8 4 2" xfId="41071"/>
    <cellStyle name="Überschrift" xfId="167"/>
    <cellStyle name="Überschrift 1" xfId="168"/>
    <cellStyle name="Überschrift 2" xfId="169"/>
    <cellStyle name="Überschrift 3" xfId="170"/>
    <cellStyle name="Überschrift 4" xfId="171"/>
    <cellStyle name="Uitvoer 2" xfId="407"/>
    <cellStyle name="Uitvoer 2 10" xfId="41072"/>
    <cellStyle name="Uitvoer 2 11" xfId="41073"/>
    <cellStyle name="Uitvoer 2 12" xfId="41074"/>
    <cellStyle name="Uitvoer 2 13" xfId="41075"/>
    <cellStyle name="Uitvoer 2 14" xfId="41076"/>
    <cellStyle name="Uitvoer 2 15" xfId="41077"/>
    <cellStyle name="Uitvoer 2 16" xfId="41078"/>
    <cellStyle name="Uitvoer 2 17" xfId="41079"/>
    <cellStyle name="Uitvoer 2 18" xfId="41080"/>
    <cellStyle name="Uitvoer 2 19" xfId="41081"/>
    <cellStyle name="Uitvoer 2 2" xfId="546"/>
    <cellStyle name="Uitvoer 2 2 10" xfId="41082"/>
    <cellStyle name="Uitvoer 2 2 11" xfId="41083"/>
    <cellStyle name="Uitvoer 2 2 12" xfId="41084"/>
    <cellStyle name="Uitvoer 2 2 13" xfId="41085"/>
    <cellStyle name="Uitvoer 2 2 14" xfId="41086"/>
    <cellStyle name="Uitvoer 2 2 15" xfId="41087"/>
    <cellStyle name="Uitvoer 2 2 16" xfId="41088"/>
    <cellStyle name="Uitvoer 2 2 17" xfId="41089"/>
    <cellStyle name="Uitvoer 2 2 18" xfId="41090"/>
    <cellStyle name="Uitvoer 2 2 19" xfId="41091"/>
    <cellStyle name="Uitvoer 2 2 2" xfId="41092"/>
    <cellStyle name="Uitvoer 2 2 2 2" xfId="41093"/>
    <cellStyle name="Uitvoer 2 2 2 2 2" xfId="41094"/>
    <cellStyle name="Uitvoer 2 2 2 2 2 2" xfId="41095"/>
    <cellStyle name="Uitvoer 2 2 2 2 2 2 2" xfId="41096"/>
    <cellStyle name="Uitvoer 2 2 2 2 2 3" xfId="41097"/>
    <cellStyle name="Uitvoer 2 2 2 2 3" xfId="41098"/>
    <cellStyle name="Uitvoer 2 2 2 2 3 2" xfId="41099"/>
    <cellStyle name="Uitvoer 2 2 2 2 3 2 2" xfId="41100"/>
    <cellStyle name="Uitvoer 2 2 2 2 4" xfId="41101"/>
    <cellStyle name="Uitvoer 2 2 2 2 4 2" xfId="41102"/>
    <cellStyle name="Uitvoer 2 2 2 3" xfId="41103"/>
    <cellStyle name="Uitvoer 2 2 2 3 2" xfId="41104"/>
    <cellStyle name="Uitvoer 2 2 2 3 2 2" xfId="41105"/>
    <cellStyle name="Uitvoer 2 2 2 3 3" xfId="41106"/>
    <cellStyle name="Uitvoer 2 2 2 4" xfId="41107"/>
    <cellStyle name="Uitvoer 2 2 2 4 2" xfId="41108"/>
    <cellStyle name="Uitvoer 2 2 2 4 2 2" xfId="41109"/>
    <cellStyle name="Uitvoer 2 2 2 5" xfId="41110"/>
    <cellStyle name="Uitvoer 2 2 2 5 2" xfId="41111"/>
    <cellStyle name="Uitvoer 2 2 20" xfId="41112"/>
    <cellStyle name="Uitvoer 2 2 21" xfId="41113"/>
    <cellStyle name="Uitvoer 2 2 22" xfId="41114"/>
    <cellStyle name="Uitvoer 2 2 23" xfId="41115"/>
    <cellStyle name="Uitvoer 2 2 24" xfId="41116"/>
    <cellStyle name="Uitvoer 2 2 25" xfId="41117"/>
    <cellStyle name="Uitvoer 2 2 26" xfId="41118"/>
    <cellStyle name="Uitvoer 2 2 3" xfId="41119"/>
    <cellStyle name="Uitvoer 2 2 4" xfId="41120"/>
    <cellStyle name="Uitvoer 2 2 5" xfId="41121"/>
    <cellStyle name="Uitvoer 2 2 6" xfId="41122"/>
    <cellStyle name="Uitvoer 2 2 7" xfId="41123"/>
    <cellStyle name="Uitvoer 2 2 8" xfId="41124"/>
    <cellStyle name="Uitvoer 2 2 9" xfId="41125"/>
    <cellStyle name="Uitvoer 2 20" xfId="41126"/>
    <cellStyle name="Uitvoer 2 21" xfId="41127"/>
    <cellStyle name="Uitvoer 2 22" xfId="41128"/>
    <cellStyle name="Uitvoer 2 23" xfId="41129"/>
    <cellStyle name="Uitvoer 2 24" xfId="41130"/>
    <cellStyle name="Uitvoer 2 25" xfId="41131"/>
    <cellStyle name="Uitvoer 2 26" xfId="41132"/>
    <cellStyle name="Uitvoer 2 27" xfId="41133"/>
    <cellStyle name="Uitvoer 2 28" xfId="41134"/>
    <cellStyle name="Uitvoer 2 29" xfId="41135"/>
    <cellStyle name="Uitvoer 2 3" xfId="1272"/>
    <cellStyle name="Uitvoer 2 3 10" xfId="41136"/>
    <cellStyle name="Uitvoer 2 3 11" xfId="41137"/>
    <cellStyle name="Uitvoer 2 3 12" xfId="41138"/>
    <cellStyle name="Uitvoer 2 3 13" xfId="41139"/>
    <cellStyle name="Uitvoer 2 3 14" xfId="41140"/>
    <cellStyle name="Uitvoer 2 3 15" xfId="41141"/>
    <cellStyle name="Uitvoer 2 3 16" xfId="41142"/>
    <cellStyle name="Uitvoer 2 3 17" xfId="41143"/>
    <cellStyle name="Uitvoer 2 3 18" xfId="41144"/>
    <cellStyle name="Uitvoer 2 3 19" xfId="41145"/>
    <cellStyle name="Uitvoer 2 3 2" xfId="41146"/>
    <cellStyle name="Uitvoer 2 3 2 2" xfId="41147"/>
    <cellStyle name="Uitvoer 2 3 2 2 2" xfId="41148"/>
    <cellStyle name="Uitvoer 2 3 2 2 2 2" xfId="41149"/>
    <cellStyle name="Uitvoer 2 3 2 2 2 2 2" xfId="41150"/>
    <cellStyle name="Uitvoer 2 3 2 2 2 3" xfId="41151"/>
    <cellStyle name="Uitvoer 2 3 2 2 3" xfId="41152"/>
    <cellStyle name="Uitvoer 2 3 2 2 3 2" xfId="41153"/>
    <cellStyle name="Uitvoer 2 3 2 2 3 2 2" xfId="41154"/>
    <cellStyle name="Uitvoer 2 3 2 2 4" xfId="41155"/>
    <cellStyle name="Uitvoer 2 3 2 2 4 2" xfId="41156"/>
    <cellStyle name="Uitvoer 2 3 2 3" xfId="41157"/>
    <cellStyle name="Uitvoer 2 3 2 3 2" xfId="41158"/>
    <cellStyle name="Uitvoer 2 3 2 3 2 2" xfId="41159"/>
    <cellStyle name="Uitvoer 2 3 2 3 3" xfId="41160"/>
    <cellStyle name="Uitvoer 2 3 2 4" xfId="41161"/>
    <cellStyle name="Uitvoer 2 3 2 4 2" xfId="41162"/>
    <cellStyle name="Uitvoer 2 3 2 4 2 2" xfId="41163"/>
    <cellStyle name="Uitvoer 2 3 2 5" xfId="41164"/>
    <cellStyle name="Uitvoer 2 3 2 5 2" xfId="41165"/>
    <cellStyle name="Uitvoer 2 3 20" xfId="41166"/>
    <cellStyle name="Uitvoer 2 3 21" xfId="41167"/>
    <cellStyle name="Uitvoer 2 3 22" xfId="41168"/>
    <cellStyle name="Uitvoer 2 3 23" xfId="41169"/>
    <cellStyle name="Uitvoer 2 3 24" xfId="41170"/>
    <cellStyle name="Uitvoer 2 3 25" xfId="41171"/>
    <cellStyle name="Uitvoer 2 3 26" xfId="41172"/>
    <cellStyle name="Uitvoer 2 3 3" xfId="41173"/>
    <cellStyle name="Uitvoer 2 3 4" xfId="41174"/>
    <cellStyle name="Uitvoer 2 3 5" xfId="41175"/>
    <cellStyle name="Uitvoer 2 3 6" xfId="41176"/>
    <cellStyle name="Uitvoer 2 3 7" xfId="41177"/>
    <cellStyle name="Uitvoer 2 3 8" xfId="41178"/>
    <cellStyle name="Uitvoer 2 3 9" xfId="41179"/>
    <cellStyle name="Uitvoer 2 30" xfId="41180"/>
    <cellStyle name="Uitvoer 2 31" xfId="41181"/>
    <cellStyle name="Uitvoer 2 4" xfId="1273"/>
    <cellStyle name="Uitvoer 2 4 10" xfId="41182"/>
    <cellStyle name="Uitvoer 2 4 11" xfId="41183"/>
    <cellStyle name="Uitvoer 2 4 12" xfId="41184"/>
    <cellStyle name="Uitvoer 2 4 13" xfId="41185"/>
    <cellStyle name="Uitvoer 2 4 14" xfId="41186"/>
    <cellStyle name="Uitvoer 2 4 15" xfId="41187"/>
    <cellStyle name="Uitvoer 2 4 16" xfId="41188"/>
    <cellStyle name="Uitvoer 2 4 17" xfId="41189"/>
    <cellStyle name="Uitvoer 2 4 18" xfId="41190"/>
    <cellStyle name="Uitvoer 2 4 19" xfId="41191"/>
    <cellStyle name="Uitvoer 2 4 2" xfId="41192"/>
    <cellStyle name="Uitvoer 2 4 2 2" xfId="41193"/>
    <cellStyle name="Uitvoer 2 4 2 2 2" xfId="41194"/>
    <cellStyle name="Uitvoer 2 4 2 2 2 2" xfId="41195"/>
    <cellStyle name="Uitvoer 2 4 2 2 2 2 2" xfId="41196"/>
    <cellStyle name="Uitvoer 2 4 2 2 2 3" xfId="41197"/>
    <cellStyle name="Uitvoer 2 4 2 2 3" xfId="41198"/>
    <cellStyle name="Uitvoer 2 4 2 2 3 2" xfId="41199"/>
    <cellStyle name="Uitvoer 2 4 2 2 3 2 2" xfId="41200"/>
    <cellStyle name="Uitvoer 2 4 2 2 4" xfId="41201"/>
    <cellStyle name="Uitvoer 2 4 2 2 4 2" xfId="41202"/>
    <cellStyle name="Uitvoer 2 4 2 3" xfId="41203"/>
    <cellStyle name="Uitvoer 2 4 2 3 2" xfId="41204"/>
    <cellStyle name="Uitvoer 2 4 2 3 2 2" xfId="41205"/>
    <cellStyle name="Uitvoer 2 4 2 3 3" xfId="41206"/>
    <cellStyle name="Uitvoer 2 4 2 4" xfId="41207"/>
    <cellStyle name="Uitvoer 2 4 2 4 2" xfId="41208"/>
    <cellStyle name="Uitvoer 2 4 2 4 2 2" xfId="41209"/>
    <cellStyle name="Uitvoer 2 4 2 5" xfId="41210"/>
    <cellStyle name="Uitvoer 2 4 2 5 2" xfId="41211"/>
    <cellStyle name="Uitvoer 2 4 20" xfId="41212"/>
    <cellStyle name="Uitvoer 2 4 21" xfId="41213"/>
    <cellStyle name="Uitvoer 2 4 22" xfId="41214"/>
    <cellStyle name="Uitvoer 2 4 23" xfId="41215"/>
    <cellStyle name="Uitvoer 2 4 24" xfId="41216"/>
    <cellStyle name="Uitvoer 2 4 25" xfId="41217"/>
    <cellStyle name="Uitvoer 2 4 26" xfId="41218"/>
    <cellStyle name="Uitvoer 2 4 3" xfId="41219"/>
    <cellStyle name="Uitvoer 2 4 4" xfId="41220"/>
    <cellStyle name="Uitvoer 2 4 5" xfId="41221"/>
    <cellStyle name="Uitvoer 2 4 6" xfId="41222"/>
    <cellStyle name="Uitvoer 2 4 7" xfId="41223"/>
    <cellStyle name="Uitvoer 2 4 8" xfId="41224"/>
    <cellStyle name="Uitvoer 2 4 9" xfId="41225"/>
    <cellStyle name="Uitvoer 2 5" xfId="1274"/>
    <cellStyle name="Uitvoer 2 5 10" xfId="41226"/>
    <cellStyle name="Uitvoer 2 5 11" xfId="41227"/>
    <cellStyle name="Uitvoer 2 5 12" xfId="41228"/>
    <cellStyle name="Uitvoer 2 5 13" xfId="41229"/>
    <cellStyle name="Uitvoer 2 5 14" xfId="41230"/>
    <cellStyle name="Uitvoer 2 5 15" xfId="41231"/>
    <cellStyle name="Uitvoer 2 5 16" xfId="41232"/>
    <cellStyle name="Uitvoer 2 5 17" xfId="41233"/>
    <cellStyle name="Uitvoer 2 5 18" xfId="41234"/>
    <cellStyle name="Uitvoer 2 5 19" xfId="41235"/>
    <cellStyle name="Uitvoer 2 5 2" xfId="41236"/>
    <cellStyle name="Uitvoer 2 5 2 2" xfId="41237"/>
    <cellStyle name="Uitvoer 2 5 2 2 2" xfId="41238"/>
    <cellStyle name="Uitvoer 2 5 2 2 2 2" xfId="41239"/>
    <cellStyle name="Uitvoer 2 5 2 2 2 2 2" xfId="41240"/>
    <cellStyle name="Uitvoer 2 5 2 2 2 3" xfId="41241"/>
    <cellStyle name="Uitvoer 2 5 2 2 3" xfId="41242"/>
    <cellStyle name="Uitvoer 2 5 2 2 3 2" xfId="41243"/>
    <cellStyle name="Uitvoer 2 5 2 2 3 2 2" xfId="41244"/>
    <cellStyle name="Uitvoer 2 5 2 2 4" xfId="41245"/>
    <cellStyle name="Uitvoer 2 5 2 2 4 2" xfId="41246"/>
    <cellStyle name="Uitvoer 2 5 2 3" xfId="41247"/>
    <cellStyle name="Uitvoer 2 5 2 3 2" xfId="41248"/>
    <cellStyle name="Uitvoer 2 5 2 3 2 2" xfId="41249"/>
    <cellStyle name="Uitvoer 2 5 2 3 3" xfId="41250"/>
    <cellStyle name="Uitvoer 2 5 2 4" xfId="41251"/>
    <cellStyle name="Uitvoer 2 5 2 4 2" xfId="41252"/>
    <cellStyle name="Uitvoer 2 5 2 4 2 2" xfId="41253"/>
    <cellStyle name="Uitvoer 2 5 2 5" xfId="41254"/>
    <cellStyle name="Uitvoer 2 5 2 5 2" xfId="41255"/>
    <cellStyle name="Uitvoer 2 5 20" xfId="41256"/>
    <cellStyle name="Uitvoer 2 5 21" xfId="41257"/>
    <cellStyle name="Uitvoer 2 5 22" xfId="41258"/>
    <cellStyle name="Uitvoer 2 5 23" xfId="41259"/>
    <cellStyle name="Uitvoer 2 5 24" xfId="41260"/>
    <cellStyle name="Uitvoer 2 5 25" xfId="41261"/>
    <cellStyle name="Uitvoer 2 5 26" xfId="41262"/>
    <cellStyle name="Uitvoer 2 5 3" xfId="41263"/>
    <cellStyle name="Uitvoer 2 5 4" xfId="41264"/>
    <cellStyle name="Uitvoer 2 5 5" xfId="41265"/>
    <cellStyle name="Uitvoer 2 5 6" xfId="41266"/>
    <cellStyle name="Uitvoer 2 5 7" xfId="41267"/>
    <cellStyle name="Uitvoer 2 5 8" xfId="41268"/>
    <cellStyle name="Uitvoer 2 5 9" xfId="41269"/>
    <cellStyle name="Uitvoer 2 6" xfId="1275"/>
    <cellStyle name="Uitvoer 2 6 10" xfId="41270"/>
    <cellStyle name="Uitvoer 2 6 11" xfId="41271"/>
    <cellStyle name="Uitvoer 2 6 12" xfId="41272"/>
    <cellStyle name="Uitvoer 2 6 13" xfId="41273"/>
    <cellStyle name="Uitvoer 2 6 14" xfId="41274"/>
    <cellStyle name="Uitvoer 2 6 15" xfId="41275"/>
    <cellStyle name="Uitvoer 2 6 16" xfId="41276"/>
    <cellStyle name="Uitvoer 2 6 17" xfId="41277"/>
    <cellStyle name="Uitvoer 2 6 18" xfId="41278"/>
    <cellStyle name="Uitvoer 2 6 19" xfId="41279"/>
    <cellStyle name="Uitvoer 2 6 2" xfId="41280"/>
    <cellStyle name="Uitvoer 2 6 2 2" xfId="41281"/>
    <cellStyle name="Uitvoer 2 6 2 2 2" xfId="41282"/>
    <cellStyle name="Uitvoer 2 6 2 2 2 2" xfId="41283"/>
    <cellStyle name="Uitvoer 2 6 2 2 2 2 2" xfId="41284"/>
    <cellStyle name="Uitvoer 2 6 2 2 2 3" xfId="41285"/>
    <cellStyle name="Uitvoer 2 6 2 2 3" xfId="41286"/>
    <cellStyle name="Uitvoer 2 6 2 2 3 2" xfId="41287"/>
    <cellStyle name="Uitvoer 2 6 2 2 3 2 2" xfId="41288"/>
    <cellStyle name="Uitvoer 2 6 2 2 4" xfId="41289"/>
    <cellStyle name="Uitvoer 2 6 2 2 4 2" xfId="41290"/>
    <cellStyle name="Uitvoer 2 6 2 3" xfId="41291"/>
    <cellStyle name="Uitvoer 2 6 2 3 2" xfId="41292"/>
    <cellStyle name="Uitvoer 2 6 2 3 2 2" xfId="41293"/>
    <cellStyle name="Uitvoer 2 6 2 3 3" xfId="41294"/>
    <cellStyle name="Uitvoer 2 6 2 4" xfId="41295"/>
    <cellStyle name="Uitvoer 2 6 2 4 2" xfId="41296"/>
    <cellStyle name="Uitvoer 2 6 2 4 2 2" xfId="41297"/>
    <cellStyle name="Uitvoer 2 6 2 5" xfId="41298"/>
    <cellStyle name="Uitvoer 2 6 2 5 2" xfId="41299"/>
    <cellStyle name="Uitvoer 2 6 20" xfId="41300"/>
    <cellStyle name="Uitvoer 2 6 21" xfId="41301"/>
    <cellStyle name="Uitvoer 2 6 22" xfId="41302"/>
    <cellStyle name="Uitvoer 2 6 23" xfId="41303"/>
    <cellStyle name="Uitvoer 2 6 24" xfId="41304"/>
    <cellStyle name="Uitvoer 2 6 25" xfId="41305"/>
    <cellStyle name="Uitvoer 2 6 26" xfId="41306"/>
    <cellStyle name="Uitvoer 2 6 3" xfId="41307"/>
    <cellStyle name="Uitvoer 2 6 4" xfId="41308"/>
    <cellStyle name="Uitvoer 2 6 5" xfId="41309"/>
    <cellStyle name="Uitvoer 2 6 6" xfId="41310"/>
    <cellStyle name="Uitvoer 2 6 7" xfId="41311"/>
    <cellStyle name="Uitvoer 2 6 8" xfId="41312"/>
    <cellStyle name="Uitvoer 2 6 9" xfId="41313"/>
    <cellStyle name="Uitvoer 2 7" xfId="41314"/>
    <cellStyle name="Uitvoer 2 7 2" xfId="41315"/>
    <cellStyle name="Uitvoer 2 7 2 2" xfId="41316"/>
    <cellStyle name="Uitvoer 2 7 2 2 2" xfId="41317"/>
    <cellStyle name="Uitvoer 2 7 2 2 2 2" xfId="41318"/>
    <cellStyle name="Uitvoer 2 7 2 2 3" xfId="41319"/>
    <cellStyle name="Uitvoer 2 7 2 3" xfId="41320"/>
    <cellStyle name="Uitvoer 2 7 2 3 2" xfId="41321"/>
    <cellStyle name="Uitvoer 2 7 2 3 2 2" xfId="41322"/>
    <cellStyle name="Uitvoer 2 7 2 4" xfId="41323"/>
    <cellStyle name="Uitvoer 2 7 2 4 2" xfId="41324"/>
    <cellStyle name="Uitvoer 2 7 3" xfId="41325"/>
    <cellStyle name="Uitvoer 2 7 3 2" xfId="41326"/>
    <cellStyle name="Uitvoer 2 7 3 2 2" xfId="41327"/>
    <cellStyle name="Uitvoer 2 7 3 3" xfId="41328"/>
    <cellStyle name="Uitvoer 2 7 4" xfId="41329"/>
    <cellStyle name="Uitvoer 2 7 4 2" xfId="41330"/>
    <cellStyle name="Uitvoer 2 7 4 2 2" xfId="41331"/>
    <cellStyle name="Uitvoer 2 7 5" xfId="41332"/>
    <cellStyle name="Uitvoer 2 7 5 2" xfId="41333"/>
    <cellStyle name="Uitvoer 2 8" xfId="41334"/>
    <cellStyle name="Uitvoer 2 9" xfId="41335"/>
    <cellStyle name="Uitvoer 3" xfId="1276"/>
    <cellStyle name="Uitvoer 3 10" xfId="41336"/>
    <cellStyle name="Uitvoer 3 11" xfId="41337"/>
    <cellStyle name="Uitvoer 3 12" xfId="41338"/>
    <cellStyle name="Uitvoer 3 13" xfId="41339"/>
    <cellStyle name="Uitvoer 3 14" xfId="41340"/>
    <cellStyle name="Uitvoer 3 15" xfId="41341"/>
    <cellStyle name="Uitvoer 3 16" xfId="41342"/>
    <cellStyle name="Uitvoer 3 17" xfId="41343"/>
    <cellStyle name="Uitvoer 3 18" xfId="41344"/>
    <cellStyle name="Uitvoer 3 19" xfId="41345"/>
    <cellStyle name="Uitvoer 3 2" xfId="41346"/>
    <cellStyle name="Uitvoer 3 2 2" xfId="41347"/>
    <cellStyle name="Uitvoer 3 2 2 2" xfId="41348"/>
    <cellStyle name="Uitvoer 3 2 2 2 2" xfId="41349"/>
    <cellStyle name="Uitvoer 3 2 2 2 2 2" xfId="41350"/>
    <cellStyle name="Uitvoer 3 2 2 2 3" xfId="41351"/>
    <cellStyle name="Uitvoer 3 2 2 3" xfId="41352"/>
    <cellStyle name="Uitvoer 3 2 2 3 2" xfId="41353"/>
    <cellStyle name="Uitvoer 3 2 2 3 2 2" xfId="41354"/>
    <cellStyle name="Uitvoer 3 2 2 4" xfId="41355"/>
    <cellStyle name="Uitvoer 3 2 2 4 2" xfId="41356"/>
    <cellStyle name="Uitvoer 3 2 3" xfId="41357"/>
    <cellStyle name="Uitvoer 3 2 3 2" xfId="41358"/>
    <cellStyle name="Uitvoer 3 2 3 2 2" xfId="41359"/>
    <cellStyle name="Uitvoer 3 2 3 3" xfId="41360"/>
    <cellStyle name="Uitvoer 3 2 4" xfId="41361"/>
    <cellStyle name="Uitvoer 3 2 4 2" xfId="41362"/>
    <cellStyle name="Uitvoer 3 2 4 2 2" xfId="41363"/>
    <cellStyle name="Uitvoer 3 2 5" xfId="41364"/>
    <cellStyle name="Uitvoer 3 2 5 2" xfId="41365"/>
    <cellStyle name="Uitvoer 3 20" xfId="41366"/>
    <cellStyle name="Uitvoer 3 21" xfId="41367"/>
    <cellStyle name="Uitvoer 3 22" xfId="41368"/>
    <cellStyle name="Uitvoer 3 23" xfId="41369"/>
    <cellStyle name="Uitvoer 3 24" xfId="41370"/>
    <cellStyle name="Uitvoer 3 25" xfId="41371"/>
    <cellStyle name="Uitvoer 3 26" xfId="41372"/>
    <cellStyle name="Uitvoer 3 3" xfId="41373"/>
    <cellStyle name="Uitvoer 3 4" xfId="41374"/>
    <cellStyle name="Uitvoer 3 5" xfId="41375"/>
    <cellStyle name="Uitvoer 3 6" xfId="41376"/>
    <cellStyle name="Uitvoer 3 7" xfId="41377"/>
    <cellStyle name="Uitvoer 3 8" xfId="41378"/>
    <cellStyle name="Uitvoer 3 9" xfId="41379"/>
    <cellStyle name="Uitvoer 4" xfId="1277"/>
    <cellStyle name="Uitvoer 4 10" xfId="41380"/>
    <cellStyle name="Uitvoer 4 11" xfId="41381"/>
    <cellStyle name="Uitvoer 4 12" xfId="41382"/>
    <cellStyle name="Uitvoer 4 13" xfId="41383"/>
    <cellStyle name="Uitvoer 4 14" xfId="41384"/>
    <cellStyle name="Uitvoer 4 15" xfId="41385"/>
    <cellStyle name="Uitvoer 4 16" xfId="41386"/>
    <cellStyle name="Uitvoer 4 17" xfId="41387"/>
    <cellStyle name="Uitvoer 4 18" xfId="41388"/>
    <cellStyle name="Uitvoer 4 19" xfId="41389"/>
    <cellStyle name="Uitvoer 4 2" xfId="41390"/>
    <cellStyle name="Uitvoer 4 2 2" xfId="41391"/>
    <cellStyle name="Uitvoer 4 2 2 2" xfId="41392"/>
    <cellStyle name="Uitvoer 4 2 2 2 2" xfId="41393"/>
    <cellStyle name="Uitvoer 4 2 2 2 2 2" xfId="41394"/>
    <cellStyle name="Uitvoer 4 2 2 2 3" xfId="41395"/>
    <cellStyle name="Uitvoer 4 2 2 3" xfId="41396"/>
    <cellStyle name="Uitvoer 4 2 2 3 2" xfId="41397"/>
    <cellStyle name="Uitvoer 4 2 2 3 2 2" xfId="41398"/>
    <cellStyle name="Uitvoer 4 2 2 4" xfId="41399"/>
    <cellStyle name="Uitvoer 4 2 2 4 2" xfId="41400"/>
    <cellStyle name="Uitvoer 4 2 3" xfId="41401"/>
    <cellStyle name="Uitvoer 4 2 3 2" xfId="41402"/>
    <cellStyle name="Uitvoer 4 2 3 2 2" xfId="41403"/>
    <cellStyle name="Uitvoer 4 2 3 3" xfId="41404"/>
    <cellStyle name="Uitvoer 4 2 4" xfId="41405"/>
    <cellStyle name="Uitvoer 4 2 4 2" xfId="41406"/>
    <cellStyle name="Uitvoer 4 2 4 2 2" xfId="41407"/>
    <cellStyle name="Uitvoer 4 2 5" xfId="41408"/>
    <cellStyle name="Uitvoer 4 2 5 2" xfId="41409"/>
    <cellStyle name="Uitvoer 4 20" xfId="41410"/>
    <cellStyle name="Uitvoer 4 21" xfId="41411"/>
    <cellStyle name="Uitvoer 4 22" xfId="41412"/>
    <cellStyle name="Uitvoer 4 23" xfId="41413"/>
    <cellStyle name="Uitvoer 4 24" xfId="41414"/>
    <cellStyle name="Uitvoer 4 25" xfId="41415"/>
    <cellStyle name="Uitvoer 4 26" xfId="41416"/>
    <cellStyle name="Uitvoer 4 3" xfId="41417"/>
    <cellStyle name="Uitvoer 4 4" xfId="41418"/>
    <cellStyle name="Uitvoer 4 5" xfId="41419"/>
    <cellStyle name="Uitvoer 4 6" xfId="41420"/>
    <cellStyle name="Uitvoer 4 7" xfId="41421"/>
    <cellStyle name="Uitvoer 4 8" xfId="41422"/>
    <cellStyle name="Uitvoer 4 9" xfId="41423"/>
    <cellStyle name="Uitvoer 5" xfId="1278"/>
    <cellStyle name="Uitvoer 5 10" xfId="41424"/>
    <cellStyle name="Uitvoer 5 11" xfId="41425"/>
    <cellStyle name="Uitvoer 5 12" xfId="41426"/>
    <cellStyle name="Uitvoer 5 13" xfId="41427"/>
    <cellStyle name="Uitvoer 5 14" xfId="41428"/>
    <cellStyle name="Uitvoer 5 15" xfId="41429"/>
    <cellStyle name="Uitvoer 5 16" xfId="41430"/>
    <cellStyle name="Uitvoer 5 17" xfId="41431"/>
    <cellStyle name="Uitvoer 5 18" xfId="41432"/>
    <cellStyle name="Uitvoer 5 19" xfId="41433"/>
    <cellStyle name="Uitvoer 5 2" xfId="41434"/>
    <cellStyle name="Uitvoer 5 2 2" xfId="41435"/>
    <cellStyle name="Uitvoer 5 2 2 2" xfId="41436"/>
    <cellStyle name="Uitvoer 5 2 2 2 2" xfId="41437"/>
    <cellStyle name="Uitvoer 5 2 2 2 2 2" xfId="41438"/>
    <cellStyle name="Uitvoer 5 2 2 2 3" xfId="41439"/>
    <cellStyle name="Uitvoer 5 2 2 3" xfId="41440"/>
    <cellStyle name="Uitvoer 5 2 2 3 2" xfId="41441"/>
    <cellStyle name="Uitvoer 5 2 2 3 2 2" xfId="41442"/>
    <cellStyle name="Uitvoer 5 2 2 4" xfId="41443"/>
    <cellStyle name="Uitvoer 5 2 2 4 2" xfId="41444"/>
    <cellStyle name="Uitvoer 5 2 3" xfId="41445"/>
    <cellStyle name="Uitvoer 5 2 3 2" xfId="41446"/>
    <cellStyle name="Uitvoer 5 2 3 2 2" xfId="41447"/>
    <cellStyle name="Uitvoer 5 2 3 3" xfId="41448"/>
    <cellStyle name="Uitvoer 5 2 4" xfId="41449"/>
    <cellStyle name="Uitvoer 5 2 4 2" xfId="41450"/>
    <cellStyle name="Uitvoer 5 2 4 2 2" xfId="41451"/>
    <cellStyle name="Uitvoer 5 2 5" xfId="41452"/>
    <cellStyle name="Uitvoer 5 2 5 2" xfId="41453"/>
    <cellStyle name="Uitvoer 5 20" xfId="41454"/>
    <cellStyle name="Uitvoer 5 21" xfId="41455"/>
    <cellStyle name="Uitvoer 5 22" xfId="41456"/>
    <cellStyle name="Uitvoer 5 23" xfId="41457"/>
    <cellStyle name="Uitvoer 5 24" xfId="41458"/>
    <cellStyle name="Uitvoer 5 25" xfId="41459"/>
    <cellStyle name="Uitvoer 5 26" xfId="41460"/>
    <cellStyle name="Uitvoer 5 3" xfId="41461"/>
    <cellStyle name="Uitvoer 5 4" xfId="41462"/>
    <cellStyle name="Uitvoer 5 5" xfId="41463"/>
    <cellStyle name="Uitvoer 5 6" xfId="41464"/>
    <cellStyle name="Uitvoer 5 7" xfId="41465"/>
    <cellStyle name="Uitvoer 5 8" xfId="41466"/>
    <cellStyle name="Uitvoer 5 9" xfId="41467"/>
    <cellStyle name="Uitvoer 6" xfId="1279"/>
    <cellStyle name="Uitvoer 6 10" xfId="41468"/>
    <cellStyle name="Uitvoer 6 11" xfId="41469"/>
    <cellStyle name="Uitvoer 6 12" xfId="41470"/>
    <cellStyle name="Uitvoer 6 13" xfId="41471"/>
    <cellStyle name="Uitvoer 6 14" xfId="41472"/>
    <cellStyle name="Uitvoer 6 15" xfId="41473"/>
    <cellStyle name="Uitvoer 6 16" xfId="41474"/>
    <cellStyle name="Uitvoer 6 17" xfId="41475"/>
    <cellStyle name="Uitvoer 6 18" xfId="41476"/>
    <cellStyle name="Uitvoer 6 19" xfId="41477"/>
    <cellStyle name="Uitvoer 6 2" xfId="41478"/>
    <cellStyle name="Uitvoer 6 2 2" xfId="41479"/>
    <cellStyle name="Uitvoer 6 2 2 2" xfId="41480"/>
    <cellStyle name="Uitvoer 6 2 2 2 2" xfId="41481"/>
    <cellStyle name="Uitvoer 6 2 2 2 2 2" xfId="41482"/>
    <cellStyle name="Uitvoer 6 2 2 2 3" xfId="41483"/>
    <cellStyle name="Uitvoer 6 2 2 3" xfId="41484"/>
    <cellStyle name="Uitvoer 6 2 2 3 2" xfId="41485"/>
    <cellStyle name="Uitvoer 6 2 2 3 2 2" xfId="41486"/>
    <cellStyle name="Uitvoer 6 2 2 4" xfId="41487"/>
    <cellStyle name="Uitvoer 6 2 2 4 2" xfId="41488"/>
    <cellStyle name="Uitvoer 6 2 3" xfId="41489"/>
    <cellStyle name="Uitvoer 6 2 3 2" xfId="41490"/>
    <cellStyle name="Uitvoer 6 2 3 2 2" xfId="41491"/>
    <cellStyle name="Uitvoer 6 2 3 3" xfId="41492"/>
    <cellStyle name="Uitvoer 6 2 4" xfId="41493"/>
    <cellStyle name="Uitvoer 6 2 4 2" xfId="41494"/>
    <cellStyle name="Uitvoer 6 2 4 2 2" xfId="41495"/>
    <cellStyle name="Uitvoer 6 2 5" xfId="41496"/>
    <cellStyle name="Uitvoer 6 2 5 2" xfId="41497"/>
    <cellStyle name="Uitvoer 6 20" xfId="41498"/>
    <cellStyle name="Uitvoer 6 21" xfId="41499"/>
    <cellStyle name="Uitvoer 6 22" xfId="41500"/>
    <cellStyle name="Uitvoer 6 23" xfId="41501"/>
    <cellStyle name="Uitvoer 6 24" xfId="41502"/>
    <cellStyle name="Uitvoer 6 25" xfId="41503"/>
    <cellStyle name="Uitvoer 6 26" xfId="41504"/>
    <cellStyle name="Uitvoer 6 3" xfId="41505"/>
    <cellStyle name="Uitvoer 6 4" xfId="41506"/>
    <cellStyle name="Uitvoer 6 5" xfId="41507"/>
    <cellStyle name="Uitvoer 6 6" xfId="41508"/>
    <cellStyle name="Uitvoer 6 7" xfId="41509"/>
    <cellStyle name="Uitvoer 6 8" xfId="41510"/>
    <cellStyle name="Uitvoer 6 9" xfId="41511"/>
    <cellStyle name="Uitvoer 7" xfId="1280"/>
    <cellStyle name="Uitvoer 7 10" xfId="41512"/>
    <cellStyle name="Uitvoer 7 11" xfId="41513"/>
    <cellStyle name="Uitvoer 7 12" xfId="41514"/>
    <cellStyle name="Uitvoer 7 13" xfId="41515"/>
    <cellStyle name="Uitvoer 7 14" xfId="41516"/>
    <cellStyle name="Uitvoer 7 15" xfId="41517"/>
    <cellStyle name="Uitvoer 7 16" xfId="41518"/>
    <cellStyle name="Uitvoer 7 17" xfId="41519"/>
    <cellStyle name="Uitvoer 7 18" xfId="41520"/>
    <cellStyle name="Uitvoer 7 19" xfId="41521"/>
    <cellStyle name="Uitvoer 7 2" xfId="41522"/>
    <cellStyle name="Uitvoer 7 2 2" xfId="41523"/>
    <cellStyle name="Uitvoer 7 2 2 2" xfId="41524"/>
    <cellStyle name="Uitvoer 7 2 2 2 2" xfId="41525"/>
    <cellStyle name="Uitvoer 7 2 2 2 2 2" xfId="41526"/>
    <cellStyle name="Uitvoer 7 2 2 2 3" xfId="41527"/>
    <cellStyle name="Uitvoer 7 2 2 3" xfId="41528"/>
    <cellStyle name="Uitvoer 7 2 2 3 2" xfId="41529"/>
    <cellStyle name="Uitvoer 7 2 2 3 2 2" xfId="41530"/>
    <cellStyle name="Uitvoer 7 2 2 4" xfId="41531"/>
    <cellStyle name="Uitvoer 7 2 2 4 2" xfId="41532"/>
    <cellStyle name="Uitvoer 7 2 3" xfId="41533"/>
    <cellStyle name="Uitvoer 7 2 3 2" xfId="41534"/>
    <cellStyle name="Uitvoer 7 2 3 2 2" xfId="41535"/>
    <cellStyle name="Uitvoer 7 2 3 3" xfId="41536"/>
    <cellStyle name="Uitvoer 7 2 4" xfId="41537"/>
    <cellStyle name="Uitvoer 7 2 4 2" xfId="41538"/>
    <cellStyle name="Uitvoer 7 2 4 2 2" xfId="41539"/>
    <cellStyle name="Uitvoer 7 2 5" xfId="41540"/>
    <cellStyle name="Uitvoer 7 2 5 2" xfId="41541"/>
    <cellStyle name="Uitvoer 7 20" xfId="41542"/>
    <cellStyle name="Uitvoer 7 21" xfId="41543"/>
    <cellStyle name="Uitvoer 7 22" xfId="41544"/>
    <cellStyle name="Uitvoer 7 23" xfId="41545"/>
    <cellStyle name="Uitvoer 7 24" xfId="41546"/>
    <cellStyle name="Uitvoer 7 25" xfId="41547"/>
    <cellStyle name="Uitvoer 7 26" xfId="41548"/>
    <cellStyle name="Uitvoer 7 3" xfId="41549"/>
    <cellStyle name="Uitvoer 7 4" xfId="41550"/>
    <cellStyle name="Uitvoer 7 5" xfId="41551"/>
    <cellStyle name="Uitvoer 7 6" xfId="41552"/>
    <cellStyle name="Uitvoer 7 7" xfId="41553"/>
    <cellStyle name="Uitvoer 7 8" xfId="41554"/>
    <cellStyle name="Uitvoer 7 9" xfId="41555"/>
    <cellStyle name="Uitvoer 8" xfId="41556"/>
    <cellStyle name="Uitvoer 8 2" xfId="41557"/>
    <cellStyle name="Uitvoer 8 2 2" xfId="41558"/>
    <cellStyle name="Uitvoer 8 2 2 2" xfId="41559"/>
    <cellStyle name="Uitvoer 8 2 3" xfId="41560"/>
    <cellStyle name="Uitvoer 8 3" xfId="41561"/>
    <cellStyle name="Uitvoer 8 3 2" xfId="41562"/>
    <cellStyle name="Uitvoer 8 3 2 2" xfId="41563"/>
    <cellStyle name="Uitvoer 8 4" xfId="41564"/>
    <cellStyle name="Uitvoer 8 4 2" xfId="41565"/>
    <cellStyle name="Valuta 2" xfId="1351"/>
    <cellStyle name="Verklarende tekst 2" xfId="408"/>
    <cellStyle name="Verklarende tekst 3" xfId="41566"/>
    <cellStyle name="Verknüpfte Zelle" xfId="172"/>
    <cellStyle name="Waarschuwingstekst 2" xfId="409"/>
    <cellStyle name="Waarschuwingstekst 2 2" xfId="41567"/>
    <cellStyle name="Waarschuwingstekst 3" xfId="110"/>
    <cellStyle name="Waarschuwingstekst 3 2" xfId="41568"/>
    <cellStyle name="Waarschuwingstekst 3 3" xfId="41569"/>
    <cellStyle name="Waarschuwingstekst 3 4" xfId="41570"/>
    <cellStyle name="Waarschuwingstekst 4" xfId="41571"/>
    <cellStyle name="Waarschuwingstekst 5" xfId="41572"/>
    <cellStyle name="Warnender Text" xfId="173"/>
    <cellStyle name="Warning Text 2" xfId="174"/>
    <cellStyle name="Warning Text 2 2" xfId="1348"/>
    <cellStyle name="Warning Text 2 3" xfId="1289"/>
    <cellStyle name="Warning Text 3" xfId="41573"/>
    <cellStyle name="Zelle überprüfen" xfId="175"/>
  </cellStyles>
  <dxfs count="0"/>
  <tableStyles count="0" defaultTableStyle="TableStyleMedium2" defaultPivotStyle="PivotStyleLight16"/>
  <colors>
    <mruColors>
      <color rgb="FFFFFFCC"/>
      <color rgb="FFFFCC99"/>
      <color rgb="FFCCFFCC"/>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cm.nl/nl/publicaties/tarievenbesluit-gts-201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acm.nl/nl/publicaties/publicatie/15833/Rapport-Benchmarking-European-Gas-Transmission-System-Operators" TargetMode="External"/><Relationship Id="rId2" Type="http://schemas.openxmlformats.org/officeDocument/2006/relationships/hyperlink" Target="https://www.acm.nl/nl/publicaties/publicatie/15832/Rapport-Gas-TSO-efficiency-analysis-for-the-Dutch-TSO" TargetMode="External"/><Relationship Id="rId1" Type="http://schemas.openxmlformats.org/officeDocument/2006/relationships/hyperlink" Target="https://www.acm.nl/nl/publicaties/publicatie/15617/Rapport-Rebel-The-WACC-for-the-Dutch-TSOs-and-DSOs" TargetMode="External"/><Relationship Id="rId5" Type="http://schemas.openxmlformats.org/officeDocument/2006/relationships/printerSettings" Target="../printerSettings/printerSettings6.bin"/><Relationship Id="rId4" Type="http://schemas.openxmlformats.org/officeDocument/2006/relationships/hyperlink" Target="https://www.acm.nl/nl/publicaties/publicatie/15701/Study-on-ongoing-efficiency-for-Dutch-gas-and-electricity-T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4"/>
  <sheetViews>
    <sheetView showFormulas="1" showGridLines="0" tabSelected="1" zoomScale="85" zoomScaleNormal="85" workbookViewId="0"/>
  </sheetViews>
  <sheetFormatPr defaultRowHeight="14.25"/>
  <cols>
    <col min="1" max="1" width="2" style="8" customWidth="1"/>
    <col min="2" max="2" width="84.140625" style="8" customWidth="1"/>
    <col min="3" max="3" width="14.140625" style="8" customWidth="1"/>
    <col min="4" max="4" width="9.140625" style="76"/>
    <col min="5" max="5" width="16.28515625" style="16" customWidth="1"/>
    <col min="6" max="6" width="23.85546875" style="8" customWidth="1"/>
    <col min="7" max="16384" width="9.140625" style="8"/>
  </cols>
  <sheetData>
    <row r="1" spans="1:5" s="5" customFormat="1" ht="18">
      <c r="B1" s="4" t="s">
        <v>730</v>
      </c>
      <c r="C1" s="4"/>
      <c r="E1" s="80"/>
    </row>
    <row r="2" spans="1:5">
      <c r="D2" s="8"/>
    </row>
    <row r="3" spans="1:5" ht="37.5" customHeight="1">
      <c r="B3" s="30" t="s">
        <v>679</v>
      </c>
      <c r="D3" s="8"/>
    </row>
    <row r="4" spans="1:5">
      <c r="A4" s="176"/>
      <c r="B4" s="52" t="s">
        <v>680</v>
      </c>
      <c r="D4" s="8"/>
    </row>
    <row r="5" spans="1:5" ht="15">
      <c r="A5" s="176"/>
      <c r="B5" s="184" t="s">
        <v>681</v>
      </c>
      <c r="D5" s="8"/>
    </row>
    <row r="6" spans="1:5">
      <c r="D6" s="8"/>
    </row>
    <row r="7" spans="1:5" s="5" customFormat="1" ht="18">
      <c r="B7" s="4" t="s">
        <v>729</v>
      </c>
      <c r="C7" s="4"/>
      <c r="E7" s="80"/>
    </row>
    <row r="8" spans="1:5">
      <c r="B8" s="12" t="s">
        <v>1</v>
      </c>
      <c r="D8" s="8"/>
    </row>
    <row r="9" spans="1:5">
      <c r="B9" s="77" t="s">
        <v>682</v>
      </c>
      <c r="D9" s="8"/>
    </row>
    <row r="10" spans="1:5">
      <c r="B10" s="28" t="s">
        <v>683</v>
      </c>
      <c r="D10" s="8"/>
    </row>
    <row r="11" spans="1:5" s="72" customFormat="1">
      <c r="E11" s="81"/>
    </row>
    <row r="12" spans="1:5" s="72" customFormat="1">
      <c r="B12" s="17" t="s">
        <v>684</v>
      </c>
      <c r="E12" s="81"/>
    </row>
    <row r="13" spans="1:5" s="72" customFormat="1">
      <c r="B13" s="8" t="s">
        <v>685</v>
      </c>
      <c r="E13" s="81"/>
    </row>
    <row r="14" spans="1:5" s="72" customFormat="1">
      <c r="B14" s="8" t="s">
        <v>686</v>
      </c>
      <c r="E14" s="81"/>
    </row>
    <row r="15" spans="1:5" s="72" customFormat="1">
      <c r="B15" s="8" t="s">
        <v>687</v>
      </c>
      <c r="E15" s="81"/>
    </row>
    <row r="16" spans="1:5" s="72" customFormat="1">
      <c r="B16" s="8" t="s">
        <v>688</v>
      </c>
      <c r="E16" s="81"/>
    </row>
    <row r="17" spans="1:5" s="72" customFormat="1">
      <c r="B17" s="137" t="s">
        <v>689</v>
      </c>
      <c r="E17" s="81"/>
    </row>
    <row r="18" spans="1:5" s="72" customFormat="1">
      <c r="E18" s="81"/>
    </row>
    <row r="19" spans="1:5" s="5" customFormat="1" ht="18">
      <c r="B19" s="4" t="s">
        <v>690</v>
      </c>
      <c r="C19" s="4"/>
      <c r="E19" s="80"/>
    </row>
    <row r="20" spans="1:5">
      <c r="D20" s="8"/>
    </row>
    <row r="21" spans="1:5" ht="15.75">
      <c r="B21" s="73" t="s">
        <v>575</v>
      </c>
      <c r="C21" s="74" t="s">
        <v>731</v>
      </c>
      <c r="D21" s="75" t="s">
        <v>732</v>
      </c>
      <c r="E21" s="82" t="s">
        <v>733</v>
      </c>
    </row>
    <row r="22" spans="1:5" ht="167.25" customHeight="1">
      <c r="A22" s="176"/>
      <c r="B22" s="84" t="s">
        <v>691</v>
      </c>
      <c r="C22" s="122" t="s">
        <v>692</v>
      </c>
      <c r="D22" s="123" t="s">
        <v>699</v>
      </c>
      <c r="E22" s="142"/>
    </row>
    <row r="23" spans="1:5" ht="50.1" customHeight="1">
      <c r="B23" s="219" t="s">
        <v>694</v>
      </c>
      <c r="C23" s="74"/>
      <c r="D23" s="75"/>
      <c r="E23" s="82"/>
    </row>
    <row r="24" spans="1:5" ht="78.75" customHeight="1">
      <c r="B24" s="84" t="s">
        <v>695</v>
      </c>
      <c r="C24" s="122" t="s">
        <v>696</v>
      </c>
      <c r="D24" s="123" t="s">
        <v>697</v>
      </c>
      <c r="E24" s="121"/>
    </row>
    <row r="25" spans="1:5" ht="14.25" customHeight="1">
      <c r="B25" s="227" t="s">
        <v>664</v>
      </c>
      <c r="C25" s="232" t="s">
        <v>702</v>
      </c>
      <c r="D25" s="78" t="s">
        <v>700</v>
      </c>
      <c r="E25" s="233"/>
    </row>
    <row r="26" spans="1:5">
      <c r="B26" s="227"/>
      <c r="C26" s="232"/>
      <c r="D26" s="78"/>
      <c r="E26" s="234"/>
    </row>
    <row r="27" spans="1:5">
      <c r="B27" s="227"/>
      <c r="C27" s="232"/>
      <c r="D27" s="78"/>
      <c r="E27" s="234"/>
    </row>
    <row r="28" spans="1:5">
      <c r="B28" s="227"/>
      <c r="C28" s="232"/>
      <c r="D28" s="78"/>
      <c r="E28" s="234"/>
    </row>
    <row r="29" spans="1:5" ht="99" customHeight="1">
      <c r="B29" s="227"/>
      <c r="C29" s="232"/>
      <c r="D29" s="79"/>
      <c r="E29" s="235"/>
    </row>
    <row r="30" spans="1:5" ht="14.25" customHeight="1">
      <c r="B30" s="227" t="s">
        <v>666</v>
      </c>
      <c r="C30" s="232" t="s">
        <v>698</v>
      </c>
      <c r="D30" s="78" t="s">
        <v>701</v>
      </c>
      <c r="E30" s="233"/>
    </row>
    <row r="31" spans="1:5">
      <c r="B31" s="227"/>
      <c r="C31" s="232"/>
      <c r="D31" s="78"/>
      <c r="E31" s="234"/>
    </row>
    <row r="32" spans="1:5">
      <c r="B32" s="227"/>
      <c r="C32" s="232"/>
      <c r="D32" s="78"/>
      <c r="E32" s="234"/>
    </row>
    <row r="33" spans="2:5">
      <c r="B33" s="227"/>
      <c r="C33" s="232"/>
      <c r="D33" s="78"/>
      <c r="E33" s="234"/>
    </row>
    <row r="34" spans="2:5" ht="58.5" customHeight="1">
      <c r="B34" s="227"/>
      <c r="C34" s="232"/>
      <c r="D34" s="79"/>
      <c r="E34" s="235"/>
    </row>
    <row r="35" spans="2:5" ht="50.1" customHeight="1">
      <c r="B35" s="219" t="s">
        <v>693</v>
      </c>
      <c r="C35" s="219"/>
      <c r="D35" s="219"/>
      <c r="E35" s="219"/>
    </row>
    <row r="36" spans="2:5" ht="14.25" customHeight="1">
      <c r="B36" s="227" t="s">
        <v>576</v>
      </c>
      <c r="C36" s="232" t="s">
        <v>703</v>
      </c>
      <c r="D36" s="78" t="s">
        <v>704</v>
      </c>
      <c r="E36" s="233"/>
    </row>
    <row r="37" spans="2:5">
      <c r="B37" s="227"/>
      <c r="C37" s="232"/>
      <c r="D37" s="78"/>
      <c r="E37" s="234"/>
    </row>
    <row r="38" spans="2:5">
      <c r="B38" s="227"/>
      <c r="C38" s="232"/>
      <c r="D38" s="78"/>
      <c r="E38" s="234"/>
    </row>
    <row r="39" spans="2:5" ht="42.75" customHeight="1">
      <c r="B39" s="227"/>
      <c r="C39" s="232"/>
      <c r="D39" s="78"/>
      <c r="E39" s="234"/>
    </row>
    <row r="40" spans="2:5">
      <c r="B40" s="227"/>
      <c r="C40" s="232"/>
      <c r="D40" s="79"/>
      <c r="E40" s="235"/>
    </row>
    <row r="41" spans="2:5" ht="14.25" customHeight="1">
      <c r="B41" s="227" t="s">
        <v>577</v>
      </c>
      <c r="C41" s="232" t="s">
        <v>705</v>
      </c>
      <c r="D41" s="78" t="s">
        <v>706</v>
      </c>
      <c r="E41" s="236"/>
    </row>
    <row r="42" spans="2:5">
      <c r="B42" s="227"/>
      <c r="C42" s="232"/>
      <c r="D42" s="78"/>
      <c r="E42" s="237"/>
    </row>
    <row r="43" spans="2:5">
      <c r="B43" s="227"/>
      <c r="C43" s="232"/>
      <c r="D43" s="78"/>
      <c r="E43" s="237"/>
    </row>
    <row r="44" spans="2:5" ht="41.25" customHeight="1">
      <c r="B44" s="227"/>
      <c r="C44" s="232"/>
      <c r="D44" s="78"/>
      <c r="E44" s="237"/>
    </row>
    <row r="45" spans="2:5">
      <c r="B45" s="227"/>
      <c r="C45" s="232"/>
      <c r="D45" s="79"/>
      <c r="E45" s="238"/>
    </row>
    <row r="46" spans="2:5" ht="14.25" customHeight="1">
      <c r="B46" s="227" t="s">
        <v>578</v>
      </c>
      <c r="C46" s="228" t="s">
        <v>707</v>
      </c>
      <c r="D46" s="78" t="s">
        <v>706</v>
      </c>
      <c r="E46" s="236"/>
    </row>
    <row r="47" spans="2:5">
      <c r="B47" s="227"/>
      <c r="C47" s="228"/>
      <c r="D47" s="78"/>
      <c r="E47" s="237"/>
    </row>
    <row r="48" spans="2:5">
      <c r="B48" s="227"/>
      <c r="C48" s="228"/>
      <c r="D48" s="78"/>
      <c r="E48" s="237"/>
    </row>
    <row r="49" spans="2:5">
      <c r="B49" s="227"/>
      <c r="C49" s="228"/>
      <c r="D49" s="78"/>
      <c r="E49" s="237"/>
    </row>
    <row r="50" spans="2:5">
      <c r="B50" s="227"/>
      <c r="C50" s="228"/>
      <c r="D50" s="79"/>
      <c r="E50" s="238"/>
    </row>
    <row r="51" spans="2:5">
      <c r="B51" s="227" t="s">
        <v>579</v>
      </c>
      <c r="C51" s="232" t="s">
        <v>708</v>
      </c>
      <c r="D51" s="78" t="s">
        <v>706</v>
      </c>
      <c r="E51" s="242"/>
    </row>
    <row r="52" spans="2:5">
      <c r="B52" s="227"/>
      <c r="C52" s="232"/>
      <c r="D52" s="78"/>
      <c r="E52" s="242"/>
    </row>
    <row r="53" spans="2:5">
      <c r="B53" s="227"/>
      <c r="C53" s="232"/>
      <c r="D53" s="78"/>
      <c r="E53" s="242"/>
    </row>
    <row r="54" spans="2:5" ht="120.75" customHeight="1">
      <c r="B54" s="227"/>
      <c r="C54" s="232"/>
      <c r="D54" s="78"/>
      <c r="E54" s="242"/>
    </row>
    <row r="55" spans="2:5">
      <c r="B55" s="227"/>
      <c r="C55" s="232"/>
      <c r="D55" s="79"/>
      <c r="E55" s="242"/>
    </row>
    <row r="56" spans="2:5" ht="14.25" customHeight="1">
      <c r="B56" s="227" t="s">
        <v>580</v>
      </c>
      <c r="C56" s="239" t="s">
        <v>709</v>
      </c>
      <c r="D56" s="78" t="s">
        <v>710</v>
      </c>
      <c r="E56" s="229" t="s">
        <v>711</v>
      </c>
    </row>
    <row r="57" spans="2:5">
      <c r="B57" s="227"/>
      <c r="C57" s="240"/>
      <c r="D57" s="78"/>
      <c r="E57" s="230"/>
    </row>
    <row r="58" spans="2:5">
      <c r="B58" s="227"/>
      <c r="C58" s="240"/>
      <c r="D58" s="78"/>
      <c r="E58" s="230"/>
    </row>
    <row r="59" spans="2:5">
      <c r="B59" s="227"/>
      <c r="C59" s="240"/>
      <c r="D59" s="78"/>
      <c r="E59" s="230"/>
    </row>
    <row r="60" spans="2:5" ht="48" customHeight="1">
      <c r="B60" s="227"/>
      <c r="C60" s="241"/>
      <c r="D60" s="79"/>
      <c r="E60" s="231"/>
    </row>
    <row r="61" spans="2:5">
      <c r="B61" s="227" t="s">
        <v>581</v>
      </c>
      <c r="C61" s="228" t="s">
        <v>712</v>
      </c>
      <c r="D61" s="78" t="s">
        <v>710</v>
      </c>
      <c r="E61" s="242"/>
    </row>
    <row r="62" spans="2:5">
      <c r="B62" s="227"/>
      <c r="C62" s="228"/>
      <c r="D62" s="78"/>
      <c r="E62" s="242"/>
    </row>
    <row r="63" spans="2:5">
      <c r="B63" s="227"/>
      <c r="C63" s="228"/>
      <c r="D63" s="78"/>
      <c r="E63" s="242"/>
    </row>
    <row r="64" spans="2:5">
      <c r="B64" s="227"/>
      <c r="C64" s="228"/>
      <c r="D64" s="78"/>
      <c r="E64" s="242"/>
    </row>
    <row r="65" spans="2:5">
      <c r="B65" s="227"/>
      <c r="C65" s="228"/>
      <c r="D65" s="79"/>
      <c r="E65" s="242"/>
    </row>
    <row r="66" spans="2:5">
      <c r="B66" s="227" t="s">
        <v>582</v>
      </c>
      <c r="C66" s="232" t="s">
        <v>713</v>
      </c>
      <c r="D66" s="78" t="s">
        <v>586</v>
      </c>
      <c r="E66" s="236"/>
    </row>
    <row r="67" spans="2:5">
      <c r="B67" s="227"/>
      <c r="C67" s="232"/>
      <c r="D67" s="78"/>
      <c r="E67" s="237"/>
    </row>
    <row r="68" spans="2:5">
      <c r="B68" s="227"/>
      <c r="C68" s="232"/>
      <c r="D68" s="78"/>
      <c r="E68" s="237"/>
    </row>
    <row r="69" spans="2:5">
      <c r="B69" s="227"/>
      <c r="C69" s="232"/>
      <c r="D69" s="78"/>
      <c r="E69" s="237"/>
    </row>
    <row r="70" spans="2:5">
      <c r="B70" s="227"/>
      <c r="C70" s="232"/>
      <c r="D70" s="79"/>
      <c r="E70" s="238"/>
    </row>
    <row r="71" spans="2:5" ht="14.25" customHeight="1">
      <c r="B71" s="227" t="s">
        <v>583</v>
      </c>
      <c r="C71" s="228" t="s">
        <v>714</v>
      </c>
      <c r="D71" s="78" t="s">
        <v>715</v>
      </c>
      <c r="E71" s="229" t="s">
        <v>716</v>
      </c>
    </row>
    <row r="72" spans="2:5">
      <c r="B72" s="227"/>
      <c r="C72" s="228"/>
      <c r="D72" s="78"/>
      <c r="E72" s="230"/>
    </row>
    <row r="73" spans="2:5">
      <c r="B73" s="227"/>
      <c r="C73" s="228"/>
      <c r="D73" s="78"/>
      <c r="E73" s="230"/>
    </row>
    <row r="74" spans="2:5">
      <c r="B74" s="227"/>
      <c r="C74" s="228"/>
      <c r="D74" s="78"/>
      <c r="E74" s="230"/>
    </row>
    <row r="75" spans="2:5" ht="31.5" customHeight="1">
      <c r="B75" s="227"/>
      <c r="C75" s="228"/>
      <c r="D75" s="79"/>
      <c r="E75" s="231"/>
    </row>
    <row r="76" spans="2:5" ht="14.25" customHeight="1">
      <c r="B76" s="227" t="s">
        <v>584</v>
      </c>
      <c r="C76" s="232" t="s">
        <v>717</v>
      </c>
      <c r="D76" s="78" t="s">
        <v>718</v>
      </c>
      <c r="E76" s="229" t="s">
        <v>723</v>
      </c>
    </row>
    <row r="77" spans="2:5" ht="14.25" customHeight="1">
      <c r="B77" s="227"/>
      <c r="C77" s="232"/>
      <c r="D77" s="78" t="s">
        <v>719</v>
      </c>
      <c r="E77" s="230"/>
    </row>
    <row r="78" spans="2:5" ht="14.25" customHeight="1">
      <c r="B78" s="227"/>
      <c r="C78" s="232"/>
      <c r="D78" s="78" t="s">
        <v>720</v>
      </c>
      <c r="E78" s="230"/>
    </row>
    <row r="79" spans="2:5" ht="14.25" customHeight="1">
      <c r="B79" s="227"/>
      <c r="C79" s="232"/>
      <c r="D79" s="78" t="s">
        <v>721</v>
      </c>
      <c r="E79" s="230"/>
    </row>
    <row r="80" spans="2:5">
      <c r="B80" s="227"/>
      <c r="C80" s="232"/>
      <c r="D80" s="79" t="s">
        <v>722</v>
      </c>
      <c r="E80" s="231"/>
    </row>
    <row r="81" spans="2:5" ht="14.25" customHeight="1">
      <c r="B81" s="227" t="s">
        <v>585</v>
      </c>
      <c r="C81" s="232" t="s">
        <v>724</v>
      </c>
      <c r="D81" s="78" t="s">
        <v>725</v>
      </c>
      <c r="E81" s="233" t="s">
        <v>726</v>
      </c>
    </row>
    <row r="82" spans="2:5" ht="14.25" customHeight="1">
      <c r="B82" s="227"/>
      <c r="C82" s="232"/>
      <c r="D82" s="78"/>
      <c r="E82" s="234"/>
    </row>
    <row r="83" spans="2:5" ht="14.25" customHeight="1">
      <c r="B83" s="227"/>
      <c r="C83" s="232"/>
      <c r="D83" s="78"/>
      <c r="E83" s="234"/>
    </row>
    <row r="84" spans="2:5" ht="78.75" customHeight="1">
      <c r="B84" s="227"/>
      <c r="C84" s="232"/>
      <c r="D84" s="78"/>
      <c r="E84" s="234"/>
    </row>
    <row r="85" spans="2:5" ht="14.25" customHeight="1">
      <c r="B85" s="227"/>
      <c r="C85" s="232"/>
      <c r="D85" s="79"/>
      <c r="E85" s="235"/>
    </row>
    <row r="86" spans="2:5" ht="14.25" customHeight="1">
      <c r="B86" s="227" t="s">
        <v>587</v>
      </c>
      <c r="C86" s="228" t="s">
        <v>727</v>
      </c>
      <c r="D86" s="78" t="s">
        <v>728</v>
      </c>
      <c r="E86" s="229"/>
    </row>
    <row r="87" spans="2:5">
      <c r="B87" s="227"/>
      <c r="C87" s="228"/>
      <c r="D87" s="78"/>
      <c r="E87" s="230"/>
    </row>
    <row r="88" spans="2:5">
      <c r="B88" s="227"/>
      <c r="C88" s="228"/>
      <c r="D88" s="78"/>
      <c r="E88" s="230"/>
    </row>
    <row r="89" spans="2:5">
      <c r="B89" s="227"/>
      <c r="C89" s="228"/>
      <c r="D89" s="78"/>
      <c r="E89" s="230"/>
    </row>
    <row r="90" spans="2:5">
      <c r="B90" s="227"/>
      <c r="C90" s="228"/>
      <c r="D90" s="79"/>
      <c r="E90" s="231"/>
    </row>
    <row r="91" spans="2:5">
      <c r="D91" s="8"/>
    </row>
    <row r="92" spans="2:5">
      <c r="D92" s="8"/>
    </row>
    <row r="93" spans="2:5">
      <c r="D93" s="8"/>
    </row>
    <row r="94" spans="2:5">
      <c r="D94" s="8"/>
    </row>
    <row r="95" spans="2:5">
      <c r="D95" s="8"/>
    </row>
    <row r="96" spans="2:5">
      <c r="D96" s="8"/>
    </row>
    <row r="97" spans="4:4">
      <c r="D97" s="8"/>
    </row>
    <row r="98" spans="4:4">
      <c r="D98" s="8"/>
    </row>
    <row r="99" spans="4:4">
      <c r="D99" s="8"/>
    </row>
    <row r="100" spans="4:4">
      <c r="D100" s="8"/>
    </row>
    <row r="101" spans="4:4">
      <c r="D101" s="8"/>
    </row>
    <row r="102" spans="4:4">
      <c r="D102" s="8"/>
    </row>
    <row r="103" spans="4:4">
      <c r="D103" s="8"/>
    </row>
    <row r="104" spans="4:4">
      <c r="D104" s="8"/>
    </row>
    <row r="105" spans="4:4">
      <c r="D105" s="8"/>
    </row>
    <row r="106" spans="4:4">
      <c r="D106" s="8"/>
    </row>
    <row r="107" spans="4:4">
      <c r="D107" s="8"/>
    </row>
    <row r="108" spans="4:4">
      <c r="D108" s="8"/>
    </row>
    <row r="109" spans="4:4">
      <c r="D109" s="8"/>
    </row>
    <row r="110" spans="4:4">
      <c r="D110" s="8"/>
    </row>
    <row r="111" spans="4:4">
      <c r="D111" s="8"/>
    </row>
    <row r="112" spans="4:4">
      <c r="D112" s="8"/>
    </row>
    <row r="113" spans="4:4">
      <c r="D113" s="8"/>
    </row>
    <row r="114" spans="4:4">
      <c r="D114" s="8"/>
    </row>
    <row r="115" spans="4:4">
      <c r="D115" s="8"/>
    </row>
    <row r="116" spans="4:4">
      <c r="D116" s="8"/>
    </row>
    <row r="117" spans="4:4">
      <c r="D117" s="8"/>
    </row>
    <row r="118" spans="4:4">
      <c r="D118" s="8"/>
    </row>
    <row r="119" spans="4:4">
      <c r="D119" s="8"/>
    </row>
    <row r="120" spans="4:4">
      <c r="D120" s="8"/>
    </row>
    <row r="121" spans="4:4">
      <c r="D121" s="8"/>
    </row>
    <row r="122" spans="4:4">
      <c r="D122" s="8"/>
    </row>
    <row r="123" spans="4:4">
      <c r="D123" s="8"/>
    </row>
    <row r="124" spans="4:4">
      <c r="D124" s="8"/>
    </row>
    <row r="125" spans="4:4">
      <c r="D125" s="8"/>
    </row>
    <row r="126" spans="4:4">
      <c r="D126" s="8"/>
    </row>
    <row r="127" spans="4:4">
      <c r="D127" s="8"/>
    </row>
    <row r="128" spans="4:4">
      <c r="D128" s="8"/>
    </row>
    <row r="129" spans="4:4">
      <c r="D129" s="8"/>
    </row>
    <row r="130" spans="4:4">
      <c r="D130" s="8"/>
    </row>
    <row r="131" spans="4:4">
      <c r="D131" s="8"/>
    </row>
    <row r="132" spans="4:4">
      <c r="D132" s="8"/>
    </row>
    <row r="133" spans="4:4">
      <c r="D133" s="8"/>
    </row>
    <row r="134" spans="4:4">
      <c r="D134" s="8"/>
    </row>
    <row r="135" spans="4:4">
      <c r="D135" s="8"/>
    </row>
    <row r="136" spans="4:4">
      <c r="D136" s="8"/>
    </row>
    <row r="137" spans="4:4">
      <c r="D137" s="8"/>
    </row>
    <row r="138" spans="4:4">
      <c r="D138" s="8"/>
    </row>
    <row r="139" spans="4:4">
      <c r="D139" s="8"/>
    </row>
    <row r="140" spans="4:4">
      <c r="D140" s="8"/>
    </row>
    <row r="141" spans="4:4">
      <c r="D141" s="8"/>
    </row>
    <row r="142" spans="4:4">
      <c r="D142" s="8"/>
    </row>
    <row r="143" spans="4:4">
      <c r="D143" s="8"/>
    </row>
    <row r="144" spans="4:4">
      <c r="D144" s="8"/>
    </row>
    <row r="145" spans="4:4">
      <c r="D145" s="8"/>
    </row>
    <row r="146" spans="4:4">
      <c r="D146" s="8"/>
    </row>
    <row r="147" spans="4:4">
      <c r="D147" s="8"/>
    </row>
    <row r="148" spans="4:4">
      <c r="D148" s="8"/>
    </row>
    <row r="149" spans="4:4">
      <c r="D149" s="8"/>
    </row>
    <row r="150" spans="4:4">
      <c r="D150" s="8"/>
    </row>
    <row r="151" spans="4:4">
      <c r="D151" s="8"/>
    </row>
    <row r="152" spans="4:4">
      <c r="D152" s="8"/>
    </row>
    <row r="153" spans="4:4">
      <c r="D153" s="8"/>
    </row>
    <row r="154" spans="4:4">
      <c r="D154" s="8"/>
    </row>
    <row r="155" spans="4:4">
      <c r="D155" s="8"/>
    </row>
    <row r="156" spans="4:4">
      <c r="D156" s="8"/>
    </row>
    <row r="157" spans="4:4">
      <c r="D157" s="8"/>
    </row>
    <row r="158" spans="4:4">
      <c r="D158" s="8"/>
    </row>
    <row r="159" spans="4:4">
      <c r="D159" s="8"/>
    </row>
    <row r="160" spans="4:4">
      <c r="D160" s="8"/>
    </row>
    <row r="161" spans="4:4">
      <c r="D161" s="8"/>
    </row>
    <row r="162" spans="4:4">
      <c r="D162" s="8"/>
    </row>
    <row r="163" spans="4:4">
      <c r="D163" s="8"/>
    </row>
    <row r="164" spans="4:4">
      <c r="D164" s="8"/>
    </row>
    <row r="165" spans="4:4">
      <c r="D165" s="8"/>
    </row>
    <row r="166" spans="4:4">
      <c r="D166" s="8"/>
    </row>
    <row r="167" spans="4:4">
      <c r="D167" s="8"/>
    </row>
    <row r="168" spans="4:4">
      <c r="D168" s="8"/>
    </row>
    <row r="169" spans="4:4">
      <c r="D169" s="8"/>
    </row>
    <row r="170" spans="4:4">
      <c r="D170" s="8"/>
    </row>
    <row r="171" spans="4:4">
      <c r="D171" s="8"/>
    </row>
    <row r="172" spans="4:4">
      <c r="D172" s="8"/>
    </row>
    <row r="173" spans="4:4">
      <c r="D173" s="8"/>
    </row>
    <row r="174" spans="4:4">
      <c r="D174" s="8"/>
    </row>
    <row r="175" spans="4:4">
      <c r="D175" s="8"/>
    </row>
    <row r="176" spans="4:4">
      <c r="D176" s="8"/>
    </row>
    <row r="177" spans="4:4">
      <c r="D177" s="8"/>
    </row>
    <row r="178" spans="4:4">
      <c r="D178" s="8"/>
    </row>
    <row r="179" spans="4:4">
      <c r="D179" s="8"/>
    </row>
    <row r="180" spans="4:4">
      <c r="D180" s="8"/>
    </row>
    <row r="181" spans="4:4">
      <c r="D181" s="8"/>
    </row>
    <row r="182" spans="4:4">
      <c r="D182" s="8"/>
    </row>
    <row r="183" spans="4:4">
      <c r="D183" s="8"/>
    </row>
    <row r="184" spans="4:4">
      <c r="D184" s="8"/>
    </row>
    <row r="185" spans="4:4">
      <c r="D185" s="8"/>
    </row>
    <row r="186" spans="4:4">
      <c r="D186" s="8"/>
    </row>
    <row r="187" spans="4:4">
      <c r="D187" s="8"/>
    </row>
    <row r="188" spans="4:4">
      <c r="D188" s="8"/>
    </row>
    <row r="189" spans="4:4">
      <c r="D189" s="8"/>
    </row>
    <row r="190" spans="4:4">
      <c r="D190" s="8"/>
    </row>
    <row r="191" spans="4:4">
      <c r="D191" s="8"/>
    </row>
    <row r="192" spans="4:4">
      <c r="D192" s="8"/>
    </row>
    <row r="193" spans="4:4">
      <c r="D193" s="8"/>
    </row>
    <row r="194" spans="4:4">
      <c r="D194" s="8"/>
    </row>
    <row r="195" spans="4:4">
      <c r="D195" s="8"/>
    </row>
    <row r="196" spans="4:4">
      <c r="D196" s="8"/>
    </row>
    <row r="197" spans="4:4">
      <c r="D197" s="8"/>
    </row>
    <row r="198" spans="4:4">
      <c r="D198" s="8"/>
    </row>
    <row r="199" spans="4:4">
      <c r="D199" s="8"/>
    </row>
    <row r="200" spans="4:4">
      <c r="D200" s="8"/>
    </row>
    <row r="201" spans="4:4">
      <c r="D201" s="8"/>
    </row>
    <row r="202" spans="4:4">
      <c r="D202" s="8"/>
    </row>
    <row r="203" spans="4:4">
      <c r="D203" s="8"/>
    </row>
    <row r="204" spans="4:4">
      <c r="D204" s="8"/>
    </row>
    <row r="205" spans="4:4">
      <c r="D205" s="8"/>
    </row>
    <row r="206" spans="4:4">
      <c r="D206" s="8"/>
    </row>
    <row r="207" spans="4:4">
      <c r="D207" s="8"/>
    </row>
    <row r="208" spans="4:4">
      <c r="D208" s="8"/>
    </row>
    <row r="209" spans="4:4">
      <c r="D209" s="8"/>
    </row>
    <row r="210" spans="4:4">
      <c r="D210" s="8"/>
    </row>
    <row r="211" spans="4:4">
      <c r="D211" s="8"/>
    </row>
    <row r="212" spans="4:4">
      <c r="D212" s="8"/>
    </row>
    <row r="213" spans="4:4">
      <c r="D213" s="8"/>
    </row>
    <row r="214" spans="4:4">
      <c r="D214" s="8"/>
    </row>
    <row r="215" spans="4:4">
      <c r="D215" s="8"/>
    </row>
    <row r="216" spans="4:4">
      <c r="D216" s="8"/>
    </row>
    <row r="217" spans="4:4">
      <c r="D217" s="8"/>
    </row>
    <row r="218" spans="4:4">
      <c r="D218" s="8"/>
    </row>
    <row r="219" spans="4:4">
      <c r="D219" s="8"/>
    </row>
    <row r="220" spans="4:4">
      <c r="D220" s="8"/>
    </row>
    <row r="221" spans="4:4">
      <c r="D221" s="8"/>
    </row>
    <row r="222" spans="4:4">
      <c r="D222" s="8"/>
    </row>
    <row r="223" spans="4:4">
      <c r="D223" s="8"/>
    </row>
    <row r="224" spans="4:4">
      <c r="D224" s="8"/>
    </row>
    <row r="225" spans="4:4">
      <c r="D225" s="8"/>
    </row>
    <row r="226" spans="4:4">
      <c r="D226" s="8"/>
    </row>
    <row r="227" spans="4:4">
      <c r="D227" s="8"/>
    </row>
    <row r="228" spans="4:4">
      <c r="D228" s="8"/>
    </row>
    <row r="229" spans="4:4">
      <c r="D229" s="8"/>
    </row>
    <row r="230" spans="4:4">
      <c r="D230" s="8"/>
    </row>
    <row r="231" spans="4:4">
      <c r="D231" s="8"/>
    </row>
    <row r="232" spans="4:4">
      <c r="D232" s="8"/>
    </row>
    <row r="233" spans="4:4">
      <c r="D233" s="8"/>
    </row>
    <row r="234" spans="4:4">
      <c r="D234" s="8"/>
    </row>
    <row r="235" spans="4:4">
      <c r="D235" s="8"/>
    </row>
    <row r="236" spans="4:4">
      <c r="D236" s="8"/>
    </row>
    <row r="237" spans="4:4">
      <c r="D237" s="8"/>
    </row>
    <row r="238" spans="4:4">
      <c r="D238" s="8"/>
    </row>
    <row r="239" spans="4:4">
      <c r="D239" s="8"/>
    </row>
    <row r="240" spans="4:4">
      <c r="D240" s="8"/>
    </row>
    <row r="241" spans="4:4">
      <c r="D241" s="8"/>
    </row>
    <row r="242" spans="4:4">
      <c r="D242" s="8"/>
    </row>
    <row r="243" spans="4:4">
      <c r="D243" s="8"/>
    </row>
    <row r="244" spans="4:4">
      <c r="D244" s="8"/>
    </row>
    <row r="245" spans="4:4">
      <c r="D245" s="8"/>
    </row>
    <row r="246" spans="4:4">
      <c r="D246" s="8"/>
    </row>
    <row r="247" spans="4:4">
      <c r="D247" s="8"/>
    </row>
    <row r="248" spans="4:4">
      <c r="D248" s="8"/>
    </row>
    <row r="249" spans="4:4">
      <c r="D249" s="8"/>
    </row>
    <row r="250" spans="4:4">
      <c r="D250" s="8"/>
    </row>
    <row r="251" spans="4:4">
      <c r="D251" s="8"/>
    </row>
    <row r="252" spans="4:4">
      <c r="D252" s="8"/>
    </row>
    <row r="253" spans="4:4">
      <c r="D253" s="8"/>
    </row>
    <row r="254" spans="4:4">
      <c r="D254" s="8"/>
    </row>
    <row r="255" spans="4:4">
      <c r="D255" s="8"/>
    </row>
    <row r="256" spans="4:4">
      <c r="D256" s="8"/>
    </row>
    <row r="257" spans="4:4">
      <c r="D257" s="8"/>
    </row>
    <row r="258" spans="4:4">
      <c r="D258" s="8"/>
    </row>
    <row r="259" spans="4:4">
      <c r="D259" s="8"/>
    </row>
    <row r="260" spans="4:4">
      <c r="D260" s="8"/>
    </row>
    <row r="261" spans="4:4">
      <c r="D261" s="8"/>
    </row>
    <row r="262" spans="4:4">
      <c r="D262" s="8"/>
    </row>
    <row r="263" spans="4:4">
      <c r="D263" s="8"/>
    </row>
    <row r="264" spans="4:4">
      <c r="D264" s="8"/>
    </row>
    <row r="265" spans="4:4">
      <c r="D265" s="8"/>
    </row>
    <row r="266" spans="4:4">
      <c r="D266" s="8"/>
    </row>
    <row r="267" spans="4:4">
      <c r="D267" s="8"/>
    </row>
    <row r="268" spans="4:4">
      <c r="D268" s="8"/>
    </row>
    <row r="269" spans="4:4">
      <c r="D269" s="8"/>
    </row>
    <row r="270" spans="4:4">
      <c r="D270" s="8"/>
    </row>
    <row r="271" spans="4:4">
      <c r="D271" s="8"/>
    </row>
    <row r="272" spans="4:4">
      <c r="D272" s="8"/>
    </row>
    <row r="273" spans="4:4">
      <c r="D273" s="8"/>
    </row>
    <row r="274" spans="4:4">
      <c r="D274" s="8"/>
    </row>
    <row r="275" spans="4:4">
      <c r="D275" s="8"/>
    </row>
    <row r="276" spans="4:4">
      <c r="D276" s="8"/>
    </row>
    <row r="277" spans="4:4">
      <c r="D277" s="8"/>
    </row>
    <row r="278" spans="4:4">
      <c r="D278" s="8"/>
    </row>
    <row r="279" spans="4:4">
      <c r="D279" s="8"/>
    </row>
    <row r="280" spans="4:4">
      <c r="D280" s="8"/>
    </row>
    <row r="281" spans="4:4">
      <c r="D281" s="8"/>
    </row>
    <row r="282" spans="4:4">
      <c r="D282" s="8"/>
    </row>
    <row r="283" spans="4:4">
      <c r="D283" s="8"/>
    </row>
    <row r="284" spans="4:4">
      <c r="D284" s="8"/>
    </row>
    <row r="285" spans="4:4">
      <c r="D285" s="8"/>
    </row>
    <row r="286" spans="4:4">
      <c r="D286" s="8"/>
    </row>
    <row r="287" spans="4:4">
      <c r="D287" s="8"/>
    </row>
    <row r="288" spans="4:4">
      <c r="D288" s="8"/>
    </row>
    <row r="289" spans="4:4">
      <c r="D289" s="8"/>
    </row>
    <row r="290" spans="4:4">
      <c r="D290" s="8"/>
    </row>
    <row r="291" spans="4:4">
      <c r="D291" s="8"/>
    </row>
    <row r="292" spans="4:4">
      <c r="D292" s="8"/>
    </row>
    <row r="293" spans="4:4">
      <c r="D293" s="8"/>
    </row>
    <row r="294" spans="4:4">
      <c r="D294" s="8"/>
    </row>
    <row r="295" spans="4:4">
      <c r="D295" s="8"/>
    </row>
    <row r="296" spans="4:4">
      <c r="D296" s="8"/>
    </row>
    <row r="297" spans="4:4">
      <c r="D297" s="8"/>
    </row>
    <row r="298" spans="4:4">
      <c r="D298" s="8"/>
    </row>
    <row r="299" spans="4:4">
      <c r="D299" s="8"/>
    </row>
    <row r="300" spans="4:4">
      <c r="D300" s="8"/>
    </row>
    <row r="301" spans="4:4">
      <c r="D301" s="8"/>
    </row>
    <row r="302" spans="4:4">
      <c r="D302" s="8"/>
    </row>
    <row r="303" spans="4:4">
      <c r="D303" s="8"/>
    </row>
    <row r="304" spans="4:4">
      <c r="D304" s="8"/>
    </row>
    <row r="305" spans="4:4">
      <c r="D305" s="8"/>
    </row>
    <row r="306" spans="4:4">
      <c r="D306" s="8"/>
    </row>
    <row r="307" spans="4:4">
      <c r="D307" s="8"/>
    </row>
    <row r="308" spans="4:4">
      <c r="D308" s="8"/>
    </row>
    <row r="309" spans="4:4">
      <c r="D309" s="8"/>
    </row>
    <row r="310" spans="4:4">
      <c r="D310" s="8"/>
    </row>
    <row r="311" spans="4:4">
      <c r="D311" s="8"/>
    </row>
    <row r="312" spans="4:4">
      <c r="D312" s="8"/>
    </row>
    <row r="313" spans="4:4">
      <c r="D313" s="8"/>
    </row>
    <row r="314" spans="4:4">
      <c r="D314" s="8"/>
    </row>
    <row r="315" spans="4:4">
      <c r="D315" s="8"/>
    </row>
    <row r="316" spans="4:4">
      <c r="D316" s="8"/>
    </row>
    <row r="317" spans="4:4">
      <c r="D317" s="8"/>
    </row>
    <row r="318" spans="4:4">
      <c r="D318" s="8"/>
    </row>
    <row r="319" spans="4:4">
      <c r="D319" s="8"/>
    </row>
    <row r="320" spans="4:4">
      <c r="D320" s="8"/>
    </row>
    <row r="321" spans="4:4">
      <c r="D321" s="8"/>
    </row>
    <row r="322" spans="4:4">
      <c r="D322" s="8"/>
    </row>
    <row r="323" spans="4:4">
      <c r="D323" s="8"/>
    </row>
    <row r="324" spans="4:4">
      <c r="D324" s="8"/>
    </row>
    <row r="325" spans="4:4">
      <c r="D325" s="8"/>
    </row>
    <row r="326" spans="4:4">
      <c r="D326" s="8"/>
    </row>
    <row r="327" spans="4:4">
      <c r="D327" s="8"/>
    </row>
    <row r="328" spans="4:4">
      <c r="D328" s="8"/>
    </row>
    <row r="329" spans="4:4">
      <c r="D329" s="8"/>
    </row>
    <row r="330" spans="4:4">
      <c r="D330" s="8"/>
    </row>
    <row r="331" spans="4:4">
      <c r="D331" s="8"/>
    </row>
    <row r="332" spans="4:4">
      <c r="D332" s="8"/>
    </row>
    <row r="333" spans="4:4">
      <c r="D333" s="8"/>
    </row>
    <row r="334" spans="4:4">
      <c r="D334" s="8"/>
    </row>
    <row r="335" spans="4:4">
      <c r="D335" s="8"/>
    </row>
    <row r="336" spans="4:4">
      <c r="D336" s="8"/>
    </row>
    <row r="337" spans="4:4">
      <c r="D337" s="8"/>
    </row>
    <row r="338" spans="4:4">
      <c r="D338" s="8"/>
    </row>
    <row r="339" spans="4:4">
      <c r="D339" s="8"/>
    </row>
    <row r="340" spans="4:4">
      <c r="D340" s="8"/>
    </row>
    <row r="341" spans="4:4">
      <c r="D341" s="8"/>
    </row>
    <row r="342" spans="4:4">
      <c r="D342" s="8"/>
    </row>
    <row r="343" spans="4:4">
      <c r="D343" s="8"/>
    </row>
    <row r="344" spans="4:4">
      <c r="D344" s="8"/>
    </row>
    <row r="345" spans="4:4">
      <c r="D345" s="8"/>
    </row>
    <row r="346" spans="4:4">
      <c r="D346" s="8"/>
    </row>
    <row r="347" spans="4:4">
      <c r="D347" s="8"/>
    </row>
    <row r="348" spans="4:4">
      <c r="D348" s="8"/>
    </row>
    <row r="349" spans="4:4">
      <c r="D349" s="8"/>
    </row>
    <row r="350" spans="4:4">
      <c r="D350" s="8"/>
    </row>
    <row r="351" spans="4:4">
      <c r="D351" s="8"/>
    </row>
    <row r="352" spans="4:4">
      <c r="D352" s="8"/>
    </row>
    <row r="353" spans="4:4">
      <c r="D353" s="8"/>
    </row>
    <row r="354" spans="4:4">
      <c r="D354" s="8"/>
    </row>
    <row r="355" spans="4:4">
      <c r="D355" s="8"/>
    </row>
    <row r="356" spans="4:4">
      <c r="D356" s="8"/>
    </row>
    <row r="357" spans="4:4">
      <c r="D357" s="8"/>
    </row>
    <row r="358" spans="4:4">
      <c r="D358" s="8"/>
    </row>
    <row r="359" spans="4:4">
      <c r="D359" s="8"/>
    </row>
    <row r="360" spans="4:4">
      <c r="D360" s="8"/>
    </row>
    <row r="361" spans="4:4">
      <c r="D361" s="8"/>
    </row>
    <row r="362" spans="4:4">
      <c r="D362" s="8"/>
    </row>
    <row r="363" spans="4:4">
      <c r="D363" s="8"/>
    </row>
    <row r="364" spans="4:4">
      <c r="D364" s="8"/>
    </row>
    <row r="365" spans="4:4">
      <c r="D365" s="8"/>
    </row>
    <row r="366" spans="4:4">
      <c r="D366" s="8"/>
    </row>
    <row r="367" spans="4:4">
      <c r="D367" s="8"/>
    </row>
    <row r="368" spans="4:4">
      <c r="D368" s="8"/>
    </row>
    <row r="369" spans="4:4">
      <c r="D369" s="8"/>
    </row>
    <row r="370" spans="4:4">
      <c r="D370" s="8"/>
    </row>
    <row r="371" spans="4:4">
      <c r="D371" s="8"/>
    </row>
    <row r="372" spans="4:4">
      <c r="D372" s="8"/>
    </row>
    <row r="373" spans="4:4">
      <c r="D373" s="8"/>
    </row>
    <row r="374" spans="4:4">
      <c r="D374" s="8"/>
    </row>
    <row r="375" spans="4:4">
      <c r="D375" s="8"/>
    </row>
    <row r="376" spans="4:4">
      <c r="D376" s="8"/>
    </row>
    <row r="377" spans="4:4">
      <c r="D377" s="8"/>
    </row>
    <row r="378" spans="4:4">
      <c r="D378" s="8"/>
    </row>
    <row r="379" spans="4:4">
      <c r="D379" s="8"/>
    </row>
    <row r="380" spans="4:4">
      <c r="D380" s="8"/>
    </row>
    <row r="381" spans="4:4">
      <c r="D381" s="8"/>
    </row>
    <row r="382" spans="4:4">
      <c r="D382" s="8"/>
    </row>
    <row r="383" spans="4:4">
      <c r="D383" s="8"/>
    </row>
    <row r="384" spans="4:4">
      <c r="D384" s="8"/>
    </row>
    <row r="385" spans="4:4">
      <c r="D385" s="8"/>
    </row>
    <row r="386" spans="4:4">
      <c r="D386" s="8"/>
    </row>
    <row r="387" spans="4:4">
      <c r="D387" s="8"/>
    </row>
    <row r="388" spans="4:4">
      <c r="D388" s="8"/>
    </row>
    <row r="389" spans="4:4">
      <c r="D389" s="8"/>
    </row>
    <row r="390" spans="4:4">
      <c r="D390" s="8"/>
    </row>
    <row r="391" spans="4:4">
      <c r="D391" s="8"/>
    </row>
    <row r="392" spans="4:4">
      <c r="D392" s="8"/>
    </row>
    <row r="393" spans="4:4">
      <c r="D393" s="8"/>
    </row>
    <row r="394" spans="4:4">
      <c r="D394" s="8"/>
    </row>
    <row r="395" spans="4:4">
      <c r="D395" s="8"/>
    </row>
    <row r="396" spans="4:4">
      <c r="D396" s="8"/>
    </row>
    <row r="397" spans="4:4">
      <c r="D397" s="8"/>
    </row>
    <row r="398" spans="4:4">
      <c r="D398" s="8"/>
    </row>
    <row r="399" spans="4:4">
      <c r="D399" s="8"/>
    </row>
    <row r="400" spans="4:4">
      <c r="D400" s="8"/>
    </row>
    <row r="401" spans="4:4">
      <c r="D401" s="8"/>
    </row>
    <row r="402" spans="4:4">
      <c r="D402" s="8"/>
    </row>
    <row r="403" spans="4:4">
      <c r="D403" s="8"/>
    </row>
    <row r="404" spans="4:4">
      <c r="D404" s="8"/>
    </row>
    <row r="405" spans="4:4">
      <c r="D405" s="8"/>
    </row>
    <row r="406" spans="4:4">
      <c r="D406" s="8"/>
    </row>
    <row r="407" spans="4:4">
      <c r="D407" s="8"/>
    </row>
    <row r="408" spans="4:4">
      <c r="D408" s="8"/>
    </row>
    <row r="409" spans="4:4">
      <c r="D409" s="8"/>
    </row>
    <row r="410" spans="4:4">
      <c r="D410" s="8"/>
    </row>
    <row r="411" spans="4:4">
      <c r="D411" s="8"/>
    </row>
    <row r="412" spans="4:4">
      <c r="D412" s="8"/>
    </row>
    <row r="413" spans="4:4">
      <c r="D413" s="8"/>
    </row>
    <row r="414" spans="4:4">
      <c r="D414" s="8"/>
    </row>
    <row r="415" spans="4:4">
      <c r="D415" s="8"/>
    </row>
    <row r="416" spans="4:4">
      <c r="D416" s="8"/>
    </row>
    <row r="417" spans="4:4">
      <c r="D417" s="8"/>
    </row>
    <row r="418" spans="4:4">
      <c r="D418" s="8"/>
    </row>
    <row r="419" spans="4:4">
      <c r="D419" s="8"/>
    </row>
    <row r="420" spans="4:4">
      <c r="D420" s="8"/>
    </row>
    <row r="421" spans="4:4">
      <c r="D421" s="8"/>
    </row>
    <row r="422" spans="4:4">
      <c r="D422" s="8"/>
    </row>
    <row r="423" spans="4:4">
      <c r="D423" s="8"/>
    </row>
    <row r="424" spans="4:4">
      <c r="D424" s="8"/>
    </row>
    <row r="425" spans="4:4">
      <c r="D425" s="8"/>
    </row>
    <row r="426" spans="4:4">
      <c r="D426" s="8"/>
    </row>
    <row r="427" spans="4:4">
      <c r="D427" s="8"/>
    </row>
    <row r="428" spans="4:4">
      <c r="D428" s="8"/>
    </row>
    <row r="429" spans="4:4">
      <c r="D429" s="8"/>
    </row>
    <row r="430" spans="4:4">
      <c r="D430" s="8"/>
    </row>
    <row r="431" spans="4:4">
      <c r="D431" s="8"/>
    </row>
    <row r="432" spans="4:4">
      <c r="D432" s="8"/>
    </row>
    <row r="433" spans="4:4">
      <c r="D433" s="8"/>
    </row>
    <row r="434" spans="4:4">
      <c r="D434" s="8"/>
    </row>
    <row r="435" spans="4:4">
      <c r="D435" s="8"/>
    </row>
    <row r="436" spans="4:4">
      <c r="D436" s="8"/>
    </row>
    <row r="437" spans="4:4">
      <c r="D437" s="8"/>
    </row>
    <row r="438" spans="4:4">
      <c r="D438" s="8"/>
    </row>
    <row r="439" spans="4:4">
      <c r="D439" s="8"/>
    </row>
    <row r="440" spans="4:4">
      <c r="D440" s="8"/>
    </row>
    <row r="441" spans="4:4">
      <c r="D441" s="8"/>
    </row>
    <row r="442" spans="4:4">
      <c r="D442" s="8"/>
    </row>
    <row r="443" spans="4:4">
      <c r="D443" s="8"/>
    </row>
    <row r="444" spans="4:4">
      <c r="D444" s="8"/>
    </row>
    <row r="445" spans="4:4">
      <c r="D445" s="8"/>
    </row>
    <row r="446" spans="4:4">
      <c r="D446" s="8"/>
    </row>
    <row r="447" spans="4:4">
      <c r="D447" s="8"/>
    </row>
    <row r="448" spans="4:4">
      <c r="D448" s="8"/>
    </row>
    <row r="449" spans="4:4">
      <c r="D449" s="8"/>
    </row>
    <row r="450" spans="4:4">
      <c r="D450" s="8"/>
    </row>
    <row r="451" spans="4:4">
      <c r="D451" s="8"/>
    </row>
    <row r="452" spans="4:4">
      <c r="D452" s="8"/>
    </row>
    <row r="453" spans="4:4">
      <c r="D453" s="8"/>
    </row>
    <row r="454" spans="4:4">
      <c r="D454" s="8"/>
    </row>
    <row r="455" spans="4:4">
      <c r="D455" s="8"/>
    </row>
    <row r="456" spans="4:4">
      <c r="D456" s="8"/>
    </row>
    <row r="457" spans="4:4">
      <c r="D457" s="8"/>
    </row>
    <row r="458" spans="4:4">
      <c r="D458" s="8"/>
    </row>
    <row r="459" spans="4:4">
      <c r="D459" s="8"/>
    </row>
    <row r="460" spans="4:4">
      <c r="D460" s="8"/>
    </row>
    <row r="461" spans="4:4">
      <c r="D461" s="8"/>
    </row>
    <row r="462" spans="4:4">
      <c r="D462" s="8"/>
    </row>
    <row r="463" spans="4:4">
      <c r="D463" s="8"/>
    </row>
    <row r="464" spans="4:4">
      <c r="D464" s="8"/>
    </row>
    <row r="465" spans="4:4">
      <c r="D465" s="8"/>
    </row>
    <row r="466" spans="4:4">
      <c r="D466" s="8"/>
    </row>
    <row r="467" spans="4:4">
      <c r="D467" s="8"/>
    </row>
    <row r="468" spans="4:4">
      <c r="D468" s="8"/>
    </row>
    <row r="469" spans="4:4">
      <c r="D469" s="8"/>
    </row>
    <row r="470" spans="4:4">
      <c r="D470" s="8"/>
    </row>
    <row r="471" spans="4:4">
      <c r="D471" s="8"/>
    </row>
    <row r="472" spans="4:4">
      <c r="D472" s="8"/>
    </row>
    <row r="473" spans="4:4">
      <c r="D473" s="8"/>
    </row>
    <row r="474" spans="4:4">
      <c r="D474" s="8"/>
    </row>
    <row r="475" spans="4:4">
      <c r="D475" s="8"/>
    </row>
    <row r="476" spans="4:4">
      <c r="D476" s="8"/>
    </row>
    <row r="477" spans="4:4">
      <c r="D477" s="8"/>
    </row>
    <row r="478" spans="4:4">
      <c r="D478" s="8"/>
    </row>
    <row r="479" spans="4:4">
      <c r="D479" s="8"/>
    </row>
    <row r="480" spans="4:4">
      <c r="D480" s="8"/>
    </row>
    <row r="481" spans="4:4">
      <c r="D481" s="8"/>
    </row>
    <row r="482" spans="4:4">
      <c r="D482" s="8"/>
    </row>
    <row r="483" spans="4:4">
      <c r="D483" s="8"/>
    </row>
    <row r="484" spans="4:4">
      <c r="D484" s="8"/>
    </row>
    <row r="485" spans="4:4">
      <c r="D485" s="8"/>
    </row>
    <row r="486" spans="4:4">
      <c r="D486" s="8"/>
    </row>
    <row r="487" spans="4:4">
      <c r="D487" s="8"/>
    </row>
    <row r="488" spans="4:4">
      <c r="D488" s="8"/>
    </row>
    <row r="489" spans="4:4">
      <c r="D489" s="8"/>
    </row>
    <row r="490" spans="4:4">
      <c r="D490" s="8"/>
    </row>
    <row r="491" spans="4:4">
      <c r="D491" s="8"/>
    </row>
    <row r="492" spans="4:4">
      <c r="D492" s="8"/>
    </row>
    <row r="493" spans="4:4">
      <c r="D493" s="8"/>
    </row>
    <row r="494" spans="4:4">
      <c r="D494" s="8"/>
    </row>
    <row r="495" spans="4:4">
      <c r="D495" s="8"/>
    </row>
    <row r="496" spans="4:4">
      <c r="D496" s="8"/>
    </row>
    <row r="497" spans="4:4">
      <c r="D497" s="8"/>
    </row>
    <row r="498" spans="4:4">
      <c r="D498" s="8"/>
    </row>
    <row r="499" spans="4:4">
      <c r="D499" s="8"/>
    </row>
    <row r="500" spans="4:4">
      <c r="D500" s="8"/>
    </row>
    <row r="501" spans="4:4">
      <c r="D501" s="8"/>
    </row>
    <row r="502" spans="4:4">
      <c r="D502" s="8"/>
    </row>
    <row r="503" spans="4:4">
      <c r="D503" s="8"/>
    </row>
    <row r="504" spans="4:4">
      <c r="D504" s="8"/>
    </row>
    <row r="505" spans="4:4">
      <c r="D505" s="8"/>
    </row>
    <row r="506" spans="4:4">
      <c r="D506" s="8"/>
    </row>
    <row r="507" spans="4:4">
      <c r="D507" s="8"/>
    </row>
    <row r="508" spans="4:4">
      <c r="D508" s="8"/>
    </row>
    <row r="509" spans="4:4">
      <c r="D509" s="8"/>
    </row>
    <row r="510" spans="4:4">
      <c r="D510" s="8"/>
    </row>
    <row r="511" spans="4:4">
      <c r="D511" s="8"/>
    </row>
    <row r="512" spans="4:4">
      <c r="D512" s="8"/>
    </row>
    <row r="513" spans="4:4">
      <c r="D513" s="8"/>
    </row>
    <row r="514" spans="4:4">
      <c r="D514" s="8"/>
    </row>
    <row r="515" spans="4:4">
      <c r="D515" s="8"/>
    </row>
    <row r="516" spans="4:4">
      <c r="D516" s="8"/>
    </row>
    <row r="517" spans="4:4">
      <c r="D517" s="8"/>
    </row>
    <row r="518" spans="4:4">
      <c r="D518" s="8"/>
    </row>
    <row r="519" spans="4:4">
      <c r="D519" s="8"/>
    </row>
    <row r="520" spans="4:4">
      <c r="D520" s="8"/>
    </row>
    <row r="521" spans="4:4">
      <c r="D521" s="8"/>
    </row>
    <row r="522" spans="4:4">
      <c r="D522" s="8"/>
    </row>
    <row r="523" spans="4:4">
      <c r="D523" s="8"/>
    </row>
    <row r="524" spans="4:4">
      <c r="D524" s="8"/>
    </row>
    <row r="525" spans="4:4">
      <c r="D525" s="8"/>
    </row>
    <row r="526" spans="4:4">
      <c r="D526" s="8"/>
    </row>
    <row r="527" spans="4:4">
      <c r="D527" s="8"/>
    </row>
    <row r="528" spans="4:4">
      <c r="D528" s="8"/>
    </row>
    <row r="529" spans="4:4">
      <c r="D529" s="8"/>
    </row>
    <row r="530" spans="4:4">
      <c r="D530" s="8"/>
    </row>
    <row r="531" spans="4:4">
      <c r="D531" s="8"/>
    </row>
    <row r="532" spans="4:4">
      <c r="D532" s="8"/>
    </row>
    <row r="533" spans="4:4">
      <c r="D533" s="8"/>
    </row>
    <row r="534" spans="4:4">
      <c r="D534" s="8"/>
    </row>
    <row r="535" spans="4:4">
      <c r="D535" s="8"/>
    </row>
    <row r="536" spans="4:4">
      <c r="D536" s="8"/>
    </row>
    <row r="537" spans="4:4">
      <c r="D537" s="8"/>
    </row>
    <row r="538" spans="4:4">
      <c r="D538" s="8"/>
    </row>
    <row r="539" spans="4:4">
      <c r="D539" s="8"/>
    </row>
    <row r="540" spans="4:4">
      <c r="D540" s="8"/>
    </row>
    <row r="541" spans="4:4">
      <c r="D541" s="8"/>
    </row>
    <row r="542" spans="4:4">
      <c r="D542" s="8"/>
    </row>
    <row r="543" spans="4:4">
      <c r="D543" s="8"/>
    </row>
    <row r="544" spans="4:4">
      <c r="D544" s="8"/>
    </row>
    <row r="545" spans="4:4">
      <c r="D545" s="8"/>
    </row>
    <row r="546" spans="4:4">
      <c r="D546" s="8"/>
    </row>
    <row r="547" spans="4:4">
      <c r="D547" s="8"/>
    </row>
    <row r="548" spans="4:4">
      <c r="D548" s="8"/>
    </row>
    <row r="549" spans="4:4">
      <c r="D549" s="8"/>
    </row>
    <row r="550" spans="4:4">
      <c r="D550" s="8"/>
    </row>
    <row r="551" spans="4:4">
      <c r="D551" s="8"/>
    </row>
    <row r="552" spans="4:4">
      <c r="D552" s="8"/>
    </row>
    <row r="553" spans="4:4">
      <c r="D553" s="8"/>
    </row>
    <row r="554" spans="4:4">
      <c r="D554" s="8"/>
    </row>
    <row r="555" spans="4:4">
      <c r="D555" s="8"/>
    </row>
    <row r="556" spans="4:4">
      <c r="D556" s="8"/>
    </row>
    <row r="557" spans="4:4">
      <c r="D557" s="8"/>
    </row>
    <row r="558" spans="4:4">
      <c r="D558" s="8"/>
    </row>
    <row r="559" spans="4:4">
      <c r="D559" s="8"/>
    </row>
    <row r="560" spans="4:4">
      <c r="D560" s="8"/>
    </row>
    <row r="561" spans="4:4">
      <c r="D561" s="8"/>
    </row>
    <row r="562" spans="4:4">
      <c r="D562" s="8"/>
    </row>
    <row r="563" spans="4:4">
      <c r="D563" s="8"/>
    </row>
    <row r="564" spans="4:4">
      <c r="D564" s="8"/>
    </row>
    <row r="565" spans="4:4">
      <c r="D565" s="8"/>
    </row>
    <row r="566" spans="4:4">
      <c r="D566" s="8"/>
    </row>
    <row r="567" spans="4:4">
      <c r="D567" s="8"/>
    </row>
    <row r="568" spans="4:4">
      <c r="D568" s="8"/>
    </row>
    <row r="569" spans="4:4">
      <c r="D569" s="8"/>
    </row>
    <row r="570" spans="4:4">
      <c r="D570" s="8"/>
    </row>
    <row r="571" spans="4:4">
      <c r="D571" s="8"/>
    </row>
    <row r="572" spans="4:4">
      <c r="D572" s="8"/>
    </row>
    <row r="573" spans="4:4">
      <c r="D573" s="8"/>
    </row>
    <row r="574" spans="4:4">
      <c r="D574" s="8"/>
    </row>
    <row r="575" spans="4:4">
      <c r="D575" s="8"/>
    </row>
    <row r="576" spans="4:4">
      <c r="D576" s="8"/>
    </row>
    <row r="577" spans="4:4">
      <c r="D577" s="8"/>
    </row>
    <row r="578" spans="4:4">
      <c r="D578" s="8"/>
    </row>
    <row r="579" spans="4:4">
      <c r="D579" s="8"/>
    </row>
    <row r="580" spans="4:4">
      <c r="D580" s="8"/>
    </row>
    <row r="581" spans="4:4">
      <c r="D581" s="8"/>
    </row>
    <row r="582" spans="4:4">
      <c r="D582" s="8"/>
    </row>
    <row r="583" spans="4:4">
      <c r="D583" s="8"/>
    </row>
    <row r="584" spans="4:4">
      <c r="D584" s="8"/>
    </row>
    <row r="585" spans="4:4">
      <c r="D585" s="8"/>
    </row>
    <row r="586" spans="4:4">
      <c r="D586" s="8"/>
    </row>
    <row r="587" spans="4:4">
      <c r="D587" s="8"/>
    </row>
    <row r="588" spans="4:4">
      <c r="D588" s="8"/>
    </row>
    <row r="589" spans="4:4">
      <c r="D589" s="8"/>
    </row>
    <row r="590" spans="4:4">
      <c r="D590" s="8"/>
    </row>
    <row r="591" spans="4:4">
      <c r="D591" s="8"/>
    </row>
    <row r="592" spans="4:4">
      <c r="D592" s="8"/>
    </row>
    <row r="593" spans="4:4">
      <c r="D593" s="8"/>
    </row>
    <row r="594" spans="4:4">
      <c r="D594" s="8"/>
    </row>
    <row r="595" spans="4:4">
      <c r="D595" s="8"/>
    </row>
    <row r="596" spans="4:4">
      <c r="D596" s="8"/>
    </row>
    <row r="597" spans="4:4">
      <c r="D597" s="8"/>
    </row>
    <row r="598" spans="4:4">
      <c r="D598" s="8"/>
    </row>
    <row r="599" spans="4:4">
      <c r="D599" s="8"/>
    </row>
    <row r="600" spans="4:4">
      <c r="D600" s="8"/>
    </row>
    <row r="601" spans="4:4">
      <c r="D601" s="8"/>
    </row>
    <row r="602" spans="4:4">
      <c r="D602" s="8"/>
    </row>
    <row r="603" spans="4:4">
      <c r="D603" s="8"/>
    </row>
    <row r="604" spans="4:4">
      <c r="D604" s="8"/>
    </row>
    <row r="605" spans="4:4">
      <c r="D605" s="8"/>
    </row>
    <row r="606" spans="4:4">
      <c r="D606" s="8"/>
    </row>
    <row r="607" spans="4:4">
      <c r="D607" s="8"/>
    </row>
    <row r="608" spans="4:4">
      <c r="D608" s="8"/>
    </row>
    <row r="609" spans="4:4">
      <c r="D609" s="8"/>
    </row>
    <row r="610" spans="4:4">
      <c r="D610" s="8"/>
    </row>
    <row r="611" spans="4:4">
      <c r="D611" s="8"/>
    </row>
    <row r="612" spans="4:4">
      <c r="D612" s="8"/>
    </row>
    <row r="613" spans="4:4">
      <c r="D613" s="8"/>
    </row>
    <row r="614" spans="4:4">
      <c r="D614" s="8"/>
    </row>
    <row r="615" spans="4:4">
      <c r="D615" s="8"/>
    </row>
    <row r="616" spans="4:4">
      <c r="D616" s="8"/>
    </row>
    <row r="617" spans="4:4">
      <c r="D617" s="8"/>
    </row>
    <row r="618" spans="4:4">
      <c r="D618" s="8"/>
    </row>
    <row r="619" spans="4:4">
      <c r="D619" s="8"/>
    </row>
    <row r="620" spans="4:4">
      <c r="D620" s="8"/>
    </row>
    <row r="621" spans="4:4">
      <c r="D621" s="8"/>
    </row>
    <row r="622" spans="4:4">
      <c r="D622" s="8"/>
    </row>
    <row r="623" spans="4:4">
      <c r="D623" s="8"/>
    </row>
    <row r="624" spans="4:4">
      <c r="D624" s="8"/>
    </row>
    <row r="625" spans="4:4">
      <c r="D625" s="8"/>
    </row>
    <row r="626" spans="4:4">
      <c r="D626" s="8"/>
    </row>
    <row r="627" spans="4:4">
      <c r="D627" s="8"/>
    </row>
    <row r="628" spans="4:4">
      <c r="D628" s="8"/>
    </row>
    <row r="629" spans="4:4">
      <c r="D629" s="8"/>
    </row>
    <row r="630" spans="4:4">
      <c r="D630" s="8"/>
    </row>
    <row r="631" spans="4:4">
      <c r="D631" s="8"/>
    </row>
    <row r="632" spans="4:4">
      <c r="D632" s="8"/>
    </row>
    <row r="633" spans="4:4">
      <c r="D633" s="8"/>
    </row>
    <row r="634" spans="4:4">
      <c r="D634" s="8"/>
    </row>
    <row r="635" spans="4:4">
      <c r="D635" s="8"/>
    </row>
    <row r="636" spans="4:4">
      <c r="D636" s="8"/>
    </row>
    <row r="637" spans="4:4">
      <c r="D637" s="8"/>
    </row>
    <row r="638" spans="4:4">
      <c r="D638" s="8"/>
    </row>
    <row r="639" spans="4:4">
      <c r="D639" s="8"/>
    </row>
    <row r="640" spans="4:4">
      <c r="D640" s="8"/>
    </row>
    <row r="641" spans="4:4">
      <c r="D641" s="8"/>
    </row>
    <row r="642" spans="4:4">
      <c r="D642" s="8"/>
    </row>
    <row r="643" spans="4:4">
      <c r="D643" s="8"/>
    </row>
    <row r="644" spans="4:4">
      <c r="D644" s="8"/>
    </row>
    <row r="645" spans="4:4">
      <c r="D645" s="8"/>
    </row>
    <row r="646" spans="4:4">
      <c r="D646" s="8"/>
    </row>
    <row r="647" spans="4:4">
      <c r="D647" s="8"/>
    </row>
    <row r="648" spans="4:4">
      <c r="D648" s="8"/>
    </row>
    <row r="649" spans="4:4">
      <c r="D649" s="8"/>
    </row>
    <row r="650" spans="4:4">
      <c r="D650" s="8"/>
    </row>
    <row r="651" spans="4:4">
      <c r="D651" s="8"/>
    </row>
    <row r="652" spans="4:4">
      <c r="D652" s="8"/>
    </row>
    <row r="653" spans="4:4">
      <c r="D653" s="8"/>
    </row>
    <row r="654" spans="4:4">
      <c r="D654" s="8"/>
    </row>
    <row r="655" spans="4:4">
      <c r="D655" s="8"/>
    </row>
    <row r="656" spans="4:4">
      <c r="D656" s="8"/>
    </row>
    <row r="657" spans="4:4">
      <c r="D657" s="8"/>
    </row>
    <row r="658" spans="4:4">
      <c r="D658" s="8"/>
    </row>
    <row r="659" spans="4:4">
      <c r="D659" s="8"/>
    </row>
    <row r="660" spans="4:4">
      <c r="D660" s="8"/>
    </row>
    <row r="661" spans="4:4">
      <c r="D661" s="8"/>
    </row>
    <row r="662" spans="4:4">
      <c r="D662" s="8"/>
    </row>
    <row r="663" spans="4:4">
      <c r="D663" s="8"/>
    </row>
    <row r="664" spans="4:4">
      <c r="D664" s="8"/>
    </row>
    <row r="665" spans="4:4">
      <c r="D665" s="8"/>
    </row>
    <row r="666" spans="4:4">
      <c r="D666" s="8"/>
    </row>
    <row r="667" spans="4:4">
      <c r="D667" s="8"/>
    </row>
    <row r="668" spans="4:4">
      <c r="D668" s="8"/>
    </row>
    <row r="669" spans="4:4">
      <c r="D669" s="8"/>
    </row>
    <row r="670" spans="4:4">
      <c r="D670" s="8"/>
    </row>
    <row r="671" spans="4:4">
      <c r="D671" s="8"/>
    </row>
    <row r="672" spans="4:4">
      <c r="D672" s="8"/>
    </row>
    <row r="673" spans="4:4">
      <c r="D673" s="8"/>
    </row>
    <row r="674" spans="4:4">
      <c r="D674" s="8"/>
    </row>
    <row r="675" spans="4:4">
      <c r="D675" s="8"/>
    </row>
    <row r="676" spans="4:4">
      <c r="D676" s="8"/>
    </row>
    <row r="677" spans="4:4">
      <c r="D677" s="8"/>
    </row>
    <row r="678" spans="4:4">
      <c r="D678" s="8"/>
    </row>
    <row r="679" spans="4:4">
      <c r="D679" s="8"/>
    </row>
    <row r="680" spans="4:4">
      <c r="D680" s="8"/>
    </row>
    <row r="681" spans="4:4">
      <c r="D681" s="8"/>
    </row>
    <row r="682" spans="4:4">
      <c r="D682" s="8"/>
    </row>
    <row r="683" spans="4:4">
      <c r="D683" s="8"/>
    </row>
    <row r="684" spans="4:4">
      <c r="D684" s="8"/>
    </row>
    <row r="685" spans="4:4">
      <c r="D685" s="8"/>
    </row>
    <row r="686" spans="4:4">
      <c r="D686" s="8"/>
    </row>
    <row r="687" spans="4:4">
      <c r="D687" s="8"/>
    </row>
    <row r="688" spans="4:4">
      <c r="D688" s="8"/>
    </row>
    <row r="689" spans="4:4">
      <c r="D689" s="8"/>
    </row>
    <row r="690" spans="4:4">
      <c r="D690" s="8"/>
    </row>
    <row r="691" spans="4:4">
      <c r="D691" s="8"/>
    </row>
    <row r="692" spans="4:4">
      <c r="D692" s="8"/>
    </row>
    <row r="693" spans="4:4">
      <c r="D693" s="8"/>
    </row>
    <row r="694" spans="4:4">
      <c r="D694" s="8"/>
    </row>
    <row r="695" spans="4:4">
      <c r="D695" s="8"/>
    </row>
    <row r="696" spans="4:4">
      <c r="D696" s="8"/>
    </row>
    <row r="697" spans="4:4">
      <c r="D697" s="8"/>
    </row>
    <row r="698" spans="4:4">
      <c r="D698" s="8"/>
    </row>
    <row r="699" spans="4:4">
      <c r="D699" s="8"/>
    </row>
    <row r="700" spans="4:4">
      <c r="D700" s="8"/>
    </row>
    <row r="701" spans="4:4">
      <c r="D701" s="8"/>
    </row>
    <row r="702" spans="4:4">
      <c r="D702" s="8"/>
    </row>
    <row r="703" spans="4:4">
      <c r="D703" s="8"/>
    </row>
    <row r="704" spans="4:4">
      <c r="D704" s="8"/>
    </row>
    <row r="705" spans="4:4">
      <c r="D705" s="8"/>
    </row>
    <row r="706" spans="4:4">
      <c r="D706" s="8"/>
    </row>
    <row r="707" spans="4:4">
      <c r="D707" s="8"/>
    </row>
    <row r="708" spans="4:4">
      <c r="D708" s="8"/>
    </row>
    <row r="709" spans="4:4">
      <c r="D709" s="8"/>
    </row>
    <row r="710" spans="4:4">
      <c r="D710" s="8"/>
    </row>
    <row r="711" spans="4:4">
      <c r="D711" s="8"/>
    </row>
    <row r="712" spans="4:4">
      <c r="D712" s="8"/>
    </row>
    <row r="713" spans="4:4">
      <c r="D713" s="8"/>
    </row>
    <row r="714" spans="4:4">
      <c r="D714" s="8"/>
    </row>
    <row r="715" spans="4:4">
      <c r="D715" s="8"/>
    </row>
    <row r="716" spans="4:4">
      <c r="D716" s="8"/>
    </row>
    <row r="717" spans="4:4">
      <c r="D717" s="8"/>
    </row>
    <row r="718" spans="4:4">
      <c r="D718" s="8"/>
    </row>
    <row r="719" spans="4:4">
      <c r="D719" s="8"/>
    </row>
    <row r="720" spans="4:4">
      <c r="D720" s="8"/>
    </row>
    <row r="721" spans="4:4">
      <c r="D721" s="8"/>
    </row>
    <row r="722" spans="4:4">
      <c r="D722" s="8"/>
    </row>
    <row r="723" spans="4:4">
      <c r="D723" s="8"/>
    </row>
    <row r="724" spans="4:4">
      <c r="D724" s="8"/>
    </row>
    <row r="725" spans="4:4">
      <c r="D725" s="8"/>
    </row>
    <row r="726" spans="4:4">
      <c r="D726" s="8"/>
    </row>
    <row r="727" spans="4:4">
      <c r="D727" s="8"/>
    </row>
    <row r="728" spans="4:4">
      <c r="D728" s="8"/>
    </row>
    <row r="729" spans="4:4">
      <c r="D729" s="8"/>
    </row>
    <row r="730" spans="4:4">
      <c r="D730" s="8"/>
    </row>
    <row r="731" spans="4:4">
      <c r="D731" s="8"/>
    </row>
    <row r="732" spans="4:4">
      <c r="D732" s="8"/>
    </row>
    <row r="733" spans="4:4">
      <c r="D733" s="8"/>
    </row>
    <row r="734" spans="4:4">
      <c r="D734" s="8"/>
    </row>
    <row r="735" spans="4:4">
      <c r="D735" s="8"/>
    </row>
    <row r="736" spans="4:4">
      <c r="D736" s="8"/>
    </row>
    <row r="737" spans="4:4">
      <c r="D737" s="8"/>
    </row>
    <row r="738" spans="4:4">
      <c r="D738" s="8"/>
    </row>
    <row r="739" spans="4:4">
      <c r="D739" s="8"/>
    </row>
    <row r="740" spans="4:4">
      <c r="D740" s="8"/>
    </row>
    <row r="741" spans="4:4">
      <c r="D741" s="8"/>
    </row>
    <row r="742" spans="4:4">
      <c r="D742" s="8"/>
    </row>
    <row r="743" spans="4:4">
      <c r="D743" s="8"/>
    </row>
    <row r="744" spans="4:4">
      <c r="D744" s="8"/>
    </row>
    <row r="745" spans="4:4">
      <c r="D745" s="8"/>
    </row>
    <row r="746" spans="4:4">
      <c r="D746" s="8"/>
    </row>
    <row r="747" spans="4:4">
      <c r="D747" s="8"/>
    </row>
    <row r="748" spans="4:4">
      <c r="D748" s="8"/>
    </row>
    <row r="749" spans="4:4">
      <c r="D749" s="8"/>
    </row>
    <row r="750" spans="4:4">
      <c r="D750" s="8"/>
    </row>
    <row r="751" spans="4:4">
      <c r="D751" s="8"/>
    </row>
    <row r="752" spans="4:4">
      <c r="D752" s="8"/>
    </row>
    <row r="753" spans="4:4">
      <c r="D753" s="8"/>
    </row>
    <row r="754" spans="4:4">
      <c r="D754" s="8"/>
    </row>
  </sheetData>
  <mergeCells count="39">
    <mergeCell ref="B36:B40"/>
    <mergeCell ref="C36:C40"/>
    <mergeCell ref="E36:E40"/>
    <mergeCell ref="B41:B45"/>
    <mergeCell ref="C41:C45"/>
    <mergeCell ref="E41:E45"/>
    <mergeCell ref="B25:B29"/>
    <mergeCell ref="C25:C29"/>
    <mergeCell ref="E25:E29"/>
    <mergeCell ref="B30:B34"/>
    <mergeCell ref="C30:C34"/>
    <mergeCell ref="E30:E34"/>
    <mergeCell ref="B46:B50"/>
    <mergeCell ref="C46:C50"/>
    <mergeCell ref="E46:E50"/>
    <mergeCell ref="B51:B55"/>
    <mergeCell ref="C51:C55"/>
    <mergeCell ref="E51:E55"/>
    <mergeCell ref="B56:B60"/>
    <mergeCell ref="C56:C60"/>
    <mergeCell ref="E56:E60"/>
    <mergeCell ref="B61:B65"/>
    <mergeCell ref="C61:C65"/>
    <mergeCell ref="E61:E65"/>
    <mergeCell ref="B66:B70"/>
    <mergeCell ref="C66:C70"/>
    <mergeCell ref="E66:E70"/>
    <mergeCell ref="B71:B75"/>
    <mergeCell ref="C71:C75"/>
    <mergeCell ref="E71:E75"/>
    <mergeCell ref="B86:B90"/>
    <mergeCell ref="C86:C90"/>
    <mergeCell ref="E86:E90"/>
    <mergeCell ref="B76:B80"/>
    <mergeCell ref="C76:C80"/>
    <mergeCell ref="E76:E80"/>
    <mergeCell ref="B81:B85"/>
    <mergeCell ref="C81:C85"/>
    <mergeCell ref="E81:E85"/>
  </mergeCells>
  <hyperlinks>
    <hyperlink ref="B5" r:id="rId1" display="- Tarievenbesluit GTS 201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showGridLines="0" zoomScale="85" zoomScaleNormal="85" workbookViewId="0"/>
  </sheetViews>
  <sheetFormatPr defaultRowHeight="14.25"/>
  <cols>
    <col min="1" max="1" width="3" style="8" customWidth="1"/>
    <col min="2" max="2" width="39.28515625" style="8" customWidth="1"/>
    <col min="3" max="3" width="4.85546875" style="8" customWidth="1"/>
    <col min="4" max="4" width="5.140625" style="8" customWidth="1"/>
    <col min="5" max="5" width="5.5703125" style="8" customWidth="1"/>
    <col min="6" max="6" width="5.42578125" style="8" customWidth="1"/>
    <col min="7" max="7" width="6.7109375" style="8" customWidth="1"/>
    <col min="8" max="20" width="4.28515625" style="8" customWidth="1"/>
    <col min="21" max="16384" width="9.140625" style="8"/>
  </cols>
  <sheetData>
    <row r="1" spans="1:9" s="21" customFormat="1" ht="18">
      <c r="B1" s="4" t="s">
        <v>1050</v>
      </c>
      <c r="C1" s="4" t="s">
        <v>1051</v>
      </c>
    </row>
    <row r="2" spans="1:9" s="10" customFormat="1" ht="12.75"/>
    <row r="3" spans="1:9" s="10" customFormat="1" ht="12.75">
      <c r="B3" s="10" t="s">
        <v>1048</v>
      </c>
    </row>
    <row r="4" spans="1:9" s="10" customFormat="1" ht="12.75">
      <c r="B4" s="10" t="s">
        <v>1046</v>
      </c>
    </row>
    <row r="5" spans="1:9" s="10" customFormat="1" ht="12.75">
      <c r="B5" s="10" t="s">
        <v>1047</v>
      </c>
    </row>
    <row r="6" spans="1:9" s="10" customFormat="1" ht="12.75">
      <c r="B6" s="10" t="s">
        <v>1049</v>
      </c>
    </row>
    <row r="7" spans="1:9" s="10" customFormat="1" ht="12.75"/>
    <row r="8" spans="1:9" s="10" customFormat="1" ht="15" thickBot="1">
      <c r="B8" s="8"/>
      <c r="C8" s="8"/>
      <c r="D8" s="8"/>
      <c r="F8" s="8"/>
      <c r="G8" s="8"/>
      <c r="H8" s="8"/>
      <c r="I8" s="8"/>
    </row>
    <row r="9" spans="1:9" s="10" customFormat="1" ht="13.5" thickBot="1">
      <c r="B9" s="98" t="s">
        <v>598</v>
      </c>
      <c r="C9" s="99" t="s">
        <v>489</v>
      </c>
      <c r="D9" s="99" t="s">
        <v>490</v>
      </c>
      <c r="E9" s="99" t="s">
        <v>491</v>
      </c>
      <c r="F9" s="99" t="s">
        <v>492</v>
      </c>
      <c r="G9" s="99" t="s">
        <v>574</v>
      </c>
    </row>
    <row r="10" spans="1:9" s="10" customFormat="1" ht="13.5" thickBot="1">
      <c r="B10" s="100" t="s">
        <v>1052</v>
      </c>
      <c r="C10" s="93" t="s">
        <v>599</v>
      </c>
      <c r="D10" s="93" t="s">
        <v>599</v>
      </c>
      <c r="E10" s="94"/>
      <c r="F10" s="93" t="s">
        <v>599</v>
      </c>
      <c r="G10" s="93" t="s">
        <v>599</v>
      </c>
    </row>
    <row r="11" spans="1:9" s="10" customFormat="1" ht="13.5" thickBot="1">
      <c r="B11" s="100" t="s">
        <v>1053</v>
      </c>
      <c r="C11" s="93" t="s">
        <v>599</v>
      </c>
      <c r="D11" s="93" t="s">
        <v>599</v>
      </c>
      <c r="E11" s="93" t="s">
        <v>599</v>
      </c>
      <c r="F11" s="93" t="s">
        <v>599</v>
      </c>
      <c r="G11" s="93" t="s">
        <v>599</v>
      </c>
    </row>
    <row r="12" spans="1:9" s="10" customFormat="1" ht="13.5" thickBot="1">
      <c r="B12" s="100" t="s">
        <v>1054</v>
      </c>
      <c r="C12" s="93" t="s">
        <v>599</v>
      </c>
      <c r="D12" s="94"/>
      <c r="E12" s="94"/>
      <c r="F12" s="94"/>
      <c r="G12" s="94"/>
    </row>
    <row r="13" spans="1:9" s="10" customFormat="1" ht="13.5" thickBot="1">
      <c r="B13" s="100" t="s">
        <v>1055</v>
      </c>
      <c r="C13" s="93" t="s">
        <v>599</v>
      </c>
      <c r="D13" s="94"/>
      <c r="E13" s="94"/>
      <c r="F13" s="94"/>
      <c r="G13" s="94"/>
    </row>
    <row r="14" spans="1:9" s="10" customFormat="1" ht="13.5" thickBot="1">
      <c r="B14" s="100" t="s">
        <v>1056</v>
      </c>
      <c r="C14" s="93"/>
      <c r="D14" s="93"/>
      <c r="E14" s="93"/>
      <c r="F14" s="94"/>
      <c r="G14" s="93" t="s">
        <v>599</v>
      </c>
    </row>
    <row r="15" spans="1:9" s="10" customFormat="1" ht="26.25" thickBot="1">
      <c r="A15" s="177"/>
      <c r="B15" s="100" t="s">
        <v>1057</v>
      </c>
      <c r="C15" s="93" t="s">
        <v>599</v>
      </c>
      <c r="D15" s="93"/>
      <c r="E15" s="93"/>
      <c r="F15" s="93"/>
      <c r="G15" s="93"/>
    </row>
    <row r="16" spans="1:9" s="10" customFormat="1" ht="13.5" thickBot="1">
      <c r="B16" s="100" t="s">
        <v>1058</v>
      </c>
      <c r="C16" s="93" t="s">
        <v>599</v>
      </c>
      <c r="D16" s="93" t="s">
        <v>599</v>
      </c>
      <c r="E16" s="93"/>
      <c r="F16" s="93"/>
      <c r="G16" s="93"/>
    </row>
    <row r="17" spans="1:23" s="10" customFormat="1" ht="12.75"/>
    <row r="18" spans="1:23" s="10" customFormat="1" ht="12.75">
      <c r="B18" s="22" t="s">
        <v>854</v>
      </c>
    </row>
    <row r="19" spans="1:23" s="10" customFormat="1" ht="51.75" customHeight="1">
      <c r="B19" s="10" t="s">
        <v>1052</v>
      </c>
      <c r="D19" s="249" t="s">
        <v>860</v>
      </c>
      <c r="E19" s="249"/>
      <c r="F19" s="249"/>
      <c r="G19" s="249"/>
      <c r="H19" s="249"/>
      <c r="I19" s="249"/>
      <c r="J19" s="249"/>
      <c r="K19" s="249"/>
      <c r="L19" s="249"/>
      <c r="M19" s="249"/>
      <c r="N19" s="249"/>
      <c r="O19" s="249"/>
      <c r="P19" s="249"/>
      <c r="Q19" s="249"/>
      <c r="R19" s="249"/>
      <c r="S19" s="249"/>
      <c r="T19" s="249"/>
      <c r="U19" s="249"/>
      <c r="V19" s="249"/>
    </row>
    <row r="20" spans="1:23" s="10" customFormat="1" ht="39.75" customHeight="1">
      <c r="B20" s="10" t="s">
        <v>1053</v>
      </c>
      <c r="D20" s="249" t="s">
        <v>861</v>
      </c>
      <c r="E20" s="249"/>
      <c r="F20" s="249"/>
      <c r="G20" s="249"/>
      <c r="H20" s="249"/>
      <c r="I20" s="249"/>
      <c r="J20" s="249"/>
      <c r="K20" s="249"/>
      <c r="L20" s="249"/>
      <c r="M20" s="249"/>
      <c r="N20" s="249"/>
      <c r="O20" s="249"/>
      <c r="P20" s="249"/>
      <c r="Q20" s="249"/>
      <c r="R20" s="249"/>
      <c r="S20" s="249"/>
      <c r="T20" s="249"/>
      <c r="U20" s="249"/>
      <c r="V20" s="249"/>
    </row>
    <row r="21" spans="1:23" s="10" customFormat="1" ht="42" customHeight="1">
      <c r="B21" s="10" t="s">
        <v>1059</v>
      </c>
      <c r="D21" s="249" t="s">
        <v>862</v>
      </c>
      <c r="E21" s="249"/>
      <c r="F21" s="249"/>
      <c r="G21" s="249"/>
      <c r="H21" s="249"/>
      <c r="I21" s="249"/>
      <c r="J21" s="249"/>
      <c r="K21" s="249"/>
      <c r="L21" s="249"/>
      <c r="M21" s="249"/>
      <c r="N21" s="249"/>
      <c r="O21" s="249"/>
      <c r="P21" s="249"/>
      <c r="Q21" s="249"/>
      <c r="R21" s="249"/>
      <c r="S21" s="249"/>
      <c r="T21" s="249"/>
      <c r="U21" s="249"/>
      <c r="V21" s="249"/>
      <c r="W21" s="132"/>
    </row>
    <row r="22" spans="1:23" s="10" customFormat="1" ht="48" customHeight="1">
      <c r="B22" s="10" t="s">
        <v>1055</v>
      </c>
      <c r="D22" s="249" t="s">
        <v>858</v>
      </c>
      <c r="E22" s="249"/>
      <c r="F22" s="249"/>
      <c r="G22" s="249"/>
      <c r="H22" s="249"/>
      <c r="I22" s="249"/>
      <c r="J22" s="249"/>
      <c r="K22" s="249"/>
      <c r="L22" s="249"/>
      <c r="M22" s="249"/>
      <c r="N22" s="249"/>
      <c r="O22" s="249"/>
      <c r="P22" s="249"/>
      <c r="Q22" s="249"/>
      <c r="R22" s="249"/>
      <c r="S22" s="249"/>
      <c r="T22" s="249"/>
      <c r="U22" s="249"/>
      <c r="V22" s="249"/>
      <c r="W22" s="132"/>
    </row>
    <row r="23" spans="1:23" s="10" customFormat="1" ht="105.75" customHeight="1">
      <c r="A23" s="11"/>
      <c r="B23" s="10" t="s">
        <v>1056</v>
      </c>
      <c r="D23" s="248" t="s">
        <v>1060</v>
      </c>
      <c r="E23" s="248"/>
      <c r="F23" s="248"/>
      <c r="G23" s="248"/>
      <c r="H23" s="248"/>
      <c r="I23" s="248"/>
      <c r="J23" s="248"/>
      <c r="K23" s="248"/>
      <c r="L23" s="248"/>
      <c r="M23" s="248"/>
      <c r="N23" s="248"/>
      <c r="O23" s="248"/>
      <c r="P23" s="248"/>
      <c r="Q23" s="248"/>
      <c r="R23" s="248"/>
      <c r="S23" s="248"/>
      <c r="T23" s="248"/>
      <c r="U23" s="248"/>
      <c r="V23" s="248"/>
      <c r="W23" s="132"/>
    </row>
    <row r="24" spans="1:23" s="10" customFormat="1" ht="42" customHeight="1">
      <c r="A24" s="11"/>
      <c r="B24" s="10" t="s">
        <v>1061</v>
      </c>
      <c r="C24" s="13"/>
      <c r="D24" s="248" t="s">
        <v>864</v>
      </c>
      <c r="E24" s="248"/>
      <c r="F24" s="248"/>
      <c r="G24" s="248"/>
      <c r="H24" s="248"/>
      <c r="I24" s="248"/>
      <c r="J24" s="248"/>
      <c r="K24" s="248"/>
      <c r="L24" s="248"/>
      <c r="M24" s="248"/>
      <c r="N24" s="248"/>
      <c r="O24" s="248"/>
      <c r="P24" s="248"/>
      <c r="Q24" s="248"/>
      <c r="R24" s="248"/>
      <c r="S24" s="248"/>
      <c r="T24" s="248"/>
      <c r="U24" s="248"/>
      <c r="V24" s="248"/>
      <c r="W24" s="132"/>
    </row>
    <row r="25" spans="1:23" s="10" customFormat="1" ht="42" customHeight="1">
      <c r="A25" s="11"/>
      <c r="B25" s="10" t="s">
        <v>1062</v>
      </c>
      <c r="D25" s="248" t="s">
        <v>865</v>
      </c>
      <c r="E25" s="249"/>
      <c r="F25" s="249"/>
      <c r="G25" s="249"/>
      <c r="H25" s="249"/>
      <c r="I25" s="249"/>
      <c r="J25" s="249"/>
      <c r="K25" s="249"/>
      <c r="L25" s="249"/>
      <c r="M25" s="249"/>
      <c r="N25" s="249"/>
      <c r="O25" s="249"/>
      <c r="P25" s="249"/>
      <c r="Q25" s="249"/>
      <c r="R25" s="249"/>
      <c r="S25" s="249"/>
      <c r="T25" s="249"/>
      <c r="U25" s="249"/>
      <c r="V25" s="249"/>
      <c r="W25" s="132"/>
    </row>
    <row r="26" spans="1:23" s="10" customFormat="1" ht="42" customHeight="1"/>
    <row r="27" spans="1:23" s="10" customFormat="1" ht="12.75"/>
    <row r="28" spans="1:23" s="10" customFormat="1" ht="12.75"/>
    <row r="29" spans="1:23" s="10" customFormat="1" ht="12.75"/>
    <row r="30" spans="1:23" s="10" customFormat="1" ht="12.75"/>
    <row r="31" spans="1:23" s="10" customFormat="1" ht="12.75"/>
    <row r="32" spans="1:23"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sheetData>
  <mergeCells count="7">
    <mergeCell ref="D25:V25"/>
    <mergeCell ref="D19:V19"/>
    <mergeCell ref="D20:V20"/>
    <mergeCell ref="D21:V21"/>
    <mergeCell ref="D22:V22"/>
    <mergeCell ref="D23:V23"/>
    <mergeCell ref="D24:V2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79"/>
  <sheetViews>
    <sheetView showGridLines="0" zoomScale="85" zoomScaleNormal="85" workbookViewId="0"/>
  </sheetViews>
  <sheetFormatPr defaultRowHeight="12.75"/>
  <cols>
    <col min="1" max="1" width="5.5703125" style="10" customWidth="1"/>
    <col min="2" max="2" width="13.42578125" style="15" customWidth="1"/>
    <col min="3" max="3" width="42.28515625" style="15" customWidth="1"/>
    <col min="4" max="4" width="15.42578125" style="15" customWidth="1"/>
    <col min="5" max="8" width="13.28515625" style="10" customWidth="1"/>
    <col min="9" max="9" width="13.28515625" style="149" customWidth="1"/>
    <col min="10" max="10" width="13.28515625" style="155" customWidth="1"/>
    <col min="11" max="11" width="13.28515625" style="10" customWidth="1"/>
    <col min="12" max="12" width="5.7109375" style="10" customWidth="1"/>
    <col min="13" max="19" width="13.28515625" style="10" customWidth="1"/>
    <col min="20" max="20" width="5.7109375" style="10" customWidth="1"/>
    <col min="21" max="27" width="13.28515625" style="10" customWidth="1"/>
    <col min="28" max="29" width="19.85546875" style="10" customWidth="1"/>
    <col min="30" max="16384" width="9.140625" style="10"/>
  </cols>
  <sheetData>
    <row r="1" spans="2:27" s="21" customFormat="1" ht="18">
      <c r="B1" s="108" t="s">
        <v>1063</v>
      </c>
      <c r="C1" s="108" t="s">
        <v>1051</v>
      </c>
      <c r="D1" s="118"/>
      <c r="I1" s="148"/>
      <c r="J1" s="154"/>
    </row>
    <row r="3" spans="2:27">
      <c r="B3" s="10" t="s">
        <v>1064</v>
      </c>
      <c r="C3" s="10"/>
      <c r="D3" s="10"/>
    </row>
    <row r="5" spans="2:27" s="20" customFormat="1">
      <c r="B5" s="110" t="s">
        <v>1065</v>
      </c>
      <c r="C5" s="110"/>
      <c r="D5" s="110"/>
      <c r="I5" s="150"/>
      <c r="J5" s="156"/>
    </row>
    <row r="6" spans="2:27">
      <c r="E6" s="11"/>
      <c r="F6" s="11"/>
      <c r="G6" s="11"/>
      <c r="H6" s="11"/>
      <c r="I6" s="161"/>
      <c r="J6" s="162"/>
      <c r="K6" s="11"/>
      <c r="L6" s="11"/>
      <c r="M6" s="11"/>
      <c r="N6" s="11"/>
      <c r="O6" s="11"/>
      <c r="P6" s="11"/>
      <c r="Q6" s="11"/>
      <c r="R6" s="11"/>
      <c r="S6" s="11"/>
      <c r="T6" s="11"/>
    </row>
    <row r="7" spans="2:27" s="20" customFormat="1">
      <c r="B7" s="110" t="s">
        <v>1066</v>
      </c>
      <c r="C7" s="110"/>
      <c r="D7" s="110"/>
      <c r="E7" s="20" t="s">
        <v>1067</v>
      </c>
      <c r="M7" s="20" t="s">
        <v>1068</v>
      </c>
      <c r="U7" s="20" t="s">
        <v>1069</v>
      </c>
    </row>
    <row r="8" spans="2:27" s="45" customFormat="1" ht="63.75">
      <c r="B8" s="111" t="s">
        <v>597</v>
      </c>
      <c r="C8" s="111" t="s">
        <v>779</v>
      </c>
      <c r="D8" s="111" t="s">
        <v>1070</v>
      </c>
      <c r="E8" s="45" t="s">
        <v>1071</v>
      </c>
      <c r="F8" s="45" t="s">
        <v>1072</v>
      </c>
      <c r="G8" s="45" t="s">
        <v>1073</v>
      </c>
      <c r="H8" s="45" t="s">
        <v>1074</v>
      </c>
      <c r="I8" s="45" t="s">
        <v>1075</v>
      </c>
      <c r="J8" s="45" t="s">
        <v>1076</v>
      </c>
      <c r="K8" s="45" t="s">
        <v>1077</v>
      </c>
      <c r="M8" s="45" t="s">
        <v>1071</v>
      </c>
      <c r="N8" s="45" t="s">
        <v>1072</v>
      </c>
      <c r="O8" s="45" t="s">
        <v>1073</v>
      </c>
      <c r="P8" s="45" t="s">
        <v>1074</v>
      </c>
      <c r="Q8" s="45" t="s">
        <v>1075</v>
      </c>
      <c r="R8" s="45" t="s">
        <v>1076</v>
      </c>
      <c r="S8" s="45" t="s">
        <v>1077</v>
      </c>
      <c r="U8" s="45" t="s">
        <v>1071</v>
      </c>
      <c r="V8" s="45" t="s">
        <v>1072</v>
      </c>
      <c r="W8" s="45" t="s">
        <v>1073</v>
      </c>
      <c r="X8" s="45" t="s">
        <v>1074</v>
      </c>
      <c r="Y8" s="45" t="s">
        <v>1075</v>
      </c>
      <c r="Z8" s="45" t="s">
        <v>1076</v>
      </c>
      <c r="AA8" s="45" t="s">
        <v>1077</v>
      </c>
    </row>
    <row r="9" spans="2:27" s="45" customFormat="1">
      <c r="B9" s="111"/>
      <c r="C9" s="111"/>
      <c r="D9" s="111"/>
      <c r="E9" s="45" t="s">
        <v>496</v>
      </c>
      <c r="F9" s="45" t="s">
        <v>496</v>
      </c>
      <c r="G9" s="45" t="s">
        <v>496</v>
      </c>
      <c r="H9" s="45" t="s">
        <v>496</v>
      </c>
      <c r="I9" s="151" t="s">
        <v>496</v>
      </c>
      <c r="J9" s="157" t="s">
        <v>496</v>
      </c>
      <c r="K9" s="45" t="s">
        <v>496</v>
      </c>
      <c r="M9" s="45" t="s">
        <v>496</v>
      </c>
      <c r="N9" s="45" t="s">
        <v>496</v>
      </c>
      <c r="O9" s="45" t="s">
        <v>496</v>
      </c>
      <c r="P9" s="45" t="s">
        <v>496</v>
      </c>
      <c r="Q9" s="45" t="s">
        <v>496</v>
      </c>
      <c r="R9" s="45" t="s">
        <v>496</v>
      </c>
      <c r="S9" s="45" t="s">
        <v>496</v>
      </c>
      <c r="U9" s="45" t="s">
        <v>496</v>
      </c>
      <c r="V9" s="45" t="s">
        <v>496</v>
      </c>
      <c r="W9" s="45" t="s">
        <v>496</v>
      </c>
      <c r="X9" s="45" t="s">
        <v>496</v>
      </c>
      <c r="Y9" s="45" t="s">
        <v>496</v>
      </c>
      <c r="Z9" s="45" t="s">
        <v>496</v>
      </c>
      <c r="AA9" s="45" t="s">
        <v>496</v>
      </c>
    </row>
    <row r="10" spans="2:27" s="114" customFormat="1" ht="15">
      <c r="B10" s="119"/>
      <c r="C10" s="119"/>
      <c r="D10" s="119"/>
      <c r="E10" s="115"/>
      <c r="F10" s="115"/>
      <c r="G10" s="116"/>
      <c r="H10" s="116"/>
      <c r="I10" s="152"/>
      <c r="J10" s="158"/>
      <c r="K10" s="116"/>
      <c r="M10" s="115"/>
      <c r="N10" s="115"/>
      <c r="O10" s="116"/>
      <c r="P10" s="116"/>
      <c r="Q10" s="117"/>
      <c r="R10" s="116"/>
      <c r="S10" s="116"/>
      <c r="U10" s="115"/>
      <c r="V10" s="115"/>
      <c r="W10" s="116"/>
      <c r="X10" s="116"/>
      <c r="Y10" s="117"/>
      <c r="Z10" s="116"/>
      <c r="AA10" s="116"/>
    </row>
    <row r="11" spans="2:27" s="2" customFormat="1" ht="15">
      <c r="B11" s="112">
        <v>300131</v>
      </c>
      <c r="C11" s="46" t="s">
        <v>2</v>
      </c>
      <c r="D11" s="120" t="s">
        <v>497</v>
      </c>
      <c r="E11" s="51">
        <v>0.96899999999999997</v>
      </c>
      <c r="F11" s="51">
        <v>4.4999999999999998E-2</v>
      </c>
      <c r="G11" s="51">
        <v>0.16300000000000001</v>
      </c>
      <c r="H11" s="47">
        <f>E11+F11+G11</f>
        <v>1.177</v>
      </c>
      <c r="I11" s="153">
        <v>0</v>
      </c>
      <c r="J11" s="54">
        <v>0</v>
      </c>
      <c r="K11" s="47">
        <f>H11+I11+J11</f>
        <v>1.177</v>
      </c>
      <c r="L11" s="48"/>
      <c r="M11" s="51">
        <v>0.92800000000000005</v>
      </c>
      <c r="N11" s="51">
        <v>4.4999999999999998E-2</v>
      </c>
      <c r="O11" s="51">
        <v>0.17699999999999999</v>
      </c>
      <c r="P11" s="47">
        <f>M11+N11+O11</f>
        <v>1.1500000000000001</v>
      </c>
      <c r="Q11" s="160">
        <v>0</v>
      </c>
      <c r="R11" s="160">
        <v>0</v>
      </c>
      <c r="S11" s="47">
        <f>P11+Q11+R11</f>
        <v>1.1500000000000001</v>
      </c>
      <c r="T11" s="48"/>
      <c r="U11" s="50">
        <f>(E11-M11)/M11</f>
        <v>4.4181034482758536E-2</v>
      </c>
      <c r="V11" s="50">
        <f t="shared" ref="V11:X26" si="0">(F11-N11)/N11</f>
        <v>0</v>
      </c>
      <c r="W11" s="50">
        <f t="shared" si="0"/>
        <v>-7.9096045197740036E-2</v>
      </c>
      <c r="X11" s="49">
        <f t="shared" si="0"/>
        <v>2.3478260869565139E-2</v>
      </c>
      <c r="Y11" s="50">
        <f>IF(I11=0,0,(I11-Q11)/Q11)</f>
        <v>0</v>
      </c>
      <c r="Z11" s="50">
        <f>IF(J11=0,0,(J11-R11)/R11)</f>
        <v>0</v>
      </c>
      <c r="AA11" s="49">
        <f>(K11-S11)/S11</f>
        <v>2.3478260869565139E-2</v>
      </c>
    </row>
    <row r="12" spans="2:27" s="2" customFormat="1" ht="15">
      <c r="B12" s="112">
        <v>300132</v>
      </c>
      <c r="C12" s="46" t="s">
        <v>3</v>
      </c>
      <c r="D12" s="120" t="s">
        <v>497</v>
      </c>
      <c r="E12" s="51">
        <v>1.3440000000000001</v>
      </c>
      <c r="F12" s="51">
        <v>4.4999999999999998E-2</v>
      </c>
      <c r="G12" s="51">
        <v>0.16300000000000001</v>
      </c>
      <c r="H12" s="47">
        <f t="shared" ref="H12:H75" si="1">E12+F12+G12</f>
        <v>1.552</v>
      </c>
      <c r="I12" s="153">
        <v>0</v>
      </c>
      <c r="J12" s="54">
        <v>0</v>
      </c>
      <c r="K12" s="47">
        <f t="shared" ref="K12:K75" si="2">H12+I12+J12</f>
        <v>1.552</v>
      </c>
      <c r="L12" s="48"/>
      <c r="M12" s="51">
        <v>1.2869999999999999</v>
      </c>
      <c r="N12" s="51">
        <v>4.4999999999999998E-2</v>
      </c>
      <c r="O12" s="51">
        <v>0.17699999999999999</v>
      </c>
      <c r="P12" s="47">
        <f t="shared" ref="P12:P19" si="3">M12+N12+O12</f>
        <v>1.5089999999999999</v>
      </c>
      <c r="Q12" s="160">
        <v>0</v>
      </c>
      <c r="R12" s="160">
        <v>0</v>
      </c>
      <c r="S12" s="47">
        <f t="shared" ref="S12:S18" si="4">P12+Q12+R12</f>
        <v>1.5089999999999999</v>
      </c>
      <c r="T12" s="48"/>
      <c r="U12" s="50">
        <f t="shared" ref="U12:X75" si="5">(E12-M12)/M12</f>
        <v>4.428904428904442E-2</v>
      </c>
      <c r="V12" s="50">
        <f t="shared" si="0"/>
        <v>0</v>
      </c>
      <c r="W12" s="50">
        <f t="shared" si="0"/>
        <v>-7.9096045197740036E-2</v>
      </c>
      <c r="X12" s="49">
        <f t="shared" si="0"/>
        <v>2.8495692511597184E-2</v>
      </c>
      <c r="Y12" s="50">
        <f t="shared" ref="Y12:Z75" si="6">IF(I12=0,0,(I12-Q12)/Q12)</f>
        <v>0</v>
      </c>
      <c r="Z12" s="50">
        <f t="shared" si="6"/>
        <v>0</v>
      </c>
      <c r="AA12" s="49">
        <f t="shared" ref="AA12:AA75" si="7">(K12-S12)/S12</f>
        <v>2.8495692511597184E-2</v>
      </c>
    </row>
    <row r="13" spans="2:27" s="2" customFormat="1" ht="15">
      <c r="B13" s="112">
        <v>300133</v>
      </c>
      <c r="C13" s="46" t="s">
        <v>4</v>
      </c>
      <c r="D13" s="120" t="s">
        <v>497</v>
      </c>
      <c r="E13" s="51">
        <v>1.3440000000000001</v>
      </c>
      <c r="F13" s="51">
        <v>4.4999999999999998E-2</v>
      </c>
      <c r="G13" s="51">
        <v>0.16300000000000001</v>
      </c>
      <c r="H13" s="47">
        <f t="shared" si="1"/>
        <v>1.552</v>
      </c>
      <c r="I13" s="153">
        <v>0</v>
      </c>
      <c r="J13" s="54">
        <v>0</v>
      </c>
      <c r="K13" s="47">
        <f t="shared" si="2"/>
        <v>1.552</v>
      </c>
      <c r="L13" s="48"/>
      <c r="M13" s="51">
        <v>1.2869999999999999</v>
      </c>
      <c r="N13" s="51">
        <v>4.4999999999999998E-2</v>
      </c>
      <c r="O13" s="51">
        <v>0.17699999999999999</v>
      </c>
      <c r="P13" s="47">
        <f t="shared" si="3"/>
        <v>1.5089999999999999</v>
      </c>
      <c r="Q13" s="160">
        <v>0</v>
      </c>
      <c r="R13" s="160">
        <v>0</v>
      </c>
      <c r="S13" s="47">
        <f t="shared" si="4"/>
        <v>1.5089999999999999</v>
      </c>
      <c r="T13" s="48"/>
      <c r="U13" s="50">
        <f t="shared" si="5"/>
        <v>4.428904428904442E-2</v>
      </c>
      <c r="V13" s="50">
        <f t="shared" si="0"/>
        <v>0</v>
      </c>
      <c r="W13" s="50">
        <f t="shared" si="0"/>
        <v>-7.9096045197740036E-2</v>
      </c>
      <c r="X13" s="49">
        <f t="shared" si="0"/>
        <v>2.8495692511597184E-2</v>
      </c>
      <c r="Y13" s="50">
        <f t="shared" si="6"/>
        <v>0</v>
      </c>
      <c r="Z13" s="50">
        <f t="shared" si="6"/>
        <v>0</v>
      </c>
      <c r="AA13" s="49">
        <f t="shared" si="7"/>
        <v>2.8495692511597184E-2</v>
      </c>
    </row>
    <row r="14" spans="2:27" s="2" customFormat="1" ht="15">
      <c r="B14" s="112">
        <v>300136</v>
      </c>
      <c r="C14" s="46" t="s">
        <v>5</v>
      </c>
      <c r="D14" s="120" t="s">
        <v>497</v>
      </c>
      <c r="E14" s="51">
        <v>1.048</v>
      </c>
      <c r="F14" s="51">
        <v>4.4999999999999998E-2</v>
      </c>
      <c r="G14" s="51">
        <v>0.16300000000000001</v>
      </c>
      <c r="H14" s="47">
        <f t="shared" si="1"/>
        <v>1.256</v>
      </c>
      <c r="I14" s="153">
        <v>0</v>
      </c>
      <c r="J14" s="54">
        <v>0</v>
      </c>
      <c r="K14" s="47">
        <f t="shared" si="2"/>
        <v>1.256</v>
      </c>
      <c r="L14" s="48"/>
      <c r="M14" s="51">
        <v>1.004</v>
      </c>
      <c r="N14" s="51">
        <v>4.4999999999999998E-2</v>
      </c>
      <c r="O14" s="51">
        <v>0.17699999999999999</v>
      </c>
      <c r="P14" s="47">
        <f t="shared" si="3"/>
        <v>1.226</v>
      </c>
      <c r="Q14" s="160">
        <v>0</v>
      </c>
      <c r="R14" s="160">
        <v>0</v>
      </c>
      <c r="S14" s="47">
        <f t="shared" si="4"/>
        <v>1.226</v>
      </c>
      <c r="T14" s="48"/>
      <c r="U14" s="50">
        <f t="shared" si="5"/>
        <v>4.3824701195219161E-2</v>
      </c>
      <c r="V14" s="50">
        <f t="shared" si="0"/>
        <v>0</v>
      </c>
      <c r="W14" s="50">
        <f t="shared" si="0"/>
        <v>-7.9096045197740036E-2</v>
      </c>
      <c r="X14" s="49">
        <f t="shared" si="0"/>
        <v>2.4469820554649288E-2</v>
      </c>
      <c r="Y14" s="50">
        <f t="shared" si="6"/>
        <v>0</v>
      </c>
      <c r="Z14" s="50">
        <f t="shared" si="6"/>
        <v>0</v>
      </c>
      <c r="AA14" s="49">
        <f t="shared" si="7"/>
        <v>2.4469820554649288E-2</v>
      </c>
    </row>
    <row r="15" spans="2:27" s="2" customFormat="1" ht="15">
      <c r="B15" s="112">
        <v>300138</v>
      </c>
      <c r="C15" s="46" t="s">
        <v>6</v>
      </c>
      <c r="D15" s="120" t="s">
        <v>497</v>
      </c>
      <c r="E15" s="51">
        <v>1.161</v>
      </c>
      <c r="F15" s="51">
        <v>4.4999999999999998E-2</v>
      </c>
      <c r="G15" s="51">
        <v>0.16300000000000001</v>
      </c>
      <c r="H15" s="47">
        <f t="shared" si="1"/>
        <v>1.369</v>
      </c>
      <c r="I15" s="153">
        <v>0</v>
      </c>
      <c r="J15" s="54">
        <v>0</v>
      </c>
      <c r="K15" s="47">
        <f t="shared" si="2"/>
        <v>1.369</v>
      </c>
      <c r="L15" s="48"/>
      <c r="M15" s="51">
        <v>1.111</v>
      </c>
      <c r="N15" s="51">
        <v>4.4999999999999998E-2</v>
      </c>
      <c r="O15" s="51">
        <v>0.17699999999999999</v>
      </c>
      <c r="P15" s="47">
        <f t="shared" si="3"/>
        <v>1.333</v>
      </c>
      <c r="Q15" s="160">
        <v>0</v>
      </c>
      <c r="R15" s="160">
        <v>0</v>
      </c>
      <c r="S15" s="47">
        <f t="shared" si="4"/>
        <v>1.333</v>
      </c>
      <c r="T15" s="48"/>
      <c r="U15" s="50">
        <f t="shared" si="5"/>
        <v>4.5004500450045046E-2</v>
      </c>
      <c r="V15" s="50">
        <f t="shared" si="0"/>
        <v>0</v>
      </c>
      <c r="W15" s="50">
        <f t="shared" si="0"/>
        <v>-7.9096045197740036E-2</v>
      </c>
      <c r="X15" s="49">
        <f t="shared" si="0"/>
        <v>2.7006751687922007E-2</v>
      </c>
      <c r="Y15" s="50">
        <f t="shared" si="6"/>
        <v>0</v>
      </c>
      <c r="Z15" s="50">
        <f t="shared" si="6"/>
        <v>0</v>
      </c>
      <c r="AA15" s="49">
        <f t="shared" si="7"/>
        <v>2.7006751687922007E-2</v>
      </c>
    </row>
    <row r="16" spans="2:27" s="2" customFormat="1" ht="15">
      <c r="B16" s="112">
        <v>300139</v>
      </c>
      <c r="C16" s="46" t="s">
        <v>7</v>
      </c>
      <c r="D16" s="120" t="s">
        <v>497</v>
      </c>
      <c r="E16" s="51">
        <v>0.96899999999999997</v>
      </c>
      <c r="F16" s="51">
        <v>4.4999999999999998E-2</v>
      </c>
      <c r="G16" s="51">
        <v>0.16300000000000001</v>
      </c>
      <c r="H16" s="47">
        <f t="shared" si="1"/>
        <v>1.177</v>
      </c>
      <c r="I16" s="153">
        <v>0</v>
      </c>
      <c r="J16" s="54">
        <v>0</v>
      </c>
      <c r="K16" s="47">
        <f t="shared" si="2"/>
        <v>1.177</v>
      </c>
      <c r="L16" s="48"/>
      <c r="M16" s="51">
        <v>0.92800000000000005</v>
      </c>
      <c r="N16" s="51">
        <v>4.4999999999999998E-2</v>
      </c>
      <c r="O16" s="51">
        <v>0.17699999999999999</v>
      </c>
      <c r="P16" s="47">
        <f t="shared" si="3"/>
        <v>1.1500000000000001</v>
      </c>
      <c r="Q16" s="160">
        <v>0</v>
      </c>
      <c r="R16" s="160">
        <v>0</v>
      </c>
      <c r="S16" s="47">
        <f t="shared" si="4"/>
        <v>1.1500000000000001</v>
      </c>
      <c r="T16" s="48"/>
      <c r="U16" s="50">
        <f t="shared" si="5"/>
        <v>4.4181034482758536E-2</v>
      </c>
      <c r="V16" s="50">
        <f t="shared" si="0"/>
        <v>0</v>
      </c>
      <c r="W16" s="50">
        <f t="shared" si="0"/>
        <v>-7.9096045197740036E-2</v>
      </c>
      <c r="X16" s="49">
        <f t="shared" si="0"/>
        <v>2.3478260869565139E-2</v>
      </c>
      <c r="Y16" s="50">
        <f t="shared" si="6"/>
        <v>0</v>
      </c>
      <c r="Z16" s="50">
        <f t="shared" si="6"/>
        <v>0</v>
      </c>
      <c r="AA16" s="49">
        <f t="shared" si="7"/>
        <v>2.3478260869565139E-2</v>
      </c>
    </row>
    <row r="17" spans="2:27" s="2" customFormat="1" ht="15">
      <c r="B17" s="112">
        <v>300142</v>
      </c>
      <c r="C17" s="46" t="s">
        <v>8</v>
      </c>
      <c r="D17" s="120" t="s">
        <v>497</v>
      </c>
      <c r="E17" s="51">
        <v>1.736</v>
      </c>
      <c r="F17" s="51">
        <v>4.4999999999999998E-2</v>
      </c>
      <c r="G17" s="51">
        <v>0.16300000000000001</v>
      </c>
      <c r="H17" s="47">
        <f t="shared" si="1"/>
        <v>1.944</v>
      </c>
      <c r="I17" s="153">
        <v>0</v>
      </c>
      <c r="J17" s="54">
        <v>0</v>
      </c>
      <c r="K17" s="47">
        <f t="shared" si="2"/>
        <v>1.944</v>
      </c>
      <c r="L17" s="48"/>
      <c r="M17" s="51">
        <v>1.6619999999999999</v>
      </c>
      <c r="N17" s="51">
        <v>4.4999999999999998E-2</v>
      </c>
      <c r="O17" s="51">
        <v>0.17699999999999999</v>
      </c>
      <c r="P17" s="47">
        <f t="shared" si="3"/>
        <v>1.8839999999999999</v>
      </c>
      <c r="Q17" s="160">
        <v>0</v>
      </c>
      <c r="R17" s="160">
        <v>0</v>
      </c>
      <c r="S17" s="47">
        <f t="shared" si="4"/>
        <v>1.8839999999999999</v>
      </c>
      <c r="T17" s="48"/>
      <c r="U17" s="50">
        <f t="shared" si="5"/>
        <v>4.4524669073405576E-2</v>
      </c>
      <c r="V17" s="50">
        <f t="shared" si="0"/>
        <v>0</v>
      </c>
      <c r="W17" s="50">
        <f t="shared" si="0"/>
        <v>-7.9096045197740036E-2</v>
      </c>
      <c r="X17" s="49">
        <f t="shared" si="0"/>
        <v>3.1847133757961811E-2</v>
      </c>
      <c r="Y17" s="50">
        <f t="shared" si="6"/>
        <v>0</v>
      </c>
      <c r="Z17" s="50">
        <f t="shared" si="6"/>
        <v>0</v>
      </c>
      <c r="AA17" s="49">
        <f t="shared" si="7"/>
        <v>3.1847133757961811E-2</v>
      </c>
    </row>
    <row r="18" spans="2:27" s="2" customFormat="1" ht="15">
      <c r="B18" s="112">
        <v>300143</v>
      </c>
      <c r="C18" s="46" t="s">
        <v>9</v>
      </c>
      <c r="D18" s="120" t="s">
        <v>497</v>
      </c>
      <c r="E18" s="51">
        <v>0.96899999999999997</v>
      </c>
      <c r="F18" s="51">
        <v>4.4999999999999998E-2</v>
      </c>
      <c r="G18" s="51">
        <v>0.16300000000000001</v>
      </c>
      <c r="H18" s="47">
        <f t="shared" si="1"/>
        <v>1.177</v>
      </c>
      <c r="I18" s="153">
        <v>0</v>
      </c>
      <c r="J18" s="54">
        <v>0</v>
      </c>
      <c r="K18" s="47">
        <f t="shared" si="2"/>
        <v>1.177</v>
      </c>
      <c r="L18" s="48"/>
      <c r="M18" s="51">
        <v>0.92800000000000005</v>
      </c>
      <c r="N18" s="51">
        <v>4.4999999999999998E-2</v>
      </c>
      <c r="O18" s="51">
        <v>0.17699999999999999</v>
      </c>
      <c r="P18" s="47">
        <f t="shared" si="3"/>
        <v>1.1500000000000001</v>
      </c>
      <c r="Q18" s="160">
        <v>0</v>
      </c>
      <c r="R18" s="160">
        <v>0</v>
      </c>
      <c r="S18" s="47">
        <f t="shared" si="4"/>
        <v>1.1500000000000001</v>
      </c>
      <c r="T18" s="48"/>
      <c r="U18" s="50">
        <f t="shared" si="5"/>
        <v>4.4181034482758536E-2</v>
      </c>
      <c r="V18" s="50">
        <f t="shared" si="0"/>
        <v>0</v>
      </c>
      <c r="W18" s="50">
        <f t="shared" si="0"/>
        <v>-7.9096045197740036E-2</v>
      </c>
      <c r="X18" s="49">
        <f t="shared" si="0"/>
        <v>2.3478260869565139E-2</v>
      </c>
      <c r="Y18" s="50">
        <f t="shared" si="6"/>
        <v>0</v>
      </c>
      <c r="Z18" s="50">
        <f t="shared" si="6"/>
        <v>0</v>
      </c>
      <c r="AA18" s="49">
        <f t="shared" si="7"/>
        <v>2.3478260869565139E-2</v>
      </c>
    </row>
    <row r="19" spans="2:27" s="2" customFormat="1" ht="15">
      <c r="B19" s="112">
        <v>300144</v>
      </c>
      <c r="C19" s="46" t="s">
        <v>10</v>
      </c>
      <c r="D19" s="120" t="s">
        <v>497</v>
      </c>
      <c r="E19" s="51">
        <v>1.048</v>
      </c>
      <c r="F19" s="51">
        <v>4.4999999999999998E-2</v>
      </c>
      <c r="G19" s="51">
        <v>0.16300000000000001</v>
      </c>
      <c r="H19" s="47">
        <f t="shared" si="1"/>
        <v>1.256</v>
      </c>
      <c r="I19" s="153">
        <v>0</v>
      </c>
      <c r="J19" s="54">
        <v>0</v>
      </c>
      <c r="K19" s="47">
        <f>H19+I19+J19</f>
        <v>1.256</v>
      </c>
      <c r="L19" s="48"/>
      <c r="M19" s="51">
        <v>1.004</v>
      </c>
      <c r="N19" s="51">
        <v>4.4999999999999998E-2</v>
      </c>
      <c r="O19" s="51">
        <v>0.17699999999999999</v>
      </c>
      <c r="P19" s="47">
        <f t="shared" si="3"/>
        <v>1.226</v>
      </c>
      <c r="Q19" s="160">
        <v>0</v>
      </c>
      <c r="R19" s="160">
        <v>0</v>
      </c>
      <c r="S19" s="47">
        <f>P19+Q19+R19</f>
        <v>1.226</v>
      </c>
      <c r="T19" s="48"/>
      <c r="U19" s="50">
        <f t="shared" si="5"/>
        <v>4.3824701195219161E-2</v>
      </c>
      <c r="V19" s="50">
        <f t="shared" si="0"/>
        <v>0</v>
      </c>
      <c r="W19" s="50">
        <f t="shared" si="0"/>
        <v>-7.9096045197740036E-2</v>
      </c>
      <c r="X19" s="49">
        <f t="shared" si="0"/>
        <v>2.4469820554649288E-2</v>
      </c>
      <c r="Y19" s="50">
        <f t="shared" si="6"/>
        <v>0</v>
      </c>
      <c r="Z19" s="50">
        <f t="shared" si="6"/>
        <v>0</v>
      </c>
      <c r="AA19" s="49">
        <f t="shared" si="7"/>
        <v>2.4469820554649288E-2</v>
      </c>
    </row>
    <row r="20" spans="2:27" s="2" customFormat="1" ht="15">
      <c r="B20" s="112">
        <v>300145</v>
      </c>
      <c r="C20" s="46" t="s">
        <v>11</v>
      </c>
      <c r="D20" s="120" t="s">
        <v>497</v>
      </c>
      <c r="E20" s="51">
        <v>0.79</v>
      </c>
      <c r="F20" s="51">
        <v>4.4999999999999998E-2</v>
      </c>
      <c r="G20" s="51">
        <v>0.16300000000000001</v>
      </c>
      <c r="H20" s="47">
        <f>E20+F20+G20</f>
        <v>0.99800000000000011</v>
      </c>
      <c r="I20" s="153">
        <v>0</v>
      </c>
      <c r="J20" s="54">
        <v>0</v>
      </c>
      <c r="K20" s="47">
        <f t="shared" si="2"/>
        <v>0.99800000000000011</v>
      </c>
      <c r="L20" s="48"/>
      <c r="M20" s="51">
        <v>0.75600000000000001</v>
      </c>
      <c r="N20" s="51">
        <v>4.4999999999999998E-2</v>
      </c>
      <c r="O20" s="51">
        <v>0.17699999999999999</v>
      </c>
      <c r="P20" s="47">
        <f>M20+N20+O20</f>
        <v>0.97799999999999998</v>
      </c>
      <c r="Q20" s="160">
        <v>0</v>
      </c>
      <c r="R20" s="160">
        <v>0</v>
      </c>
      <c r="S20" s="47">
        <f t="shared" ref="S20:S79" si="8">P20+Q20+R20</f>
        <v>0.97799999999999998</v>
      </c>
      <c r="T20" s="48"/>
      <c r="U20" s="50">
        <f t="shared" si="5"/>
        <v>4.4973544973545013E-2</v>
      </c>
      <c r="V20" s="50">
        <f t="shared" si="0"/>
        <v>0</v>
      </c>
      <c r="W20" s="50">
        <f t="shared" si="0"/>
        <v>-7.9096045197740036E-2</v>
      </c>
      <c r="X20" s="49">
        <f t="shared" si="0"/>
        <v>2.044989775051138E-2</v>
      </c>
      <c r="Y20" s="50">
        <f t="shared" si="6"/>
        <v>0</v>
      </c>
      <c r="Z20" s="50">
        <f t="shared" si="6"/>
        <v>0</v>
      </c>
      <c r="AA20" s="49">
        <f t="shared" si="7"/>
        <v>2.044989775051138E-2</v>
      </c>
    </row>
    <row r="21" spans="2:27" s="2" customFormat="1" ht="15">
      <c r="B21" s="112">
        <v>300146</v>
      </c>
      <c r="C21" s="46" t="s">
        <v>12</v>
      </c>
      <c r="D21" s="120" t="s">
        <v>497</v>
      </c>
      <c r="E21" s="51">
        <v>0.79</v>
      </c>
      <c r="F21" s="51">
        <v>4.4999999999999998E-2</v>
      </c>
      <c r="G21" s="51">
        <v>0.16300000000000001</v>
      </c>
      <c r="H21" s="47">
        <f t="shared" si="1"/>
        <v>0.99800000000000011</v>
      </c>
      <c r="I21" s="153">
        <v>0</v>
      </c>
      <c r="J21" s="54">
        <v>0</v>
      </c>
      <c r="K21" s="47">
        <f t="shared" si="2"/>
        <v>0.99800000000000011</v>
      </c>
      <c r="L21" s="48"/>
      <c r="M21" s="51">
        <v>0.75600000000000001</v>
      </c>
      <c r="N21" s="51">
        <v>4.4999999999999998E-2</v>
      </c>
      <c r="O21" s="51">
        <v>0.17699999999999999</v>
      </c>
      <c r="P21" s="47">
        <f t="shared" ref="P21:P79" si="9">M21+N21+O21</f>
        <v>0.97799999999999998</v>
      </c>
      <c r="Q21" s="160">
        <v>0</v>
      </c>
      <c r="R21" s="160">
        <v>0</v>
      </c>
      <c r="S21" s="47">
        <f t="shared" si="8"/>
        <v>0.97799999999999998</v>
      </c>
      <c r="T21" s="48"/>
      <c r="U21" s="50">
        <f t="shared" si="5"/>
        <v>4.4973544973545013E-2</v>
      </c>
      <c r="V21" s="50">
        <f t="shared" si="0"/>
        <v>0</v>
      </c>
      <c r="W21" s="50">
        <f t="shared" si="0"/>
        <v>-7.9096045197740036E-2</v>
      </c>
      <c r="X21" s="49">
        <f t="shared" si="0"/>
        <v>2.044989775051138E-2</v>
      </c>
      <c r="Y21" s="50">
        <f t="shared" si="6"/>
        <v>0</v>
      </c>
      <c r="Z21" s="50">
        <f t="shared" si="6"/>
        <v>0</v>
      </c>
      <c r="AA21" s="49">
        <f t="shared" si="7"/>
        <v>2.044989775051138E-2</v>
      </c>
    </row>
    <row r="22" spans="2:27" s="2" customFormat="1" ht="15">
      <c r="B22" s="112">
        <v>300147</v>
      </c>
      <c r="C22" s="46" t="s">
        <v>13</v>
      </c>
      <c r="D22" s="120" t="s">
        <v>497</v>
      </c>
      <c r="E22" s="51">
        <v>0.79</v>
      </c>
      <c r="F22" s="51">
        <v>4.4999999999999998E-2</v>
      </c>
      <c r="G22" s="51">
        <v>0.16300000000000001</v>
      </c>
      <c r="H22" s="47">
        <f t="shared" si="1"/>
        <v>0.99800000000000011</v>
      </c>
      <c r="I22" s="153">
        <v>0</v>
      </c>
      <c r="J22" s="54">
        <v>0</v>
      </c>
      <c r="K22" s="47">
        <f t="shared" si="2"/>
        <v>0.99800000000000011</v>
      </c>
      <c r="L22" s="48"/>
      <c r="M22" s="51">
        <v>0.75600000000000001</v>
      </c>
      <c r="N22" s="51">
        <v>4.4999999999999998E-2</v>
      </c>
      <c r="O22" s="51">
        <v>0.17699999999999999</v>
      </c>
      <c r="P22" s="47">
        <f t="shared" si="9"/>
        <v>0.97799999999999998</v>
      </c>
      <c r="Q22" s="160">
        <v>0</v>
      </c>
      <c r="R22" s="160">
        <v>0</v>
      </c>
      <c r="S22" s="47">
        <f t="shared" si="8"/>
        <v>0.97799999999999998</v>
      </c>
      <c r="T22" s="48"/>
      <c r="U22" s="50">
        <f t="shared" si="5"/>
        <v>4.4973544973545013E-2</v>
      </c>
      <c r="V22" s="50">
        <f t="shared" si="0"/>
        <v>0</v>
      </c>
      <c r="W22" s="50">
        <f t="shared" si="0"/>
        <v>-7.9096045197740036E-2</v>
      </c>
      <c r="X22" s="49">
        <f t="shared" si="0"/>
        <v>2.044989775051138E-2</v>
      </c>
      <c r="Y22" s="50">
        <f t="shared" si="6"/>
        <v>0</v>
      </c>
      <c r="Z22" s="50">
        <f t="shared" si="6"/>
        <v>0</v>
      </c>
      <c r="AA22" s="49">
        <f t="shared" si="7"/>
        <v>2.044989775051138E-2</v>
      </c>
    </row>
    <row r="23" spans="2:27" s="2" customFormat="1" ht="15">
      <c r="B23" s="112">
        <v>301068</v>
      </c>
      <c r="C23" s="46" t="s">
        <v>14</v>
      </c>
      <c r="D23" s="120" t="s">
        <v>498</v>
      </c>
      <c r="E23" s="51">
        <v>1.454</v>
      </c>
      <c r="F23" s="51">
        <v>4.4999999999999998E-2</v>
      </c>
      <c r="G23" s="51">
        <v>0.16300000000000001</v>
      </c>
      <c r="H23" s="47">
        <f t="shared" si="1"/>
        <v>1.6619999999999999</v>
      </c>
      <c r="I23" s="153">
        <v>0.16400000000000001</v>
      </c>
      <c r="J23" s="54">
        <v>0</v>
      </c>
      <c r="K23" s="47">
        <f t="shared" si="2"/>
        <v>1.8259999999999998</v>
      </c>
      <c r="L23" s="48"/>
      <c r="M23" s="51">
        <v>1.3919999999999999</v>
      </c>
      <c r="N23" s="51">
        <v>4.4999999999999998E-2</v>
      </c>
      <c r="O23" s="51">
        <v>0.17699999999999999</v>
      </c>
      <c r="P23" s="47">
        <f t="shared" si="9"/>
        <v>1.6139999999999999</v>
      </c>
      <c r="Q23" s="160">
        <v>0.187</v>
      </c>
      <c r="R23" s="160">
        <v>0</v>
      </c>
      <c r="S23" s="47">
        <f t="shared" si="8"/>
        <v>1.8009999999999999</v>
      </c>
      <c r="T23" s="48"/>
      <c r="U23" s="50">
        <f t="shared" si="5"/>
        <v>4.4540229885057514E-2</v>
      </c>
      <c r="V23" s="50">
        <f t="shared" si="0"/>
        <v>0</v>
      </c>
      <c r="W23" s="50">
        <f t="shared" si="0"/>
        <v>-7.9096045197740036E-2</v>
      </c>
      <c r="X23" s="49">
        <f t="shared" si="0"/>
        <v>2.9739776951672892E-2</v>
      </c>
      <c r="Y23" s="50">
        <f t="shared" si="6"/>
        <v>-0.12299465240641708</v>
      </c>
      <c r="Z23" s="50">
        <f t="shared" si="6"/>
        <v>0</v>
      </c>
      <c r="AA23" s="49">
        <f t="shared" si="7"/>
        <v>1.3881177123820051E-2</v>
      </c>
    </row>
    <row r="24" spans="2:27" s="2" customFormat="1" ht="15">
      <c r="B24" s="112">
        <v>301069</v>
      </c>
      <c r="C24" s="46" t="s">
        <v>15</v>
      </c>
      <c r="D24" s="120" t="s">
        <v>498</v>
      </c>
      <c r="E24" s="51">
        <v>1.073</v>
      </c>
      <c r="F24" s="51">
        <v>4.4999999999999998E-2</v>
      </c>
      <c r="G24" s="51">
        <v>0.16300000000000001</v>
      </c>
      <c r="H24" s="47">
        <f t="shared" si="1"/>
        <v>1.2809999999999999</v>
      </c>
      <c r="I24" s="153">
        <v>0.16400000000000001</v>
      </c>
      <c r="J24" s="54">
        <v>0</v>
      </c>
      <c r="K24" s="47">
        <f t="shared" si="2"/>
        <v>1.4449999999999998</v>
      </c>
      <c r="L24" s="48"/>
      <c r="M24" s="51">
        <v>1.028</v>
      </c>
      <c r="N24" s="51">
        <v>4.4999999999999998E-2</v>
      </c>
      <c r="O24" s="51">
        <v>0.17699999999999999</v>
      </c>
      <c r="P24" s="47">
        <f t="shared" si="9"/>
        <v>1.25</v>
      </c>
      <c r="Q24" s="160">
        <v>0.187</v>
      </c>
      <c r="R24" s="160">
        <v>0</v>
      </c>
      <c r="S24" s="47">
        <f t="shared" si="8"/>
        <v>1.4370000000000001</v>
      </c>
      <c r="T24" s="48"/>
      <c r="U24" s="50">
        <f t="shared" si="5"/>
        <v>4.3774319066147788E-2</v>
      </c>
      <c r="V24" s="50">
        <f t="shared" si="0"/>
        <v>0</v>
      </c>
      <c r="W24" s="50">
        <f t="shared" si="0"/>
        <v>-7.9096045197740036E-2</v>
      </c>
      <c r="X24" s="49">
        <f t="shared" si="0"/>
        <v>2.4799999999999933E-2</v>
      </c>
      <c r="Y24" s="50">
        <f t="shared" si="6"/>
        <v>-0.12299465240641708</v>
      </c>
      <c r="Z24" s="50">
        <f t="shared" si="6"/>
        <v>0</v>
      </c>
      <c r="AA24" s="49">
        <f t="shared" si="7"/>
        <v>5.5671537926233715E-3</v>
      </c>
    </row>
    <row r="25" spans="2:27" s="2" customFormat="1" ht="15">
      <c r="B25" s="112">
        <v>301070</v>
      </c>
      <c r="C25" s="46" t="s">
        <v>16</v>
      </c>
      <c r="D25" s="120" t="s">
        <v>498</v>
      </c>
      <c r="E25" s="51">
        <v>0.97</v>
      </c>
      <c r="F25" s="51">
        <v>4.4999999999999998E-2</v>
      </c>
      <c r="G25" s="51">
        <v>0.16300000000000001</v>
      </c>
      <c r="H25" s="47">
        <f t="shared" si="1"/>
        <v>1.1779999999999999</v>
      </c>
      <c r="I25" s="153">
        <v>0.16400000000000001</v>
      </c>
      <c r="J25" s="54">
        <v>0</v>
      </c>
      <c r="K25" s="47">
        <f t="shared" si="2"/>
        <v>1.3419999999999999</v>
      </c>
      <c r="L25" s="48"/>
      <c r="M25" s="51">
        <v>0.92900000000000005</v>
      </c>
      <c r="N25" s="51">
        <v>4.4999999999999998E-2</v>
      </c>
      <c r="O25" s="51">
        <v>0.17699999999999999</v>
      </c>
      <c r="P25" s="47">
        <f t="shared" si="9"/>
        <v>1.151</v>
      </c>
      <c r="Q25" s="160">
        <v>0.187</v>
      </c>
      <c r="R25" s="160">
        <v>0</v>
      </c>
      <c r="S25" s="47">
        <f t="shared" si="8"/>
        <v>1.3380000000000001</v>
      </c>
      <c r="T25" s="48"/>
      <c r="U25" s="50">
        <f t="shared" si="5"/>
        <v>4.4133476856835226E-2</v>
      </c>
      <c r="V25" s="50">
        <f t="shared" si="0"/>
        <v>0</v>
      </c>
      <c r="W25" s="50">
        <f t="shared" si="0"/>
        <v>-7.9096045197740036E-2</v>
      </c>
      <c r="X25" s="49">
        <f t="shared" si="0"/>
        <v>2.3457862728062478E-2</v>
      </c>
      <c r="Y25" s="50">
        <f t="shared" si="6"/>
        <v>-0.12299465240641708</v>
      </c>
      <c r="Z25" s="50">
        <f t="shared" si="6"/>
        <v>0</v>
      </c>
      <c r="AA25" s="49">
        <f t="shared" si="7"/>
        <v>2.9895366218234539E-3</v>
      </c>
    </row>
    <row r="26" spans="2:27" s="2" customFormat="1" ht="15">
      <c r="B26" s="112">
        <v>301071</v>
      </c>
      <c r="C26" s="46" t="s">
        <v>17</v>
      </c>
      <c r="D26" s="120" t="s">
        <v>498</v>
      </c>
      <c r="E26" s="51">
        <v>1.4139999999999999</v>
      </c>
      <c r="F26" s="51">
        <v>4.4999999999999998E-2</v>
      </c>
      <c r="G26" s="51">
        <v>0.16300000000000001</v>
      </c>
      <c r="H26" s="47">
        <f t="shared" si="1"/>
        <v>1.6219999999999999</v>
      </c>
      <c r="I26" s="153">
        <v>0.16400000000000001</v>
      </c>
      <c r="J26" s="54">
        <v>0</v>
      </c>
      <c r="K26" s="47">
        <f t="shared" si="2"/>
        <v>1.7859999999999998</v>
      </c>
      <c r="L26" s="48"/>
      <c r="M26" s="51">
        <v>1.3540000000000001</v>
      </c>
      <c r="N26" s="51">
        <v>4.4999999999999998E-2</v>
      </c>
      <c r="O26" s="51">
        <v>0.17699999999999999</v>
      </c>
      <c r="P26" s="47">
        <f t="shared" si="9"/>
        <v>1.5760000000000001</v>
      </c>
      <c r="Q26" s="160">
        <v>0.187</v>
      </c>
      <c r="R26" s="160">
        <v>0</v>
      </c>
      <c r="S26" s="47">
        <f t="shared" si="8"/>
        <v>1.7630000000000001</v>
      </c>
      <c r="T26" s="48"/>
      <c r="U26" s="50">
        <f t="shared" si="5"/>
        <v>4.4313146233382443E-2</v>
      </c>
      <c r="V26" s="50">
        <f t="shared" si="0"/>
        <v>0</v>
      </c>
      <c r="W26" s="50">
        <f t="shared" si="0"/>
        <v>-7.9096045197740036E-2</v>
      </c>
      <c r="X26" s="49">
        <f t="shared" si="0"/>
        <v>2.9187817258883132E-2</v>
      </c>
      <c r="Y26" s="50">
        <f t="shared" si="6"/>
        <v>-0.12299465240641708</v>
      </c>
      <c r="Z26" s="50">
        <f t="shared" si="6"/>
        <v>0</v>
      </c>
      <c r="AA26" s="49">
        <f t="shared" si="7"/>
        <v>1.3045944412932324E-2</v>
      </c>
    </row>
    <row r="27" spans="2:27" s="2" customFormat="1" ht="15">
      <c r="B27" s="112">
        <v>301072</v>
      </c>
      <c r="C27" s="46" t="s">
        <v>18</v>
      </c>
      <c r="D27" s="120" t="s">
        <v>498</v>
      </c>
      <c r="E27" s="51">
        <v>1.3560000000000001</v>
      </c>
      <c r="F27" s="51">
        <v>4.4999999999999998E-2</v>
      </c>
      <c r="G27" s="51">
        <v>0.16300000000000001</v>
      </c>
      <c r="H27" s="47">
        <f t="shared" si="1"/>
        <v>1.5640000000000001</v>
      </c>
      <c r="I27" s="153">
        <v>0.16400000000000001</v>
      </c>
      <c r="J27" s="54">
        <v>0</v>
      </c>
      <c r="K27" s="47">
        <f t="shared" si="2"/>
        <v>1.728</v>
      </c>
      <c r="L27" s="48"/>
      <c r="M27" s="51">
        <v>1.298</v>
      </c>
      <c r="N27" s="51">
        <v>4.4999999999999998E-2</v>
      </c>
      <c r="O27" s="51">
        <v>0.17699999999999999</v>
      </c>
      <c r="P27" s="47">
        <f t="shared" si="9"/>
        <v>1.52</v>
      </c>
      <c r="Q27" s="160">
        <v>0.187</v>
      </c>
      <c r="R27" s="160">
        <v>0</v>
      </c>
      <c r="S27" s="47">
        <f t="shared" si="8"/>
        <v>1.7070000000000001</v>
      </c>
      <c r="T27" s="48"/>
      <c r="U27" s="50">
        <f t="shared" si="5"/>
        <v>4.468412942989218E-2</v>
      </c>
      <c r="V27" s="50">
        <f t="shared" si="5"/>
        <v>0</v>
      </c>
      <c r="W27" s="50">
        <f t="shared" si="5"/>
        <v>-7.9096045197740036E-2</v>
      </c>
      <c r="X27" s="49">
        <f t="shared" si="5"/>
        <v>2.8947368421052656E-2</v>
      </c>
      <c r="Y27" s="50">
        <f t="shared" si="6"/>
        <v>-0.12299465240641708</v>
      </c>
      <c r="Z27" s="50">
        <f t="shared" si="6"/>
        <v>0</v>
      </c>
      <c r="AA27" s="49">
        <f t="shared" si="7"/>
        <v>1.2302284710017521E-2</v>
      </c>
    </row>
    <row r="28" spans="2:27" s="2" customFormat="1" ht="15">
      <c r="B28" s="112">
        <v>301073</v>
      </c>
      <c r="C28" s="46" t="s">
        <v>19</v>
      </c>
      <c r="D28" s="120" t="s">
        <v>498</v>
      </c>
      <c r="E28" s="51">
        <v>1.4139999999999999</v>
      </c>
      <c r="F28" s="51">
        <v>4.4999999999999998E-2</v>
      </c>
      <c r="G28" s="51">
        <v>0.16300000000000001</v>
      </c>
      <c r="H28" s="47">
        <f t="shared" si="1"/>
        <v>1.6219999999999999</v>
      </c>
      <c r="I28" s="153">
        <v>0.16400000000000001</v>
      </c>
      <c r="J28" s="54">
        <v>0</v>
      </c>
      <c r="K28" s="47">
        <f t="shared" si="2"/>
        <v>1.7859999999999998</v>
      </c>
      <c r="L28" s="48"/>
      <c r="M28" s="51">
        <v>1.3540000000000001</v>
      </c>
      <c r="N28" s="51">
        <v>4.4999999999999998E-2</v>
      </c>
      <c r="O28" s="51">
        <v>0.17699999999999999</v>
      </c>
      <c r="P28" s="47">
        <f t="shared" si="9"/>
        <v>1.5760000000000001</v>
      </c>
      <c r="Q28" s="160">
        <v>0.187</v>
      </c>
      <c r="R28" s="160">
        <v>0</v>
      </c>
      <c r="S28" s="47">
        <f t="shared" si="8"/>
        <v>1.7630000000000001</v>
      </c>
      <c r="T28" s="48"/>
      <c r="U28" s="50">
        <f t="shared" si="5"/>
        <v>4.4313146233382443E-2</v>
      </c>
      <c r="V28" s="50">
        <f t="shared" si="5"/>
        <v>0</v>
      </c>
      <c r="W28" s="50">
        <f t="shared" si="5"/>
        <v>-7.9096045197740036E-2</v>
      </c>
      <c r="X28" s="49">
        <f t="shared" si="5"/>
        <v>2.9187817258883132E-2</v>
      </c>
      <c r="Y28" s="50">
        <f t="shared" si="6"/>
        <v>-0.12299465240641708</v>
      </c>
      <c r="Z28" s="50">
        <f t="shared" si="6"/>
        <v>0</v>
      </c>
      <c r="AA28" s="49">
        <f t="shared" si="7"/>
        <v>1.3045944412932324E-2</v>
      </c>
    </row>
    <row r="29" spans="2:27" s="2" customFormat="1" ht="15">
      <c r="B29" s="112">
        <v>301074</v>
      </c>
      <c r="C29" s="46" t="s">
        <v>20</v>
      </c>
      <c r="D29" s="120" t="s">
        <v>498</v>
      </c>
      <c r="E29" s="51">
        <v>1.07</v>
      </c>
      <c r="F29" s="51">
        <v>4.4999999999999998E-2</v>
      </c>
      <c r="G29" s="51">
        <v>0.16300000000000001</v>
      </c>
      <c r="H29" s="47">
        <f t="shared" si="1"/>
        <v>1.278</v>
      </c>
      <c r="I29" s="153">
        <v>0.16400000000000001</v>
      </c>
      <c r="J29" s="54">
        <v>0</v>
      </c>
      <c r="K29" s="47">
        <f t="shared" si="2"/>
        <v>1.4419999999999999</v>
      </c>
      <c r="L29" s="48"/>
      <c r="M29" s="51">
        <v>1.024</v>
      </c>
      <c r="N29" s="51">
        <v>4.4999999999999998E-2</v>
      </c>
      <c r="O29" s="51">
        <v>0.17699999999999999</v>
      </c>
      <c r="P29" s="47">
        <f t="shared" si="9"/>
        <v>1.246</v>
      </c>
      <c r="Q29" s="160">
        <v>0.187</v>
      </c>
      <c r="R29" s="160">
        <v>0</v>
      </c>
      <c r="S29" s="47">
        <f t="shared" si="8"/>
        <v>1.4330000000000001</v>
      </c>
      <c r="T29" s="48"/>
      <c r="U29" s="50">
        <f t="shared" si="5"/>
        <v>4.4921875000000042E-2</v>
      </c>
      <c r="V29" s="50">
        <f t="shared" si="5"/>
        <v>0</v>
      </c>
      <c r="W29" s="50">
        <f t="shared" si="5"/>
        <v>-7.9096045197740036E-2</v>
      </c>
      <c r="X29" s="49">
        <f t="shared" si="5"/>
        <v>2.5682182985553796E-2</v>
      </c>
      <c r="Y29" s="50">
        <f t="shared" si="6"/>
        <v>-0.12299465240641708</v>
      </c>
      <c r="Z29" s="50">
        <f t="shared" si="6"/>
        <v>0</v>
      </c>
      <c r="AA29" s="49">
        <f t="shared" si="7"/>
        <v>6.2805303558966484E-3</v>
      </c>
    </row>
    <row r="30" spans="2:27" s="2" customFormat="1" ht="15">
      <c r="B30" s="112">
        <v>301075</v>
      </c>
      <c r="C30" s="46" t="s">
        <v>21</v>
      </c>
      <c r="D30" s="120" t="s">
        <v>498</v>
      </c>
      <c r="E30" s="51">
        <v>1.073</v>
      </c>
      <c r="F30" s="51">
        <v>4.4999999999999998E-2</v>
      </c>
      <c r="G30" s="51">
        <v>0.16300000000000001</v>
      </c>
      <c r="H30" s="47">
        <f t="shared" si="1"/>
        <v>1.2809999999999999</v>
      </c>
      <c r="I30" s="153">
        <v>0.16400000000000001</v>
      </c>
      <c r="J30" s="54">
        <v>0</v>
      </c>
      <c r="K30" s="47">
        <f t="shared" si="2"/>
        <v>1.4449999999999998</v>
      </c>
      <c r="L30" s="48"/>
      <c r="M30" s="51">
        <v>1.028</v>
      </c>
      <c r="N30" s="51">
        <v>4.4999999999999998E-2</v>
      </c>
      <c r="O30" s="51">
        <v>0.17699999999999999</v>
      </c>
      <c r="P30" s="47">
        <f t="shared" si="9"/>
        <v>1.25</v>
      </c>
      <c r="Q30" s="160">
        <v>0.187</v>
      </c>
      <c r="R30" s="160">
        <v>0</v>
      </c>
      <c r="S30" s="47">
        <f t="shared" si="8"/>
        <v>1.4370000000000001</v>
      </c>
      <c r="T30" s="48"/>
      <c r="U30" s="50">
        <f t="shared" si="5"/>
        <v>4.3774319066147788E-2</v>
      </c>
      <c r="V30" s="50">
        <f t="shared" si="5"/>
        <v>0</v>
      </c>
      <c r="W30" s="50">
        <f t="shared" si="5"/>
        <v>-7.9096045197740036E-2</v>
      </c>
      <c r="X30" s="49">
        <f t="shared" si="5"/>
        <v>2.4799999999999933E-2</v>
      </c>
      <c r="Y30" s="50">
        <f t="shared" si="6"/>
        <v>-0.12299465240641708</v>
      </c>
      <c r="Z30" s="50">
        <f t="shared" si="6"/>
        <v>0</v>
      </c>
      <c r="AA30" s="49">
        <f t="shared" si="7"/>
        <v>5.5671537926233715E-3</v>
      </c>
    </row>
    <row r="31" spans="2:27" s="2" customFormat="1" ht="15">
      <c r="B31" s="112">
        <v>301076</v>
      </c>
      <c r="C31" s="46" t="s">
        <v>22</v>
      </c>
      <c r="D31" s="120" t="s">
        <v>498</v>
      </c>
      <c r="E31" s="51">
        <v>0.97</v>
      </c>
      <c r="F31" s="51">
        <v>4.4999999999999998E-2</v>
      </c>
      <c r="G31" s="51">
        <v>0.16300000000000001</v>
      </c>
      <c r="H31" s="47">
        <f t="shared" si="1"/>
        <v>1.1779999999999999</v>
      </c>
      <c r="I31" s="153">
        <v>0.16400000000000001</v>
      </c>
      <c r="J31" s="54">
        <v>0</v>
      </c>
      <c r="K31" s="47">
        <f t="shared" si="2"/>
        <v>1.3419999999999999</v>
      </c>
      <c r="L31" s="48"/>
      <c r="M31" s="51">
        <v>0.92900000000000005</v>
      </c>
      <c r="N31" s="51">
        <v>4.4999999999999998E-2</v>
      </c>
      <c r="O31" s="51">
        <v>0.17699999999999999</v>
      </c>
      <c r="P31" s="47">
        <f t="shared" si="9"/>
        <v>1.151</v>
      </c>
      <c r="Q31" s="160">
        <v>0.187</v>
      </c>
      <c r="R31" s="160">
        <v>0</v>
      </c>
      <c r="S31" s="47">
        <f t="shared" si="8"/>
        <v>1.3380000000000001</v>
      </c>
      <c r="T31" s="48"/>
      <c r="U31" s="50">
        <f t="shared" si="5"/>
        <v>4.4133476856835226E-2</v>
      </c>
      <c r="V31" s="50">
        <f t="shared" si="5"/>
        <v>0</v>
      </c>
      <c r="W31" s="50">
        <f t="shared" si="5"/>
        <v>-7.9096045197740036E-2</v>
      </c>
      <c r="X31" s="49">
        <f t="shared" si="5"/>
        <v>2.3457862728062478E-2</v>
      </c>
      <c r="Y31" s="50">
        <f t="shared" si="6"/>
        <v>-0.12299465240641708</v>
      </c>
      <c r="Z31" s="50">
        <f t="shared" si="6"/>
        <v>0</v>
      </c>
      <c r="AA31" s="49">
        <f t="shared" si="7"/>
        <v>2.9895366218234539E-3</v>
      </c>
    </row>
    <row r="32" spans="2:27" s="2" customFormat="1" ht="15">
      <c r="B32" s="112">
        <v>301078</v>
      </c>
      <c r="C32" s="46" t="s">
        <v>23</v>
      </c>
      <c r="D32" s="120" t="s">
        <v>498</v>
      </c>
      <c r="E32" s="51">
        <v>0.996</v>
      </c>
      <c r="F32" s="51">
        <v>4.4999999999999998E-2</v>
      </c>
      <c r="G32" s="51">
        <v>0.16300000000000001</v>
      </c>
      <c r="H32" s="47">
        <f t="shared" si="1"/>
        <v>1.204</v>
      </c>
      <c r="I32" s="153">
        <v>0.16400000000000001</v>
      </c>
      <c r="J32" s="54">
        <v>0</v>
      </c>
      <c r="K32" s="47">
        <f t="shared" si="2"/>
        <v>1.3679999999999999</v>
      </c>
      <c r="L32" s="48"/>
      <c r="M32" s="51">
        <v>0.95399999999999996</v>
      </c>
      <c r="N32" s="51">
        <v>4.4999999999999998E-2</v>
      </c>
      <c r="O32" s="51">
        <v>0.17699999999999999</v>
      </c>
      <c r="P32" s="47">
        <f t="shared" si="9"/>
        <v>1.1759999999999999</v>
      </c>
      <c r="Q32" s="160">
        <v>0.187</v>
      </c>
      <c r="R32" s="160">
        <v>0</v>
      </c>
      <c r="S32" s="47">
        <f t="shared" si="8"/>
        <v>1.363</v>
      </c>
      <c r="T32" s="48"/>
      <c r="U32" s="50">
        <f t="shared" si="5"/>
        <v>4.4025157232704441E-2</v>
      </c>
      <c r="V32" s="50">
        <f t="shared" si="5"/>
        <v>0</v>
      </c>
      <c r="W32" s="50">
        <f t="shared" si="5"/>
        <v>-7.9096045197740036E-2</v>
      </c>
      <c r="X32" s="49">
        <f t="shared" si="5"/>
        <v>2.3809523809523832E-2</v>
      </c>
      <c r="Y32" s="50">
        <f t="shared" si="6"/>
        <v>-0.12299465240641708</v>
      </c>
      <c r="Z32" s="50">
        <f t="shared" si="6"/>
        <v>0</v>
      </c>
      <c r="AA32" s="49">
        <f t="shared" si="7"/>
        <v>3.6683785766690341E-3</v>
      </c>
    </row>
    <row r="33" spans="2:27" s="2" customFormat="1" ht="15">
      <c r="B33" s="112">
        <v>301080</v>
      </c>
      <c r="C33" s="46" t="s">
        <v>24</v>
      </c>
      <c r="D33" s="120" t="s">
        <v>498</v>
      </c>
      <c r="E33" s="51">
        <v>1.7370000000000001</v>
      </c>
      <c r="F33" s="51">
        <v>4.4999999999999998E-2</v>
      </c>
      <c r="G33" s="51">
        <v>0.16300000000000001</v>
      </c>
      <c r="H33" s="47">
        <f t="shared" si="1"/>
        <v>1.9450000000000001</v>
      </c>
      <c r="I33" s="153">
        <v>0.16400000000000001</v>
      </c>
      <c r="J33" s="54">
        <v>0</v>
      </c>
      <c r="K33" s="47">
        <f t="shared" si="2"/>
        <v>2.109</v>
      </c>
      <c r="L33" s="48"/>
      <c r="M33" s="51">
        <v>1.663</v>
      </c>
      <c r="N33" s="51">
        <v>4.4999999999999998E-2</v>
      </c>
      <c r="O33" s="51">
        <v>0.17699999999999999</v>
      </c>
      <c r="P33" s="47">
        <f t="shared" si="9"/>
        <v>1.885</v>
      </c>
      <c r="Q33" s="160">
        <v>0.187</v>
      </c>
      <c r="R33" s="160">
        <v>0</v>
      </c>
      <c r="S33" s="47">
        <f t="shared" si="8"/>
        <v>2.0720000000000001</v>
      </c>
      <c r="T33" s="48"/>
      <c r="U33" s="50">
        <f t="shared" si="5"/>
        <v>4.4497895369813627E-2</v>
      </c>
      <c r="V33" s="50">
        <f t="shared" si="5"/>
        <v>0</v>
      </c>
      <c r="W33" s="50">
        <f t="shared" si="5"/>
        <v>-7.9096045197740036E-2</v>
      </c>
      <c r="X33" s="49">
        <f t="shared" si="5"/>
        <v>3.1830238726790479E-2</v>
      </c>
      <c r="Y33" s="50">
        <f t="shared" si="6"/>
        <v>-0.12299465240641708</v>
      </c>
      <c r="Z33" s="50">
        <f t="shared" si="6"/>
        <v>0</v>
      </c>
      <c r="AA33" s="49">
        <f t="shared" si="7"/>
        <v>1.7857142857142818E-2</v>
      </c>
    </row>
    <row r="34" spans="2:27" s="2" customFormat="1" ht="15">
      <c r="B34" s="112">
        <v>301082</v>
      </c>
      <c r="C34" s="46" t="s">
        <v>25</v>
      </c>
      <c r="D34" s="120" t="s">
        <v>498</v>
      </c>
      <c r="E34" s="51">
        <v>0.996</v>
      </c>
      <c r="F34" s="51">
        <v>4.4999999999999998E-2</v>
      </c>
      <c r="G34" s="51">
        <v>0.16300000000000001</v>
      </c>
      <c r="H34" s="47">
        <f t="shared" si="1"/>
        <v>1.204</v>
      </c>
      <c r="I34" s="153">
        <v>0.16400000000000001</v>
      </c>
      <c r="J34" s="54">
        <v>0</v>
      </c>
      <c r="K34" s="47">
        <f t="shared" si="2"/>
        <v>1.3679999999999999</v>
      </c>
      <c r="L34" s="48"/>
      <c r="M34" s="51">
        <v>0.95399999999999996</v>
      </c>
      <c r="N34" s="51">
        <v>4.4999999999999998E-2</v>
      </c>
      <c r="O34" s="51">
        <v>0.17699999999999999</v>
      </c>
      <c r="P34" s="47">
        <f t="shared" si="9"/>
        <v>1.1759999999999999</v>
      </c>
      <c r="Q34" s="160">
        <v>0.187</v>
      </c>
      <c r="R34" s="160">
        <v>0</v>
      </c>
      <c r="S34" s="47">
        <f t="shared" si="8"/>
        <v>1.363</v>
      </c>
      <c r="T34" s="48"/>
      <c r="U34" s="50">
        <f t="shared" si="5"/>
        <v>4.4025157232704441E-2</v>
      </c>
      <c r="V34" s="50">
        <f t="shared" si="5"/>
        <v>0</v>
      </c>
      <c r="W34" s="50">
        <f t="shared" si="5"/>
        <v>-7.9096045197740036E-2</v>
      </c>
      <c r="X34" s="49">
        <f t="shared" si="5"/>
        <v>2.3809523809523832E-2</v>
      </c>
      <c r="Y34" s="50">
        <f t="shared" si="6"/>
        <v>-0.12299465240641708</v>
      </c>
      <c r="Z34" s="50">
        <f t="shared" si="6"/>
        <v>0</v>
      </c>
      <c r="AA34" s="49">
        <f t="shared" si="7"/>
        <v>3.6683785766690341E-3</v>
      </c>
    </row>
    <row r="35" spans="2:27" s="2" customFormat="1" ht="15">
      <c r="B35" s="112">
        <v>301083</v>
      </c>
      <c r="C35" s="46" t="s">
        <v>26</v>
      </c>
      <c r="D35" s="120" t="s">
        <v>498</v>
      </c>
      <c r="E35" s="51">
        <v>0.996</v>
      </c>
      <c r="F35" s="51">
        <v>4.4999999999999998E-2</v>
      </c>
      <c r="G35" s="51">
        <v>0.16300000000000001</v>
      </c>
      <c r="H35" s="47">
        <f t="shared" si="1"/>
        <v>1.204</v>
      </c>
      <c r="I35" s="153">
        <v>0.16400000000000001</v>
      </c>
      <c r="J35" s="54">
        <v>0</v>
      </c>
      <c r="K35" s="47">
        <f t="shared" si="2"/>
        <v>1.3679999999999999</v>
      </c>
      <c r="L35" s="48"/>
      <c r="M35" s="51">
        <v>0.95399999999999996</v>
      </c>
      <c r="N35" s="51">
        <v>4.4999999999999998E-2</v>
      </c>
      <c r="O35" s="51">
        <v>0.17699999999999999</v>
      </c>
      <c r="P35" s="47">
        <f t="shared" si="9"/>
        <v>1.1759999999999999</v>
      </c>
      <c r="Q35" s="160">
        <v>0.187</v>
      </c>
      <c r="R35" s="160">
        <v>0</v>
      </c>
      <c r="S35" s="47">
        <f t="shared" si="8"/>
        <v>1.363</v>
      </c>
      <c r="T35" s="48"/>
      <c r="U35" s="50">
        <f t="shared" si="5"/>
        <v>4.4025157232704441E-2</v>
      </c>
      <c r="V35" s="50">
        <f t="shared" si="5"/>
        <v>0</v>
      </c>
      <c r="W35" s="50">
        <f t="shared" si="5"/>
        <v>-7.9096045197740036E-2</v>
      </c>
      <c r="X35" s="49">
        <f t="shared" si="5"/>
        <v>2.3809523809523832E-2</v>
      </c>
      <c r="Y35" s="50">
        <f t="shared" si="6"/>
        <v>-0.12299465240641708</v>
      </c>
      <c r="Z35" s="50">
        <f t="shared" si="6"/>
        <v>0</v>
      </c>
      <c r="AA35" s="49">
        <f t="shared" si="7"/>
        <v>3.6683785766690341E-3</v>
      </c>
    </row>
    <row r="36" spans="2:27" s="2" customFormat="1" ht="15">
      <c r="B36" s="112">
        <v>301084</v>
      </c>
      <c r="C36" s="46" t="s">
        <v>27</v>
      </c>
      <c r="D36" s="120" t="s">
        <v>498</v>
      </c>
      <c r="E36" s="51">
        <v>1.0409999999999999</v>
      </c>
      <c r="F36" s="51">
        <v>4.4999999999999998E-2</v>
      </c>
      <c r="G36" s="51">
        <v>0.16300000000000001</v>
      </c>
      <c r="H36" s="47">
        <f t="shared" si="1"/>
        <v>1.2489999999999999</v>
      </c>
      <c r="I36" s="153">
        <v>0.16400000000000001</v>
      </c>
      <c r="J36" s="54">
        <v>0</v>
      </c>
      <c r="K36" s="47">
        <f t="shared" si="2"/>
        <v>1.4129999999999998</v>
      </c>
      <c r="L36" s="48"/>
      <c r="M36" s="51">
        <v>0.997</v>
      </c>
      <c r="N36" s="51">
        <v>4.4999999999999998E-2</v>
      </c>
      <c r="O36" s="51">
        <v>0.17699999999999999</v>
      </c>
      <c r="P36" s="47">
        <f t="shared" si="9"/>
        <v>1.2190000000000001</v>
      </c>
      <c r="Q36" s="160">
        <v>0.187</v>
      </c>
      <c r="R36" s="160">
        <v>0</v>
      </c>
      <c r="S36" s="47">
        <f t="shared" si="8"/>
        <v>1.4060000000000001</v>
      </c>
      <c r="T36" s="48"/>
      <c r="U36" s="50">
        <f t="shared" si="5"/>
        <v>4.4132397191574649E-2</v>
      </c>
      <c r="V36" s="50">
        <f t="shared" si="5"/>
        <v>0</v>
      </c>
      <c r="W36" s="50">
        <f t="shared" si="5"/>
        <v>-7.9096045197740036E-2</v>
      </c>
      <c r="X36" s="49">
        <f t="shared" si="5"/>
        <v>2.4610336341263167E-2</v>
      </c>
      <c r="Y36" s="50">
        <f t="shared" si="6"/>
        <v>-0.12299465240641708</v>
      </c>
      <c r="Z36" s="50">
        <f t="shared" si="6"/>
        <v>0</v>
      </c>
      <c r="AA36" s="49">
        <f t="shared" si="7"/>
        <v>4.978662873399483E-3</v>
      </c>
    </row>
    <row r="37" spans="2:27" s="2" customFormat="1" ht="15">
      <c r="B37" s="112">
        <v>301085</v>
      </c>
      <c r="C37" s="46" t="s">
        <v>28</v>
      </c>
      <c r="D37" s="120" t="s">
        <v>498</v>
      </c>
      <c r="E37" s="51">
        <v>1.073</v>
      </c>
      <c r="F37" s="51">
        <v>4.4999999999999998E-2</v>
      </c>
      <c r="G37" s="51">
        <v>0.16300000000000001</v>
      </c>
      <c r="H37" s="47">
        <f t="shared" si="1"/>
        <v>1.2809999999999999</v>
      </c>
      <c r="I37" s="153">
        <v>0.16400000000000001</v>
      </c>
      <c r="J37" s="54">
        <v>0</v>
      </c>
      <c r="K37" s="47">
        <f t="shared" si="2"/>
        <v>1.4449999999999998</v>
      </c>
      <c r="L37" s="48"/>
      <c r="M37" s="51">
        <v>1.028</v>
      </c>
      <c r="N37" s="51">
        <v>4.4999999999999998E-2</v>
      </c>
      <c r="O37" s="51">
        <v>0.17699999999999999</v>
      </c>
      <c r="P37" s="47">
        <f t="shared" si="9"/>
        <v>1.25</v>
      </c>
      <c r="Q37" s="160">
        <v>0.187</v>
      </c>
      <c r="R37" s="160">
        <v>0</v>
      </c>
      <c r="S37" s="47">
        <f t="shared" si="8"/>
        <v>1.4370000000000001</v>
      </c>
      <c r="T37" s="48"/>
      <c r="U37" s="50">
        <f t="shared" si="5"/>
        <v>4.3774319066147788E-2</v>
      </c>
      <c r="V37" s="50">
        <f t="shared" si="5"/>
        <v>0</v>
      </c>
      <c r="W37" s="50">
        <f t="shared" si="5"/>
        <v>-7.9096045197740036E-2</v>
      </c>
      <c r="X37" s="49">
        <f t="shared" si="5"/>
        <v>2.4799999999999933E-2</v>
      </c>
      <c r="Y37" s="50">
        <f t="shared" si="6"/>
        <v>-0.12299465240641708</v>
      </c>
      <c r="Z37" s="50">
        <f t="shared" si="6"/>
        <v>0</v>
      </c>
      <c r="AA37" s="49">
        <f t="shared" si="7"/>
        <v>5.5671537926233715E-3</v>
      </c>
    </row>
    <row r="38" spans="2:27" s="2" customFormat="1" ht="15">
      <c r="B38" s="112">
        <v>301086</v>
      </c>
      <c r="C38" s="46" t="s">
        <v>29</v>
      </c>
      <c r="D38" s="120" t="s">
        <v>498</v>
      </c>
      <c r="E38" s="51">
        <v>1.1519999999999999</v>
      </c>
      <c r="F38" s="51">
        <v>4.4999999999999998E-2</v>
      </c>
      <c r="G38" s="51">
        <v>0.16300000000000001</v>
      </c>
      <c r="H38" s="47">
        <f t="shared" si="1"/>
        <v>1.3599999999999999</v>
      </c>
      <c r="I38" s="153">
        <v>0.16400000000000001</v>
      </c>
      <c r="J38" s="54">
        <v>0</v>
      </c>
      <c r="K38" s="47">
        <f t="shared" si="2"/>
        <v>1.5239999999999998</v>
      </c>
      <c r="L38" s="48"/>
      <c r="M38" s="51">
        <v>1.103</v>
      </c>
      <c r="N38" s="51">
        <v>4.4999999999999998E-2</v>
      </c>
      <c r="O38" s="51">
        <v>0.17699999999999999</v>
      </c>
      <c r="P38" s="47">
        <f t="shared" si="9"/>
        <v>1.325</v>
      </c>
      <c r="Q38" s="160">
        <v>0.187</v>
      </c>
      <c r="R38" s="160">
        <v>0</v>
      </c>
      <c r="S38" s="47">
        <f t="shared" si="8"/>
        <v>1.512</v>
      </c>
      <c r="T38" s="48"/>
      <c r="U38" s="50">
        <f t="shared" si="5"/>
        <v>4.4424297370806831E-2</v>
      </c>
      <c r="V38" s="50">
        <f t="shared" si="5"/>
        <v>0</v>
      </c>
      <c r="W38" s="50">
        <f t="shared" si="5"/>
        <v>-7.9096045197740036E-2</v>
      </c>
      <c r="X38" s="49">
        <f t="shared" si="5"/>
        <v>2.6415094339622584E-2</v>
      </c>
      <c r="Y38" s="50">
        <f t="shared" si="6"/>
        <v>-0.12299465240641708</v>
      </c>
      <c r="Z38" s="50">
        <f t="shared" si="6"/>
        <v>0</v>
      </c>
      <c r="AA38" s="49">
        <f t="shared" si="7"/>
        <v>7.9365079365077973E-3</v>
      </c>
    </row>
    <row r="39" spans="2:27" s="2" customFormat="1" ht="15">
      <c r="B39" s="112">
        <v>301088</v>
      </c>
      <c r="C39" s="46" t="s">
        <v>30</v>
      </c>
      <c r="D39" s="120" t="s">
        <v>498</v>
      </c>
      <c r="E39" s="51">
        <v>1.073</v>
      </c>
      <c r="F39" s="51">
        <v>4.4999999999999998E-2</v>
      </c>
      <c r="G39" s="51">
        <v>0.16300000000000001</v>
      </c>
      <c r="H39" s="47">
        <f t="shared" si="1"/>
        <v>1.2809999999999999</v>
      </c>
      <c r="I39" s="153">
        <v>0.16400000000000001</v>
      </c>
      <c r="J39" s="54">
        <v>0</v>
      </c>
      <c r="K39" s="47">
        <f t="shared" si="2"/>
        <v>1.4449999999999998</v>
      </c>
      <c r="L39" s="48"/>
      <c r="M39" s="51">
        <v>1.028</v>
      </c>
      <c r="N39" s="51">
        <v>4.4999999999999998E-2</v>
      </c>
      <c r="O39" s="51">
        <v>0.17699999999999999</v>
      </c>
      <c r="P39" s="47">
        <f t="shared" si="9"/>
        <v>1.25</v>
      </c>
      <c r="Q39" s="160">
        <v>0.187</v>
      </c>
      <c r="R39" s="160">
        <v>0</v>
      </c>
      <c r="S39" s="47">
        <f t="shared" si="8"/>
        <v>1.4370000000000001</v>
      </c>
      <c r="T39" s="48"/>
      <c r="U39" s="50">
        <f t="shared" si="5"/>
        <v>4.3774319066147788E-2</v>
      </c>
      <c r="V39" s="50">
        <f t="shared" si="5"/>
        <v>0</v>
      </c>
      <c r="W39" s="50">
        <f t="shared" si="5"/>
        <v>-7.9096045197740036E-2</v>
      </c>
      <c r="X39" s="49">
        <f t="shared" si="5"/>
        <v>2.4799999999999933E-2</v>
      </c>
      <c r="Y39" s="50">
        <f t="shared" si="6"/>
        <v>-0.12299465240641708</v>
      </c>
      <c r="Z39" s="50">
        <f t="shared" si="6"/>
        <v>0</v>
      </c>
      <c r="AA39" s="49">
        <f t="shared" si="7"/>
        <v>5.5671537926233715E-3</v>
      </c>
    </row>
    <row r="40" spans="2:27" s="2" customFormat="1" ht="15">
      <c r="B40" s="112">
        <v>301089</v>
      </c>
      <c r="C40" s="46" t="s">
        <v>31</v>
      </c>
      <c r="D40" s="120" t="s">
        <v>498</v>
      </c>
      <c r="E40" s="51">
        <v>0.98199999999999998</v>
      </c>
      <c r="F40" s="51">
        <v>4.4999999999999998E-2</v>
      </c>
      <c r="G40" s="51">
        <v>0.16300000000000001</v>
      </c>
      <c r="H40" s="47">
        <f t="shared" si="1"/>
        <v>1.19</v>
      </c>
      <c r="I40" s="153">
        <v>0.16400000000000001</v>
      </c>
      <c r="J40" s="54">
        <v>0</v>
      </c>
      <c r="K40" s="47">
        <f t="shared" si="2"/>
        <v>1.3539999999999999</v>
      </c>
      <c r="L40" s="48"/>
      <c r="M40" s="51">
        <v>0.94</v>
      </c>
      <c r="N40" s="51">
        <v>4.4999999999999998E-2</v>
      </c>
      <c r="O40" s="51">
        <v>0.17699999999999999</v>
      </c>
      <c r="P40" s="47">
        <f t="shared" si="9"/>
        <v>1.1619999999999999</v>
      </c>
      <c r="Q40" s="160">
        <v>0.187</v>
      </c>
      <c r="R40" s="160">
        <v>0</v>
      </c>
      <c r="S40" s="47">
        <f t="shared" si="8"/>
        <v>1.349</v>
      </c>
      <c r="T40" s="48"/>
      <c r="U40" s="50">
        <f t="shared" si="5"/>
        <v>4.4680851063829831E-2</v>
      </c>
      <c r="V40" s="50">
        <f t="shared" si="5"/>
        <v>0</v>
      </c>
      <c r="W40" s="50">
        <f t="shared" si="5"/>
        <v>-7.9096045197740036E-2</v>
      </c>
      <c r="X40" s="49">
        <f t="shared" si="5"/>
        <v>2.4096385542168697E-2</v>
      </c>
      <c r="Y40" s="50">
        <f t="shared" si="6"/>
        <v>-0.12299465240641708</v>
      </c>
      <c r="Z40" s="50">
        <f t="shared" si="6"/>
        <v>0</v>
      </c>
      <c r="AA40" s="49">
        <f t="shared" si="7"/>
        <v>3.7064492216455844E-3</v>
      </c>
    </row>
    <row r="41" spans="2:27" s="2" customFormat="1" ht="15">
      <c r="B41" s="112">
        <v>301090</v>
      </c>
      <c r="C41" s="46" t="s">
        <v>32</v>
      </c>
      <c r="D41" s="120" t="s">
        <v>498</v>
      </c>
      <c r="E41" s="51">
        <v>0.996</v>
      </c>
      <c r="F41" s="51">
        <v>4.4999999999999998E-2</v>
      </c>
      <c r="G41" s="51">
        <v>0.16300000000000001</v>
      </c>
      <c r="H41" s="47">
        <f t="shared" si="1"/>
        <v>1.204</v>
      </c>
      <c r="I41" s="153">
        <v>0.16400000000000001</v>
      </c>
      <c r="J41" s="54">
        <v>0</v>
      </c>
      <c r="K41" s="47">
        <f t="shared" si="2"/>
        <v>1.3679999999999999</v>
      </c>
      <c r="L41" s="48"/>
      <c r="M41" s="51">
        <v>0.95399999999999996</v>
      </c>
      <c r="N41" s="51">
        <v>4.4999999999999998E-2</v>
      </c>
      <c r="O41" s="51">
        <v>0.17699999999999999</v>
      </c>
      <c r="P41" s="47">
        <f t="shared" si="9"/>
        <v>1.1759999999999999</v>
      </c>
      <c r="Q41" s="160">
        <v>0.187</v>
      </c>
      <c r="R41" s="160">
        <v>0</v>
      </c>
      <c r="S41" s="47">
        <f t="shared" si="8"/>
        <v>1.363</v>
      </c>
      <c r="T41" s="48"/>
      <c r="U41" s="50">
        <f t="shared" si="5"/>
        <v>4.4025157232704441E-2</v>
      </c>
      <c r="V41" s="50">
        <f t="shared" si="5"/>
        <v>0</v>
      </c>
      <c r="W41" s="50">
        <f t="shared" si="5"/>
        <v>-7.9096045197740036E-2</v>
      </c>
      <c r="X41" s="49">
        <f t="shared" si="5"/>
        <v>2.3809523809523832E-2</v>
      </c>
      <c r="Y41" s="50">
        <f t="shared" si="6"/>
        <v>-0.12299465240641708</v>
      </c>
      <c r="Z41" s="50">
        <f t="shared" si="6"/>
        <v>0</v>
      </c>
      <c r="AA41" s="49">
        <f t="shared" si="7"/>
        <v>3.6683785766690341E-3</v>
      </c>
    </row>
    <row r="42" spans="2:27" s="2" customFormat="1" ht="15">
      <c r="B42" s="112">
        <v>301092</v>
      </c>
      <c r="C42" s="46" t="s">
        <v>33</v>
      </c>
      <c r="D42" s="120" t="s">
        <v>498</v>
      </c>
      <c r="E42" s="51">
        <v>1.5469999999999999</v>
      </c>
      <c r="F42" s="51">
        <v>4.4999999999999998E-2</v>
      </c>
      <c r="G42" s="51">
        <v>0.16300000000000001</v>
      </c>
      <c r="H42" s="47">
        <f t="shared" si="1"/>
        <v>1.7549999999999999</v>
      </c>
      <c r="I42" s="153">
        <v>0.16400000000000001</v>
      </c>
      <c r="J42" s="54">
        <v>0</v>
      </c>
      <c r="K42" s="47">
        <f t="shared" si="2"/>
        <v>1.9189999999999998</v>
      </c>
      <c r="L42" s="48"/>
      <c r="M42" s="51">
        <v>1.4810000000000001</v>
      </c>
      <c r="N42" s="51">
        <v>4.4999999999999998E-2</v>
      </c>
      <c r="O42" s="51">
        <v>0.17699999999999999</v>
      </c>
      <c r="P42" s="47">
        <f t="shared" si="9"/>
        <v>1.7030000000000001</v>
      </c>
      <c r="Q42" s="160">
        <v>0.187</v>
      </c>
      <c r="R42" s="160">
        <v>0</v>
      </c>
      <c r="S42" s="47">
        <f t="shared" si="8"/>
        <v>1.8900000000000001</v>
      </c>
      <c r="T42" s="48"/>
      <c r="U42" s="50">
        <f t="shared" si="5"/>
        <v>4.4564483457123452E-2</v>
      </c>
      <c r="V42" s="50">
        <f t="shared" si="5"/>
        <v>0</v>
      </c>
      <c r="W42" s="50">
        <f t="shared" si="5"/>
        <v>-7.9096045197740036E-2</v>
      </c>
      <c r="X42" s="49">
        <f t="shared" si="5"/>
        <v>3.0534351145038063E-2</v>
      </c>
      <c r="Y42" s="50">
        <f t="shared" si="6"/>
        <v>-0.12299465240641708</v>
      </c>
      <c r="Z42" s="50">
        <f t="shared" si="6"/>
        <v>0</v>
      </c>
      <c r="AA42" s="49">
        <f t="shared" si="7"/>
        <v>1.5343915343915181E-2</v>
      </c>
    </row>
    <row r="43" spans="2:27" s="2" customFormat="1" ht="15">
      <c r="B43" s="112">
        <v>301093</v>
      </c>
      <c r="C43" s="46" t="s">
        <v>34</v>
      </c>
      <c r="D43" s="120" t="s">
        <v>498</v>
      </c>
      <c r="E43" s="51">
        <v>0.996</v>
      </c>
      <c r="F43" s="51">
        <v>4.4999999999999998E-2</v>
      </c>
      <c r="G43" s="51">
        <v>0.16300000000000001</v>
      </c>
      <c r="H43" s="47">
        <f t="shared" si="1"/>
        <v>1.204</v>
      </c>
      <c r="I43" s="153">
        <v>0.16400000000000001</v>
      </c>
      <c r="J43" s="54">
        <v>0</v>
      </c>
      <c r="K43" s="47">
        <f t="shared" si="2"/>
        <v>1.3679999999999999</v>
      </c>
      <c r="L43" s="48"/>
      <c r="M43" s="51">
        <v>0.95399999999999996</v>
      </c>
      <c r="N43" s="51">
        <v>4.4999999999999998E-2</v>
      </c>
      <c r="O43" s="51">
        <v>0.17699999999999999</v>
      </c>
      <c r="P43" s="47">
        <f t="shared" si="9"/>
        <v>1.1759999999999999</v>
      </c>
      <c r="Q43" s="160">
        <v>0.187</v>
      </c>
      <c r="R43" s="160">
        <v>0</v>
      </c>
      <c r="S43" s="47">
        <f t="shared" si="8"/>
        <v>1.363</v>
      </c>
      <c r="T43" s="48"/>
      <c r="U43" s="50">
        <f t="shared" si="5"/>
        <v>4.4025157232704441E-2</v>
      </c>
      <c r="V43" s="50">
        <f t="shared" si="5"/>
        <v>0</v>
      </c>
      <c r="W43" s="50">
        <f t="shared" si="5"/>
        <v>-7.9096045197740036E-2</v>
      </c>
      <c r="X43" s="49">
        <f t="shared" si="5"/>
        <v>2.3809523809523832E-2</v>
      </c>
      <c r="Y43" s="50">
        <f t="shared" si="6"/>
        <v>-0.12299465240641708</v>
      </c>
      <c r="Z43" s="50">
        <f t="shared" si="6"/>
        <v>0</v>
      </c>
      <c r="AA43" s="49">
        <f t="shared" si="7"/>
        <v>3.6683785766690341E-3</v>
      </c>
    </row>
    <row r="44" spans="2:27" s="2" customFormat="1" ht="15">
      <c r="B44" s="112">
        <v>301094</v>
      </c>
      <c r="C44" s="46" t="s">
        <v>35</v>
      </c>
      <c r="D44" s="120" t="s">
        <v>498</v>
      </c>
      <c r="E44" s="51">
        <v>1.008</v>
      </c>
      <c r="F44" s="51">
        <v>4.4999999999999998E-2</v>
      </c>
      <c r="G44" s="51">
        <v>0.16300000000000001</v>
      </c>
      <c r="H44" s="47">
        <f t="shared" si="1"/>
        <v>1.216</v>
      </c>
      <c r="I44" s="153">
        <v>0.16400000000000001</v>
      </c>
      <c r="J44" s="54">
        <v>0</v>
      </c>
      <c r="K44" s="47">
        <f t="shared" si="2"/>
        <v>1.38</v>
      </c>
      <c r="L44" s="48"/>
      <c r="M44" s="51">
        <v>0.96499999999999997</v>
      </c>
      <c r="N44" s="51">
        <v>4.4999999999999998E-2</v>
      </c>
      <c r="O44" s="51">
        <v>0.17699999999999999</v>
      </c>
      <c r="P44" s="47">
        <f t="shared" si="9"/>
        <v>1.1870000000000001</v>
      </c>
      <c r="Q44" s="160">
        <v>0.187</v>
      </c>
      <c r="R44" s="160">
        <v>0</v>
      </c>
      <c r="S44" s="47">
        <f t="shared" si="8"/>
        <v>1.3740000000000001</v>
      </c>
      <c r="T44" s="48"/>
      <c r="U44" s="50">
        <f t="shared" si="5"/>
        <v>4.4559585492228021E-2</v>
      </c>
      <c r="V44" s="50">
        <f t="shared" si="5"/>
        <v>0</v>
      </c>
      <c r="W44" s="50">
        <f t="shared" si="5"/>
        <v>-7.9096045197740036E-2</v>
      </c>
      <c r="X44" s="49">
        <f t="shared" si="5"/>
        <v>2.4431339511373138E-2</v>
      </c>
      <c r="Y44" s="50">
        <f t="shared" si="6"/>
        <v>-0.12299465240641708</v>
      </c>
      <c r="Z44" s="50">
        <f t="shared" si="6"/>
        <v>0</v>
      </c>
      <c r="AA44" s="49">
        <f t="shared" si="7"/>
        <v>4.3668122270740777E-3</v>
      </c>
    </row>
    <row r="45" spans="2:27" s="2" customFormat="1" ht="15">
      <c r="B45" s="112">
        <v>301096</v>
      </c>
      <c r="C45" s="46" t="s">
        <v>36</v>
      </c>
      <c r="D45" s="120" t="s">
        <v>498</v>
      </c>
      <c r="E45" s="51">
        <v>0.97</v>
      </c>
      <c r="F45" s="51">
        <v>4.4999999999999998E-2</v>
      </c>
      <c r="G45" s="51">
        <v>0.16300000000000001</v>
      </c>
      <c r="H45" s="47">
        <f t="shared" si="1"/>
        <v>1.1779999999999999</v>
      </c>
      <c r="I45" s="153">
        <v>0.16400000000000001</v>
      </c>
      <c r="J45" s="54">
        <v>0</v>
      </c>
      <c r="K45" s="47">
        <f t="shared" si="2"/>
        <v>1.3419999999999999</v>
      </c>
      <c r="L45" s="48"/>
      <c r="M45" s="51">
        <v>0.92900000000000005</v>
      </c>
      <c r="N45" s="51">
        <v>4.4999999999999998E-2</v>
      </c>
      <c r="O45" s="51">
        <v>0.17699999999999999</v>
      </c>
      <c r="P45" s="47">
        <f t="shared" si="9"/>
        <v>1.151</v>
      </c>
      <c r="Q45" s="160">
        <v>0.187</v>
      </c>
      <c r="R45" s="160">
        <v>0</v>
      </c>
      <c r="S45" s="47">
        <f t="shared" si="8"/>
        <v>1.3380000000000001</v>
      </c>
      <c r="T45" s="48"/>
      <c r="U45" s="50">
        <f t="shared" si="5"/>
        <v>4.4133476856835226E-2</v>
      </c>
      <c r="V45" s="50">
        <f t="shared" si="5"/>
        <v>0</v>
      </c>
      <c r="W45" s="50">
        <f t="shared" si="5"/>
        <v>-7.9096045197740036E-2</v>
      </c>
      <c r="X45" s="49">
        <f t="shared" si="5"/>
        <v>2.3457862728062478E-2</v>
      </c>
      <c r="Y45" s="50">
        <f t="shared" si="6"/>
        <v>-0.12299465240641708</v>
      </c>
      <c r="Z45" s="50">
        <f t="shared" si="6"/>
        <v>0</v>
      </c>
      <c r="AA45" s="49">
        <f t="shared" si="7"/>
        <v>2.9895366218234539E-3</v>
      </c>
    </row>
    <row r="46" spans="2:27" s="2" customFormat="1" ht="15">
      <c r="B46" s="112">
        <v>301097</v>
      </c>
      <c r="C46" s="46" t="s">
        <v>37</v>
      </c>
      <c r="D46" s="120" t="s">
        <v>498</v>
      </c>
      <c r="E46" s="51">
        <v>0.996</v>
      </c>
      <c r="F46" s="51">
        <v>4.4999999999999998E-2</v>
      </c>
      <c r="G46" s="51">
        <v>0.16300000000000001</v>
      </c>
      <c r="H46" s="47">
        <f t="shared" si="1"/>
        <v>1.204</v>
      </c>
      <c r="I46" s="153">
        <v>0.16400000000000001</v>
      </c>
      <c r="J46" s="54">
        <v>0</v>
      </c>
      <c r="K46" s="47">
        <f t="shared" si="2"/>
        <v>1.3679999999999999</v>
      </c>
      <c r="L46" s="48"/>
      <c r="M46" s="51">
        <v>0.95399999999999996</v>
      </c>
      <c r="N46" s="51">
        <v>4.4999999999999998E-2</v>
      </c>
      <c r="O46" s="51">
        <v>0.17699999999999999</v>
      </c>
      <c r="P46" s="47">
        <f t="shared" si="9"/>
        <v>1.1759999999999999</v>
      </c>
      <c r="Q46" s="160">
        <v>0.187</v>
      </c>
      <c r="R46" s="160">
        <v>0</v>
      </c>
      <c r="S46" s="47">
        <f t="shared" si="8"/>
        <v>1.363</v>
      </c>
      <c r="T46" s="48"/>
      <c r="U46" s="50">
        <f t="shared" si="5"/>
        <v>4.4025157232704441E-2</v>
      </c>
      <c r="V46" s="50">
        <f t="shared" si="5"/>
        <v>0</v>
      </c>
      <c r="W46" s="50">
        <f t="shared" si="5"/>
        <v>-7.9096045197740036E-2</v>
      </c>
      <c r="X46" s="49">
        <f t="shared" si="5"/>
        <v>2.3809523809523832E-2</v>
      </c>
      <c r="Y46" s="50">
        <f t="shared" si="6"/>
        <v>-0.12299465240641708</v>
      </c>
      <c r="Z46" s="50">
        <f t="shared" si="6"/>
        <v>0</v>
      </c>
      <c r="AA46" s="49">
        <f t="shared" si="7"/>
        <v>3.6683785766690341E-3</v>
      </c>
    </row>
    <row r="47" spans="2:27" s="2" customFormat="1" ht="15">
      <c r="B47" s="112">
        <v>301098</v>
      </c>
      <c r="C47" s="46" t="s">
        <v>38</v>
      </c>
      <c r="D47" s="120" t="s">
        <v>498</v>
      </c>
      <c r="E47" s="51">
        <v>0.97</v>
      </c>
      <c r="F47" s="51">
        <v>4.4999999999999998E-2</v>
      </c>
      <c r="G47" s="51">
        <v>0.16300000000000001</v>
      </c>
      <c r="H47" s="47">
        <f t="shared" si="1"/>
        <v>1.1779999999999999</v>
      </c>
      <c r="I47" s="153">
        <v>0.16400000000000001</v>
      </c>
      <c r="J47" s="54">
        <v>0</v>
      </c>
      <c r="K47" s="47">
        <f t="shared" si="2"/>
        <v>1.3419999999999999</v>
      </c>
      <c r="L47" s="48"/>
      <c r="M47" s="51">
        <v>0.92900000000000005</v>
      </c>
      <c r="N47" s="51">
        <v>4.4999999999999998E-2</v>
      </c>
      <c r="O47" s="51">
        <v>0.17699999999999999</v>
      </c>
      <c r="P47" s="47">
        <f t="shared" si="9"/>
        <v>1.151</v>
      </c>
      <c r="Q47" s="160">
        <v>0.187</v>
      </c>
      <c r="R47" s="160">
        <v>0</v>
      </c>
      <c r="S47" s="47">
        <f t="shared" si="8"/>
        <v>1.3380000000000001</v>
      </c>
      <c r="T47" s="48"/>
      <c r="U47" s="50">
        <f t="shared" si="5"/>
        <v>4.4133476856835226E-2</v>
      </c>
      <c r="V47" s="50">
        <f t="shared" si="5"/>
        <v>0</v>
      </c>
      <c r="W47" s="50">
        <f t="shared" si="5"/>
        <v>-7.9096045197740036E-2</v>
      </c>
      <c r="X47" s="49">
        <f t="shared" si="5"/>
        <v>2.3457862728062478E-2</v>
      </c>
      <c r="Y47" s="50">
        <f t="shared" si="6"/>
        <v>-0.12299465240641708</v>
      </c>
      <c r="Z47" s="50">
        <f t="shared" si="6"/>
        <v>0</v>
      </c>
      <c r="AA47" s="49">
        <f t="shared" si="7"/>
        <v>2.9895366218234539E-3</v>
      </c>
    </row>
    <row r="48" spans="2:27" s="2" customFormat="1" ht="15">
      <c r="B48" s="112">
        <v>301101</v>
      </c>
      <c r="C48" s="46" t="s">
        <v>39</v>
      </c>
      <c r="D48" s="120" t="s">
        <v>498</v>
      </c>
      <c r="E48" s="51">
        <v>1.7370000000000001</v>
      </c>
      <c r="F48" s="51">
        <v>4.4999999999999998E-2</v>
      </c>
      <c r="G48" s="51">
        <v>0.16300000000000001</v>
      </c>
      <c r="H48" s="47">
        <f t="shared" si="1"/>
        <v>1.9450000000000001</v>
      </c>
      <c r="I48" s="153">
        <v>0.16400000000000001</v>
      </c>
      <c r="J48" s="54">
        <v>0</v>
      </c>
      <c r="K48" s="47">
        <f t="shared" si="2"/>
        <v>2.109</v>
      </c>
      <c r="L48" s="48"/>
      <c r="M48" s="51">
        <v>1.663</v>
      </c>
      <c r="N48" s="51">
        <v>4.4999999999999998E-2</v>
      </c>
      <c r="O48" s="51">
        <v>0.17699999999999999</v>
      </c>
      <c r="P48" s="47">
        <f t="shared" si="9"/>
        <v>1.885</v>
      </c>
      <c r="Q48" s="160">
        <v>0.187</v>
      </c>
      <c r="R48" s="160">
        <v>0</v>
      </c>
      <c r="S48" s="47">
        <f t="shared" si="8"/>
        <v>2.0720000000000001</v>
      </c>
      <c r="T48" s="48"/>
      <c r="U48" s="50">
        <f t="shared" si="5"/>
        <v>4.4497895369813627E-2</v>
      </c>
      <c r="V48" s="50">
        <f t="shared" si="5"/>
        <v>0</v>
      </c>
      <c r="W48" s="50">
        <f t="shared" si="5"/>
        <v>-7.9096045197740036E-2</v>
      </c>
      <c r="X48" s="49">
        <f t="shared" si="5"/>
        <v>3.1830238726790479E-2</v>
      </c>
      <c r="Y48" s="50">
        <f t="shared" si="6"/>
        <v>-0.12299465240641708</v>
      </c>
      <c r="Z48" s="50">
        <f t="shared" si="6"/>
        <v>0</v>
      </c>
      <c r="AA48" s="49">
        <f t="shared" si="7"/>
        <v>1.7857142857142818E-2</v>
      </c>
    </row>
    <row r="49" spans="2:27" s="2" customFormat="1" ht="15">
      <c r="B49" s="112">
        <v>301106</v>
      </c>
      <c r="C49" s="46" t="s">
        <v>40</v>
      </c>
      <c r="D49" s="120" t="s">
        <v>498</v>
      </c>
      <c r="E49" s="51">
        <v>0.98199999999999998</v>
      </c>
      <c r="F49" s="51">
        <v>4.4999999999999998E-2</v>
      </c>
      <c r="G49" s="51">
        <v>0.16300000000000001</v>
      </c>
      <c r="H49" s="47">
        <f t="shared" si="1"/>
        <v>1.19</v>
      </c>
      <c r="I49" s="153">
        <v>0.16400000000000001</v>
      </c>
      <c r="J49" s="54">
        <v>0</v>
      </c>
      <c r="K49" s="47">
        <f t="shared" si="2"/>
        <v>1.3539999999999999</v>
      </c>
      <c r="L49" s="48"/>
      <c r="M49" s="51">
        <v>0.94</v>
      </c>
      <c r="N49" s="51">
        <v>4.4999999999999998E-2</v>
      </c>
      <c r="O49" s="51">
        <v>0.17699999999999999</v>
      </c>
      <c r="P49" s="47">
        <f t="shared" si="9"/>
        <v>1.1619999999999999</v>
      </c>
      <c r="Q49" s="160">
        <v>0.187</v>
      </c>
      <c r="R49" s="160">
        <v>0</v>
      </c>
      <c r="S49" s="47">
        <f t="shared" si="8"/>
        <v>1.349</v>
      </c>
      <c r="T49" s="48"/>
      <c r="U49" s="50">
        <f t="shared" si="5"/>
        <v>4.4680851063829831E-2</v>
      </c>
      <c r="V49" s="50">
        <f t="shared" si="5"/>
        <v>0</v>
      </c>
      <c r="W49" s="50">
        <f t="shared" si="5"/>
        <v>-7.9096045197740036E-2</v>
      </c>
      <c r="X49" s="49">
        <f t="shared" si="5"/>
        <v>2.4096385542168697E-2</v>
      </c>
      <c r="Y49" s="50">
        <f t="shared" si="6"/>
        <v>-0.12299465240641708</v>
      </c>
      <c r="Z49" s="50">
        <f t="shared" si="6"/>
        <v>0</v>
      </c>
      <c r="AA49" s="49">
        <f t="shared" si="7"/>
        <v>3.7064492216455844E-3</v>
      </c>
    </row>
    <row r="50" spans="2:27" s="2" customFormat="1" ht="15">
      <c r="B50" s="112">
        <v>301107</v>
      </c>
      <c r="C50" s="46" t="s">
        <v>41</v>
      </c>
      <c r="D50" s="120" t="s">
        <v>498</v>
      </c>
      <c r="E50" s="51">
        <v>0.97</v>
      </c>
      <c r="F50" s="51">
        <v>4.4999999999999998E-2</v>
      </c>
      <c r="G50" s="51">
        <v>0.16300000000000001</v>
      </c>
      <c r="H50" s="47">
        <f t="shared" si="1"/>
        <v>1.1779999999999999</v>
      </c>
      <c r="I50" s="153">
        <v>0.16400000000000001</v>
      </c>
      <c r="J50" s="54">
        <v>0</v>
      </c>
      <c r="K50" s="47">
        <f t="shared" si="2"/>
        <v>1.3419999999999999</v>
      </c>
      <c r="L50" s="48"/>
      <c r="M50" s="51">
        <v>0.92900000000000005</v>
      </c>
      <c r="N50" s="51">
        <v>4.4999999999999998E-2</v>
      </c>
      <c r="O50" s="51">
        <v>0.17699999999999999</v>
      </c>
      <c r="P50" s="47">
        <f t="shared" si="9"/>
        <v>1.151</v>
      </c>
      <c r="Q50" s="160">
        <v>0.187</v>
      </c>
      <c r="R50" s="160">
        <v>0</v>
      </c>
      <c r="S50" s="47">
        <f t="shared" si="8"/>
        <v>1.3380000000000001</v>
      </c>
      <c r="T50" s="48"/>
      <c r="U50" s="50">
        <f t="shared" si="5"/>
        <v>4.4133476856835226E-2</v>
      </c>
      <c r="V50" s="50">
        <f t="shared" si="5"/>
        <v>0</v>
      </c>
      <c r="W50" s="50">
        <f t="shared" si="5"/>
        <v>-7.9096045197740036E-2</v>
      </c>
      <c r="X50" s="49">
        <f t="shared" si="5"/>
        <v>2.3457862728062478E-2</v>
      </c>
      <c r="Y50" s="50">
        <f t="shared" si="6"/>
        <v>-0.12299465240641708</v>
      </c>
      <c r="Z50" s="50">
        <f t="shared" si="6"/>
        <v>0</v>
      </c>
      <c r="AA50" s="49">
        <f t="shared" si="7"/>
        <v>2.9895366218234539E-3</v>
      </c>
    </row>
    <row r="51" spans="2:27" s="2" customFormat="1" ht="15">
      <c r="B51" s="112">
        <v>301108</v>
      </c>
      <c r="C51" s="46" t="s">
        <v>42</v>
      </c>
      <c r="D51" s="120" t="s">
        <v>498</v>
      </c>
      <c r="E51" s="51">
        <v>0.97499999999999998</v>
      </c>
      <c r="F51" s="51">
        <v>4.4999999999999998E-2</v>
      </c>
      <c r="G51" s="51">
        <v>0.16300000000000001</v>
      </c>
      <c r="H51" s="47">
        <f t="shared" si="1"/>
        <v>1.1830000000000001</v>
      </c>
      <c r="I51" s="153">
        <v>0.16400000000000001</v>
      </c>
      <c r="J51" s="54">
        <v>0</v>
      </c>
      <c r="K51" s="47">
        <f t="shared" si="2"/>
        <v>1.347</v>
      </c>
      <c r="L51" s="48"/>
      <c r="M51" s="51">
        <v>0.93400000000000005</v>
      </c>
      <c r="N51" s="51">
        <v>4.4999999999999998E-2</v>
      </c>
      <c r="O51" s="51">
        <v>0.17699999999999999</v>
      </c>
      <c r="P51" s="47">
        <f t="shared" si="9"/>
        <v>1.1560000000000001</v>
      </c>
      <c r="Q51" s="160">
        <v>0.187</v>
      </c>
      <c r="R51" s="160">
        <v>0</v>
      </c>
      <c r="S51" s="47">
        <f t="shared" si="8"/>
        <v>1.3430000000000002</v>
      </c>
      <c r="T51" s="48"/>
      <c r="U51" s="50">
        <f t="shared" si="5"/>
        <v>4.3897216274089851E-2</v>
      </c>
      <c r="V51" s="50">
        <f t="shared" si="5"/>
        <v>0</v>
      </c>
      <c r="W51" s="50">
        <f t="shared" si="5"/>
        <v>-7.9096045197740036E-2</v>
      </c>
      <c r="X51" s="49">
        <f t="shared" si="5"/>
        <v>2.3356401384082966E-2</v>
      </c>
      <c r="Y51" s="50">
        <f t="shared" si="6"/>
        <v>-0.12299465240641708</v>
      </c>
      <c r="Z51" s="50">
        <f t="shared" si="6"/>
        <v>0</v>
      </c>
      <c r="AA51" s="49">
        <f t="shared" si="7"/>
        <v>2.9784065524942525E-3</v>
      </c>
    </row>
    <row r="52" spans="2:27" s="2" customFormat="1" ht="15">
      <c r="B52" s="112">
        <v>301109</v>
      </c>
      <c r="C52" s="46" t="s">
        <v>43</v>
      </c>
      <c r="D52" s="120" t="s">
        <v>498</v>
      </c>
      <c r="E52" s="51">
        <v>0.97</v>
      </c>
      <c r="F52" s="51">
        <v>4.4999999999999998E-2</v>
      </c>
      <c r="G52" s="51">
        <v>0.16300000000000001</v>
      </c>
      <c r="H52" s="47">
        <f t="shared" si="1"/>
        <v>1.1779999999999999</v>
      </c>
      <c r="I52" s="153">
        <v>0.16400000000000001</v>
      </c>
      <c r="J52" s="54">
        <v>0</v>
      </c>
      <c r="K52" s="47">
        <f t="shared" si="2"/>
        <v>1.3419999999999999</v>
      </c>
      <c r="L52" s="48"/>
      <c r="M52" s="51">
        <v>0.92900000000000005</v>
      </c>
      <c r="N52" s="51">
        <v>4.4999999999999998E-2</v>
      </c>
      <c r="O52" s="51">
        <v>0.17699999999999999</v>
      </c>
      <c r="P52" s="47">
        <f t="shared" si="9"/>
        <v>1.151</v>
      </c>
      <c r="Q52" s="160">
        <v>0.187</v>
      </c>
      <c r="R52" s="160">
        <v>0</v>
      </c>
      <c r="S52" s="47">
        <f t="shared" si="8"/>
        <v>1.3380000000000001</v>
      </c>
      <c r="T52" s="48"/>
      <c r="U52" s="50">
        <f t="shared" si="5"/>
        <v>4.4133476856835226E-2</v>
      </c>
      <c r="V52" s="50">
        <f t="shared" si="5"/>
        <v>0</v>
      </c>
      <c r="W52" s="50">
        <f t="shared" si="5"/>
        <v>-7.9096045197740036E-2</v>
      </c>
      <c r="X52" s="49">
        <f t="shared" si="5"/>
        <v>2.3457862728062478E-2</v>
      </c>
      <c r="Y52" s="50">
        <f t="shared" si="6"/>
        <v>-0.12299465240641708</v>
      </c>
      <c r="Z52" s="50">
        <f t="shared" si="6"/>
        <v>0</v>
      </c>
      <c r="AA52" s="49">
        <f t="shared" si="7"/>
        <v>2.9895366218234539E-3</v>
      </c>
    </row>
    <row r="53" spans="2:27" s="2" customFormat="1" ht="15">
      <c r="B53" s="112">
        <v>301111</v>
      </c>
      <c r="C53" s="46" t="s">
        <v>44</v>
      </c>
      <c r="D53" s="120" t="s">
        <v>497</v>
      </c>
      <c r="E53" s="51">
        <v>1.6859999999999999</v>
      </c>
      <c r="F53" s="51">
        <v>4.4999999999999998E-2</v>
      </c>
      <c r="G53" s="51">
        <v>0.16300000000000001</v>
      </c>
      <c r="H53" s="47">
        <f t="shared" si="1"/>
        <v>1.8939999999999999</v>
      </c>
      <c r="I53" s="153">
        <v>0</v>
      </c>
      <c r="J53" s="54">
        <v>0</v>
      </c>
      <c r="K53" s="47">
        <f t="shared" si="2"/>
        <v>1.8939999999999999</v>
      </c>
      <c r="L53" s="48"/>
      <c r="M53" s="51">
        <v>1.6140000000000001</v>
      </c>
      <c r="N53" s="51">
        <v>4.4999999999999998E-2</v>
      </c>
      <c r="O53" s="51">
        <v>0.17699999999999999</v>
      </c>
      <c r="P53" s="47">
        <f t="shared" si="9"/>
        <v>1.8360000000000001</v>
      </c>
      <c r="Q53" s="160">
        <v>0</v>
      </c>
      <c r="R53" s="160">
        <v>0</v>
      </c>
      <c r="S53" s="47">
        <f t="shared" si="8"/>
        <v>1.8360000000000001</v>
      </c>
      <c r="T53" s="48"/>
      <c r="U53" s="50">
        <f t="shared" si="5"/>
        <v>4.4609665427509194E-2</v>
      </c>
      <c r="V53" s="50">
        <f t="shared" si="5"/>
        <v>0</v>
      </c>
      <c r="W53" s="50">
        <f t="shared" si="5"/>
        <v>-7.9096045197740036E-2</v>
      </c>
      <c r="X53" s="49">
        <f t="shared" si="5"/>
        <v>3.1590413943355024E-2</v>
      </c>
      <c r="Y53" s="50">
        <f t="shared" si="6"/>
        <v>0</v>
      </c>
      <c r="Z53" s="50">
        <f t="shared" si="6"/>
        <v>0</v>
      </c>
      <c r="AA53" s="49">
        <f t="shared" si="7"/>
        <v>3.1590413943355024E-2</v>
      </c>
    </row>
    <row r="54" spans="2:27" s="2" customFormat="1" ht="15">
      <c r="B54" s="112">
        <v>301113</v>
      </c>
      <c r="C54" s="46" t="s">
        <v>45</v>
      </c>
      <c r="D54" s="120" t="s">
        <v>497</v>
      </c>
      <c r="E54" s="51">
        <v>0.79</v>
      </c>
      <c r="F54" s="51">
        <v>4.4999999999999998E-2</v>
      </c>
      <c r="G54" s="51">
        <v>0.16300000000000001</v>
      </c>
      <c r="H54" s="47">
        <f t="shared" si="1"/>
        <v>0.99800000000000011</v>
      </c>
      <c r="I54" s="153">
        <v>0</v>
      </c>
      <c r="J54" s="54">
        <v>0</v>
      </c>
      <c r="K54" s="47">
        <f t="shared" si="2"/>
        <v>0.99800000000000011</v>
      </c>
      <c r="L54" s="48"/>
      <c r="M54" s="51">
        <v>0.75600000000000001</v>
      </c>
      <c r="N54" s="51">
        <v>4.4999999999999998E-2</v>
      </c>
      <c r="O54" s="51">
        <v>0.17699999999999999</v>
      </c>
      <c r="P54" s="47">
        <f t="shared" si="9"/>
        <v>0.97799999999999998</v>
      </c>
      <c r="Q54" s="160">
        <v>0</v>
      </c>
      <c r="R54" s="160">
        <v>0</v>
      </c>
      <c r="S54" s="47">
        <f t="shared" si="8"/>
        <v>0.97799999999999998</v>
      </c>
      <c r="T54" s="48"/>
      <c r="U54" s="50">
        <f t="shared" si="5"/>
        <v>4.4973544973545013E-2</v>
      </c>
      <c r="V54" s="50">
        <f t="shared" si="5"/>
        <v>0</v>
      </c>
      <c r="W54" s="50">
        <f t="shared" si="5"/>
        <v>-7.9096045197740036E-2</v>
      </c>
      <c r="X54" s="49">
        <f t="shared" si="5"/>
        <v>2.044989775051138E-2</v>
      </c>
      <c r="Y54" s="50">
        <f t="shared" si="6"/>
        <v>0</v>
      </c>
      <c r="Z54" s="50">
        <f t="shared" si="6"/>
        <v>0</v>
      </c>
      <c r="AA54" s="49">
        <f t="shared" si="7"/>
        <v>2.044989775051138E-2</v>
      </c>
    </row>
    <row r="55" spans="2:27" s="2" customFormat="1" ht="15">
      <c r="B55" s="112">
        <v>301114</v>
      </c>
      <c r="C55" s="46" t="s">
        <v>46</v>
      </c>
      <c r="D55" s="120" t="s">
        <v>499</v>
      </c>
      <c r="E55" s="51">
        <v>0.754</v>
      </c>
      <c r="F55" s="51">
        <v>4.4999999999999998E-2</v>
      </c>
      <c r="G55" s="51">
        <v>0.16300000000000001</v>
      </c>
      <c r="H55" s="47">
        <f t="shared" si="1"/>
        <v>0.96200000000000008</v>
      </c>
      <c r="I55" s="153">
        <v>0.16400000000000001</v>
      </c>
      <c r="J55" s="54">
        <v>0</v>
      </c>
      <c r="K55" s="47">
        <f t="shared" si="2"/>
        <v>1.1260000000000001</v>
      </c>
      <c r="L55" s="48"/>
      <c r="M55" s="51">
        <v>0.71799999999999997</v>
      </c>
      <c r="N55" s="51">
        <v>4.4999999999999998E-2</v>
      </c>
      <c r="O55" s="51">
        <v>0.17699999999999999</v>
      </c>
      <c r="P55" s="47">
        <f t="shared" si="9"/>
        <v>0.94</v>
      </c>
      <c r="Q55" s="160">
        <v>0.187</v>
      </c>
      <c r="R55" s="160">
        <v>0</v>
      </c>
      <c r="S55" s="47">
        <f t="shared" si="8"/>
        <v>1.127</v>
      </c>
      <c r="T55" s="48"/>
      <c r="U55" s="50">
        <f t="shared" si="5"/>
        <v>5.0139275766016761E-2</v>
      </c>
      <c r="V55" s="50">
        <f t="shared" si="5"/>
        <v>0</v>
      </c>
      <c r="W55" s="50">
        <f t="shared" si="5"/>
        <v>-7.9096045197740036E-2</v>
      </c>
      <c r="X55" s="49">
        <f t="shared" si="5"/>
        <v>2.3404255319149078E-2</v>
      </c>
      <c r="Y55" s="50">
        <f t="shared" si="6"/>
        <v>-0.12299465240641708</v>
      </c>
      <c r="Z55" s="50">
        <f t="shared" si="6"/>
        <v>0</v>
      </c>
      <c r="AA55" s="49">
        <f t="shared" si="7"/>
        <v>-8.8731144631755974E-4</v>
      </c>
    </row>
    <row r="56" spans="2:27" s="2" customFormat="1" ht="15">
      <c r="B56" s="112">
        <v>301116</v>
      </c>
      <c r="C56" s="46" t="s">
        <v>47</v>
      </c>
      <c r="D56" s="120" t="s">
        <v>499</v>
      </c>
      <c r="E56" s="51">
        <v>0.94499999999999995</v>
      </c>
      <c r="F56" s="51">
        <v>4.4999999999999998E-2</v>
      </c>
      <c r="G56" s="51">
        <v>0.16300000000000001</v>
      </c>
      <c r="H56" s="47">
        <f t="shared" si="1"/>
        <v>1.153</v>
      </c>
      <c r="I56" s="153">
        <v>0.16400000000000001</v>
      </c>
      <c r="J56" s="54">
        <v>0</v>
      </c>
      <c r="K56" s="47">
        <f t="shared" si="2"/>
        <v>1.3169999999999999</v>
      </c>
      <c r="L56" s="48"/>
      <c r="M56" s="51">
        <v>0.9</v>
      </c>
      <c r="N56" s="51">
        <v>4.4999999999999998E-2</v>
      </c>
      <c r="O56" s="51">
        <v>0.17699999999999999</v>
      </c>
      <c r="P56" s="47">
        <f t="shared" si="9"/>
        <v>1.1220000000000001</v>
      </c>
      <c r="Q56" s="160">
        <v>0.187</v>
      </c>
      <c r="R56" s="160">
        <v>0</v>
      </c>
      <c r="S56" s="47">
        <f t="shared" si="8"/>
        <v>1.3090000000000002</v>
      </c>
      <c r="T56" s="48"/>
      <c r="U56" s="50">
        <f t="shared" si="5"/>
        <v>4.999999999999992E-2</v>
      </c>
      <c r="V56" s="50">
        <f t="shared" si="5"/>
        <v>0</v>
      </c>
      <c r="W56" s="50">
        <f t="shared" si="5"/>
        <v>-7.9096045197740036E-2</v>
      </c>
      <c r="X56" s="49">
        <f t="shared" si="5"/>
        <v>2.7629233511586377E-2</v>
      </c>
      <c r="Y56" s="50">
        <f t="shared" si="6"/>
        <v>-0.12299465240641708</v>
      </c>
      <c r="Z56" s="50">
        <f t="shared" si="6"/>
        <v>0</v>
      </c>
      <c r="AA56" s="49">
        <f t="shared" si="7"/>
        <v>6.1115355233000643E-3</v>
      </c>
    </row>
    <row r="57" spans="2:27" s="2" customFormat="1" ht="15">
      <c r="B57" s="112">
        <v>301118</v>
      </c>
      <c r="C57" s="46" t="s">
        <v>48</v>
      </c>
      <c r="D57" s="120" t="s">
        <v>499</v>
      </c>
      <c r="E57" s="51">
        <v>0.88600000000000001</v>
      </c>
      <c r="F57" s="51">
        <v>4.4999999999999998E-2</v>
      </c>
      <c r="G57" s="51">
        <v>0.16300000000000001</v>
      </c>
      <c r="H57" s="47">
        <f t="shared" si="1"/>
        <v>1.0940000000000001</v>
      </c>
      <c r="I57" s="153">
        <v>0.16400000000000001</v>
      </c>
      <c r="J57" s="54">
        <v>0</v>
      </c>
      <c r="K57" s="47">
        <f t="shared" si="2"/>
        <v>1.258</v>
      </c>
      <c r="L57" s="48"/>
      <c r="M57" s="51">
        <v>0.84399999999999997</v>
      </c>
      <c r="N57" s="51">
        <v>4.4999999999999998E-2</v>
      </c>
      <c r="O57" s="51">
        <v>0.17699999999999999</v>
      </c>
      <c r="P57" s="47">
        <f t="shared" si="9"/>
        <v>1.0660000000000001</v>
      </c>
      <c r="Q57" s="160">
        <v>0.187</v>
      </c>
      <c r="R57" s="160">
        <v>0</v>
      </c>
      <c r="S57" s="47">
        <f t="shared" si="8"/>
        <v>1.2530000000000001</v>
      </c>
      <c r="T57" s="48"/>
      <c r="U57" s="50">
        <f t="shared" si="5"/>
        <v>4.9763033175355499E-2</v>
      </c>
      <c r="V57" s="50">
        <f t="shared" si="5"/>
        <v>0</v>
      </c>
      <c r="W57" s="50">
        <f t="shared" si="5"/>
        <v>-7.9096045197740036E-2</v>
      </c>
      <c r="X57" s="49">
        <f t="shared" si="5"/>
        <v>2.6266416510318972E-2</v>
      </c>
      <c r="Y57" s="50">
        <f t="shared" si="6"/>
        <v>-0.12299465240641708</v>
      </c>
      <c r="Z57" s="50">
        <f t="shared" si="6"/>
        <v>0</v>
      </c>
      <c r="AA57" s="49">
        <f t="shared" si="7"/>
        <v>3.9904229848363075E-3</v>
      </c>
    </row>
    <row r="58" spans="2:27" s="2" customFormat="1" ht="15">
      <c r="B58" s="112">
        <v>301184</v>
      </c>
      <c r="C58" s="46" t="s">
        <v>49</v>
      </c>
      <c r="D58" s="120" t="s">
        <v>497</v>
      </c>
      <c r="E58" s="51">
        <v>1.4379999999999999</v>
      </c>
      <c r="F58" s="51">
        <v>4.4999999999999998E-2</v>
      </c>
      <c r="G58" s="51">
        <v>0.16300000000000001</v>
      </c>
      <c r="H58" s="47">
        <f t="shared" si="1"/>
        <v>1.6459999999999999</v>
      </c>
      <c r="I58" s="153">
        <v>0</v>
      </c>
      <c r="J58" s="54">
        <v>0</v>
      </c>
      <c r="K58" s="47">
        <f t="shared" si="2"/>
        <v>1.6459999999999999</v>
      </c>
      <c r="L58" s="48"/>
      <c r="M58" s="51">
        <v>1.377</v>
      </c>
      <c r="N58" s="51">
        <v>4.4999999999999998E-2</v>
      </c>
      <c r="O58" s="51">
        <v>0.17699999999999999</v>
      </c>
      <c r="P58" s="47">
        <f t="shared" si="9"/>
        <v>1.599</v>
      </c>
      <c r="Q58" s="160">
        <v>0</v>
      </c>
      <c r="R58" s="160">
        <v>0</v>
      </c>
      <c r="S58" s="47">
        <f t="shared" si="8"/>
        <v>1.599</v>
      </c>
      <c r="T58" s="48"/>
      <c r="U58" s="50">
        <f t="shared" si="5"/>
        <v>4.4299201161946217E-2</v>
      </c>
      <c r="V58" s="50">
        <f t="shared" si="5"/>
        <v>0</v>
      </c>
      <c r="W58" s="50">
        <f t="shared" si="5"/>
        <v>-7.9096045197740036E-2</v>
      </c>
      <c r="X58" s="49">
        <f t="shared" si="5"/>
        <v>2.9393370856785447E-2</v>
      </c>
      <c r="Y58" s="50">
        <f t="shared" si="6"/>
        <v>0</v>
      </c>
      <c r="Z58" s="50">
        <f t="shared" si="6"/>
        <v>0</v>
      </c>
      <c r="AA58" s="49">
        <f t="shared" si="7"/>
        <v>2.9393370856785447E-2</v>
      </c>
    </row>
    <row r="59" spans="2:27" s="2" customFormat="1" ht="15">
      <c r="B59" s="112">
        <v>301185</v>
      </c>
      <c r="C59" s="46" t="s">
        <v>646</v>
      </c>
      <c r="D59" s="120" t="s">
        <v>499</v>
      </c>
      <c r="E59" s="51">
        <v>0.64200000000000002</v>
      </c>
      <c r="F59" s="51">
        <v>4.4999999999999998E-2</v>
      </c>
      <c r="G59" s="51">
        <v>0.16300000000000001</v>
      </c>
      <c r="H59" s="47">
        <f t="shared" si="1"/>
        <v>0.85000000000000009</v>
      </c>
      <c r="I59" s="153">
        <v>0.16400000000000001</v>
      </c>
      <c r="J59" s="54">
        <v>0</v>
      </c>
      <c r="K59" s="47">
        <f t="shared" si="2"/>
        <v>1.014</v>
      </c>
      <c r="L59" s="48"/>
      <c r="M59" s="51">
        <v>0.61199999999999999</v>
      </c>
      <c r="N59" s="51">
        <v>4.4999999999999998E-2</v>
      </c>
      <c r="O59" s="51">
        <v>0.17699999999999999</v>
      </c>
      <c r="P59" s="47">
        <f t="shared" si="9"/>
        <v>0.83400000000000007</v>
      </c>
      <c r="Q59" s="160">
        <v>0.187</v>
      </c>
      <c r="R59" s="160">
        <v>0</v>
      </c>
      <c r="S59" s="47">
        <f t="shared" si="8"/>
        <v>1.0210000000000001</v>
      </c>
      <c r="T59" s="48"/>
      <c r="U59" s="50">
        <f t="shared" si="5"/>
        <v>4.9019607843137303E-2</v>
      </c>
      <c r="V59" s="50">
        <f t="shared" si="5"/>
        <v>0</v>
      </c>
      <c r="W59" s="50">
        <f t="shared" si="5"/>
        <v>-7.9096045197740036E-2</v>
      </c>
      <c r="X59" s="49">
        <f t="shared" si="5"/>
        <v>1.9184652278177474E-2</v>
      </c>
      <c r="Y59" s="50">
        <f t="shared" si="6"/>
        <v>-0.12299465240641708</v>
      </c>
      <c r="Z59" s="50">
        <f t="shared" si="6"/>
        <v>0</v>
      </c>
      <c r="AA59" s="49">
        <f t="shared" si="7"/>
        <v>-6.8560235063664212E-3</v>
      </c>
    </row>
    <row r="60" spans="2:27" s="2" customFormat="1" ht="15">
      <c r="B60" s="112">
        <v>301198</v>
      </c>
      <c r="C60" s="46" t="s">
        <v>500</v>
      </c>
      <c r="D60" s="120" t="s">
        <v>499</v>
      </c>
      <c r="E60" s="51">
        <v>0.879</v>
      </c>
      <c r="F60" s="51">
        <v>4.4999999999999998E-2</v>
      </c>
      <c r="G60" s="51">
        <v>0.16300000000000001</v>
      </c>
      <c r="H60" s="47">
        <f t="shared" si="1"/>
        <v>1.087</v>
      </c>
      <c r="I60" s="153">
        <v>0.16400000000000001</v>
      </c>
      <c r="J60" s="54">
        <v>0</v>
      </c>
      <c r="K60" s="47">
        <f t="shared" si="2"/>
        <v>1.2509999999999999</v>
      </c>
      <c r="L60" s="48"/>
      <c r="M60" s="51">
        <v>0.83699999999999997</v>
      </c>
      <c r="N60" s="51">
        <v>4.4999999999999998E-2</v>
      </c>
      <c r="O60" s="51">
        <v>0.17699999999999999</v>
      </c>
      <c r="P60" s="47">
        <f t="shared" si="9"/>
        <v>1.0589999999999999</v>
      </c>
      <c r="Q60" s="160">
        <v>0.187</v>
      </c>
      <c r="R60" s="160">
        <v>0</v>
      </c>
      <c r="S60" s="47">
        <f t="shared" si="8"/>
        <v>1.246</v>
      </c>
      <c r="T60" s="48"/>
      <c r="U60" s="50">
        <f t="shared" si="5"/>
        <v>5.0179211469534094E-2</v>
      </c>
      <c r="V60" s="50">
        <f t="shared" si="5"/>
        <v>0</v>
      </c>
      <c r="W60" s="50">
        <f t="shared" si="5"/>
        <v>-7.9096045197740036E-2</v>
      </c>
      <c r="X60" s="49">
        <f t="shared" si="5"/>
        <v>2.6440037771482554E-2</v>
      </c>
      <c r="Y60" s="50">
        <f t="shared" si="6"/>
        <v>-0.12299465240641708</v>
      </c>
      <c r="Z60" s="50">
        <f t="shared" si="6"/>
        <v>0</v>
      </c>
      <c r="AA60" s="49">
        <f t="shared" si="7"/>
        <v>4.0128410914926915E-3</v>
      </c>
    </row>
    <row r="61" spans="2:27" s="2" customFormat="1" ht="15">
      <c r="B61" s="112">
        <v>301309</v>
      </c>
      <c r="C61" s="46" t="s">
        <v>50</v>
      </c>
      <c r="D61" s="120" t="s">
        <v>499</v>
      </c>
      <c r="E61" s="51">
        <v>0.879</v>
      </c>
      <c r="F61" s="51">
        <v>4.4999999999999998E-2</v>
      </c>
      <c r="G61" s="51">
        <v>0.16300000000000001</v>
      </c>
      <c r="H61" s="47">
        <f t="shared" si="1"/>
        <v>1.087</v>
      </c>
      <c r="I61" s="153">
        <v>0.16400000000000001</v>
      </c>
      <c r="J61" s="54">
        <v>0</v>
      </c>
      <c r="K61" s="47">
        <f t="shared" si="2"/>
        <v>1.2509999999999999</v>
      </c>
      <c r="L61" s="48"/>
      <c r="M61" s="51">
        <v>0.83699999999999997</v>
      </c>
      <c r="N61" s="51">
        <v>4.4999999999999998E-2</v>
      </c>
      <c r="O61" s="51">
        <v>0.17699999999999999</v>
      </c>
      <c r="P61" s="47">
        <f t="shared" si="9"/>
        <v>1.0589999999999999</v>
      </c>
      <c r="Q61" s="160">
        <v>0.187</v>
      </c>
      <c r="R61" s="160">
        <v>0</v>
      </c>
      <c r="S61" s="47">
        <f t="shared" si="8"/>
        <v>1.246</v>
      </c>
      <c r="T61" s="48"/>
      <c r="U61" s="50">
        <f t="shared" si="5"/>
        <v>5.0179211469534094E-2</v>
      </c>
      <c r="V61" s="50">
        <f t="shared" si="5"/>
        <v>0</v>
      </c>
      <c r="W61" s="50">
        <f t="shared" si="5"/>
        <v>-7.9096045197740036E-2</v>
      </c>
      <c r="X61" s="49">
        <f t="shared" si="5"/>
        <v>2.6440037771482554E-2</v>
      </c>
      <c r="Y61" s="50">
        <f t="shared" si="6"/>
        <v>-0.12299465240641708</v>
      </c>
      <c r="Z61" s="50">
        <f t="shared" si="6"/>
        <v>0</v>
      </c>
      <c r="AA61" s="49">
        <f t="shared" si="7"/>
        <v>4.0128410914926915E-3</v>
      </c>
    </row>
    <row r="62" spans="2:27" s="2" customFormat="1" ht="15">
      <c r="B62" s="112">
        <v>301311</v>
      </c>
      <c r="C62" s="46" t="s">
        <v>51</v>
      </c>
      <c r="D62" s="120" t="s">
        <v>498</v>
      </c>
      <c r="E62" s="51">
        <v>1.1919999999999999</v>
      </c>
      <c r="F62" s="51">
        <v>4.4999999999999998E-2</v>
      </c>
      <c r="G62" s="51">
        <v>0.16300000000000001</v>
      </c>
      <c r="H62" s="47">
        <f t="shared" si="1"/>
        <v>1.4</v>
      </c>
      <c r="I62" s="153">
        <v>0.16400000000000001</v>
      </c>
      <c r="J62" s="54">
        <v>0</v>
      </c>
      <c r="K62" s="47">
        <f t="shared" si="2"/>
        <v>1.5639999999999998</v>
      </c>
      <c r="L62" s="48"/>
      <c r="M62" s="51">
        <v>1.1419999999999999</v>
      </c>
      <c r="N62" s="51">
        <v>4.4999999999999998E-2</v>
      </c>
      <c r="O62" s="51">
        <v>0.17699999999999999</v>
      </c>
      <c r="P62" s="47">
        <f t="shared" si="9"/>
        <v>1.3639999999999999</v>
      </c>
      <c r="Q62" s="160">
        <v>0.187</v>
      </c>
      <c r="R62" s="160">
        <v>0</v>
      </c>
      <c r="S62" s="47">
        <f t="shared" si="8"/>
        <v>1.5509999999999999</v>
      </c>
      <c r="T62" s="48"/>
      <c r="U62" s="50">
        <f t="shared" si="5"/>
        <v>4.3782837127845926E-2</v>
      </c>
      <c r="V62" s="50">
        <f t="shared" si="5"/>
        <v>0</v>
      </c>
      <c r="W62" s="50">
        <f t="shared" si="5"/>
        <v>-7.9096045197740036E-2</v>
      </c>
      <c r="X62" s="49">
        <f t="shared" si="5"/>
        <v>2.639296187683287E-2</v>
      </c>
      <c r="Y62" s="50">
        <f t="shared" si="6"/>
        <v>-0.12299465240641708</v>
      </c>
      <c r="Z62" s="50">
        <f t="shared" si="6"/>
        <v>0</v>
      </c>
      <c r="AA62" s="49">
        <f t="shared" si="7"/>
        <v>8.3816892327529986E-3</v>
      </c>
    </row>
    <row r="63" spans="2:27" s="2" customFormat="1" ht="15">
      <c r="B63" s="112">
        <v>301320</v>
      </c>
      <c r="C63" s="46" t="s">
        <v>52</v>
      </c>
      <c r="D63" s="120" t="s">
        <v>499</v>
      </c>
      <c r="E63" s="51">
        <v>0.69599999999999995</v>
      </c>
      <c r="F63" s="51">
        <v>4.4999999999999998E-2</v>
      </c>
      <c r="G63" s="51">
        <v>0.16300000000000001</v>
      </c>
      <c r="H63" s="47">
        <f t="shared" si="1"/>
        <v>0.90400000000000003</v>
      </c>
      <c r="I63" s="153">
        <v>0.16400000000000001</v>
      </c>
      <c r="J63" s="54">
        <v>0</v>
      </c>
      <c r="K63" s="47">
        <f t="shared" si="2"/>
        <v>1.0680000000000001</v>
      </c>
      <c r="L63" s="48"/>
      <c r="M63" s="51">
        <v>0.66300000000000003</v>
      </c>
      <c r="N63" s="51">
        <v>4.4999999999999998E-2</v>
      </c>
      <c r="O63" s="51">
        <v>0.17699999999999999</v>
      </c>
      <c r="P63" s="47">
        <f t="shared" si="9"/>
        <v>0.88500000000000001</v>
      </c>
      <c r="Q63" s="160">
        <v>0.187</v>
      </c>
      <c r="R63" s="160">
        <v>0</v>
      </c>
      <c r="S63" s="47">
        <f t="shared" si="8"/>
        <v>1.0720000000000001</v>
      </c>
      <c r="T63" s="48"/>
      <c r="U63" s="50">
        <f t="shared" si="5"/>
        <v>4.9773755656108469E-2</v>
      </c>
      <c r="V63" s="50">
        <f t="shared" si="5"/>
        <v>0</v>
      </c>
      <c r="W63" s="50">
        <f t="shared" si="5"/>
        <v>-7.9096045197740036E-2</v>
      </c>
      <c r="X63" s="49">
        <f t="shared" si="5"/>
        <v>2.1468926553672336E-2</v>
      </c>
      <c r="Y63" s="50">
        <f t="shared" si="6"/>
        <v>-0.12299465240641708</v>
      </c>
      <c r="Z63" s="50">
        <f t="shared" si="6"/>
        <v>0</v>
      </c>
      <c r="AA63" s="49">
        <f t="shared" si="7"/>
        <v>-3.7313432835820925E-3</v>
      </c>
    </row>
    <row r="64" spans="2:27" s="2" customFormat="1" ht="15">
      <c r="B64" s="112">
        <v>301345</v>
      </c>
      <c r="C64" s="46" t="s">
        <v>53</v>
      </c>
      <c r="D64" s="120" t="s">
        <v>498</v>
      </c>
      <c r="E64" s="51">
        <v>1.0189999999999999</v>
      </c>
      <c r="F64" s="51">
        <v>4.4999999999999998E-2</v>
      </c>
      <c r="G64" s="51">
        <v>0.16300000000000001</v>
      </c>
      <c r="H64" s="47">
        <f t="shared" si="1"/>
        <v>1.2269999999999999</v>
      </c>
      <c r="I64" s="153">
        <v>0.16400000000000001</v>
      </c>
      <c r="J64" s="54">
        <v>0</v>
      </c>
      <c r="K64" s="47">
        <f t="shared" si="2"/>
        <v>1.3909999999999998</v>
      </c>
      <c r="L64" s="48"/>
      <c r="M64" s="51">
        <v>0.97599999999999998</v>
      </c>
      <c r="N64" s="51">
        <v>4.4999999999999998E-2</v>
      </c>
      <c r="O64" s="51">
        <v>0.17699999999999999</v>
      </c>
      <c r="P64" s="47">
        <f t="shared" si="9"/>
        <v>1.198</v>
      </c>
      <c r="Q64" s="160">
        <v>0.187</v>
      </c>
      <c r="R64" s="160">
        <v>0</v>
      </c>
      <c r="S64" s="47">
        <f t="shared" si="8"/>
        <v>1.385</v>
      </c>
      <c r="T64" s="48"/>
      <c r="U64" s="50">
        <f t="shared" si="5"/>
        <v>4.4057377049180252E-2</v>
      </c>
      <c r="V64" s="50">
        <f t="shared" si="5"/>
        <v>0</v>
      </c>
      <c r="W64" s="50">
        <f t="shared" si="5"/>
        <v>-7.9096045197740036E-2</v>
      </c>
      <c r="X64" s="49">
        <f t="shared" si="5"/>
        <v>2.4207011686143504E-2</v>
      </c>
      <c r="Y64" s="50">
        <f t="shared" si="6"/>
        <v>-0.12299465240641708</v>
      </c>
      <c r="Z64" s="50">
        <f t="shared" si="6"/>
        <v>0</v>
      </c>
      <c r="AA64" s="49">
        <f t="shared" si="7"/>
        <v>4.3321299638987608E-3</v>
      </c>
    </row>
    <row r="65" spans="2:27" s="2" customFormat="1" ht="15">
      <c r="B65" s="112">
        <v>301348</v>
      </c>
      <c r="C65" s="46" t="s">
        <v>54</v>
      </c>
      <c r="D65" s="120" t="s">
        <v>499</v>
      </c>
      <c r="E65" s="51">
        <v>0.998</v>
      </c>
      <c r="F65" s="51">
        <v>4.4999999999999998E-2</v>
      </c>
      <c r="G65" s="51">
        <v>0.16300000000000001</v>
      </c>
      <c r="H65" s="47">
        <f t="shared" si="1"/>
        <v>1.206</v>
      </c>
      <c r="I65" s="153">
        <v>0</v>
      </c>
      <c r="J65" s="54">
        <v>7.0000000000000001E-3</v>
      </c>
      <c r="K65" s="47">
        <f t="shared" si="2"/>
        <v>1.2129999999999999</v>
      </c>
      <c r="L65" s="48"/>
      <c r="M65" s="51">
        <v>0.95099999999999996</v>
      </c>
      <c r="N65" s="51">
        <v>4.4999999999999998E-2</v>
      </c>
      <c r="O65" s="51">
        <v>0.17699999999999999</v>
      </c>
      <c r="P65" s="47">
        <f t="shared" si="9"/>
        <v>1.173</v>
      </c>
      <c r="Q65" s="160">
        <v>0</v>
      </c>
      <c r="R65" s="160">
        <v>8.9999999999999993E-3</v>
      </c>
      <c r="S65" s="47">
        <f t="shared" si="8"/>
        <v>1.1819999999999999</v>
      </c>
      <c r="T65" s="48"/>
      <c r="U65" s="50">
        <f t="shared" si="5"/>
        <v>4.9421661409043159E-2</v>
      </c>
      <c r="V65" s="50">
        <f t="shared" si="5"/>
        <v>0</v>
      </c>
      <c r="W65" s="50">
        <f t="shared" si="5"/>
        <v>-7.9096045197740036E-2</v>
      </c>
      <c r="X65" s="49">
        <f t="shared" si="5"/>
        <v>2.8132992327365658E-2</v>
      </c>
      <c r="Y65" s="50">
        <f t="shared" si="6"/>
        <v>0</v>
      </c>
      <c r="Z65" s="50">
        <f t="shared" si="6"/>
        <v>-0.22222222222222215</v>
      </c>
      <c r="AA65" s="49">
        <f t="shared" si="7"/>
        <v>2.6226734348561691E-2</v>
      </c>
    </row>
    <row r="66" spans="2:27" s="2" customFormat="1" ht="15">
      <c r="B66" s="112">
        <v>301360</v>
      </c>
      <c r="C66" s="46" t="s">
        <v>55</v>
      </c>
      <c r="D66" s="120" t="s">
        <v>499</v>
      </c>
      <c r="E66" s="51">
        <v>0.64200000000000002</v>
      </c>
      <c r="F66" s="51">
        <v>4.4999999999999998E-2</v>
      </c>
      <c r="G66" s="51">
        <v>0.16300000000000001</v>
      </c>
      <c r="H66" s="47">
        <f t="shared" si="1"/>
        <v>0.85000000000000009</v>
      </c>
      <c r="I66" s="153">
        <v>0.16400000000000001</v>
      </c>
      <c r="J66" s="54">
        <v>0</v>
      </c>
      <c r="K66" s="47">
        <f t="shared" si="2"/>
        <v>1.014</v>
      </c>
      <c r="L66" s="48"/>
      <c r="M66" s="51">
        <v>0.61199999999999999</v>
      </c>
      <c r="N66" s="51">
        <v>4.4999999999999998E-2</v>
      </c>
      <c r="O66" s="51">
        <v>0.17699999999999999</v>
      </c>
      <c r="P66" s="47">
        <f t="shared" si="9"/>
        <v>0.83400000000000007</v>
      </c>
      <c r="Q66" s="160">
        <v>0.187</v>
      </c>
      <c r="R66" s="160">
        <v>0</v>
      </c>
      <c r="S66" s="47">
        <f t="shared" si="8"/>
        <v>1.0210000000000001</v>
      </c>
      <c r="T66" s="48"/>
      <c r="U66" s="50">
        <f t="shared" si="5"/>
        <v>4.9019607843137303E-2</v>
      </c>
      <c r="V66" s="50">
        <f t="shared" si="5"/>
        <v>0</v>
      </c>
      <c r="W66" s="50">
        <f t="shared" si="5"/>
        <v>-7.9096045197740036E-2</v>
      </c>
      <c r="X66" s="49">
        <f t="shared" si="5"/>
        <v>1.9184652278177474E-2</v>
      </c>
      <c r="Y66" s="50">
        <f t="shared" si="6"/>
        <v>-0.12299465240641708</v>
      </c>
      <c r="Z66" s="50">
        <f t="shared" si="6"/>
        <v>0</v>
      </c>
      <c r="AA66" s="49">
        <f t="shared" si="7"/>
        <v>-6.8560235063664212E-3</v>
      </c>
    </row>
    <row r="67" spans="2:27" s="2" customFormat="1" ht="15">
      <c r="B67" s="112">
        <v>301361</v>
      </c>
      <c r="C67" s="46" t="s">
        <v>56</v>
      </c>
      <c r="D67" s="120" t="s">
        <v>499</v>
      </c>
      <c r="E67" s="51">
        <v>0.64200000000000002</v>
      </c>
      <c r="F67" s="51">
        <v>4.4999999999999998E-2</v>
      </c>
      <c r="G67" s="51">
        <v>0.16300000000000001</v>
      </c>
      <c r="H67" s="47">
        <f t="shared" si="1"/>
        <v>0.85000000000000009</v>
      </c>
      <c r="I67" s="153">
        <v>0.16400000000000001</v>
      </c>
      <c r="J67" s="54">
        <v>0</v>
      </c>
      <c r="K67" s="47">
        <f t="shared" si="2"/>
        <v>1.014</v>
      </c>
      <c r="L67" s="48"/>
      <c r="M67" s="51">
        <v>0.61199999999999999</v>
      </c>
      <c r="N67" s="51">
        <v>4.4999999999999998E-2</v>
      </c>
      <c r="O67" s="51">
        <v>0.17699999999999999</v>
      </c>
      <c r="P67" s="47">
        <f t="shared" si="9"/>
        <v>0.83400000000000007</v>
      </c>
      <c r="Q67" s="160">
        <v>0.187</v>
      </c>
      <c r="R67" s="160">
        <v>0</v>
      </c>
      <c r="S67" s="47">
        <f t="shared" si="8"/>
        <v>1.0210000000000001</v>
      </c>
      <c r="T67" s="48"/>
      <c r="U67" s="50">
        <f t="shared" si="5"/>
        <v>4.9019607843137303E-2</v>
      </c>
      <c r="V67" s="50">
        <f t="shared" si="5"/>
        <v>0</v>
      </c>
      <c r="W67" s="50">
        <f t="shared" si="5"/>
        <v>-7.9096045197740036E-2</v>
      </c>
      <c r="X67" s="49">
        <f t="shared" si="5"/>
        <v>1.9184652278177474E-2</v>
      </c>
      <c r="Y67" s="50">
        <f t="shared" si="6"/>
        <v>-0.12299465240641708</v>
      </c>
      <c r="Z67" s="50">
        <f t="shared" si="6"/>
        <v>0</v>
      </c>
      <c r="AA67" s="49">
        <f t="shared" si="7"/>
        <v>-6.8560235063664212E-3</v>
      </c>
    </row>
    <row r="68" spans="2:27" s="2" customFormat="1" ht="15">
      <c r="B68" s="112">
        <v>301368</v>
      </c>
      <c r="C68" s="46" t="s">
        <v>57</v>
      </c>
      <c r="D68" s="120" t="s">
        <v>497</v>
      </c>
      <c r="E68" s="51">
        <v>0.96899999999999997</v>
      </c>
      <c r="F68" s="51">
        <v>4.4999999999999998E-2</v>
      </c>
      <c r="G68" s="51">
        <v>0.16300000000000001</v>
      </c>
      <c r="H68" s="47">
        <f t="shared" si="1"/>
        <v>1.177</v>
      </c>
      <c r="I68" s="153">
        <v>0</v>
      </c>
      <c r="J68" s="54">
        <v>0</v>
      </c>
      <c r="K68" s="47">
        <f t="shared" si="2"/>
        <v>1.177</v>
      </c>
      <c r="L68" s="48"/>
      <c r="M68" s="51">
        <v>0.92800000000000005</v>
      </c>
      <c r="N68" s="51">
        <v>4.4999999999999998E-2</v>
      </c>
      <c r="O68" s="51">
        <v>0.17699999999999999</v>
      </c>
      <c r="P68" s="47">
        <f t="shared" si="9"/>
        <v>1.1500000000000001</v>
      </c>
      <c r="Q68" s="160">
        <v>0</v>
      </c>
      <c r="R68" s="160">
        <v>0</v>
      </c>
      <c r="S68" s="47">
        <f t="shared" si="8"/>
        <v>1.1500000000000001</v>
      </c>
      <c r="T68" s="48"/>
      <c r="U68" s="50">
        <f t="shared" si="5"/>
        <v>4.4181034482758536E-2</v>
      </c>
      <c r="V68" s="50">
        <f t="shared" si="5"/>
        <v>0</v>
      </c>
      <c r="W68" s="50">
        <f t="shared" si="5"/>
        <v>-7.9096045197740036E-2</v>
      </c>
      <c r="X68" s="49">
        <f t="shared" si="5"/>
        <v>2.3478260869565139E-2</v>
      </c>
      <c r="Y68" s="50">
        <f t="shared" si="6"/>
        <v>0</v>
      </c>
      <c r="Z68" s="50">
        <f t="shared" si="6"/>
        <v>0</v>
      </c>
      <c r="AA68" s="49">
        <f t="shared" si="7"/>
        <v>2.3478260869565139E-2</v>
      </c>
    </row>
    <row r="69" spans="2:27" s="2" customFormat="1" ht="15">
      <c r="B69" s="112">
        <v>301375</v>
      </c>
      <c r="C69" s="46" t="s">
        <v>58</v>
      </c>
      <c r="D69" s="120" t="s">
        <v>498</v>
      </c>
      <c r="E69" s="51">
        <v>0.97499999999999998</v>
      </c>
      <c r="F69" s="51">
        <v>4.4999999999999998E-2</v>
      </c>
      <c r="G69" s="51">
        <v>0.16300000000000001</v>
      </c>
      <c r="H69" s="47">
        <f t="shared" si="1"/>
        <v>1.1830000000000001</v>
      </c>
      <c r="I69" s="153">
        <v>0.16400000000000001</v>
      </c>
      <c r="J69" s="54">
        <v>0</v>
      </c>
      <c r="K69" s="47">
        <f t="shared" si="2"/>
        <v>1.347</v>
      </c>
      <c r="L69" s="48"/>
      <c r="M69" s="51">
        <v>0.93400000000000005</v>
      </c>
      <c r="N69" s="51">
        <v>4.4999999999999998E-2</v>
      </c>
      <c r="O69" s="51">
        <v>0.17699999999999999</v>
      </c>
      <c r="P69" s="47">
        <f t="shared" si="9"/>
        <v>1.1560000000000001</v>
      </c>
      <c r="Q69" s="160">
        <v>0.187</v>
      </c>
      <c r="R69" s="160">
        <v>0</v>
      </c>
      <c r="S69" s="47">
        <f t="shared" si="8"/>
        <v>1.3430000000000002</v>
      </c>
      <c r="T69" s="48"/>
      <c r="U69" s="50">
        <f t="shared" si="5"/>
        <v>4.3897216274089851E-2</v>
      </c>
      <c r="V69" s="50">
        <f t="shared" si="5"/>
        <v>0</v>
      </c>
      <c r="W69" s="50">
        <f t="shared" si="5"/>
        <v>-7.9096045197740036E-2</v>
      </c>
      <c r="X69" s="49">
        <f t="shared" si="5"/>
        <v>2.3356401384082966E-2</v>
      </c>
      <c r="Y69" s="50">
        <f t="shared" si="6"/>
        <v>-0.12299465240641708</v>
      </c>
      <c r="Z69" s="50">
        <f t="shared" si="6"/>
        <v>0</v>
      </c>
      <c r="AA69" s="49">
        <f t="shared" si="7"/>
        <v>2.9784065524942525E-3</v>
      </c>
    </row>
    <row r="70" spans="2:27" s="2" customFormat="1" ht="15">
      <c r="B70" s="112">
        <v>301391</v>
      </c>
      <c r="C70" s="46" t="s">
        <v>59</v>
      </c>
      <c r="D70" s="120" t="s">
        <v>499</v>
      </c>
      <c r="E70" s="51">
        <v>0.64200000000000002</v>
      </c>
      <c r="F70" s="51">
        <v>4.4999999999999998E-2</v>
      </c>
      <c r="G70" s="51">
        <v>0.16300000000000001</v>
      </c>
      <c r="H70" s="47">
        <f t="shared" si="1"/>
        <v>0.85000000000000009</v>
      </c>
      <c r="I70" s="153">
        <v>0</v>
      </c>
      <c r="J70" s="54">
        <v>0.109</v>
      </c>
      <c r="K70" s="47">
        <f t="shared" si="2"/>
        <v>0.95900000000000007</v>
      </c>
      <c r="L70" s="48"/>
      <c r="M70" s="51">
        <v>0.61199999999999999</v>
      </c>
      <c r="N70" s="51">
        <v>4.4999999999999998E-2</v>
      </c>
      <c r="O70" s="51">
        <v>0.17699999999999999</v>
      </c>
      <c r="P70" s="47">
        <f t="shared" si="9"/>
        <v>0.83400000000000007</v>
      </c>
      <c r="Q70" s="160">
        <v>0</v>
      </c>
      <c r="R70" s="160">
        <v>0.16600000000000001</v>
      </c>
      <c r="S70" s="47">
        <f t="shared" si="8"/>
        <v>1</v>
      </c>
      <c r="T70" s="48"/>
      <c r="U70" s="50">
        <f t="shared" si="5"/>
        <v>4.9019607843137303E-2</v>
      </c>
      <c r="V70" s="50">
        <f t="shared" si="5"/>
        <v>0</v>
      </c>
      <c r="W70" s="50">
        <f t="shared" si="5"/>
        <v>-7.9096045197740036E-2</v>
      </c>
      <c r="X70" s="49">
        <f t="shared" si="5"/>
        <v>1.9184652278177474E-2</v>
      </c>
      <c r="Y70" s="50">
        <f t="shared" si="6"/>
        <v>0</v>
      </c>
      <c r="Z70" s="50">
        <f t="shared" si="6"/>
        <v>-0.34337349397590367</v>
      </c>
      <c r="AA70" s="49">
        <f t="shared" si="7"/>
        <v>-4.0999999999999925E-2</v>
      </c>
    </row>
    <row r="71" spans="2:27" s="2" customFormat="1" ht="15">
      <c r="B71" s="112">
        <v>301392</v>
      </c>
      <c r="C71" s="46" t="s">
        <v>60</v>
      </c>
      <c r="D71" s="120" t="s">
        <v>498</v>
      </c>
      <c r="E71" s="51">
        <v>1.109</v>
      </c>
      <c r="F71" s="51">
        <v>4.4999999999999998E-2</v>
      </c>
      <c r="G71" s="51">
        <v>0.16300000000000001</v>
      </c>
      <c r="H71" s="47">
        <f t="shared" si="1"/>
        <v>1.3169999999999999</v>
      </c>
      <c r="I71" s="153">
        <v>0.16400000000000001</v>
      </c>
      <c r="J71" s="54">
        <v>0</v>
      </c>
      <c r="K71" s="47">
        <f t="shared" si="2"/>
        <v>1.4809999999999999</v>
      </c>
      <c r="L71" s="48"/>
      <c r="M71" s="51">
        <v>1.0620000000000001</v>
      </c>
      <c r="N71" s="51">
        <v>4.4999999999999998E-2</v>
      </c>
      <c r="O71" s="51">
        <v>0.17699999999999999</v>
      </c>
      <c r="P71" s="47">
        <f t="shared" si="9"/>
        <v>1.284</v>
      </c>
      <c r="Q71" s="160">
        <v>0.187</v>
      </c>
      <c r="R71" s="160">
        <v>0</v>
      </c>
      <c r="S71" s="47">
        <f t="shared" si="8"/>
        <v>1.4710000000000001</v>
      </c>
      <c r="T71" s="48"/>
      <c r="U71" s="50">
        <f t="shared" si="5"/>
        <v>4.4256120527306902E-2</v>
      </c>
      <c r="V71" s="50">
        <f t="shared" si="5"/>
        <v>0</v>
      </c>
      <c r="W71" s="50">
        <f t="shared" si="5"/>
        <v>-7.9096045197740036E-2</v>
      </c>
      <c r="X71" s="49">
        <f t="shared" si="5"/>
        <v>2.5700934579439189E-2</v>
      </c>
      <c r="Y71" s="50">
        <f t="shared" si="6"/>
        <v>-0.12299465240641708</v>
      </c>
      <c r="Z71" s="50">
        <f t="shared" si="6"/>
        <v>0</v>
      </c>
      <c r="AA71" s="49">
        <f t="shared" si="7"/>
        <v>6.7980965329706225E-3</v>
      </c>
    </row>
    <row r="72" spans="2:27" s="2" customFormat="1" ht="15">
      <c r="B72" s="112">
        <v>301397</v>
      </c>
      <c r="C72" s="46" t="s">
        <v>61</v>
      </c>
      <c r="D72" s="120" t="s">
        <v>499</v>
      </c>
      <c r="E72" s="51">
        <v>0.879</v>
      </c>
      <c r="F72" s="51">
        <v>4.4999999999999998E-2</v>
      </c>
      <c r="G72" s="51">
        <v>0.16300000000000001</v>
      </c>
      <c r="H72" s="47">
        <f t="shared" si="1"/>
        <v>1.087</v>
      </c>
      <c r="I72" s="153">
        <v>0.16400000000000001</v>
      </c>
      <c r="J72" s="54">
        <v>0</v>
      </c>
      <c r="K72" s="47">
        <f t="shared" si="2"/>
        <v>1.2509999999999999</v>
      </c>
      <c r="L72" s="48"/>
      <c r="M72" s="51">
        <v>0.83699999999999997</v>
      </c>
      <c r="N72" s="51">
        <v>4.4999999999999998E-2</v>
      </c>
      <c r="O72" s="51">
        <v>0.17699999999999999</v>
      </c>
      <c r="P72" s="47">
        <f t="shared" si="9"/>
        <v>1.0589999999999999</v>
      </c>
      <c r="Q72" s="160">
        <v>0.187</v>
      </c>
      <c r="R72" s="160">
        <v>0</v>
      </c>
      <c r="S72" s="47">
        <f t="shared" si="8"/>
        <v>1.246</v>
      </c>
      <c r="T72" s="48"/>
      <c r="U72" s="50">
        <f t="shared" si="5"/>
        <v>5.0179211469534094E-2</v>
      </c>
      <c r="V72" s="50">
        <f t="shared" si="5"/>
        <v>0</v>
      </c>
      <c r="W72" s="50">
        <f t="shared" si="5"/>
        <v>-7.9096045197740036E-2</v>
      </c>
      <c r="X72" s="49">
        <f t="shared" si="5"/>
        <v>2.6440037771482554E-2</v>
      </c>
      <c r="Y72" s="50">
        <f t="shared" si="6"/>
        <v>-0.12299465240641708</v>
      </c>
      <c r="Z72" s="50">
        <f t="shared" si="6"/>
        <v>0</v>
      </c>
      <c r="AA72" s="49">
        <f t="shared" si="7"/>
        <v>4.0128410914926915E-3</v>
      </c>
    </row>
    <row r="73" spans="2:27" s="2" customFormat="1" ht="15">
      <c r="B73" s="112">
        <v>301400</v>
      </c>
      <c r="C73" s="46" t="s">
        <v>62</v>
      </c>
      <c r="D73" s="120" t="s">
        <v>499</v>
      </c>
      <c r="E73" s="51">
        <v>0.64200000000000002</v>
      </c>
      <c r="F73" s="51">
        <v>4.4999999999999998E-2</v>
      </c>
      <c r="G73" s="51">
        <v>0.16300000000000001</v>
      </c>
      <c r="H73" s="47">
        <f t="shared" si="1"/>
        <v>0.85000000000000009</v>
      </c>
      <c r="I73" s="153">
        <v>0.16400000000000001</v>
      </c>
      <c r="J73" s="54">
        <v>0</v>
      </c>
      <c r="K73" s="47">
        <f t="shared" si="2"/>
        <v>1.014</v>
      </c>
      <c r="L73" s="48"/>
      <c r="M73" s="51">
        <v>0.61199999999999999</v>
      </c>
      <c r="N73" s="51">
        <v>4.4999999999999998E-2</v>
      </c>
      <c r="O73" s="51">
        <v>0.17699999999999999</v>
      </c>
      <c r="P73" s="47">
        <f t="shared" si="9"/>
        <v>0.83400000000000007</v>
      </c>
      <c r="Q73" s="160">
        <v>0.187</v>
      </c>
      <c r="R73" s="160">
        <v>0</v>
      </c>
      <c r="S73" s="47">
        <f t="shared" si="8"/>
        <v>1.0210000000000001</v>
      </c>
      <c r="T73" s="48"/>
      <c r="U73" s="50">
        <f t="shared" si="5"/>
        <v>4.9019607843137303E-2</v>
      </c>
      <c r="V73" s="50">
        <f t="shared" si="5"/>
        <v>0</v>
      </c>
      <c r="W73" s="50">
        <f t="shared" si="5"/>
        <v>-7.9096045197740036E-2</v>
      </c>
      <c r="X73" s="49">
        <f t="shared" si="5"/>
        <v>1.9184652278177474E-2</v>
      </c>
      <c r="Y73" s="50">
        <f t="shared" si="6"/>
        <v>-0.12299465240641708</v>
      </c>
      <c r="Z73" s="50">
        <f t="shared" si="6"/>
        <v>0</v>
      </c>
      <c r="AA73" s="49">
        <f t="shared" si="7"/>
        <v>-6.8560235063664212E-3</v>
      </c>
    </row>
    <row r="74" spans="2:27" s="2" customFormat="1" ht="15">
      <c r="B74" s="112">
        <v>301401</v>
      </c>
      <c r="C74" s="46" t="s">
        <v>63</v>
      </c>
      <c r="D74" s="120" t="s">
        <v>499</v>
      </c>
      <c r="E74" s="51">
        <v>0.64200000000000002</v>
      </c>
      <c r="F74" s="51">
        <v>4.4999999999999998E-2</v>
      </c>
      <c r="G74" s="51">
        <v>0.16300000000000001</v>
      </c>
      <c r="H74" s="47">
        <f t="shared" si="1"/>
        <v>0.85000000000000009</v>
      </c>
      <c r="I74" s="153">
        <v>0.16400000000000001</v>
      </c>
      <c r="J74" s="54">
        <v>0</v>
      </c>
      <c r="K74" s="47">
        <f t="shared" si="2"/>
        <v>1.014</v>
      </c>
      <c r="L74" s="48"/>
      <c r="M74" s="51">
        <v>0.61199999999999999</v>
      </c>
      <c r="N74" s="51">
        <v>4.4999999999999998E-2</v>
      </c>
      <c r="O74" s="51">
        <v>0.17699999999999999</v>
      </c>
      <c r="P74" s="47">
        <f t="shared" si="9"/>
        <v>0.83400000000000007</v>
      </c>
      <c r="Q74" s="160">
        <v>0.187</v>
      </c>
      <c r="R74" s="160">
        <v>0</v>
      </c>
      <c r="S74" s="47">
        <f t="shared" si="8"/>
        <v>1.0210000000000001</v>
      </c>
      <c r="T74" s="48"/>
      <c r="U74" s="50">
        <f t="shared" si="5"/>
        <v>4.9019607843137303E-2</v>
      </c>
      <c r="V74" s="50">
        <f t="shared" si="5"/>
        <v>0</v>
      </c>
      <c r="W74" s="50">
        <f t="shared" si="5"/>
        <v>-7.9096045197740036E-2</v>
      </c>
      <c r="X74" s="49">
        <f t="shared" si="5"/>
        <v>1.9184652278177474E-2</v>
      </c>
      <c r="Y74" s="50">
        <f t="shared" si="6"/>
        <v>-0.12299465240641708</v>
      </c>
      <c r="Z74" s="50">
        <f t="shared" si="6"/>
        <v>0</v>
      </c>
      <c r="AA74" s="49">
        <f t="shared" si="7"/>
        <v>-6.8560235063664212E-3</v>
      </c>
    </row>
    <row r="75" spans="2:27" s="2" customFormat="1" ht="15">
      <c r="B75" s="112">
        <v>301452</v>
      </c>
      <c r="C75" s="46" t="s">
        <v>64</v>
      </c>
      <c r="D75" s="120" t="s">
        <v>498</v>
      </c>
      <c r="E75" s="51">
        <v>1.454</v>
      </c>
      <c r="F75" s="51">
        <v>4.4999999999999998E-2</v>
      </c>
      <c r="G75" s="51">
        <v>0.16300000000000001</v>
      </c>
      <c r="H75" s="47">
        <f t="shared" si="1"/>
        <v>1.6619999999999999</v>
      </c>
      <c r="I75" s="153">
        <v>0.16400000000000001</v>
      </c>
      <c r="J75" s="54">
        <v>0</v>
      </c>
      <c r="K75" s="47">
        <f t="shared" si="2"/>
        <v>1.8259999999999998</v>
      </c>
      <c r="L75" s="48"/>
      <c r="M75" s="51">
        <v>1.3919999999999999</v>
      </c>
      <c r="N75" s="51">
        <v>4.4999999999999998E-2</v>
      </c>
      <c r="O75" s="51">
        <v>0.17699999999999999</v>
      </c>
      <c r="P75" s="47">
        <f t="shared" si="9"/>
        <v>1.6139999999999999</v>
      </c>
      <c r="Q75" s="160">
        <v>0.187</v>
      </c>
      <c r="R75" s="160">
        <v>0</v>
      </c>
      <c r="S75" s="47">
        <f t="shared" si="8"/>
        <v>1.8009999999999999</v>
      </c>
      <c r="T75" s="48"/>
      <c r="U75" s="50">
        <f t="shared" si="5"/>
        <v>4.4540229885057514E-2</v>
      </c>
      <c r="V75" s="50">
        <f t="shared" si="5"/>
        <v>0</v>
      </c>
      <c r="W75" s="50">
        <f t="shared" si="5"/>
        <v>-7.9096045197740036E-2</v>
      </c>
      <c r="X75" s="49">
        <f t="shared" si="5"/>
        <v>2.9739776951672892E-2</v>
      </c>
      <c r="Y75" s="50">
        <f t="shared" si="6"/>
        <v>-0.12299465240641708</v>
      </c>
      <c r="Z75" s="50">
        <f t="shared" si="6"/>
        <v>0</v>
      </c>
      <c r="AA75" s="49">
        <f t="shared" si="7"/>
        <v>1.3881177123820051E-2</v>
      </c>
    </row>
    <row r="76" spans="2:27" s="2" customFormat="1" ht="15">
      <c r="B76" s="112">
        <v>301453</v>
      </c>
      <c r="C76" s="46" t="s">
        <v>65</v>
      </c>
      <c r="D76" s="120" t="s">
        <v>499</v>
      </c>
      <c r="E76" s="51">
        <v>0.64200000000000002</v>
      </c>
      <c r="F76" s="51">
        <v>4.4999999999999998E-2</v>
      </c>
      <c r="G76" s="51">
        <v>0.16300000000000001</v>
      </c>
      <c r="H76" s="47">
        <f t="shared" ref="H76:H79" si="10">E76+F76+G76</f>
        <v>0.85000000000000009</v>
      </c>
      <c r="I76" s="153">
        <v>0.16400000000000001</v>
      </c>
      <c r="J76" s="54">
        <v>0</v>
      </c>
      <c r="K76" s="47">
        <f t="shared" ref="K76:K79" si="11">H76+I76+J76</f>
        <v>1.014</v>
      </c>
      <c r="L76" s="48"/>
      <c r="M76" s="51">
        <v>0.61199999999999999</v>
      </c>
      <c r="N76" s="51">
        <v>4.4999999999999998E-2</v>
      </c>
      <c r="O76" s="51">
        <v>0.17699999999999999</v>
      </c>
      <c r="P76" s="47">
        <f t="shared" si="9"/>
        <v>0.83400000000000007</v>
      </c>
      <c r="Q76" s="160">
        <v>0.187</v>
      </c>
      <c r="R76" s="160">
        <v>0</v>
      </c>
      <c r="S76" s="47">
        <f t="shared" si="8"/>
        <v>1.0210000000000001</v>
      </c>
      <c r="T76" s="48"/>
      <c r="U76" s="50">
        <f t="shared" ref="U76:X79" si="12">(E76-M76)/M76</f>
        <v>4.9019607843137303E-2</v>
      </c>
      <c r="V76" s="50">
        <f t="shared" si="12"/>
        <v>0</v>
      </c>
      <c r="W76" s="50">
        <f t="shared" si="12"/>
        <v>-7.9096045197740036E-2</v>
      </c>
      <c r="X76" s="49">
        <f t="shared" si="12"/>
        <v>1.9184652278177474E-2</v>
      </c>
      <c r="Y76" s="50">
        <f t="shared" ref="Y76:Z79" si="13">IF(I76=0,0,(I76-Q76)/Q76)</f>
        <v>-0.12299465240641708</v>
      </c>
      <c r="Z76" s="50">
        <f t="shared" si="13"/>
        <v>0</v>
      </c>
      <c r="AA76" s="49">
        <f t="shared" ref="AA76:AA79" si="14">(K76-S76)/S76</f>
        <v>-6.8560235063664212E-3</v>
      </c>
    </row>
    <row r="77" spans="2:27" s="2" customFormat="1" ht="15">
      <c r="B77" s="112">
        <v>301454</v>
      </c>
      <c r="C77" s="46" t="s">
        <v>66</v>
      </c>
      <c r="D77" s="120" t="s">
        <v>498</v>
      </c>
      <c r="E77" s="51">
        <v>1.014</v>
      </c>
      <c r="F77" s="51">
        <v>4.4999999999999998E-2</v>
      </c>
      <c r="G77" s="51">
        <v>0.16300000000000001</v>
      </c>
      <c r="H77" s="47">
        <f t="shared" si="10"/>
        <v>1.222</v>
      </c>
      <c r="I77" s="153">
        <v>0</v>
      </c>
      <c r="J77" s="54">
        <v>0.14099999999999999</v>
      </c>
      <c r="K77" s="47">
        <f t="shared" si="11"/>
        <v>1.363</v>
      </c>
      <c r="L77" s="48"/>
      <c r="M77" s="51">
        <v>0.97099999999999997</v>
      </c>
      <c r="N77" s="51">
        <v>4.4999999999999998E-2</v>
      </c>
      <c r="O77" s="51">
        <v>0.17699999999999999</v>
      </c>
      <c r="P77" s="47">
        <f t="shared" si="9"/>
        <v>1.1930000000000001</v>
      </c>
      <c r="Q77" s="160">
        <v>0</v>
      </c>
      <c r="R77" s="160">
        <v>0.155</v>
      </c>
      <c r="S77" s="47">
        <f t="shared" si="8"/>
        <v>1.3480000000000001</v>
      </c>
      <c r="T77" s="48"/>
      <c r="U77" s="50">
        <f t="shared" si="12"/>
        <v>4.4284243048403747E-2</v>
      </c>
      <c r="V77" s="50">
        <f t="shared" si="12"/>
        <v>0</v>
      </c>
      <c r="W77" s="50">
        <f t="shared" si="12"/>
        <v>-7.9096045197740036E-2</v>
      </c>
      <c r="X77" s="49">
        <f t="shared" si="12"/>
        <v>2.4308466051969752E-2</v>
      </c>
      <c r="Y77" s="50">
        <f t="shared" si="13"/>
        <v>0</v>
      </c>
      <c r="Z77" s="50">
        <f t="shared" si="13"/>
        <v>-9.0322580645161368E-2</v>
      </c>
      <c r="AA77" s="49">
        <f t="shared" si="14"/>
        <v>1.1127596439169066E-2</v>
      </c>
    </row>
    <row r="78" spans="2:27" s="2" customFormat="1" ht="15">
      <c r="B78" s="112">
        <v>301461</v>
      </c>
      <c r="C78" s="46" t="s">
        <v>67</v>
      </c>
      <c r="D78" s="120" t="s">
        <v>498</v>
      </c>
      <c r="E78" s="51">
        <v>1.0089999999999999</v>
      </c>
      <c r="F78" s="51">
        <v>4.4999999999999998E-2</v>
      </c>
      <c r="G78" s="51">
        <v>0.16300000000000001</v>
      </c>
      <c r="H78" s="47">
        <f t="shared" si="10"/>
        <v>1.2169999999999999</v>
      </c>
      <c r="I78" s="153">
        <v>0.16400000000000001</v>
      </c>
      <c r="J78" s="54">
        <v>0</v>
      </c>
      <c r="K78" s="47">
        <f t="shared" si="11"/>
        <v>1.3809999999999998</v>
      </c>
      <c r="L78" s="48"/>
      <c r="M78" s="51">
        <v>0.96599999999999997</v>
      </c>
      <c r="N78" s="51">
        <v>4.4999999999999998E-2</v>
      </c>
      <c r="O78" s="51">
        <v>0.17699999999999999</v>
      </c>
      <c r="P78" s="47">
        <f t="shared" si="9"/>
        <v>1.1879999999999999</v>
      </c>
      <c r="Q78" s="160">
        <v>0.187</v>
      </c>
      <c r="R78" s="160">
        <v>0</v>
      </c>
      <c r="S78" s="47">
        <f t="shared" si="8"/>
        <v>1.375</v>
      </c>
      <c r="T78" s="48"/>
      <c r="U78" s="50">
        <f t="shared" si="12"/>
        <v>4.4513457556935747E-2</v>
      </c>
      <c r="V78" s="50">
        <f t="shared" si="12"/>
        <v>0</v>
      </c>
      <c r="W78" s="50">
        <f t="shared" si="12"/>
        <v>-7.9096045197740036E-2</v>
      </c>
      <c r="X78" s="49">
        <f t="shared" si="12"/>
        <v>2.4410774410774341E-2</v>
      </c>
      <c r="Y78" s="50">
        <f t="shared" si="13"/>
        <v>-0.12299465240641708</v>
      </c>
      <c r="Z78" s="50">
        <f t="shared" si="13"/>
        <v>0</v>
      </c>
      <c r="AA78" s="49">
        <f t="shared" si="14"/>
        <v>4.3636363636362059E-3</v>
      </c>
    </row>
    <row r="79" spans="2:27" s="2" customFormat="1" ht="15">
      <c r="B79" s="112">
        <v>301468</v>
      </c>
      <c r="C79" s="46" t="s">
        <v>68</v>
      </c>
      <c r="D79" s="120" t="s">
        <v>498</v>
      </c>
      <c r="E79" s="51">
        <v>1.0409999999999999</v>
      </c>
      <c r="F79" s="51">
        <v>4.4999999999999998E-2</v>
      </c>
      <c r="G79" s="51">
        <v>0.16300000000000001</v>
      </c>
      <c r="H79" s="47">
        <f t="shared" si="10"/>
        <v>1.2489999999999999</v>
      </c>
      <c r="I79" s="153">
        <v>0</v>
      </c>
      <c r="J79" s="54">
        <v>0.76800000000000002</v>
      </c>
      <c r="K79" s="47">
        <f t="shared" si="11"/>
        <v>2.0169999999999999</v>
      </c>
      <c r="L79" s="48"/>
      <c r="M79" s="51">
        <v>0.997</v>
      </c>
      <c r="N79" s="51">
        <v>4.4999999999999998E-2</v>
      </c>
      <c r="O79" s="51">
        <v>0.17699999999999999</v>
      </c>
      <c r="P79" s="47">
        <f t="shared" si="9"/>
        <v>1.2190000000000001</v>
      </c>
      <c r="Q79" s="160">
        <v>0</v>
      </c>
      <c r="R79" s="160">
        <v>0.80900000000000005</v>
      </c>
      <c r="S79" s="47">
        <f t="shared" si="8"/>
        <v>2.028</v>
      </c>
      <c r="T79" s="48"/>
      <c r="U79" s="50">
        <f t="shared" si="12"/>
        <v>4.4132397191574649E-2</v>
      </c>
      <c r="V79" s="50">
        <f t="shared" si="12"/>
        <v>0</v>
      </c>
      <c r="W79" s="50">
        <f t="shared" si="12"/>
        <v>-7.9096045197740036E-2</v>
      </c>
      <c r="X79" s="49">
        <f t="shared" si="12"/>
        <v>2.4610336341263167E-2</v>
      </c>
      <c r="Y79" s="50">
        <f t="shared" si="13"/>
        <v>0</v>
      </c>
      <c r="Z79" s="50">
        <f>IF(J79=0,0,(J79-R79)/R79)</f>
        <v>-5.0679851668726864E-2</v>
      </c>
      <c r="AA79" s="49">
        <f t="shared" si="14"/>
        <v>-5.4240631163708685E-3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8"/>
  <sheetViews>
    <sheetView showGridLines="0" zoomScale="85" zoomScaleNormal="85" workbookViewId="0"/>
  </sheetViews>
  <sheetFormatPr defaultColWidth="20.5703125" defaultRowHeight="15"/>
  <cols>
    <col min="1" max="1" width="4.5703125" style="2" customWidth="1"/>
    <col min="2" max="2" width="13.42578125" style="113" customWidth="1"/>
    <col min="3" max="3" width="34.28515625" style="113" customWidth="1"/>
    <col min="4" max="4" width="20.5703125" style="113"/>
    <col min="5" max="12" width="13.28515625" customWidth="1"/>
    <col min="13" max="13" width="5.7109375" customWidth="1"/>
    <col min="14" max="21" width="13.28515625" customWidth="1"/>
    <col min="22" max="22" width="5.7109375" customWidth="1"/>
    <col min="23" max="28" width="9.28515625" customWidth="1"/>
    <col min="29" max="29" width="10.28515625" customWidth="1"/>
    <col min="30" max="30" width="9.28515625" customWidth="1"/>
  </cols>
  <sheetData>
    <row r="1" spans="2:30" s="21" customFormat="1" ht="18">
      <c r="B1" s="108" t="s">
        <v>1078</v>
      </c>
      <c r="C1" s="108" t="s">
        <v>1051</v>
      </c>
      <c r="D1" s="118"/>
    </row>
    <row r="2" spans="2:30" s="10" customFormat="1" ht="12.75">
      <c r="B2" s="109"/>
      <c r="C2" s="15"/>
      <c r="D2" s="15"/>
    </row>
    <row r="3" spans="2:30" s="10" customFormat="1" ht="12.75">
      <c r="B3" s="10" t="s">
        <v>1079</v>
      </c>
    </row>
    <row r="4" spans="2:30" s="10" customFormat="1" ht="12.75">
      <c r="B4" s="109"/>
      <c r="C4" s="15"/>
      <c r="D4" s="15"/>
    </row>
    <row r="5" spans="2:30" s="20" customFormat="1" ht="12.75">
      <c r="B5" s="110" t="s">
        <v>1080</v>
      </c>
      <c r="C5" s="110"/>
      <c r="D5" s="110"/>
    </row>
    <row r="6" spans="2:30">
      <c r="E6" s="129"/>
      <c r="F6" s="129"/>
      <c r="G6" s="129"/>
      <c r="H6" s="129"/>
      <c r="I6" s="129"/>
      <c r="J6" s="129"/>
      <c r="K6" s="129"/>
      <c r="L6" s="129"/>
      <c r="M6" s="129"/>
      <c r="N6" s="129"/>
      <c r="O6" s="129"/>
      <c r="P6" s="129"/>
      <c r="Q6" s="129"/>
      <c r="R6" s="129"/>
      <c r="S6" s="129"/>
      <c r="T6" s="129"/>
      <c r="U6" s="129"/>
    </row>
    <row r="7" spans="2:30" s="20" customFormat="1" ht="12.75">
      <c r="B7" s="20" t="s">
        <v>1081</v>
      </c>
      <c r="E7" s="20" t="s">
        <v>1082</v>
      </c>
      <c r="N7" s="20" t="s">
        <v>1083</v>
      </c>
      <c r="W7" s="20" t="s">
        <v>1084</v>
      </c>
    </row>
    <row r="8" spans="2:30" s="45" customFormat="1" ht="102">
      <c r="B8" s="111" t="s">
        <v>597</v>
      </c>
      <c r="C8" s="111" t="s">
        <v>779</v>
      </c>
      <c r="D8" s="111" t="s">
        <v>1085</v>
      </c>
      <c r="E8" s="45" t="s">
        <v>1086</v>
      </c>
      <c r="F8" s="45" t="s">
        <v>1072</v>
      </c>
      <c r="G8" s="45" t="s">
        <v>1087</v>
      </c>
      <c r="H8" s="45" t="s">
        <v>1088</v>
      </c>
      <c r="I8" s="45" t="s">
        <v>1075</v>
      </c>
      <c r="J8" s="45" t="s">
        <v>1076</v>
      </c>
      <c r="K8" s="45" t="s">
        <v>1089</v>
      </c>
      <c r="L8" s="45" t="s">
        <v>1077</v>
      </c>
      <c r="N8" s="45" t="s">
        <v>1086</v>
      </c>
      <c r="O8" s="45" t="s">
        <v>1072</v>
      </c>
      <c r="P8" s="45" t="s">
        <v>1087</v>
      </c>
      <c r="Q8" s="45" t="s">
        <v>1088</v>
      </c>
      <c r="R8" s="45" t="s">
        <v>1075</v>
      </c>
      <c r="S8" s="45" t="s">
        <v>1076</v>
      </c>
      <c r="T8" s="45" t="s">
        <v>1089</v>
      </c>
      <c r="U8" s="45" t="s">
        <v>1077</v>
      </c>
      <c r="W8" s="45" t="s">
        <v>1086</v>
      </c>
      <c r="X8" s="45" t="s">
        <v>1072</v>
      </c>
      <c r="Y8" s="45" t="s">
        <v>1087</v>
      </c>
      <c r="Z8" s="45" t="s">
        <v>1088</v>
      </c>
      <c r="AA8" s="45" t="s">
        <v>1075</v>
      </c>
      <c r="AB8" s="45" t="s">
        <v>1076</v>
      </c>
      <c r="AC8" s="45" t="s">
        <v>1089</v>
      </c>
      <c r="AD8" s="45" t="s">
        <v>1077</v>
      </c>
    </row>
    <row r="9" spans="2:30" s="20" customFormat="1" ht="12.75">
      <c r="B9" s="110"/>
      <c r="C9" s="110"/>
      <c r="D9" s="110"/>
      <c r="E9" s="20" t="s">
        <v>496</v>
      </c>
      <c r="F9" s="20" t="s">
        <v>496</v>
      </c>
      <c r="G9" s="20" t="s">
        <v>496</v>
      </c>
      <c r="H9" s="20" t="s">
        <v>496</v>
      </c>
      <c r="I9" s="20" t="s">
        <v>496</v>
      </c>
      <c r="J9" s="20" t="s">
        <v>496</v>
      </c>
      <c r="K9" s="20" t="s">
        <v>496</v>
      </c>
      <c r="L9" s="20" t="s">
        <v>496</v>
      </c>
      <c r="N9" s="20" t="s">
        <v>496</v>
      </c>
      <c r="O9" s="20" t="s">
        <v>496</v>
      </c>
      <c r="P9" s="20" t="s">
        <v>496</v>
      </c>
      <c r="Q9" s="20" t="s">
        <v>496</v>
      </c>
      <c r="R9" s="20" t="s">
        <v>496</v>
      </c>
      <c r="S9" s="20" t="s">
        <v>496</v>
      </c>
      <c r="T9" s="20" t="s">
        <v>496</v>
      </c>
      <c r="U9" s="20" t="s">
        <v>496</v>
      </c>
      <c r="W9" s="20" t="s">
        <v>496</v>
      </c>
      <c r="X9" s="20" t="s">
        <v>496</v>
      </c>
      <c r="Y9" s="20" t="s">
        <v>496</v>
      </c>
      <c r="Z9" s="20" t="s">
        <v>496</v>
      </c>
      <c r="AA9" s="20" t="s">
        <v>496</v>
      </c>
      <c r="AB9" s="20" t="s">
        <v>496</v>
      </c>
      <c r="AC9" s="20" t="s">
        <v>496</v>
      </c>
      <c r="AD9" s="20" t="s">
        <v>496</v>
      </c>
    </row>
    <row r="10" spans="2:30" s="20" customFormat="1" ht="12.75">
      <c r="B10" s="110"/>
      <c r="C10" s="110"/>
      <c r="D10" s="110"/>
    </row>
    <row r="11" spans="2:30" s="20" customFormat="1" ht="12.75">
      <c r="B11" s="110"/>
      <c r="C11" s="110"/>
      <c r="D11" s="110"/>
    </row>
    <row r="12" spans="2:30" s="2" customFormat="1">
      <c r="B12" s="112">
        <v>300003</v>
      </c>
      <c r="C12" s="112" t="s">
        <v>69</v>
      </c>
      <c r="D12" s="120" t="s">
        <v>501</v>
      </c>
      <c r="E12" s="51">
        <v>2.0179999999999998</v>
      </c>
      <c r="F12" s="51">
        <v>4.4999999999999998E-2</v>
      </c>
      <c r="G12" s="51">
        <v>0.16300000000000001</v>
      </c>
      <c r="H12" s="47">
        <f>E12+F12+G12</f>
        <v>2.2259999999999995</v>
      </c>
      <c r="I12" s="54">
        <v>0.16400000000000001</v>
      </c>
      <c r="J12" s="54">
        <v>0</v>
      </c>
      <c r="K12" s="55">
        <v>0</v>
      </c>
      <c r="L12" s="47">
        <f>H12+I12+J12+K12</f>
        <v>2.3899999999999997</v>
      </c>
      <c r="M12" s="48"/>
      <c r="N12" s="160">
        <v>1.9319999999999999</v>
      </c>
      <c r="O12" s="160">
        <v>4.4999999999999998E-2</v>
      </c>
      <c r="P12" s="160">
        <v>0.17699999999999999</v>
      </c>
      <c r="Q12" s="47">
        <f>N12+O12+P12</f>
        <v>2.1539999999999999</v>
      </c>
      <c r="R12" s="160">
        <v>0.187</v>
      </c>
      <c r="S12" s="160">
        <v>0</v>
      </c>
      <c r="T12" s="160">
        <v>0</v>
      </c>
      <c r="U12" s="47">
        <f>Q12+R12+S12+T12</f>
        <v>2.3409999999999997</v>
      </c>
      <c r="V12" s="48"/>
      <c r="W12" s="50">
        <f>(E12-N12)/N12</f>
        <v>4.4513457556935747E-2</v>
      </c>
      <c r="X12" s="50">
        <f>(F12-O12)/O12</f>
        <v>0</v>
      </c>
      <c r="Y12" s="50">
        <f>(G12-P12)/P12</f>
        <v>-7.9096045197740036E-2</v>
      </c>
      <c r="Z12" s="49">
        <f>(H12-Q12)/Q12</f>
        <v>3.3426183844010963E-2</v>
      </c>
      <c r="AA12" s="50">
        <f>IF(I12=0,0,(I12-R12)/R12)</f>
        <v>-0.12299465240641708</v>
      </c>
      <c r="AB12" s="50">
        <f>IF(J12=0,0,(J12-S12)/S12)</f>
        <v>0</v>
      </c>
      <c r="AC12" s="50">
        <f>IF(K12=0,0,(K12-T12)/T12)</f>
        <v>0</v>
      </c>
      <c r="AD12" s="49">
        <f>(L12-U12)/U12</f>
        <v>2.0931225971806893E-2</v>
      </c>
    </row>
    <row r="13" spans="2:30" s="2" customFormat="1">
      <c r="B13" s="112">
        <v>300005</v>
      </c>
      <c r="C13" s="112" t="s">
        <v>70</v>
      </c>
      <c r="D13" s="120" t="s">
        <v>502</v>
      </c>
      <c r="E13" s="51">
        <v>2.895</v>
      </c>
      <c r="F13" s="51">
        <v>4.4999999999999998E-2</v>
      </c>
      <c r="G13" s="51">
        <v>0.16300000000000001</v>
      </c>
      <c r="H13" s="47">
        <f t="shared" ref="H13:H76" si="0">E13+F13+G13</f>
        <v>3.1029999999999998</v>
      </c>
      <c r="I13" s="54">
        <v>0</v>
      </c>
      <c r="J13" s="54">
        <v>0</v>
      </c>
      <c r="K13" s="55">
        <v>0.126</v>
      </c>
      <c r="L13" s="47">
        <f t="shared" ref="L13:L76" si="1">H13+I13+J13+K13</f>
        <v>3.2289999999999996</v>
      </c>
      <c r="M13" s="48"/>
      <c r="N13" s="160">
        <v>2.7719999999999998</v>
      </c>
      <c r="O13" s="160">
        <v>4.4999999999999998E-2</v>
      </c>
      <c r="P13" s="160">
        <v>0.17699999999999999</v>
      </c>
      <c r="Q13" s="47">
        <f t="shared" ref="Q13:Q76" si="2">N13+O13+P13</f>
        <v>2.9939999999999998</v>
      </c>
      <c r="R13" s="160">
        <v>0</v>
      </c>
      <c r="S13" s="160">
        <v>0</v>
      </c>
      <c r="T13" s="160">
        <v>0.124</v>
      </c>
      <c r="U13" s="47">
        <f t="shared" ref="U13:U76" si="3">Q13+R13+S13+T13</f>
        <v>3.1179999999999999</v>
      </c>
      <c r="V13" s="48"/>
      <c r="W13" s="50">
        <f t="shared" ref="W13:W76" si="4">(E13-N13)/N13</f>
        <v>4.4372294372294452E-2</v>
      </c>
      <c r="X13" s="50">
        <f t="shared" ref="X13:X76" si="5">(F13-O13)/O13</f>
        <v>0</v>
      </c>
      <c r="Y13" s="50">
        <f t="shared" ref="Y13:Y76" si="6">(G13-P13)/P13</f>
        <v>-7.9096045197740036E-2</v>
      </c>
      <c r="Z13" s="49">
        <f t="shared" ref="Z13:Z76" si="7">(H13-Q13)/Q13</f>
        <v>3.6406145624582498E-2</v>
      </c>
      <c r="AA13" s="50">
        <f t="shared" ref="AA13:AA76" si="8">IF(I13=0,0,(I13-R13)/R13)</f>
        <v>0</v>
      </c>
      <c r="AB13" s="50">
        <f t="shared" ref="AB13:AB76" si="9">IF(J13=0,0,(J13-S13)/S13)</f>
        <v>0</v>
      </c>
      <c r="AC13" s="50">
        <f t="shared" ref="AC13:AC76" si="10">IF(K13=0,0,(K13-T13)/T13)</f>
        <v>1.612903225806453E-2</v>
      </c>
      <c r="AD13" s="49">
        <f t="shared" ref="AD13:AD76" si="11">(L13-U13)/U13</f>
        <v>3.5599743425272536E-2</v>
      </c>
    </row>
    <row r="14" spans="2:30" s="2" customFormat="1">
      <c r="B14" s="112">
        <v>300009</v>
      </c>
      <c r="C14" s="112" t="s">
        <v>71</v>
      </c>
      <c r="D14" s="120" t="s">
        <v>502</v>
      </c>
      <c r="E14" s="51">
        <v>2.0569999999999999</v>
      </c>
      <c r="F14" s="51">
        <v>4.4999999999999998E-2</v>
      </c>
      <c r="G14" s="51">
        <v>0.16300000000000001</v>
      </c>
      <c r="H14" s="47">
        <f t="shared" si="0"/>
        <v>2.2649999999999997</v>
      </c>
      <c r="I14" s="54">
        <v>0</v>
      </c>
      <c r="J14" s="54">
        <v>0</v>
      </c>
      <c r="K14" s="55">
        <v>0.11799999999999999</v>
      </c>
      <c r="L14" s="47">
        <f t="shared" si="1"/>
        <v>2.3829999999999996</v>
      </c>
      <c r="M14" s="48"/>
      <c r="N14" s="160">
        <v>1.9690000000000001</v>
      </c>
      <c r="O14" s="160">
        <v>4.4999999999999998E-2</v>
      </c>
      <c r="P14" s="160">
        <v>0.17699999999999999</v>
      </c>
      <c r="Q14" s="47">
        <f t="shared" si="2"/>
        <v>2.1910000000000003</v>
      </c>
      <c r="R14" s="160">
        <v>0</v>
      </c>
      <c r="S14" s="160">
        <v>0</v>
      </c>
      <c r="T14" s="160">
        <v>0.11700000000000001</v>
      </c>
      <c r="U14" s="47">
        <f t="shared" si="3"/>
        <v>2.3080000000000003</v>
      </c>
      <c r="V14" s="48"/>
      <c r="W14" s="50">
        <f t="shared" si="4"/>
        <v>4.4692737430167523E-2</v>
      </c>
      <c r="X14" s="50">
        <f t="shared" si="5"/>
        <v>0</v>
      </c>
      <c r="Y14" s="50">
        <f t="shared" si="6"/>
        <v>-7.9096045197740036E-2</v>
      </c>
      <c r="Z14" s="49">
        <f t="shared" si="7"/>
        <v>3.3774532177087813E-2</v>
      </c>
      <c r="AA14" s="50">
        <f t="shared" si="8"/>
        <v>0</v>
      </c>
      <c r="AB14" s="50">
        <f t="shared" si="9"/>
        <v>0</v>
      </c>
      <c r="AC14" s="50">
        <f t="shared" si="10"/>
        <v>8.5470085470084351E-3</v>
      </c>
      <c r="AD14" s="49">
        <f t="shared" si="11"/>
        <v>3.2495667244367109E-2</v>
      </c>
    </row>
    <row r="15" spans="2:30" s="2" customFormat="1">
      <c r="B15" s="112">
        <v>300011</v>
      </c>
      <c r="C15" s="112" t="s">
        <v>72</v>
      </c>
      <c r="D15" s="120" t="s">
        <v>502</v>
      </c>
      <c r="E15" s="51">
        <v>2.2879999999999998</v>
      </c>
      <c r="F15" s="51">
        <v>4.4999999999999998E-2</v>
      </c>
      <c r="G15" s="51">
        <v>0.16300000000000001</v>
      </c>
      <c r="H15" s="47">
        <f t="shared" si="0"/>
        <v>2.4959999999999996</v>
      </c>
      <c r="I15" s="54">
        <v>0</v>
      </c>
      <c r="J15" s="54">
        <v>0</v>
      </c>
      <c r="K15" s="55">
        <v>9.8000000000000004E-2</v>
      </c>
      <c r="L15" s="47">
        <f t="shared" si="1"/>
        <v>2.5939999999999994</v>
      </c>
      <c r="M15" s="48"/>
      <c r="N15" s="160">
        <v>2.19</v>
      </c>
      <c r="O15" s="160">
        <v>4.4999999999999998E-2</v>
      </c>
      <c r="P15" s="160">
        <v>0.17699999999999999</v>
      </c>
      <c r="Q15" s="47">
        <f t="shared" si="2"/>
        <v>2.4119999999999999</v>
      </c>
      <c r="R15" s="160">
        <v>0</v>
      </c>
      <c r="S15" s="160">
        <v>0</v>
      </c>
      <c r="T15" s="160">
        <v>9.7000000000000003E-2</v>
      </c>
      <c r="U15" s="47">
        <f t="shared" si="3"/>
        <v>2.5089999999999999</v>
      </c>
      <c r="V15" s="48"/>
      <c r="W15" s="50">
        <f t="shared" si="4"/>
        <v>4.4748858447488521E-2</v>
      </c>
      <c r="X15" s="50">
        <f t="shared" si="5"/>
        <v>0</v>
      </c>
      <c r="Y15" s="50">
        <f t="shared" si="6"/>
        <v>-7.9096045197740036E-2</v>
      </c>
      <c r="Z15" s="49">
        <f t="shared" si="7"/>
        <v>3.4825870646766018E-2</v>
      </c>
      <c r="AA15" s="50">
        <f t="shared" si="8"/>
        <v>0</v>
      </c>
      <c r="AB15" s="50">
        <f t="shared" si="9"/>
        <v>0</v>
      </c>
      <c r="AC15" s="50">
        <f t="shared" si="10"/>
        <v>1.0309278350515472E-2</v>
      </c>
      <c r="AD15" s="49">
        <f t="shared" si="11"/>
        <v>3.3878039059386023E-2</v>
      </c>
    </row>
    <row r="16" spans="2:30" s="2" customFormat="1">
      <c r="B16" s="112">
        <v>300012</v>
      </c>
      <c r="C16" s="112" t="s">
        <v>73</v>
      </c>
      <c r="D16" s="120" t="s">
        <v>502</v>
      </c>
      <c r="E16" s="51">
        <v>2.464</v>
      </c>
      <c r="F16" s="51">
        <v>4.4999999999999998E-2</v>
      </c>
      <c r="G16" s="51">
        <v>0.16300000000000001</v>
      </c>
      <c r="H16" s="47">
        <f t="shared" si="0"/>
        <v>2.6719999999999997</v>
      </c>
      <c r="I16" s="54">
        <v>0</v>
      </c>
      <c r="J16" s="54">
        <v>0</v>
      </c>
      <c r="K16" s="55">
        <v>8.8999999999999996E-2</v>
      </c>
      <c r="L16" s="47">
        <f t="shared" si="1"/>
        <v>2.7609999999999997</v>
      </c>
      <c r="M16" s="48"/>
      <c r="N16" s="160">
        <v>2.36</v>
      </c>
      <c r="O16" s="160">
        <v>4.4999999999999998E-2</v>
      </c>
      <c r="P16" s="160">
        <v>0.17699999999999999</v>
      </c>
      <c r="Q16" s="47">
        <f t="shared" si="2"/>
        <v>2.5819999999999999</v>
      </c>
      <c r="R16" s="160">
        <v>0</v>
      </c>
      <c r="S16" s="160">
        <v>0</v>
      </c>
      <c r="T16" s="160">
        <v>8.7999999999999995E-2</v>
      </c>
      <c r="U16" s="47">
        <f t="shared" si="3"/>
        <v>2.67</v>
      </c>
      <c r="V16" s="48"/>
      <c r="W16" s="50">
        <f t="shared" si="4"/>
        <v>4.4067796610169532E-2</v>
      </c>
      <c r="X16" s="50">
        <f t="shared" si="5"/>
        <v>0</v>
      </c>
      <c r="Y16" s="50">
        <f t="shared" si="6"/>
        <v>-7.9096045197740036E-2</v>
      </c>
      <c r="Z16" s="49">
        <f t="shared" si="7"/>
        <v>3.4856700232377948E-2</v>
      </c>
      <c r="AA16" s="50">
        <f t="shared" si="8"/>
        <v>0</v>
      </c>
      <c r="AB16" s="50">
        <f t="shared" si="9"/>
        <v>0</v>
      </c>
      <c r="AC16" s="50">
        <f t="shared" si="10"/>
        <v>1.1363636363636374E-2</v>
      </c>
      <c r="AD16" s="49">
        <f t="shared" si="11"/>
        <v>3.4082397003745227E-2</v>
      </c>
    </row>
    <row r="17" spans="2:30" s="2" customFormat="1">
      <c r="B17" s="112">
        <v>300016</v>
      </c>
      <c r="C17" s="112" t="s">
        <v>74</v>
      </c>
      <c r="D17" s="120" t="s">
        <v>501</v>
      </c>
      <c r="E17" s="51">
        <v>1.83</v>
      </c>
      <c r="F17" s="51">
        <v>4.4999999999999998E-2</v>
      </c>
      <c r="G17" s="51">
        <v>0.16300000000000001</v>
      </c>
      <c r="H17" s="47">
        <f t="shared" si="0"/>
        <v>2.0379999999999998</v>
      </c>
      <c r="I17" s="54">
        <v>0.16400000000000001</v>
      </c>
      <c r="J17" s="54">
        <v>0</v>
      </c>
      <c r="K17" s="55">
        <v>0</v>
      </c>
      <c r="L17" s="47">
        <f t="shared" si="1"/>
        <v>2.202</v>
      </c>
      <c r="M17" s="48"/>
      <c r="N17" s="160">
        <v>1.752</v>
      </c>
      <c r="O17" s="160">
        <v>4.4999999999999998E-2</v>
      </c>
      <c r="P17" s="160">
        <v>0.17699999999999999</v>
      </c>
      <c r="Q17" s="47">
        <f t="shared" si="2"/>
        <v>1.974</v>
      </c>
      <c r="R17" s="160">
        <v>0.187</v>
      </c>
      <c r="S17" s="160">
        <v>0</v>
      </c>
      <c r="T17" s="160">
        <v>0</v>
      </c>
      <c r="U17" s="47">
        <f t="shared" si="3"/>
        <v>2.161</v>
      </c>
      <c r="V17" s="48"/>
      <c r="W17" s="50">
        <f t="shared" si="4"/>
        <v>4.4520547945205519E-2</v>
      </c>
      <c r="X17" s="50">
        <f t="shared" si="5"/>
        <v>0</v>
      </c>
      <c r="Y17" s="50">
        <f t="shared" si="6"/>
        <v>-7.9096045197740036E-2</v>
      </c>
      <c r="Z17" s="49">
        <f t="shared" si="7"/>
        <v>3.2421479229989787E-2</v>
      </c>
      <c r="AA17" s="50">
        <f t="shared" si="8"/>
        <v>-0.12299465240641708</v>
      </c>
      <c r="AB17" s="50">
        <f t="shared" si="9"/>
        <v>0</v>
      </c>
      <c r="AC17" s="50">
        <f t="shared" si="10"/>
        <v>0</v>
      </c>
      <c r="AD17" s="49">
        <f t="shared" si="11"/>
        <v>1.8972697825080945E-2</v>
      </c>
    </row>
    <row r="18" spans="2:30" s="2" customFormat="1">
      <c r="B18" s="112">
        <v>300027</v>
      </c>
      <c r="C18" s="112" t="s">
        <v>75</v>
      </c>
      <c r="D18" s="120" t="s">
        <v>502</v>
      </c>
      <c r="E18" s="51">
        <v>1.754</v>
      </c>
      <c r="F18" s="51">
        <v>4.4999999999999998E-2</v>
      </c>
      <c r="G18" s="51">
        <v>0.16300000000000001</v>
      </c>
      <c r="H18" s="47">
        <f t="shared" si="0"/>
        <v>1.962</v>
      </c>
      <c r="I18" s="54">
        <v>0</v>
      </c>
      <c r="J18" s="54">
        <v>0</v>
      </c>
      <c r="K18" s="55">
        <v>0.18</v>
      </c>
      <c r="L18" s="47">
        <f t="shared" si="1"/>
        <v>2.1419999999999999</v>
      </c>
      <c r="M18" s="48"/>
      <c r="N18" s="160">
        <v>1.68</v>
      </c>
      <c r="O18" s="160">
        <v>4.4999999999999998E-2</v>
      </c>
      <c r="P18" s="160">
        <v>0.17699999999999999</v>
      </c>
      <c r="Q18" s="47">
        <f t="shared" si="2"/>
        <v>1.9019999999999999</v>
      </c>
      <c r="R18" s="160">
        <v>0</v>
      </c>
      <c r="S18" s="160">
        <v>0</v>
      </c>
      <c r="T18" s="160">
        <v>0.17899999999999999</v>
      </c>
      <c r="U18" s="47">
        <f t="shared" si="3"/>
        <v>2.081</v>
      </c>
      <c r="V18" s="48"/>
      <c r="W18" s="50">
        <f t="shared" si="4"/>
        <v>4.4047619047619085E-2</v>
      </c>
      <c r="X18" s="50">
        <f t="shared" si="5"/>
        <v>0</v>
      </c>
      <c r="Y18" s="50">
        <f t="shared" si="6"/>
        <v>-7.9096045197740036E-2</v>
      </c>
      <c r="Z18" s="49">
        <f t="shared" si="7"/>
        <v>3.1545741324921169E-2</v>
      </c>
      <c r="AA18" s="50">
        <f t="shared" si="8"/>
        <v>0</v>
      </c>
      <c r="AB18" s="50">
        <f t="shared" si="9"/>
        <v>0</v>
      </c>
      <c r="AC18" s="50">
        <f t="shared" si="10"/>
        <v>5.5865921787709551E-3</v>
      </c>
      <c r="AD18" s="49">
        <f t="shared" si="11"/>
        <v>2.9312830370014389E-2</v>
      </c>
    </row>
    <row r="19" spans="2:30" s="2" customFormat="1">
      <c r="B19" s="112">
        <v>300039</v>
      </c>
      <c r="C19" s="112" t="s">
        <v>76</v>
      </c>
      <c r="D19" s="120" t="s">
        <v>502</v>
      </c>
      <c r="E19" s="51">
        <v>2.0270000000000001</v>
      </c>
      <c r="F19" s="51">
        <v>4.4999999999999998E-2</v>
      </c>
      <c r="G19" s="51">
        <v>0.16300000000000001</v>
      </c>
      <c r="H19" s="47">
        <f t="shared" si="0"/>
        <v>2.2349999999999999</v>
      </c>
      <c r="I19" s="54">
        <v>0</v>
      </c>
      <c r="J19" s="54">
        <v>0</v>
      </c>
      <c r="K19" s="55">
        <v>0.40300000000000002</v>
      </c>
      <c r="L19" s="47">
        <f t="shared" si="1"/>
        <v>2.6379999999999999</v>
      </c>
      <c r="M19" s="48"/>
      <c r="N19" s="160">
        <v>1.9410000000000001</v>
      </c>
      <c r="O19" s="160">
        <v>4.4999999999999998E-2</v>
      </c>
      <c r="P19" s="160">
        <v>0.17699999999999999</v>
      </c>
      <c r="Q19" s="47">
        <f t="shared" si="2"/>
        <v>2.1629999999999998</v>
      </c>
      <c r="R19" s="160">
        <v>0</v>
      </c>
      <c r="S19" s="160">
        <v>0</v>
      </c>
      <c r="T19" s="160">
        <v>0.39100000000000001</v>
      </c>
      <c r="U19" s="47">
        <f t="shared" si="3"/>
        <v>2.5539999999999998</v>
      </c>
      <c r="V19" s="48"/>
      <c r="W19" s="50">
        <f t="shared" si="4"/>
        <v>4.4307058217413743E-2</v>
      </c>
      <c r="X19" s="50">
        <f t="shared" si="5"/>
        <v>0</v>
      </c>
      <c r="Y19" s="50">
        <f t="shared" si="6"/>
        <v>-7.9096045197740036E-2</v>
      </c>
      <c r="Z19" s="49">
        <f t="shared" si="7"/>
        <v>3.3287101248266331E-2</v>
      </c>
      <c r="AA19" s="50">
        <f t="shared" si="8"/>
        <v>0</v>
      </c>
      <c r="AB19" s="50">
        <f t="shared" si="9"/>
        <v>0</v>
      </c>
      <c r="AC19" s="50">
        <f t="shared" si="10"/>
        <v>3.0690537084399002E-2</v>
      </c>
      <c r="AD19" s="49">
        <f t="shared" si="11"/>
        <v>3.2889584964761187E-2</v>
      </c>
    </row>
    <row r="20" spans="2:30" s="2" customFormat="1">
      <c r="B20" s="112">
        <v>300042</v>
      </c>
      <c r="C20" s="112" t="s">
        <v>77</v>
      </c>
      <c r="D20" s="120" t="s">
        <v>502</v>
      </c>
      <c r="E20" s="51">
        <v>2.895</v>
      </c>
      <c r="F20" s="51">
        <v>4.4999999999999998E-2</v>
      </c>
      <c r="G20" s="51">
        <v>0.16300000000000001</v>
      </c>
      <c r="H20" s="47">
        <f t="shared" si="0"/>
        <v>3.1029999999999998</v>
      </c>
      <c r="I20" s="54">
        <v>0</v>
      </c>
      <c r="J20" s="54">
        <v>0</v>
      </c>
      <c r="K20" s="55">
        <v>0.13300000000000001</v>
      </c>
      <c r="L20" s="47">
        <f t="shared" si="1"/>
        <v>3.2359999999999998</v>
      </c>
      <c r="M20" s="48"/>
      <c r="N20" s="160">
        <v>2.7719999999999998</v>
      </c>
      <c r="O20" s="160">
        <v>4.4999999999999998E-2</v>
      </c>
      <c r="P20" s="160">
        <v>0.17699999999999999</v>
      </c>
      <c r="Q20" s="47">
        <f t="shared" si="2"/>
        <v>2.9939999999999998</v>
      </c>
      <c r="R20" s="160">
        <v>0</v>
      </c>
      <c r="S20" s="160">
        <v>0</v>
      </c>
      <c r="T20" s="160">
        <v>0.126</v>
      </c>
      <c r="U20" s="47">
        <f t="shared" si="3"/>
        <v>3.1199999999999997</v>
      </c>
      <c r="V20" s="48"/>
      <c r="W20" s="50">
        <f t="shared" si="4"/>
        <v>4.4372294372294452E-2</v>
      </c>
      <c r="X20" s="50">
        <f t="shared" si="5"/>
        <v>0</v>
      </c>
      <c r="Y20" s="50">
        <f t="shared" si="6"/>
        <v>-7.9096045197740036E-2</v>
      </c>
      <c r="Z20" s="49">
        <f t="shared" si="7"/>
        <v>3.6406145624582498E-2</v>
      </c>
      <c r="AA20" s="50">
        <f t="shared" si="8"/>
        <v>0</v>
      </c>
      <c r="AB20" s="50">
        <f t="shared" si="9"/>
        <v>0</v>
      </c>
      <c r="AC20" s="50">
        <f t="shared" si="10"/>
        <v>5.5555555555555601E-2</v>
      </c>
      <c r="AD20" s="49">
        <f t="shared" si="11"/>
        <v>3.7179487179487214E-2</v>
      </c>
    </row>
    <row r="21" spans="2:30" s="2" customFormat="1">
      <c r="B21" s="112">
        <v>300043</v>
      </c>
      <c r="C21" s="112" t="s">
        <v>503</v>
      </c>
      <c r="D21" s="120" t="s">
        <v>502</v>
      </c>
      <c r="E21" s="51">
        <v>2.895</v>
      </c>
      <c r="F21" s="51">
        <v>4.4999999999999998E-2</v>
      </c>
      <c r="G21" s="51">
        <v>0.16300000000000001</v>
      </c>
      <c r="H21" s="47">
        <f t="shared" si="0"/>
        <v>3.1029999999999998</v>
      </c>
      <c r="I21" s="54">
        <v>0</v>
      </c>
      <c r="J21" s="54">
        <v>0</v>
      </c>
      <c r="K21" s="55">
        <v>0.17399999999999999</v>
      </c>
      <c r="L21" s="47">
        <f t="shared" si="1"/>
        <v>3.2769999999999997</v>
      </c>
      <c r="M21" s="48"/>
      <c r="N21" s="160">
        <v>2.7719999999999998</v>
      </c>
      <c r="O21" s="160">
        <v>4.4999999999999998E-2</v>
      </c>
      <c r="P21" s="160">
        <v>0.17699999999999999</v>
      </c>
      <c r="Q21" s="47">
        <f t="shared" si="2"/>
        <v>2.9939999999999998</v>
      </c>
      <c r="R21" s="160">
        <v>0</v>
      </c>
      <c r="S21" s="160">
        <v>0</v>
      </c>
      <c r="T21" s="160">
        <v>0.17</v>
      </c>
      <c r="U21" s="47">
        <f t="shared" si="3"/>
        <v>3.1639999999999997</v>
      </c>
      <c r="V21" s="48"/>
      <c r="W21" s="50">
        <f t="shared" si="4"/>
        <v>4.4372294372294452E-2</v>
      </c>
      <c r="X21" s="50">
        <f t="shared" si="5"/>
        <v>0</v>
      </c>
      <c r="Y21" s="50">
        <f t="shared" si="6"/>
        <v>-7.9096045197740036E-2</v>
      </c>
      <c r="Z21" s="49">
        <f t="shared" si="7"/>
        <v>3.6406145624582498E-2</v>
      </c>
      <c r="AA21" s="50">
        <f t="shared" si="8"/>
        <v>0</v>
      </c>
      <c r="AB21" s="50">
        <f t="shared" si="9"/>
        <v>0</v>
      </c>
      <c r="AC21" s="50">
        <f t="shared" si="10"/>
        <v>2.352941176470574E-2</v>
      </c>
      <c r="AD21" s="49">
        <f t="shared" si="11"/>
        <v>3.5714285714285712E-2</v>
      </c>
    </row>
    <row r="22" spans="2:30" s="2" customFormat="1">
      <c r="B22" s="112">
        <v>300049</v>
      </c>
      <c r="C22" s="112" t="s">
        <v>78</v>
      </c>
      <c r="D22" s="120" t="s">
        <v>502</v>
      </c>
      <c r="E22" s="51">
        <v>2.464</v>
      </c>
      <c r="F22" s="51">
        <v>4.4999999999999998E-2</v>
      </c>
      <c r="G22" s="51">
        <v>0.16300000000000001</v>
      </c>
      <c r="H22" s="47">
        <f t="shared" si="0"/>
        <v>2.6719999999999997</v>
      </c>
      <c r="I22" s="54">
        <v>0</v>
      </c>
      <c r="J22" s="54">
        <v>0</v>
      </c>
      <c r="K22" s="55">
        <v>0.115</v>
      </c>
      <c r="L22" s="47">
        <f t="shared" si="1"/>
        <v>2.7869999999999999</v>
      </c>
      <c r="M22" s="48"/>
      <c r="N22" s="160">
        <v>2.36</v>
      </c>
      <c r="O22" s="160">
        <v>4.4999999999999998E-2</v>
      </c>
      <c r="P22" s="160">
        <v>0.17699999999999999</v>
      </c>
      <c r="Q22" s="47">
        <f t="shared" si="2"/>
        <v>2.5819999999999999</v>
      </c>
      <c r="R22" s="160">
        <v>0</v>
      </c>
      <c r="S22" s="160">
        <v>0</v>
      </c>
      <c r="T22" s="160">
        <v>0.113</v>
      </c>
      <c r="U22" s="47">
        <f t="shared" si="3"/>
        <v>2.6949999999999998</v>
      </c>
      <c r="V22" s="48"/>
      <c r="W22" s="50">
        <f t="shared" si="4"/>
        <v>4.4067796610169532E-2</v>
      </c>
      <c r="X22" s="50">
        <f t="shared" si="5"/>
        <v>0</v>
      </c>
      <c r="Y22" s="50">
        <f t="shared" si="6"/>
        <v>-7.9096045197740036E-2</v>
      </c>
      <c r="Z22" s="49">
        <f t="shared" si="7"/>
        <v>3.4856700232377948E-2</v>
      </c>
      <c r="AA22" s="50">
        <f t="shared" si="8"/>
        <v>0</v>
      </c>
      <c r="AB22" s="50">
        <f t="shared" si="9"/>
        <v>0</v>
      </c>
      <c r="AC22" s="50">
        <f t="shared" si="10"/>
        <v>1.7699115044247801E-2</v>
      </c>
      <c r="AD22" s="49">
        <f t="shared" si="11"/>
        <v>3.4137291280148453E-2</v>
      </c>
    </row>
    <row r="23" spans="2:30" s="2" customFormat="1">
      <c r="B23" s="112">
        <v>300050</v>
      </c>
      <c r="C23" s="112" t="s">
        <v>79</v>
      </c>
      <c r="D23" s="120" t="s">
        <v>502</v>
      </c>
      <c r="E23" s="51">
        <v>2.601</v>
      </c>
      <c r="F23" s="51">
        <v>4.4999999999999998E-2</v>
      </c>
      <c r="G23" s="51">
        <v>0.16300000000000001</v>
      </c>
      <c r="H23" s="47">
        <f t="shared" si="0"/>
        <v>2.8089999999999997</v>
      </c>
      <c r="I23" s="54">
        <v>0</v>
      </c>
      <c r="J23" s="54">
        <v>0</v>
      </c>
      <c r="K23" s="55">
        <v>3.5000000000000003E-2</v>
      </c>
      <c r="L23" s="47">
        <f t="shared" si="1"/>
        <v>2.8439999999999999</v>
      </c>
      <c r="M23" s="48"/>
      <c r="N23" s="160">
        <v>2.4910000000000001</v>
      </c>
      <c r="O23" s="160">
        <v>4.4999999999999998E-2</v>
      </c>
      <c r="P23" s="160">
        <v>0.17699999999999999</v>
      </c>
      <c r="Q23" s="47">
        <f t="shared" si="2"/>
        <v>2.7130000000000001</v>
      </c>
      <c r="R23" s="160">
        <v>0</v>
      </c>
      <c r="S23" s="160">
        <v>0</v>
      </c>
      <c r="T23" s="160">
        <v>3.4000000000000002E-2</v>
      </c>
      <c r="U23" s="47">
        <f t="shared" si="3"/>
        <v>2.7469999999999999</v>
      </c>
      <c r="V23" s="48"/>
      <c r="W23" s="50">
        <f t="shared" si="4"/>
        <v>4.4158972300280958E-2</v>
      </c>
      <c r="X23" s="50">
        <f t="shared" si="5"/>
        <v>0</v>
      </c>
      <c r="Y23" s="50">
        <f t="shared" si="6"/>
        <v>-7.9096045197740036E-2</v>
      </c>
      <c r="Z23" s="49">
        <f t="shared" si="7"/>
        <v>3.5385182454846897E-2</v>
      </c>
      <c r="AA23" s="50">
        <f t="shared" si="8"/>
        <v>0</v>
      </c>
      <c r="AB23" s="50">
        <f t="shared" si="9"/>
        <v>0</v>
      </c>
      <c r="AC23" s="50">
        <f t="shared" si="10"/>
        <v>2.9411764705882377E-2</v>
      </c>
      <c r="AD23" s="49">
        <f t="shared" si="11"/>
        <v>3.53112486348744E-2</v>
      </c>
    </row>
    <row r="24" spans="2:30" s="2" customFormat="1">
      <c r="B24" s="112">
        <v>300052</v>
      </c>
      <c r="C24" s="112" t="s">
        <v>80</v>
      </c>
      <c r="D24" s="120" t="s">
        <v>502</v>
      </c>
      <c r="E24" s="51">
        <v>2.7589999999999999</v>
      </c>
      <c r="F24" s="51">
        <v>4.4999999999999998E-2</v>
      </c>
      <c r="G24" s="51">
        <v>0.16300000000000001</v>
      </c>
      <c r="H24" s="47">
        <f t="shared" si="0"/>
        <v>2.9669999999999996</v>
      </c>
      <c r="I24" s="54">
        <v>0</v>
      </c>
      <c r="J24" s="54">
        <v>0</v>
      </c>
      <c r="K24" s="55">
        <v>0.10100000000000001</v>
      </c>
      <c r="L24" s="47">
        <f t="shared" si="1"/>
        <v>3.0679999999999996</v>
      </c>
      <c r="M24" s="48"/>
      <c r="N24" s="160">
        <v>2.6419999999999999</v>
      </c>
      <c r="O24" s="160">
        <v>4.4999999999999998E-2</v>
      </c>
      <c r="P24" s="160">
        <v>0.17699999999999999</v>
      </c>
      <c r="Q24" s="47">
        <f t="shared" si="2"/>
        <v>2.8639999999999999</v>
      </c>
      <c r="R24" s="160">
        <v>0</v>
      </c>
      <c r="S24" s="160">
        <v>0</v>
      </c>
      <c r="T24" s="160">
        <v>9.8000000000000004E-2</v>
      </c>
      <c r="U24" s="47">
        <f t="shared" si="3"/>
        <v>2.9619999999999997</v>
      </c>
      <c r="V24" s="48"/>
      <c r="W24" s="50">
        <f t="shared" si="4"/>
        <v>4.428463285389856E-2</v>
      </c>
      <c r="X24" s="50">
        <f t="shared" si="5"/>
        <v>0</v>
      </c>
      <c r="Y24" s="50">
        <f t="shared" si="6"/>
        <v>-7.9096045197740036E-2</v>
      </c>
      <c r="Z24" s="49">
        <f t="shared" si="7"/>
        <v>3.5963687150837906E-2</v>
      </c>
      <c r="AA24" s="50">
        <f t="shared" si="8"/>
        <v>0</v>
      </c>
      <c r="AB24" s="50">
        <f t="shared" si="9"/>
        <v>0</v>
      </c>
      <c r="AC24" s="50">
        <f t="shared" si="10"/>
        <v>3.0612244897959211E-2</v>
      </c>
      <c r="AD24" s="49">
        <f t="shared" si="11"/>
        <v>3.578663065496282E-2</v>
      </c>
    </row>
    <row r="25" spans="2:30" s="2" customFormat="1">
      <c r="B25" s="112">
        <v>300053</v>
      </c>
      <c r="C25" s="112" t="s">
        <v>81</v>
      </c>
      <c r="D25" s="120" t="s">
        <v>502</v>
      </c>
      <c r="E25" s="51">
        <v>2.7589999999999999</v>
      </c>
      <c r="F25" s="51">
        <v>4.4999999999999998E-2</v>
      </c>
      <c r="G25" s="51">
        <v>0.16300000000000001</v>
      </c>
      <c r="H25" s="47">
        <f t="shared" si="0"/>
        <v>2.9669999999999996</v>
      </c>
      <c r="I25" s="54">
        <v>0</v>
      </c>
      <c r="J25" s="54">
        <v>0</v>
      </c>
      <c r="K25" s="55">
        <v>0.10299999999999999</v>
      </c>
      <c r="L25" s="47">
        <f t="shared" si="1"/>
        <v>3.07</v>
      </c>
      <c r="M25" s="48"/>
      <c r="N25" s="160">
        <v>2.6419999999999999</v>
      </c>
      <c r="O25" s="160">
        <v>4.4999999999999998E-2</v>
      </c>
      <c r="P25" s="160">
        <v>0.17699999999999999</v>
      </c>
      <c r="Q25" s="47">
        <f t="shared" si="2"/>
        <v>2.8639999999999999</v>
      </c>
      <c r="R25" s="160">
        <v>0</v>
      </c>
      <c r="S25" s="160">
        <v>0</v>
      </c>
      <c r="T25" s="160">
        <v>0.10199999999999999</v>
      </c>
      <c r="U25" s="47">
        <f t="shared" si="3"/>
        <v>2.9659999999999997</v>
      </c>
      <c r="V25" s="48"/>
      <c r="W25" s="50">
        <f t="shared" si="4"/>
        <v>4.428463285389856E-2</v>
      </c>
      <c r="X25" s="50">
        <f t="shared" si="5"/>
        <v>0</v>
      </c>
      <c r="Y25" s="50">
        <f t="shared" si="6"/>
        <v>-7.9096045197740036E-2</v>
      </c>
      <c r="Z25" s="49">
        <f t="shared" si="7"/>
        <v>3.5963687150837906E-2</v>
      </c>
      <c r="AA25" s="50">
        <f t="shared" si="8"/>
        <v>0</v>
      </c>
      <c r="AB25" s="50">
        <f t="shared" si="9"/>
        <v>0</v>
      </c>
      <c r="AC25" s="50">
        <f t="shared" si="10"/>
        <v>9.8039215686274595E-3</v>
      </c>
      <c r="AD25" s="49">
        <f t="shared" si="11"/>
        <v>3.5064059339177375E-2</v>
      </c>
    </row>
    <row r="26" spans="2:30" s="2" customFormat="1">
      <c r="B26" s="112">
        <v>300057</v>
      </c>
      <c r="C26" s="112" t="s">
        <v>82</v>
      </c>
      <c r="D26" s="120" t="s">
        <v>501</v>
      </c>
      <c r="E26" s="51">
        <v>1.837</v>
      </c>
      <c r="F26" s="51">
        <v>4.4999999999999998E-2</v>
      </c>
      <c r="G26" s="51">
        <v>0.16300000000000001</v>
      </c>
      <c r="H26" s="47">
        <f t="shared" si="0"/>
        <v>2.0449999999999999</v>
      </c>
      <c r="I26" s="54">
        <v>0.16400000000000001</v>
      </c>
      <c r="J26" s="54">
        <v>0</v>
      </c>
      <c r="K26" s="55">
        <v>0</v>
      </c>
      <c r="L26" s="47">
        <f t="shared" si="1"/>
        <v>2.2090000000000001</v>
      </c>
      <c r="M26" s="48"/>
      <c r="N26" s="160">
        <v>1.7589999999999999</v>
      </c>
      <c r="O26" s="160">
        <v>4.4999999999999998E-2</v>
      </c>
      <c r="P26" s="160">
        <v>0.17699999999999999</v>
      </c>
      <c r="Q26" s="47">
        <f t="shared" si="2"/>
        <v>1.9809999999999999</v>
      </c>
      <c r="R26" s="160">
        <v>0.187</v>
      </c>
      <c r="S26" s="160">
        <v>0</v>
      </c>
      <c r="T26" s="160">
        <v>0</v>
      </c>
      <c r="U26" s="47">
        <f t="shared" si="3"/>
        <v>2.1679999999999997</v>
      </c>
      <c r="V26" s="48"/>
      <c r="W26" s="50">
        <f t="shared" si="4"/>
        <v>4.4343376918703853E-2</v>
      </c>
      <c r="X26" s="50">
        <f t="shared" si="5"/>
        <v>0</v>
      </c>
      <c r="Y26" s="50">
        <f t="shared" si="6"/>
        <v>-7.9096045197740036E-2</v>
      </c>
      <c r="Z26" s="49">
        <f t="shared" si="7"/>
        <v>3.2306915699141875E-2</v>
      </c>
      <c r="AA26" s="50">
        <f t="shared" si="8"/>
        <v>-0.12299465240641708</v>
      </c>
      <c r="AB26" s="50">
        <f t="shared" si="9"/>
        <v>0</v>
      </c>
      <c r="AC26" s="50">
        <f t="shared" si="10"/>
        <v>0</v>
      </c>
      <c r="AD26" s="49">
        <f t="shared" si="11"/>
        <v>1.8911439114391318E-2</v>
      </c>
    </row>
    <row r="27" spans="2:30" s="2" customFormat="1">
      <c r="B27" s="112">
        <v>300060</v>
      </c>
      <c r="C27" s="112" t="s">
        <v>83</v>
      </c>
      <c r="D27" s="120" t="s">
        <v>501</v>
      </c>
      <c r="E27" s="51">
        <v>1.907</v>
      </c>
      <c r="F27" s="51">
        <v>4.4999999999999998E-2</v>
      </c>
      <c r="G27" s="51">
        <v>0.16300000000000001</v>
      </c>
      <c r="H27" s="47">
        <f t="shared" si="0"/>
        <v>2.1149999999999998</v>
      </c>
      <c r="I27" s="54">
        <v>0.16400000000000001</v>
      </c>
      <c r="J27" s="54">
        <v>0</v>
      </c>
      <c r="K27" s="55">
        <v>0</v>
      </c>
      <c r="L27" s="47">
        <f t="shared" si="1"/>
        <v>2.2789999999999999</v>
      </c>
      <c r="M27" s="48"/>
      <c r="N27" s="160">
        <v>1.8260000000000001</v>
      </c>
      <c r="O27" s="160">
        <v>4.4999999999999998E-2</v>
      </c>
      <c r="P27" s="160">
        <v>0.17699999999999999</v>
      </c>
      <c r="Q27" s="47">
        <f t="shared" si="2"/>
        <v>2.048</v>
      </c>
      <c r="R27" s="160">
        <v>0.187</v>
      </c>
      <c r="S27" s="160">
        <v>0</v>
      </c>
      <c r="T27" s="160">
        <v>0</v>
      </c>
      <c r="U27" s="47">
        <f t="shared" si="3"/>
        <v>2.2349999999999999</v>
      </c>
      <c r="V27" s="48"/>
      <c r="W27" s="50">
        <f t="shared" si="4"/>
        <v>4.4359255202628671E-2</v>
      </c>
      <c r="X27" s="50">
        <f t="shared" si="5"/>
        <v>0</v>
      </c>
      <c r="Y27" s="50">
        <f t="shared" si="6"/>
        <v>-7.9096045197740036E-2</v>
      </c>
      <c r="Z27" s="49">
        <f t="shared" si="7"/>
        <v>3.2714843749999868E-2</v>
      </c>
      <c r="AA27" s="50">
        <f t="shared" si="8"/>
        <v>-0.12299465240641708</v>
      </c>
      <c r="AB27" s="50">
        <f t="shared" si="9"/>
        <v>0</v>
      </c>
      <c r="AC27" s="50">
        <f t="shared" si="10"/>
        <v>0</v>
      </c>
      <c r="AD27" s="49">
        <f t="shared" si="11"/>
        <v>1.9686800894854604E-2</v>
      </c>
    </row>
    <row r="28" spans="2:30" s="2" customFormat="1">
      <c r="B28" s="112">
        <v>300070</v>
      </c>
      <c r="C28" s="112" t="s">
        <v>84</v>
      </c>
      <c r="D28" s="120" t="s">
        <v>501</v>
      </c>
      <c r="E28" s="51">
        <v>2.2189999999999999</v>
      </c>
      <c r="F28" s="51">
        <v>4.4999999999999998E-2</v>
      </c>
      <c r="G28" s="51">
        <v>0.16300000000000001</v>
      </c>
      <c r="H28" s="47">
        <f t="shared" si="0"/>
        <v>2.4269999999999996</v>
      </c>
      <c r="I28" s="54">
        <v>0.16400000000000001</v>
      </c>
      <c r="J28" s="54">
        <v>0</v>
      </c>
      <c r="K28" s="55">
        <v>0</v>
      </c>
      <c r="L28" s="47">
        <f t="shared" si="1"/>
        <v>2.5909999999999997</v>
      </c>
      <c r="M28" s="48"/>
      <c r="N28" s="160">
        <v>2.125</v>
      </c>
      <c r="O28" s="160">
        <v>4.4999999999999998E-2</v>
      </c>
      <c r="P28" s="160">
        <v>0.17699999999999999</v>
      </c>
      <c r="Q28" s="47">
        <f t="shared" si="2"/>
        <v>2.347</v>
      </c>
      <c r="R28" s="160">
        <v>0.187</v>
      </c>
      <c r="S28" s="160">
        <v>0</v>
      </c>
      <c r="T28" s="160">
        <v>0</v>
      </c>
      <c r="U28" s="47">
        <f t="shared" si="3"/>
        <v>2.5339999999999998</v>
      </c>
      <c r="V28" s="48"/>
      <c r="W28" s="50">
        <f t="shared" si="4"/>
        <v>4.4235294117646991E-2</v>
      </c>
      <c r="X28" s="50">
        <f t="shared" si="5"/>
        <v>0</v>
      </c>
      <c r="Y28" s="50">
        <f t="shared" si="6"/>
        <v>-7.9096045197740036E-2</v>
      </c>
      <c r="Z28" s="49">
        <f t="shared" si="7"/>
        <v>3.4086067319982802E-2</v>
      </c>
      <c r="AA28" s="50">
        <f t="shared" si="8"/>
        <v>-0.12299465240641708</v>
      </c>
      <c r="AB28" s="50">
        <f t="shared" si="9"/>
        <v>0</v>
      </c>
      <c r="AC28" s="50">
        <f t="shared" si="10"/>
        <v>0</v>
      </c>
      <c r="AD28" s="49">
        <f t="shared" si="11"/>
        <v>2.2494080505130208E-2</v>
      </c>
    </row>
    <row r="29" spans="2:30" s="2" customFormat="1">
      <c r="B29" s="112">
        <v>300071</v>
      </c>
      <c r="C29" s="112" t="s">
        <v>85</v>
      </c>
      <c r="D29" s="120" t="s">
        <v>501</v>
      </c>
      <c r="E29" s="51">
        <v>1.907</v>
      </c>
      <c r="F29" s="51">
        <v>4.4999999999999998E-2</v>
      </c>
      <c r="G29" s="51">
        <v>0.16300000000000001</v>
      </c>
      <c r="H29" s="47">
        <f t="shared" si="0"/>
        <v>2.1149999999999998</v>
      </c>
      <c r="I29" s="54">
        <v>0.16400000000000001</v>
      </c>
      <c r="J29" s="54">
        <v>0</v>
      </c>
      <c r="K29" s="55">
        <v>0</v>
      </c>
      <c r="L29" s="47">
        <f t="shared" si="1"/>
        <v>2.2789999999999999</v>
      </c>
      <c r="M29" s="48"/>
      <c r="N29" s="160">
        <v>1.8260000000000001</v>
      </c>
      <c r="O29" s="160">
        <v>4.4999999999999998E-2</v>
      </c>
      <c r="P29" s="160">
        <v>0.17699999999999999</v>
      </c>
      <c r="Q29" s="47">
        <f t="shared" si="2"/>
        <v>2.048</v>
      </c>
      <c r="R29" s="160">
        <v>0.187</v>
      </c>
      <c r="S29" s="160">
        <v>0</v>
      </c>
      <c r="T29" s="160">
        <v>0</v>
      </c>
      <c r="U29" s="47">
        <f t="shared" si="3"/>
        <v>2.2349999999999999</v>
      </c>
      <c r="V29" s="48"/>
      <c r="W29" s="50">
        <f t="shared" si="4"/>
        <v>4.4359255202628671E-2</v>
      </c>
      <c r="X29" s="50">
        <f t="shared" si="5"/>
        <v>0</v>
      </c>
      <c r="Y29" s="50">
        <f t="shared" si="6"/>
        <v>-7.9096045197740036E-2</v>
      </c>
      <c r="Z29" s="49">
        <f t="shared" si="7"/>
        <v>3.2714843749999868E-2</v>
      </c>
      <c r="AA29" s="50">
        <f t="shared" si="8"/>
        <v>-0.12299465240641708</v>
      </c>
      <c r="AB29" s="50">
        <f t="shared" si="9"/>
        <v>0</v>
      </c>
      <c r="AC29" s="50">
        <f t="shared" si="10"/>
        <v>0</v>
      </c>
      <c r="AD29" s="49">
        <f t="shared" si="11"/>
        <v>1.9686800894854604E-2</v>
      </c>
    </row>
    <row r="30" spans="2:30" s="2" customFormat="1">
      <c r="B30" s="112">
        <v>300072</v>
      </c>
      <c r="C30" s="112" t="s">
        <v>86</v>
      </c>
      <c r="D30" s="120" t="s">
        <v>501</v>
      </c>
      <c r="E30" s="51">
        <v>1.907</v>
      </c>
      <c r="F30" s="51">
        <v>4.4999999999999998E-2</v>
      </c>
      <c r="G30" s="51">
        <v>0.16300000000000001</v>
      </c>
      <c r="H30" s="47">
        <f t="shared" si="0"/>
        <v>2.1149999999999998</v>
      </c>
      <c r="I30" s="54">
        <v>0.16400000000000001</v>
      </c>
      <c r="J30" s="54">
        <v>0</v>
      </c>
      <c r="K30" s="55">
        <v>0</v>
      </c>
      <c r="L30" s="47">
        <f t="shared" si="1"/>
        <v>2.2789999999999999</v>
      </c>
      <c r="M30" s="48"/>
      <c r="N30" s="160">
        <v>1.8260000000000001</v>
      </c>
      <c r="O30" s="160">
        <v>4.4999999999999998E-2</v>
      </c>
      <c r="P30" s="160">
        <v>0.17699999999999999</v>
      </c>
      <c r="Q30" s="47">
        <f t="shared" si="2"/>
        <v>2.048</v>
      </c>
      <c r="R30" s="160">
        <v>0.187</v>
      </c>
      <c r="S30" s="160">
        <v>0</v>
      </c>
      <c r="T30" s="160">
        <v>0</v>
      </c>
      <c r="U30" s="47">
        <f t="shared" si="3"/>
        <v>2.2349999999999999</v>
      </c>
      <c r="V30" s="48"/>
      <c r="W30" s="50">
        <f t="shared" si="4"/>
        <v>4.4359255202628671E-2</v>
      </c>
      <c r="X30" s="50">
        <f t="shared" si="5"/>
        <v>0</v>
      </c>
      <c r="Y30" s="50">
        <f t="shared" si="6"/>
        <v>-7.9096045197740036E-2</v>
      </c>
      <c r="Z30" s="49">
        <f t="shared" si="7"/>
        <v>3.2714843749999868E-2</v>
      </c>
      <c r="AA30" s="50">
        <f t="shared" si="8"/>
        <v>-0.12299465240641708</v>
      </c>
      <c r="AB30" s="50">
        <f t="shared" si="9"/>
        <v>0</v>
      </c>
      <c r="AC30" s="50">
        <f t="shared" si="10"/>
        <v>0</v>
      </c>
      <c r="AD30" s="49">
        <f t="shared" si="11"/>
        <v>1.9686800894854604E-2</v>
      </c>
    </row>
    <row r="31" spans="2:30" s="2" customFormat="1">
      <c r="B31" s="112">
        <v>300073</v>
      </c>
      <c r="C31" s="112" t="s">
        <v>87</v>
      </c>
      <c r="D31" s="120" t="s">
        <v>501</v>
      </c>
      <c r="E31" s="51">
        <v>2.2679999999999998</v>
      </c>
      <c r="F31" s="51">
        <v>4.4999999999999998E-2</v>
      </c>
      <c r="G31" s="51">
        <v>0.16300000000000001</v>
      </c>
      <c r="H31" s="47">
        <f t="shared" si="0"/>
        <v>2.4759999999999995</v>
      </c>
      <c r="I31" s="54">
        <v>0.16400000000000001</v>
      </c>
      <c r="J31" s="54">
        <v>0</v>
      </c>
      <c r="K31" s="55">
        <v>0</v>
      </c>
      <c r="L31" s="47">
        <f t="shared" si="1"/>
        <v>2.6399999999999997</v>
      </c>
      <c r="M31" s="48"/>
      <c r="N31" s="160">
        <v>2.1720000000000002</v>
      </c>
      <c r="O31" s="160">
        <v>4.4999999999999998E-2</v>
      </c>
      <c r="P31" s="160">
        <v>0.17699999999999999</v>
      </c>
      <c r="Q31" s="47">
        <f t="shared" si="2"/>
        <v>2.3940000000000001</v>
      </c>
      <c r="R31" s="160">
        <v>0.187</v>
      </c>
      <c r="S31" s="160">
        <v>0</v>
      </c>
      <c r="T31" s="160">
        <v>0</v>
      </c>
      <c r="U31" s="47">
        <f t="shared" si="3"/>
        <v>2.581</v>
      </c>
      <c r="V31" s="48"/>
      <c r="W31" s="50">
        <f t="shared" si="4"/>
        <v>4.4198895027624141E-2</v>
      </c>
      <c r="X31" s="50">
        <f t="shared" si="5"/>
        <v>0</v>
      </c>
      <c r="Y31" s="50">
        <f t="shared" si="6"/>
        <v>-7.9096045197740036E-2</v>
      </c>
      <c r="Z31" s="49">
        <f t="shared" si="7"/>
        <v>3.4252297410191895E-2</v>
      </c>
      <c r="AA31" s="50">
        <f t="shared" si="8"/>
        <v>-0.12299465240641708</v>
      </c>
      <c r="AB31" s="50">
        <f t="shared" si="9"/>
        <v>0</v>
      </c>
      <c r="AC31" s="50">
        <f t="shared" si="10"/>
        <v>0</v>
      </c>
      <c r="AD31" s="49">
        <f t="shared" si="11"/>
        <v>2.2859356838434607E-2</v>
      </c>
    </row>
    <row r="32" spans="2:30" s="2" customFormat="1">
      <c r="B32" s="112">
        <v>300074</v>
      </c>
      <c r="C32" s="112" t="s">
        <v>88</v>
      </c>
      <c r="D32" s="120" t="s">
        <v>501</v>
      </c>
      <c r="E32" s="51">
        <v>2.169</v>
      </c>
      <c r="F32" s="51">
        <v>4.4999999999999998E-2</v>
      </c>
      <c r="G32" s="51">
        <v>0.16300000000000001</v>
      </c>
      <c r="H32" s="47">
        <f t="shared" si="0"/>
        <v>2.3769999999999998</v>
      </c>
      <c r="I32" s="54">
        <v>0.16400000000000001</v>
      </c>
      <c r="J32" s="54">
        <v>0</v>
      </c>
      <c r="K32" s="55">
        <v>0</v>
      </c>
      <c r="L32" s="47">
        <f t="shared" si="1"/>
        <v>2.5409999999999999</v>
      </c>
      <c r="M32" s="48"/>
      <c r="N32" s="160">
        <v>2.077</v>
      </c>
      <c r="O32" s="160">
        <v>4.4999999999999998E-2</v>
      </c>
      <c r="P32" s="160">
        <v>0.17699999999999999</v>
      </c>
      <c r="Q32" s="47">
        <f t="shared" si="2"/>
        <v>2.2989999999999999</v>
      </c>
      <c r="R32" s="160">
        <v>0.187</v>
      </c>
      <c r="S32" s="160">
        <v>0</v>
      </c>
      <c r="T32" s="160">
        <v>0</v>
      </c>
      <c r="U32" s="47">
        <f t="shared" si="3"/>
        <v>2.4859999999999998</v>
      </c>
      <c r="V32" s="48"/>
      <c r="W32" s="50">
        <f t="shared" si="4"/>
        <v>4.4294655753490654E-2</v>
      </c>
      <c r="X32" s="50">
        <f t="shared" si="5"/>
        <v>0</v>
      </c>
      <c r="Y32" s="50">
        <f t="shared" si="6"/>
        <v>-7.9096045197740036E-2</v>
      </c>
      <c r="Z32" s="49">
        <f t="shared" si="7"/>
        <v>3.3927794693344865E-2</v>
      </c>
      <c r="AA32" s="50">
        <f t="shared" si="8"/>
        <v>-0.12299465240641708</v>
      </c>
      <c r="AB32" s="50">
        <f t="shared" si="9"/>
        <v>0</v>
      </c>
      <c r="AC32" s="50">
        <f t="shared" si="10"/>
        <v>0</v>
      </c>
      <c r="AD32" s="49">
        <f t="shared" si="11"/>
        <v>2.21238938053098E-2</v>
      </c>
    </row>
    <row r="33" spans="2:30" s="2" customFormat="1">
      <c r="B33" s="112">
        <v>300075</v>
      </c>
      <c r="C33" s="112" t="s">
        <v>89</v>
      </c>
      <c r="D33" s="120" t="s">
        <v>501</v>
      </c>
      <c r="E33" s="51">
        <v>2.2189999999999999</v>
      </c>
      <c r="F33" s="51">
        <v>4.4999999999999998E-2</v>
      </c>
      <c r="G33" s="51">
        <v>0.16300000000000001</v>
      </c>
      <c r="H33" s="47">
        <f t="shared" si="0"/>
        <v>2.4269999999999996</v>
      </c>
      <c r="I33" s="54">
        <v>0.16400000000000001</v>
      </c>
      <c r="J33" s="54">
        <v>0</v>
      </c>
      <c r="K33" s="55">
        <v>0</v>
      </c>
      <c r="L33" s="47">
        <f t="shared" si="1"/>
        <v>2.5909999999999997</v>
      </c>
      <c r="M33" s="48"/>
      <c r="N33" s="160">
        <v>2.125</v>
      </c>
      <c r="O33" s="160">
        <v>4.4999999999999998E-2</v>
      </c>
      <c r="P33" s="160">
        <v>0.17699999999999999</v>
      </c>
      <c r="Q33" s="47">
        <f t="shared" si="2"/>
        <v>2.347</v>
      </c>
      <c r="R33" s="160">
        <v>0.187</v>
      </c>
      <c r="S33" s="160">
        <v>0</v>
      </c>
      <c r="T33" s="160">
        <v>0</v>
      </c>
      <c r="U33" s="47">
        <f t="shared" si="3"/>
        <v>2.5339999999999998</v>
      </c>
      <c r="V33" s="48"/>
      <c r="W33" s="50">
        <f t="shared" si="4"/>
        <v>4.4235294117646991E-2</v>
      </c>
      <c r="X33" s="50">
        <f t="shared" si="5"/>
        <v>0</v>
      </c>
      <c r="Y33" s="50">
        <f t="shared" si="6"/>
        <v>-7.9096045197740036E-2</v>
      </c>
      <c r="Z33" s="49">
        <f t="shared" si="7"/>
        <v>3.4086067319982802E-2</v>
      </c>
      <c r="AA33" s="50">
        <f t="shared" si="8"/>
        <v>-0.12299465240641708</v>
      </c>
      <c r="AB33" s="50">
        <f t="shared" si="9"/>
        <v>0</v>
      </c>
      <c r="AC33" s="50">
        <f t="shared" si="10"/>
        <v>0</v>
      </c>
      <c r="AD33" s="49">
        <f t="shared" si="11"/>
        <v>2.2494080505130208E-2</v>
      </c>
    </row>
    <row r="34" spans="2:30" s="2" customFormat="1">
      <c r="B34" s="112">
        <v>300076</v>
      </c>
      <c r="C34" s="112" t="s">
        <v>90</v>
      </c>
      <c r="D34" s="120" t="s">
        <v>501</v>
      </c>
      <c r="E34" s="51">
        <v>2.2189999999999999</v>
      </c>
      <c r="F34" s="51">
        <v>4.4999999999999998E-2</v>
      </c>
      <c r="G34" s="51">
        <v>0.16300000000000001</v>
      </c>
      <c r="H34" s="47">
        <f t="shared" si="0"/>
        <v>2.4269999999999996</v>
      </c>
      <c r="I34" s="54">
        <v>0.16400000000000001</v>
      </c>
      <c r="J34" s="54">
        <v>0</v>
      </c>
      <c r="K34" s="55">
        <v>0</v>
      </c>
      <c r="L34" s="47">
        <f t="shared" si="1"/>
        <v>2.5909999999999997</v>
      </c>
      <c r="M34" s="48"/>
      <c r="N34" s="160">
        <v>2.125</v>
      </c>
      <c r="O34" s="160">
        <v>4.4999999999999998E-2</v>
      </c>
      <c r="P34" s="160">
        <v>0.17699999999999999</v>
      </c>
      <c r="Q34" s="47">
        <f t="shared" si="2"/>
        <v>2.347</v>
      </c>
      <c r="R34" s="160">
        <v>0.187</v>
      </c>
      <c r="S34" s="160">
        <v>0</v>
      </c>
      <c r="T34" s="160">
        <v>0</v>
      </c>
      <c r="U34" s="47">
        <f t="shared" si="3"/>
        <v>2.5339999999999998</v>
      </c>
      <c r="V34" s="48"/>
      <c r="W34" s="50">
        <f t="shared" si="4"/>
        <v>4.4235294117646991E-2</v>
      </c>
      <c r="X34" s="50">
        <f t="shared" si="5"/>
        <v>0</v>
      </c>
      <c r="Y34" s="50">
        <f t="shared" si="6"/>
        <v>-7.9096045197740036E-2</v>
      </c>
      <c r="Z34" s="49">
        <f t="shared" si="7"/>
        <v>3.4086067319982802E-2</v>
      </c>
      <c r="AA34" s="50">
        <f t="shared" si="8"/>
        <v>-0.12299465240641708</v>
      </c>
      <c r="AB34" s="50">
        <f t="shared" si="9"/>
        <v>0</v>
      </c>
      <c r="AC34" s="50">
        <f t="shared" si="10"/>
        <v>0</v>
      </c>
      <c r="AD34" s="49">
        <f t="shared" si="11"/>
        <v>2.2494080505130208E-2</v>
      </c>
    </row>
    <row r="35" spans="2:30" s="2" customFormat="1">
      <c r="B35" s="112">
        <v>300078</v>
      </c>
      <c r="C35" s="112" t="s">
        <v>91</v>
      </c>
      <c r="D35" s="120" t="s">
        <v>501</v>
      </c>
      <c r="E35" s="51">
        <v>2.2189999999999999</v>
      </c>
      <c r="F35" s="51">
        <v>4.4999999999999998E-2</v>
      </c>
      <c r="G35" s="51">
        <v>0.16300000000000001</v>
      </c>
      <c r="H35" s="47">
        <f t="shared" si="0"/>
        <v>2.4269999999999996</v>
      </c>
      <c r="I35" s="54">
        <v>0.16400000000000001</v>
      </c>
      <c r="J35" s="54">
        <v>0</v>
      </c>
      <c r="K35" s="55">
        <v>0</v>
      </c>
      <c r="L35" s="47">
        <f t="shared" si="1"/>
        <v>2.5909999999999997</v>
      </c>
      <c r="M35" s="48"/>
      <c r="N35" s="160">
        <v>2.125</v>
      </c>
      <c r="O35" s="160">
        <v>4.4999999999999998E-2</v>
      </c>
      <c r="P35" s="160">
        <v>0.17699999999999999</v>
      </c>
      <c r="Q35" s="47">
        <f t="shared" si="2"/>
        <v>2.347</v>
      </c>
      <c r="R35" s="160">
        <v>0.187</v>
      </c>
      <c r="S35" s="160">
        <v>0</v>
      </c>
      <c r="T35" s="160">
        <v>0</v>
      </c>
      <c r="U35" s="47">
        <f t="shared" si="3"/>
        <v>2.5339999999999998</v>
      </c>
      <c r="V35" s="48"/>
      <c r="W35" s="50">
        <f t="shared" si="4"/>
        <v>4.4235294117646991E-2</v>
      </c>
      <c r="X35" s="50">
        <f t="shared" si="5"/>
        <v>0</v>
      </c>
      <c r="Y35" s="50">
        <f t="shared" si="6"/>
        <v>-7.9096045197740036E-2</v>
      </c>
      <c r="Z35" s="49">
        <f t="shared" si="7"/>
        <v>3.4086067319982802E-2</v>
      </c>
      <c r="AA35" s="50">
        <f t="shared" si="8"/>
        <v>-0.12299465240641708</v>
      </c>
      <c r="AB35" s="50">
        <f t="shared" si="9"/>
        <v>0</v>
      </c>
      <c r="AC35" s="50">
        <f t="shared" si="10"/>
        <v>0</v>
      </c>
      <c r="AD35" s="49">
        <f t="shared" si="11"/>
        <v>2.2494080505130208E-2</v>
      </c>
    </row>
    <row r="36" spans="2:30" s="2" customFormat="1">
      <c r="B36" s="112">
        <v>300081</v>
      </c>
      <c r="C36" s="112" t="s">
        <v>92</v>
      </c>
      <c r="D36" s="120" t="s">
        <v>501</v>
      </c>
      <c r="E36" s="51">
        <v>1.917</v>
      </c>
      <c r="F36" s="51">
        <v>4.4999999999999998E-2</v>
      </c>
      <c r="G36" s="51">
        <v>0.16300000000000001</v>
      </c>
      <c r="H36" s="47">
        <f t="shared" si="0"/>
        <v>2.125</v>
      </c>
      <c r="I36" s="54">
        <v>0.16400000000000001</v>
      </c>
      <c r="J36" s="54">
        <v>0</v>
      </c>
      <c r="K36" s="55">
        <v>0</v>
      </c>
      <c r="L36" s="47">
        <f t="shared" si="1"/>
        <v>2.2890000000000001</v>
      </c>
      <c r="M36" s="48"/>
      <c r="N36" s="160">
        <v>1.8360000000000001</v>
      </c>
      <c r="O36" s="160">
        <v>4.4999999999999998E-2</v>
      </c>
      <c r="P36" s="160">
        <v>0.17699999999999999</v>
      </c>
      <c r="Q36" s="47">
        <f t="shared" si="2"/>
        <v>2.0579999999999998</v>
      </c>
      <c r="R36" s="160">
        <v>0.187</v>
      </c>
      <c r="S36" s="160">
        <v>0</v>
      </c>
      <c r="T36" s="160">
        <v>0</v>
      </c>
      <c r="U36" s="47">
        <f t="shared" si="3"/>
        <v>2.2449999999999997</v>
      </c>
      <c r="V36" s="48"/>
      <c r="W36" s="50">
        <f t="shared" si="4"/>
        <v>4.4117647058823505E-2</v>
      </c>
      <c r="X36" s="50">
        <f t="shared" si="5"/>
        <v>0</v>
      </c>
      <c r="Y36" s="50">
        <f t="shared" si="6"/>
        <v>-7.9096045197740036E-2</v>
      </c>
      <c r="Z36" s="49">
        <f t="shared" si="7"/>
        <v>3.2555879494655091E-2</v>
      </c>
      <c r="AA36" s="50">
        <f t="shared" si="8"/>
        <v>-0.12299465240641708</v>
      </c>
      <c r="AB36" s="50">
        <f t="shared" si="9"/>
        <v>0</v>
      </c>
      <c r="AC36" s="50">
        <f t="shared" si="10"/>
        <v>0</v>
      </c>
      <c r="AD36" s="49">
        <f t="shared" si="11"/>
        <v>1.9599109131403336E-2</v>
      </c>
    </row>
    <row r="37" spans="2:30" s="2" customFormat="1">
      <c r="B37" s="112">
        <v>300082</v>
      </c>
      <c r="C37" s="112" t="s">
        <v>93</v>
      </c>
      <c r="D37" s="120" t="s">
        <v>501</v>
      </c>
      <c r="E37" s="51">
        <v>2.2679999999999998</v>
      </c>
      <c r="F37" s="51">
        <v>4.4999999999999998E-2</v>
      </c>
      <c r="G37" s="51">
        <v>0.16300000000000001</v>
      </c>
      <c r="H37" s="47">
        <f t="shared" si="0"/>
        <v>2.4759999999999995</v>
      </c>
      <c r="I37" s="54">
        <v>0.16400000000000001</v>
      </c>
      <c r="J37" s="54">
        <v>0</v>
      </c>
      <c r="K37" s="55">
        <v>0</v>
      </c>
      <c r="L37" s="47">
        <f t="shared" si="1"/>
        <v>2.6399999999999997</v>
      </c>
      <c r="M37" s="48"/>
      <c r="N37" s="160">
        <v>2.1720000000000002</v>
      </c>
      <c r="O37" s="160">
        <v>4.4999999999999998E-2</v>
      </c>
      <c r="P37" s="160">
        <v>0.17699999999999999</v>
      </c>
      <c r="Q37" s="47">
        <f t="shared" si="2"/>
        <v>2.3940000000000001</v>
      </c>
      <c r="R37" s="160">
        <v>0.187</v>
      </c>
      <c r="S37" s="160">
        <v>0</v>
      </c>
      <c r="T37" s="160">
        <v>0</v>
      </c>
      <c r="U37" s="47">
        <f t="shared" si="3"/>
        <v>2.581</v>
      </c>
      <c r="V37" s="48"/>
      <c r="W37" s="50">
        <f t="shared" si="4"/>
        <v>4.4198895027624141E-2</v>
      </c>
      <c r="X37" s="50">
        <f t="shared" si="5"/>
        <v>0</v>
      </c>
      <c r="Y37" s="50">
        <f t="shared" si="6"/>
        <v>-7.9096045197740036E-2</v>
      </c>
      <c r="Z37" s="49">
        <f t="shared" si="7"/>
        <v>3.4252297410191895E-2</v>
      </c>
      <c r="AA37" s="50">
        <f t="shared" si="8"/>
        <v>-0.12299465240641708</v>
      </c>
      <c r="AB37" s="50">
        <f t="shared" si="9"/>
        <v>0</v>
      </c>
      <c r="AC37" s="50">
        <f t="shared" si="10"/>
        <v>0</v>
      </c>
      <c r="AD37" s="49">
        <f t="shared" si="11"/>
        <v>2.2859356838434607E-2</v>
      </c>
    </row>
    <row r="38" spans="2:30" s="2" customFormat="1">
      <c r="B38" s="112">
        <v>300083</v>
      </c>
      <c r="C38" s="112" t="s">
        <v>94</v>
      </c>
      <c r="D38" s="120" t="s">
        <v>501</v>
      </c>
      <c r="E38" s="51">
        <v>1.917</v>
      </c>
      <c r="F38" s="51">
        <v>4.4999999999999998E-2</v>
      </c>
      <c r="G38" s="51">
        <v>0.16300000000000001</v>
      </c>
      <c r="H38" s="47">
        <f t="shared" si="0"/>
        <v>2.125</v>
      </c>
      <c r="I38" s="54">
        <v>0.16400000000000001</v>
      </c>
      <c r="J38" s="54">
        <v>0</v>
      </c>
      <c r="K38" s="55">
        <v>0</v>
      </c>
      <c r="L38" s="47">
        <f t="shared" si="1"/>
        <v>2.2890000000000001</v>
      </c>
      <c r="M38" s="48"/>
      <c r="N38" s="160">
        <v>1.8360000000000001</v>
      </c>
      <c r="O38" s="160">
        <v>4.4999999999999998E-2</v>
      </c>
      <c r="P38" s="160">
        <v>0.17699999999999999</v>
      </c>
      <c r="Q38" s="47">
        <f t="shared" si="2"/>
        <v>2.0579999999999998</v>
      </c>
      <c r="R38" s="160">
        <v>0.187</v>
      </c>
      <c r="S38" s="160">
        <v>0</v>
      </c>
      <c r="T38" s="160">
        <v>0</v>
      </c>
      <c r="U38" s="47">
        <f t="shared" si="3"/>
        <v>2.2449999999999997</v>
      </c>
      <c r="V38" s="48"/>
      <c r="W38" s="50">
        <f t="shared" si="4"/>
        <v>4.4117647058823505E-2</v>
      </c>
      <c r="X38" s="50">
        <f t="shared" si="5"/>
        <v>0</v>
      </c>
      <c r="Y38" s="50">
        <f t="shared" si="6"/>
        <v>-7.9096045197740036E-2</v>
      </c>
      <c r="Z38" s="49">
        <f t="shared" si="7"/>
        <v>3.2555879494655091E-2</v>
      </c>
      <c r="AA38" s="50">
        <f t="shared" si="8"/>
        <v>-0.12299465240641708</v>
      </c>
      <c r="AB38" s="50">
        <f t="shared" si="9"/>
        <v>0</v>
      </c>
      <c r="AC38" s="50">
        <f t="shared" si="10"/>
        <v>0</v>
      </c>
      <c r="AD38" s="49">
        <f t="shared" si="11"/>
        <v>1.9599109131403336E-2</v>
      </c>
    </row>
    <row r="39" spans="2:30" s="2" customFormat="1">
      <c r="B39" s="112">
        <v>300085</v>
      </c>
      <c r="C39" s="112" t="s">
        <v>95</v>
      </c>
      <c r="D39" s="120" t="s">
        <v>501</v>
      </c>
      <c r="E39" s="51">
        <v>1.917</v>
      </c>
      <c r="F39" s="51">
        <v>4.4999999999999998E-2</v>
      </c>
      <c r="G39" s="51">
        <v>0.16300000000000001</v>
      </c>
      <c r="H39" s="47">
        <f t="shared" si="0"/>
        <v>2.125</v>
      </c>
      <c r="I39" s="54">
        <v>0.16400000000000001</v>
      </c>
      <c r="J39" s="54">
        <v>0</v>
      </c>
      <c r="K39" s="55">
        <v>0</v>
      </c>
      <c r="L39" s="47">
        <f t="shared" si="1"/>
        <v>2.2890000000000001</v>
      </c>
      <c r="M39" s="48"/>
      <c r="N39" s="160">
        <v>1.8360000000000001</v>
      </c>
      <c r="O39" s="160">
        <v>4.4999999999999998E-2</v>
      </c>
      <c r="P39" s="160">
        <v>0.17699999999999999</v>
      </c>
      <c r="Q39" s="47">
        <f t="shared" si="2"/>
        <v>2.0579999999999998</v>
      </c>
      <c r="R39" s="160">
        <v>0.187</v>
      </c>
      <c r="S39" s="160">
        <v>0</v>
      </c>
      <c r="T39" s="160">
        <v>0</v>
      </c>
      <c r="U39" s="47">
        <f t="shared" si="3"/>
        <v>2.2449999999999997</v>
      </c>
      <c r="V39" s="48"/>
      <c r="W39" s="50">
        <f t="shared" si="4"/>
        <v>4.4117647058823505E-2</v>
      </c>
      <c r="X39" s="50">
        <f t="shared" si="5"/>
        <v>0</v>
      </c>
      <c r="Y39" s="50">
        <f t="shared" si="6"/>
        <v>-7.9096045197740036E-2</v>
      </c>
      <c r="Z39" s="49">
        <f t="shared" si="7"/>
        <v>3.2555879494655091E-2</v>
      </c>
      <c r="AA39" s="50">
        <f t="shared" si="8"/>
        <v>-0.12299465240641708</v>
      </c>
      <c r="AB39" s="50">
        <f t="shared" si="9"/>
        <v>0</v>
      </c>
      <c r="AC39" s="50">
        <f t="shared" si="10"/>
        <v>0</v>
      </c>
      <c r="AD39" s="49">
        <f t="shared" si="11"/>
        <v>1.9599109131403336E-2</v>
      </c>
    </row>
    <row r="40" spans="2:30" s="2" customFormat="1">
      <c r="B40" s="112">
        <v>300088</v>
      </c>
      <c r="C40" s="112" t="s">
        <v>96</v>
      </c>
      <c r="D40" s="120" t="s">
        <v>501</v>
      </c>
      <c r="E40" s="51">
        <v>1.798</v>
      </c>
      <c r="F40" s="51">
        <v>4.4999999999999998E-2</v>
      </c>
      <c r="G40" s="51">
        <v>0.16300000000000001</v>
      </c>
      <c r="H40" s="47">
        <f t="shared" si="0"/>
        <v>2.0059999999999998</v>
      </c>
      <c r="I40" s="54">
        <v>0.16400000000000001</v>
      </c>
      <c r="J40" s="54">
        <v>0</v>
      </c>
      <c r="K40" s="55">
        <v>0</v>
      </c>
      <c r="L40" s="47">
        <f t="shared" si="1"/>
        <v>2.17</v>
      </c>
      <c r="M40" s="48"/>
      <c r="N40" s="160">
        <v>1.722</v>
      </c>
      <c r="O40" s="160">
        <v>4.4999999999999998E-2</v>
      </c>
      <c r="P40" s="160">
        <v>0.17699999999999999</v>
      </c>
      <c r="Q40" s="47">
        <f t="shared" si="2"/>
        <v>1.944</v>
      </c>
      <c r="R40" s="160">
        <v>0.187</v>
      </c>
      <c r="S40" s="160">
        <v>0</v>
      </c>
      <c r="T40" s="160">
        <v>0</v>
      </c>
      <c r="U40" s="47">
        <f t="shared" si="3"/>
        <v>2.1309999999999998</v>
      </c>
      <c r="V40" s="48"/>
      <c r="W40" s="50">
        <f t="shared" si="4"/>
        <v>4.413472706155637E-2</v>
      </c>
      <c r="X40" s="50">
        <f t="shared" si="5"/>
        <v>0</v>
      </c>
      <c r="Y40" s="50">
        <f t="shared" si="6"/>
        <v>-7.9096045197740036E-2</v>
      </c>
      <c r="Z40" s="49">
        <f t="shared" si="7"/>
        <v>3.1893004115226255E-2</v>
      </c>
      <c r="AA40" s="50">
        <f t="shared" si="8"/>
        <v>-0.12299465240641708</v>
      </c>
      <c r="AB40" s="50">
        <f t="shared" si="9"/>
        <v>0</v>
      </c>
      <c r="AC40" s="50">
        <f t="shared" si="10"/>
        <v>0</v>
      </c>
      <c r="AD40" s="49">
        <f t="shared" si="11"/>
        <v>1.8301267010793126E-2</v>
      </c>
    </row>
    <row r="41" spans="2:30" s="2" customFormat="1">
      <c r="B41" s="112">
        <v>300089</v>
      </c>
      <c r="C41" s="112" t="s">
        <v>97</v>
      </c>
      <c r="D41" s="120" t="s">
        <v>501</v>
      </c>
      <c r="E41" s="51">
        <v>1.917</v>
      </c>
      <c r="F41" s="51">
        <v>4.4999999999999998E-2</v>
      </c>
      <c r="G41" s="51">
        <v>0.16300000000000001</v>
      </c>
      <c r="H41" s="47">
        <f t="shared" si="0"/>
        <v>2.125</v>
      </c>
      <c r="I41" s="54">
        <v>0.16400000000000001</v>
      </c>
      <c r="J41" s="54">
        <v>0</v>
      </c>
      <c r="K41" s="55">
        <v>0</v>
      </c>
      <c r="L41" s="47">
        <f t="shared" si="1"/>
        <v>2.2890000000000001</v>
      </c>
      <c r="M41" s="48"/>
      <c r="N41" s="160">
        <v>1.8360000000000001</v>
      </c>
      <c r="O41" s="160">
        <v>4.4999999999999998E-2</v>
      </c>
      <c r="P41" s="160">
        <v>0.17699999999999999</v>
      </c>
      <c r="Q41" s="47">
        <f t="shared" si="2"/>
        <v>2.0579999999999998</v>
      </c>
      <c r="R41" s="160">
        <v>0.187</v>
      </c>
      <c r="S41" s="160">
        <v>0</v>
      </c>
      <c r="T41" s="160">
        <v>0</v>
      </c>
      <c r="U41" s="47">
        <f t="shared" si="3"/>
        <v>2.2449999999999997</v>
      </c>
      <c r="V41" s="48"/>
      <c r="W41" s="50">
        <f t="shared" si="4"/>
        <v>4.4117647058823505E-2</v>
      </c>
      <c r="X41" s="50">
        <f t="shared" si="5"/>
        <v>0</v>
      </c>
      <c r="Y41" s="50">
        <f t="shared" si="6"/>
        <v>-7.9096045197740036E-2</v>
      </c>
      <c r="Z41" s="49">
        <f t="shared" si="7"/>
        <v>3.2555879494655091E-2</v>
      </c>
      <c r="AA41" s="50">
        <f t="shared" si="8"/>
        <v>-0.12299465240641708</v>
      </c>
      <c r="AB41" s="50">
        <f t="shared" si="9"/>
        <v>0</v>
      </c>
      <c r="AC41" s="50">
        <f t="shared" si="10"/>
        <v>0</v>
      </c>
      <c r="AD41" s="49">
        <f t="shared" si="11"/>
        <v>1.9599109131403336E-2</v>
      </c>
    </row>
    <row r="42" spans="2:30" s="2" customFormat="1">
      <c r="B42" s="112">
        <v>300090</v>
      </c>
      <c r="C42" s="112" t="s">
        <v>98</v>
      </c>
      <c r="D42" s="120" t="s">
        <v>501</v>
      </c>
      <c r="E42" s="51">
        <v>2.149</v>
      </c>
      <c r="F42" s="51">
        <v>4.4999999999999998E-2</v>
      </c>
      <c r="G42" s="51">
        <v>0.16300000000000001</v>
      </c>
      <c r="H42" s="47">
        <f t="shared" si="0"/>
        <v>2.3569999999999998</v>
      </c>
      <c r="I42" s="54">
        <v>0.16400000000000001</v>
      </c>
      <c r="J42" s="54">
        <v>0</v>
      </c>
      <c r="K42" s="55">
        <v>0</v>
      </c>
      <c r="L42" s="47">
        <f t="shared" si="1"/>
        <v>2.5209999999999999</v>
      </c>
      <c r="M42" s="48"/>
      <c r="N42" s="160">
        <v>2.0569999999999999</v>
      </c>
      <c r="O42" s="160">
        <v>4.4999999999999998E-2</v>
      </c>
      <c r="P42" s="160">
        <v>0.17699999999999999</v>
      </c>
      <c r="Q42" s="47">
        <f t="shared" si="2"/>
        <v>2.2789999999999999</v>
      </c>
      <c r="R42" s="160">
        <v>0.187</v>
      </c>
      <c r="S42" s="160">
        <v>0</v>
      </c>
      <c r="T42" s="160">
        <v>0</v>
      </c>
      <c r="U42" s="47">
        <f t="shared" si="3"/>
        <v>2.4659999999999997</v>
      </c>
      <c r="V42" s="48"/>
      <c r="W42" s="50">
        <f t="shared" si="4"/>
        <v>4.4725328147788082E-2</v>
      </c>
      <c r="X42" s="50">
        <f t="shared" si="5"/>
        <v>0</v>
      </c>
      <c r="Y42" s="50">
        <f t="shared" si="6"/>
        <v>-7.9096045197740036E-2</v>
      </c>
      <c r="Z42" s="49">
        <f t="shared" si="7"/>
        <v>3.4225537516454518E-2</v>
      </c>
      <c r="AA42" s="50">
        <f t="shared" si="8"/>
        <v>-0.12299465240641708</v>
      </c>
      <c r="AB42" s="50">
        <f t="shared" si="9"/>
        <v>0</v>
      </c>
      <c r="AC42" s="50">
        <f t="shared" si="10"/>
        <v>0</v>
      </c>
      <c r="AD42" s="49">
        <f t="shared" si="11"/>
        <v>2.230332522303332E-2</v>
      </c>
    </row>
    <row r="43" spans="2:30" s="2" customFormat="1">
      <c r="B43" s="112">
        <v>300091</v>
      </c>
      <c r="C43" s="112" t="s">
        <v>99</v>
      </c>
      <c r="D43" s="120" t="s">
        <v>501</v>
      </c>
      <c r="E43" s="51">
        <v>1.917</v>
      </c>
      <c r="F43" s="51">
        <v>4.4999999999999998E-2</v>
      </c>
      <c r="G43" s="51">
        <v>0.16300000000000001</v>
      </c>
      <c r="H43" s="47">
        <f t="shared" si="0"/>
        <v>2.125</v>
      </c>
      <c r="I43" s="54">
        <v>0.16400000000000001</v>
      </c>
      <c r="J43" s="54">
        <v>0</v>
      </c>
      <c r="K43" s="55">
        <v>0</v>
      </c>
      <c r="L43" s="47">
        <f t="shared" si="1"/>
        <v>2.2890000000000001</v>
      </c>
      <c r="M43" s="48"/>
      <c r="N43" s="160">
        <v>1.8360000000000001</v>
      </c>
      <c r="O43" s="160">
        <v>4.4999999999999998E-2</v>
      </c>
      <c r="P43" s="160">
        <v>0.17699999999999999</v>
      </c>
      <c r="Q43" s="47">
        <f t="shared" si="2"/>
        <v>2.0579999999999998</v>
      </c>
      <c r="R43" s="160">
        <v>0.187</v>
      </c>
      <c r="S43" s="160">
        <v>0</v>
      </c>
      <c r="T43" s="160">
        <v>0</v>
      </c>
      <c r="U43" s="47">
        <f t="shared" si="3"/>
        <v>2.2449999999999997</v>
      </c>
      <c r="V43" s="48"/>
      <c r="W43" s="50">
        <f t="shared" si="4"/>
        <v>4.4117647058823505E-2</v>
      </c>
      <c r="X43" s="50">
        <f t="shared" si="5"/>
        <v>0</v>
      </c>
      <c r="Y43" s="50">
        <f t="shared" si="6"/>
        <v>-7.9096045197740036E-2</v>
      </c>
      <c r="Z43" s="49">
        <f t="shared" si="7"/>
        <v>3.2555879494655091E-2</v>
      </c>
      <c r="AA43" s="50">
        <f t="shared" si="8"/>
        <v>-0.12299465240641708</v>
      </c>
      <c r="AB43" s="50">
        <f t="shared" si="9"/>
        <v>0</v>
      </c>
      <c r="AC43" s="50">
        <f t="shared" si="10"/>
        <v>0</v>
      </c>
      <c r="AD43" s="49">
        <f t="shared" si="11"/>
        <v>1.9599109131403336E-2</v>
      </c>
    </row>
    <row r="44" spans="2:30" s="2" customFormat="1">
      <c r="B44" s="112">
        <v>300092</v>
      </c>
      <c r="C44" s="112" t="s">
        <v>100</v>
      </c>
      <c r="D44" s="120" t="s">
        <v>501</v>
      </c>
      <c r="E44" s="51">
        <v>1.907</v>
      </c>
      <c r="F44" s="51">
        <v>4.4999999999999998E-2</v>
      </c>
      <c r="G44" s="51">
        <v>0.16300000000000001</v>
      </c>
      <c r="H44" s="47">
        <f t="shared" si="0"/>
        <v>2.1149999999999998</v>
      </c>
      <c r="I44" s="54">
        <v>0.16400000000000001</v>
      </c>
      <c r="J44" s="54">
        <v>0</v>
      </c>
      <c r="K44" s="55">
        <v>0</v>
      </c>
      <c r="L44" s="47">
        <f t="shared" si="1"/>
        <v>2.2789999999999999</v>
      </c>
      <c r="M44" s="48"/>
      <c r="N44" s="160">
        <v>1.8260000000000001</v>
      </c>
      <c r="O44" s="160">
        <v>4.4999999999999998E-2</v>
      </c>
      <c r="P44" s="160">
        <v>0.17699999999999999</v>
      </c>
      <c r="Q44" s="47">
        <f t="shared" si="2"/>
        <v>2.048</v>
      </c>
      <c r="R44" s="160">
        <v>0.187</v>
      </c>
      <c r="S44" s="160">
        <v>0</v>
      </c>
      <c r="T44" s="160">
        <v>0</v>
      </c>
      <c r="U44" s="47">
        <f t="shared" si="3"/>
        <v>2.2349999999999999</v>
      </c>
      <c r="V44" s="48"/>
      <c r="W44" s="50">
        <f t="shared" si="4"/>
        <v>4.4359255202628671E-2</v>
      </c>
      <c r="X44" s="50">
        <f t="shared" si="5"/>
        <v>0</v>
      </c>
      <c r="Y44" s="50">
        <f t="shared" si="6"/>
        <v>-7.9096045197740036E-2</v>
      </c>
      <c r="Z44" s="49">
        <f t="shared" si="7"/>
        <v>3.2714843749999868E-2</v>
      </c>
      <c r="AA44" s="50">
        <f t="shared" si="8"/>
        <v>-0.12299465240641708</v>
      </c>
      <c r="AB44" s="50">
        <f t="shared" si="9"/>
        <v>0</v>
      </c>
      <c r="AC44" s="50">
        <f t="shared" si="10"/>
        <v>0</v>
      </c>
      <c r="AD44" s="49">
        <f t="shared" si="11"/>
        <v>1.9686800894854604E-2</v>
      </c>
    </row>
    <row r="45" spans="2:30" s="2" customFormat="1">
      <c r="B45" s="112">
        <v>300095</v>
      </c>
      <c r="C45" s="112" t="s">
        <v>101</v>
      </c>
      <c r="D45" s="120" t="s">
        <v>501</v>
      </c>
      <c r="E45" s="51">
        <v>2.149</v>
      </c>
      <c r="F45" s="51">
        <v>4.4999999999999998E-2</v>
      </c>
      <c r="G45" s="51">
        <v>0.16300000000000001</v>
      </c>
      <c r="H45" s="47">
        <f t="shared" si="0"/>
        <v>2.3569999999999998</v>
      </c>
      <c r="I45" s="54">
        <v>0.16400000000000001</v>
      </c>
      <c r="J45" s="54">
        <v>0</v>
      </c>
      <c r="K45" s="55">
        <v>0</v>
      </c>
      <c r="L45" s="47">
        <f t="shared" si="1"/>
        <v>2.5209999999999999</v>
      </c>
      <c r="M45" s="48"/>
      <c r="N45" s="160">
        <v>2.0569999999999999</v>
      </c>
      <c r="O45" s="160">
        <v>4.4999999999999998E-2</v>
      </c>
      <c r="P45" s="160">
        <v>0.17699999999999999</v>
      </c>
      <c r="Q45" s="47">
        <f t="shared" si="2"/>
        <v>2.2789999999999999</v>
      </c>
      <c r="R45" s="160">
        <v>0.187</v>
      </c>
      <c r="S45" s="160">
        <v>0</v>
      </c>
      <c r="T45" s="160">
        <v>0</v>
      </c>
      <c r="U45" s="47">
        <f t="shared" si="3"/>
        <v>2.4659999999999997</v>
      </c>
      <c r="V45" s="48"/>
      <c r="W45" s="50">
        <f t="shared" si="4"/>
        <v>4.4725328147788082E-2</v>
      </c>
      <c r="X45" s="50">
        <f t="shared" si="5"/>
        <v>0</v>
      </c>
      <c r="Y45" s="50">
        <f t="shared" si="6"/>
        <v>-7.9096045197740036E-2</v>
      </c>
      <c r="Z45" s="49">
        <f t="shared" si="7"/>
        <v>3.4225537516454518E-2</v>
      </c>
      <c r="AA45" s="50">
        <f t="shared" si="8"/>
        <v>-0.12299465240641708</v>
      </c>
      <c r="AB45" s="50">
        <f t="shared" si="9"/>
        <v>0</v>
      </c>
      <c r="AC45" s="50">
        <f t="shared" si="10"/>
        <v>0</v>
      </c>
      <c r="AD45" s="49">
        <f t="shared" si="11"/>
        <v>2.230332522303332E-2</v>
      </c>
    </row>
    <row r="46" spans="2:30" s="2" customFormat="1">
      <c r="B46" s="112">
        <v>300096</v>
      </c>
      <c r="C46" s="112" t="s">
        <v>102</v>
      </c>
      <c r="D46" s="120" t="s">
        <v>501</v>
      </c>
      <c r="E46" s="51">
        <v>2.149</v>
      </c>
      <c r="F46" s="51">
        <v>4.4999999999999998E-2</v>
      </c>
      <c r="G46" s="51">
        <v>0.16300000000000001</v>
      </c>
      <c r="H46" s="47">
        <f t="shared" si="0"/>
        <v>2.3569999999999998</v>
      </c>
      <c r="I46" s="54">
        <v>0.16400000000000001</v>
      </c>
      <c r="J46" s="54">
        <v>0</v>
      </c>
      <c r="K46" s="55">
        <v>0</v>
      </c>
      <c r="L46" s="47">
        <f t="shared" si="1"/>
        <v>2.5209999999999999</v>
      </c>
      <c r="M46" s="48"/>
      <c r="N46" s="160">
        <v>2.0569999999999999</v>
      </c>
      <c r="O46" s="160">
        <v>4.4999999999999998E-2</v>
      </c>
      <c r="P46" s="160">
        <v>0.17699999999999999</v>
      </c>
      <c r="Q46" s="47">
        <f t="shared" si="2"/>
        <v>2.2789999999999999</v>
      </c>
      <c r="R46" s="160">
        <v>0.187</v>
      </c>
      <c r="S46" s="160">
        <v>0</v>
      </c>
      <c r="T46" s="160">
        <v>0</v>
      </c>
      <c r="U46" s="47">
        <f t="shared" si="3"/>
        <v>2.4659999999999997</v>
      </c>
      <c r="V46" s="48"/>
      <c r="W46" s="50">
        <f t="shared" si="4"/>
        <v>4.4725328147788082E-2</v>
      </c>
      <c r="X46" s="50">
        <f t="shared" si="5"/>
        <v>0</v>
      </c>
      <c r="Y46" s="50">
        <f t="shared" si="6"/>
        <v>-7.9096045197740036E-2</v>
      </c>
      <c r="Z46" s="49">
        <f t="shared" si="7"/>
        <v>3.4225537516454518E-2</v>
      </c>
      <c r="AA46" s="50">
        <f t="shared" si="8"/>
        <v>-0.12299465240641708</v>
      </c>
      <c r="AB46" s="50">
        <f t="shared" si="9"/>
        <v>0</v>
      </c>
      <c r="AC46" s="50">
        <f t="shared" si="10"/>
        <v>0</v>
      </c>
      <c r="AD46" s="49">
        <f t="shared" si="11"/>
        <v>2.230332522303332E-2</v>
      </c>
    </row>
    <row r="47" spans="2:30" s="2" customFormat="1">
      <c r="B47" s="112">
        <v>300097</v>
      </c>
      <c r="C47" s="112" t="s">
        <v>103</v>
      </c>
      <c r="D47" s="120" t="s">
        <v>501</v>
      </c>
      <c r="E47" s="51">
        <v>2.2189999999999999</v>
      </c>
      <c r="F47" s="51">
        <v>4.4999999999999998E-2</v>
      </c>
      <c r="G47" s="51">
        <v>0.16300000000000001</v>
      </c>
      <c r="H47" s="47">
        <f t="shared" si="0"/>
        <v>2.4269999999999996</v>
      </c>
      <c r="I47" s="54">
        <v>0.16400000000000001</v>
      </c>
      <c r="J47" s="54">
        <v>0</v>
      </c>
      <c r="K47" s="55">
        <v>0</v>
      </c>
      <c r="L47" s="47">
        <f t="shared" si="1"/>
        <v>2.5909999999999997</v>
      </c>
      <c r="M47" s="48"/>
      <c r="N47" s="160">
        <v>2.125</v>
      </c>
      <c r="O47" s="160">
        <v>4.4999999999999998E-2</v>
      </c>
      <c r="P47" s="160">
        <v>0.17699999999999999</v>
      </c>
      <c r="Q47" s="47">
        <f t="shared" si="2"/>
        <v>2.347</v>
      </c>
      <c r="R47" s="160">
        <v>0.187</v>
      </c>
      <c r="S47" s="160">
        <v>0</v>
      </c>
      <c r="T47" s="160">
        <v>0</v>
      </c>
      <c r="U47" s="47">
        <f t="shared" si="3"/>
        <v>2.5339999999999998</v>
      </c>
      <c r="V47" s="48"/>
      <c r="W47" s="50">
        <f t="shared" si="4"/>
        <v>4.4235294117646991E-2</v>
      </c>
      <c r="X47" s="50">
        <f t="shared" si="5"/>
        <v>0</v>
      </c>
      <c r="Y47" s="50">
        <f t="shared" si="6"/>
        <v>-7.9096045197740036E-2</v>
      </c>
      <c r="Z47" s="49">
        <f t="shared" si="7"/>
        <v>3.4086067319982802E-2</v>
      </c>
      <c r="AA47" s="50">
        <f t="shared" si="8"/>
        <v>-0.12299465240641708</v>
      </c>
      <c r="AB47" s="50">
        <f t="shared" si="9"/>
        <v>0</v>
      </c>
      <c r="AC47" s="50">
        <f t="shared" si="10"/>
        <v>0</v>
      </c>
      <c r="AD47" s="49">
        <f t="shared" si="11"/>
        <v>2.2494080505130208E-2</v>
      </c>
    </row>
    <row r="48" spans="2:30" s="2" customFormat="1">
      <c r="B48" s="112">
        <v>300099</v>
      </c>
      <c r="C48" s="112" t="s">
        <v>104</v>
      </c>
      <c r="D48" s="120" t="s">
        <v>501</v>
      </c>
      <c r="E48" s="51">
        <v>1.5720000000000001</v>
      </c>
      <c r="F48" s="51">
        <v>4.4999999999999998E-2</v>
      </c>
      <c r="G48" s="51">
        <v>0.16300000000000001</v>
      </c>
      <c r="H48" s="47">
        <f t="shared" si="0"/>
        <v>1.78</v>
      </c>
      <c r="I48" s="54">
        <v>0.16400000000000001</v>
      </c>
      <c r="J48" s="54">
        <v>0</v>
      </c>
      <c r="K48" s="55">
        <v>0</v>
      </c>
      <c r="L48" s="47">
        <f t="shared" si="1"/>
        <v>1.944</v>
      </c>
      <c r="M48" s="48"/>
      <c r="N48" s="160">
        <v>1.5049999999999999</v>
      </c>
      <c r="O48" s="160">
        <v>4.4999999999999998E-2</v>
      </c>
      <c r="P48" s="160">
        <v>0.17699999999999999</v>
      </c>
      <c r="Q48" s="47">
        <f t="shared" si="2"/>
        <v>1.7269999999999999</v>
      </c>
      <c r="R48" s="160">
        <v>0.187</v>
      </c>
      <c r="S48" s="160">
        <v>0</v>
      </c>
      <c r="T48" s="160">
        <v>0</v>
      </c>
      <c r="U48" s="47">
        <f t="shared" si="3"/>
        <v>1.9139999999999999</v>
      </c>
      <c r="V48" s="48"/>
      <c r="W48" s="50">
        <f t="shared" si="4"/>
        <v>4.4518272425249285E-2</v>
      </c>
      <c r="X48" s="50">
        <f t="shared" si="5"/>
        <v>0</v>
      </c>
      <c r="Y48" s="50">
        <f t="shared" si="6"/>
        <v>-7.9096045197740036E-2</v>
      </c>
      <c r="Z48" s="49">
        <f t="shared" si="7"/>
        <v>3.0689056166763266E-2</v>
      </c>
      <c r="AA48" s="50">
        <f t="shared" si="8"/>
        <v>-0.12299465240641708</v>
      </c>
      <c r="AB48" s="50">
        <f t="shared" si="9"/>
        <v>0</v>
      </c>
      <c r="AC48" s="50">
        <f t="shared" si="10"/>
        <v>0</v>
      </c>
      <c r="AD48" s="49">
        <f t="shared" si="11"/>
        <v>1.5673981191222586E-2</v>
      </c>
    </row>
    <row r="49" spans="2:30" s="2" customFormat="1">
      <c r="B49" s="112">
        <v>300100</v>
      </c>
      <c r="C49" s="112" t="s">
        <v>105</v>
      </c>
      <c r="D49" s="120" t="s">
        <v>501</v>
      </c>
      <c r="E49" s="51">
        <v>1.837</v>
      </c>
      <c r="F49" s="51">
        <v>4.4999999999999998E-2</v>
      </c>
      <c r="G49" s="51">
        <v>0.16300000000000001</v>
      </c>
      <c r="H49" s="47">
        <f t="shared" si="0"/>
        <v>2.0449999999999999</v>
      </c>
      <c r="I49" s="54">
        <v>0.16400000000000001</v>
      </c>
      <c r="J49" s="54">
        <v>0</v>
      </c>
      <c r="K49" s="55">
        <v>0</v>
      </c>
      <c r="L49" s="47">
        <f t="shared" si="1"/>
        <v>2.2090000000000001</v>
      </c>
      <c r="M49" s="48"/>
      <c r="N49" s="160">
        <v>1.7589999999999999</v>
      </c>
      <c r="O49" s="160">
        <v>4.4999999999999998E-2</v>
      </c>
      <c r="P49" s="160">
        <v>0.17699999999999999</v>
      </c>
      <c r="Q49" s="47">
        <f t="shared" si="2"/>
        <v>1.9809999999999999</v>
      </c>
      <c r="R49" s="160">
        <v>0.187</v>
      </c>
      <c r="S49" s="160">
        <v>0</v>
      </c>
      <c r="T49" s="160">
        <v>0</v>
      </c>
      <c r="U49" s="47">
        <f t="shared" si="3"/>
        <v>2.1679999999999997</v>
      </c>
      <c r="V49" s="48"/>
      <c r="W49" s="50">
        <f t="shared" si="4"/>
        <v>4.4343376918703853E-2</v>
      </c>
      <c r="X49" s="50">
        <f t="shared" si="5"/>
        <v>0</v>
      </c>
      <c r="Y49" s="50">
        <f t="shared" si="6"/>
        <v>-7.9096045197740036E-2</v>
      </c>
      <c r="Z49" s="49">
        <f t="shared" si="7"/>
        <v>3.2306915699141875E-2</v>
      </c>
      <c r="AA49" s="50">
        <f t="shared" si="8"/>
        <v>-0.12299465240641708</v>
      </c>
      <c r="AB49" s="50">
        <f t="shared" si="9"/>
        <v>0</v>
      </c>
      <c r="AC49" s="50">
        <f t="shared" si="10"/>
        <v>0</v>
      </c>
      <c r="AD49" s="49">
        <f t="shared" si="11"/>
        <v>1.8911439114391318E-2</v>
      </c>
    </row>
    <row r="50" spans="2:30" s="2" customFormat="1">
      <c r="B50" s="112">
        <v>300131</v>
      </c>
      <c r="C50" s="112" t="s">
        <v>2</v>
      </c>
      <c r="D50" s="120" t="s">
        <v>497</v>
      </c>
      <c r="E50" s="51">
        <v>1.986</v>
      </c>
      <c r="F50" s="51">
        <v>4.4999999999999998E-2</v>
      </c>
      <c r="G50" s="51">
        <v>0.16300000000000001</v>
      </c>
      <c r="H50" s="47">
        <f t="shared" si="0"/>
        <v>2.194</v>
      </c>
      <c r="I50" s="54">
        <v>0</v>
      </c>
      <c r="J50" s="54">
        <v>0</v>
      </c>
      <c r="K50" s="55">
        <v>0</v>
      </c>
      <c r="L50" s="47">
        <f t="shared" si="1"/>
        <v>2.194</v>
      </c>
      <c r="M50" s="48"/>
      <c r="N50" s="160">
        <v>1.9019999999999999</v>
      </c>
      <c r="O50" s="160">
        <v>4.4999999999999998E-2</v>
      </c>
      <c r="P50" s="160">
        <v>0.17699999999999999</v>
      </c>
      <c r="Q50" s="47">
        <f t="shared" si="2"/>
        <v>2.1239999999999997</v>
      </c>
      <c r="R50" s="160">
        <v>0</v>
      </c>
      <c r="S50" s="160">
        <v>0</v>
      </c>
      <c r="T50" s="160">
        <v>0</v>
      </c>
      <c r="U50" s="47">
        <f t="shared" si="3"/>
        <v>2.1239999999999997</v>
      </c>
      <c r="V50" s="48"/>
      <c r="W50" s="50">
        <f t="shared" si="4"/>
        <v>4.4164037854889635E-2</v>
      </c>
      <c r="X50" s="50">
        <f t="shared" si="5"/>
        <v>0</v>
      </c>
      <c r="Y50" s="50">
        <f t="shared" si="6"/>
        <v>-7.9096045197740036E-2</v>
      </c>
      <c r="Z50" s="49">
        <f t="shared" si="7"/>
        <v>3.2956685499058516E-2</v>
      </c>
      <c r="AA50" s="50">
        <f t="shared" si="8"/>
        <v>0</v>
      </c>
      <c r="AB50" s="50">
        <f t="shared" si="9"/>
        <v>0</v>
      </c>
      <c r="AC50" s="50">
        <f t="shared" si="10"/>
        <v>0</v>
      </c>
      <c r="AD50" s="49">
        <f t="shared" si="11"/>
        <v>3.2956685499058516E-2</v>
      </c>
    </row>
    <row r="51" spans="2:30" s="2" customFormat="1">
      <c r="B51" s="112">
        <v>300132</v>
      </c>
      <c r="C51" s="112" t="s">
        <v>3</v>
      </c>
      <c r="D51" s="120" t="s">
        <v>497</v>
      </c>
      <c r="E51" s="51">
        <v>1.4410000000000001</v>
      </c>
      <c r="F51" s="51">
        <v>4.4999999999999998E-2</v>
      </c>
      <c r="G51" s="51">
        <v>0.16300000000000001</v>
      </c>
      <c r="H51" s="47">
        <f t="shared" si="0"/>
        <v>1.649</v>
      </c>
      <c r="I51" s="54">
        <v>0</v>
      </c>
      <c r="J51" s="54">
        <v>0</v>
      </c>
      <c r="K51" s="55">
        <v>0</v>
      </c>
      <c r="L51" s="47">
        <f t="shared" si="1"/>
        <v>1.649</v>
      </c>
      <c r="M51" s="48"/>
      <c r="N51" s="160">
        <v>1.38</v>
      </c>
      <c r="O51" s="160">
        <v>4.4999999999999998E-2</v>
      </c>
      <c r="P51" s="160">
        <v>0.17699999999999999</v>
      </c>
      <c r="Q51" s="47">
        <f t="shared" si="2"/>
        <v>1.6019999999999999</v>
      </c>
      <c r="R51" s="160">
        <v>0</v>
      </c>
      <c r="S51" s="160">
        <v>0</v>
      </c>
      <c r="T51" s="160">
        <v>0</v>
      </c>
      <c r="U51" s="47">
        <f t="shared" si="3"/>
        <v>1.6019999999999999</v>
      </c>
      <c r="V51" s="48"/>
      <c r="W51" s="50">
        <f t="shared" si="4"/>
        <v>4.4202898550724762E-2</v>
      </c>
      <c r="X51" s="50">
        <f t="shared" si="5"/>
        <v>0</v>
      </c>
      <c r="Y51" s="50">
        <f t="shared" si="6"/>
        <v>-7.9096045197740036E-2</v>
      </c>
      <c r="Z51" s="49">
        <f t="shared" si="7"/>
        <v>2.9338327091136179E-2</v>
      </c>
      <c r="AA51" s="50">
        <f t="shared" si="8"/>
        <v>0</v>
      </c>
      <c r="AB51" s="50">
        <f t="shared" si="9"/>
        <v>0</v>
      </c>
      <c r="AC51" s="50">
        <f t="shared" si="10"/>
        <v>0</v>
      </c>
      <c r="AD51" s="49">
        <f t="shared" si="11"/>
        <v>2.9338327091136179E-2</v>
      </c>
    </row>
    <row r="52" spans="2:30" s="2" customFormat="1">
      <c r="B52" s="112">
        <v>300133</v>
      </c>
      <c r="C52" s="112" t="s">
        <v>4</v>
      </c>
      <c r="D52" s="120" t="s">
        <v>497</v>
      </c>
      <c r="E52" s="51">
        <v>1.4410000000000001</v>
      </c>
      <c r="F52" s="51">
        <v>4.4999999999999998E-2</v>
      </c>
      <c r="G52" s="51">
        <v>0.16300000000000001</v>
      </c>
      <c r="H52" s="47">
        <f t="shared" si="0"/>
        <v>1.649</v>
      </c>
      <c r="I52" s="54">
        <v>0</v>
      </c>
      <c r="J52" s="54">
        <v>0</v>
      </c>
      <c r="K52" s="55">
        <v>0</v>
      </c>
      <c r="L52" s="47">
        <f t="shared" si="1"/>
        <v>1.649</v>
      </c>
      <c r="M52" s="48"/>
      <c r="N52" s="160">
        <v>1.38</v>
      </c>
      <c r="O52" s="160">
        <v>4.4999999999999998E-2</v>
      </c>
      <c r="P52" s="160">
        <v>0.17699999999999999</v>
      </c>
      <c r="Q52" s="47">
        <f t="shared" si="2"/>
        <v>1.6019999999999999</v>
      </c>
      <c r="R52" s="160">
        <v>0</v>
      </c>
      <c r="S52" s="160">
        <v>0</v>
      </c>
      <c r="T52" s="160">
        <v>0</v>
      </c>
      <c r="U52" s="47">
        <f t="shared" si="3"/>
        <v>1.6019999999999999</v>
      </c>
      <c r="V52" s="48"/>
      <c r="W52" s="50">
        <f t="shared" si="4"/>
        <v>4.4202898550724762E-2</v>
      </c>
      <c r="X52" s="50">
        <f t="shared" si="5"/>
        <v>0</v>
      </c>
      <c r="Y52" s="50">
        <f t="shared" si="6"/>
        <v>-7.9096045197740036E-2</v>
      </c>
      <c r="Z52" s="49">
        <f t="shared" si="7"/>
        <v>2.9338327091136179E-2</v>
      </c>
      <c r="AA52" s="50">
        <f t="shared" si="8"/>
        <v>0</v>
      </c>
      <c r="AB52" s="50">
        <f t="shared" si="9"/>
        <v>0</v>
      </c>
      <c r="AC52" s="50">
        <f t="shared" si="10"/>
        <v>0</v>
      </c>
      <c r="AD52" s="49">
        <f t="shared" si="11"/>
        <v>2.9338327091136179E-2</v>
      </c>
    </row>
    <row r="53" spans="2:30" s="2" customFormat="1">
      <c r="B53" s="112">
        <v>300136</v>
      </c>
      <c r="C53" s="112" t="s">
        <v>5</v>
      </c>
      <c r="D53" s="120" t="s">
        <v>497</v>
      </c>
      <c r="E53" s="51">
        <v>0.66900000000000004</v>
      </c>
      <c r="F53" s="51">
        <v>4.4999999999999998E-2</v>
      </c>
      <c r="G53" s="51">
        <v>0.16300000000000001</v>
      </c>
      <c r="H53" s="47">
        <f t="shared" si="0"/>
        <v>0.87700000000000011</v>
      </c>
      <c r="I53" s="54">
        <v>0</v>
      </c>
      <c r="J53" s="54">
        <v>0</v>
      </c>
      <c r="K53" s="55">
        <v>0</v>
      </c>
      <c r="L53" s="47">
        <f t="shared" si="1"/>
        <v>0.87700000000000011</v>
      </c>
      <c r="M53" s="48"/>
      <c r="N53" s="160">
        <v>0.64</v>
      </c>
      <c r="O53" s="160">
        <v>4.4999999999999998E-2</v>
      </c>
      <c r="P53" s="160">
        <v>0.17699999999999999</v>
      </c>
      <c r="Q53" s="47">
        <f t="shared" si="2"/>
        <v>0.8620000000000001</v>
      </c>
      <c r="R53" s="160">
        <v>0</v>
      </c>
      <c r="S53" s="160">
        <v>0</v>
      </c>
      <c r="T53" s="160">
        <v>0</v>
      </c>
      <c r="U53" s="47">
        <f t="shared" si="3"/>
        <v>0.8620000000000001</v>
      </c>
      <c r="V53" s="48"/>
      <c r="W53" s="50">
        <f t="shared" si="4"/>
        <v>4.531250000000004E-2</v>
      </c>
      <c r="X53" s="50">
        <f t="shared" si="5"/>
        <v>0</v>
      </c>
      <c r="Y53" s="50">
        <f t="shared" si="6"/>
        <v>-7.9096045197740036E-2</v>
      </c>
      <c r="Z53" s="49">
        <f t="shared" si="7"/>
        <v>1.7401392111368923E-2</v>
      </c>
      <c r="AA53" s="50">
        <f t="shared" si="8"/>
        <v>0</v>
      </c>
      <c r="AB53" s="50">
        <f t="shared" si="9"/>
        <v>0</v>
      </c>
      <c r="AC53" s="50">
        <f t="shared" si="10"/>
        <v>0</v>
      </c>
      <c r="AD53" s="49">
        <f t="shared" si="11"/>
        <v>1.7401392111368923E-2</v>
      </c>
    </row>
    <row r="54" spans="2:30" s="2" customFormat="1">
      <c r="B54" s="112">
        <v>300138</v>
      </c>
      <c r="C54" s="112" t="s">
        <v>6</v>
      </c>
      <c r="D54" s="120" t="s">
        <v>497</v>
      </c>
      <c r="E54" s="51">
        <v>1.974</v>
      </c>
      <c r="F54" s="51">
        <v>4.4999999999999998E-2</v>
      </c>
      <c r="G54" s="51">
        <v>0.16300000000000001</v>
      </c>
      <c r="H54" s="47">
        <f t="shared" si="0"/>
        <v>2.1819999999999999</v>
      </c>
      <c r="I54" s="54">
        <v>0</v>
      </c>
      <c r="J54" s="54">
        <v>0</v>
      </c>
      <c r="K54" s="55">
        <v>0</v>
      </c>
      <c r="L54" s="47">
        <f t="shared" si="1"/>
        <v>2.1819999999999999</v>
      </c>
      <c r="M54" s="48"/>
      <c r="N54" s="160">
        <v>1.89</v>
      </c>
      <c r="O54" s="160">
        <v>4.4999999999999998E-2</v>
      </c>
      <c r="P54" s="160">
        <v>0.17699999999999999</v>
      </c>
      <c r="Q54" s="47">
        <f t="shared" si="2"/>
        <v>2.1119999999999997</v>
      </c>
      <c r="R54" s="160">
        <v>0</v>
      </c>
      <c r="S54" s="160">
        <v>0</v>
      </c>
      <c r="T54" s="160">
        <v>0</v>
      </c>
      <c r="U54" s="47">
        <f t="shared" si="3"/>
        <v>2.1119999999999997</v>
      </c>
      <c r="V54" s="48"/>
      <c r="W54" s="50">
        <f t="shared" si="4"/>
        <v>4.4444444444444488E-2</v>
      </c>
      <c r="X54" s="50">
        <f t="shared" si="5"/>
        <v>0</v>
      </c>
      <c r="Y54" s="50">
        <f t="shared" si="6"/>
        <v>-7.9096045197740036E-2</v>
      </c>
      <c r="Z54" s="49">
        <f t="shared" si="7"/>
        <v>3.3143939393939531E-2</v>
      </c>
      <c r="AA54" s="50">
        <f t="shared" si="8"/>
        <v>0</v>
      </c>
      <c r="AB54" s="50">
        <f t="shared" si="9"/>
        <v>0</v>
      </c>
      <c r="AC54" s="50">
        <f t="shared" si="10"/>
        <v>0</v>
      </c>
      <c r="AD54" s="49">
        <f t="shared" si="11"/>
        <v>3.3143939393939531E-2</v>
      </c>
    </row>
    <row r="55" spans="2:30" s="2" customFormat="1">
      <c r="B55" s="112">
        <v>300139</v>
      </c>
      <c r="C55" s="112" t="s">
        <v>7</v>
      </c>
      <c r="D55" s="120" t="s">
        <v>497</v>
      </c>
      <c r="E55" s="51">
        <v>1.6830000000000001</v>
      </c>
      <c r="F55" s="51">
        <v>4.4999999999999998E-2</v>
      </c>
      <c r="G55" s="51">
        <v>0.16300000000000001</v>
      </c>
      <c r="H55" s="47">
        <f t="shared" si="0"/>
        <v>1.891</v>
      </c>
      <c r="I55" s="54">
        <v>0</v>
      </c>
      <c r="J55" s="54">
        <v>0</v>
      </c>
      <c r="K55" s="55">
        <v>0</v>
      </c>
      <c r="L55" s="47">
        <f t="shared" si="1"/>
        <v>1.891</v>
      </c>
      <c r="M55" s="48"/>
      <c r="N55" s="160">
        <v>1.611</v>
      </c>
      <c r="O55" s="160">
        <v>4.4999999999999998E-2</v>
      </c>
      <c r="P55" s="160">
        <v>0.17699999999999999</v>
      </c>
      <c r="Q55" s="47">
        <f t="shared" si="2"/>
        <v>1.833</v>
      </c>
      <c r="R55" s="160">
        <v>0</v>
      </c>
      <c r="S55" s="160">
        <v>0</v>
      </c>
      <c r="T55" s="160">
        <v>0</v>
      </c>
      <c r="U55" s="47">
        <f t="shared" si="3"/>
        <v>1.833</v>
      </c>
      <c r="V55" s="48"/>
      <c r="W55" s="50">
        <f t="shared" si="4"/>
        <v>4.4692737430167641E-2</v>
      </c>
      <c r="X55" s="50">
        <f t="shared" si="5"/>
        <v>0</v>
      </c>
      <c r="Y55" s="50">
        <f t="shared" si="6"/>
        <v>-7.9096045197740036E-2</v>
      </c>
      <c r="Z55" s="49">
        <f t="shared" si="7"/>
        <v>3.1642116748499753E-2</v>
      </c>
      <c r="AA55" s="50">
        <f t="shared" si="8"/>
        <v>0</v>
      </c>
      <c r="AB55" s="50">
        <f t="shared" si="9"/>
        <v>0</v>
      </c>
      <c r="AC55" s="50">
        <f t="shared" si="10"/>
        <v>0</v>
      </c>
      <c r="AD55" s="49">
        <f t="shared" si="11"/>
        <v>3.1642116748499753E-2</v>
      </c>
    </row>
    <row r="56" spans="2:30" s="2" customFormat="1">
      <c r="B56" s="112">
        <v>300140</v>
      </c>
      <c r="C56" s="112" t="s">
        <v>106</v>
      </c>
      <c r="D56" s="120" t="s">
        <v>497</v>
      </c>
      <c r="E56" s="51">
        <v>1.2290000000000001</v>
      </c>
      <c r="F56" s="51">
        <v>4.4999999999999998E-2</v>
      </c>
      <c r="G56" s="51">
        <v>0.16300000000000001</v>
      </c>
      <c r="H56" s="47">
        <f t="shared" si="0"/>
        <v>1.4370000000000001</v>
      </c>
      <c r="I56" s="54">
        <v>0</v>
      </c>
      <c r="J56" s="54">
        <v>0</v>
      </c>
      <c r="K56" s="55">
        <v>0</v>
      </c>
      <c r="L56" s="47">
        <f t="shared" si="1"/>
        <v>1.4370000000000001</v>
      </c>
      <c r="M56" s="48"/>
      <c r="N56" s="160">
        <v>1.177</v>
      </c>
      <c r="O56" s="160">
        <v>4.4999999999999998E-2</v>
      </c>
      <c r="P56" s="160">
        <v>0.17699999999999999</v>
      </c>
      <c r="Q56" s="47">
        <f t="shared" si="2"/>
        <v>1.399</v>
      </c>
      <c r="R56" s="160">
        <v>0</v>
      </c>
      <c r="S56" s="160">
        <v>0</v>
      </c>
      <c r="T56" s="160">
        <v>0</v>
      </c>
      <c r="U56" s="47">
        <f t="shared" si="3"/>
        <v>1.399</v>
      </c>
      <c r="V56" s="48"/>
      <c r="W56" s="50">
        <f t="shared" si="4"/>
        <v>4.4180118946474126E-2</v>
      </c>
      <c r="X56" s="50">
        <f t="shared" si="5"/>
        <v>0</v>
      </c>
      <c r="Y56" s="50">
        <f t="shared" si="6"/>
        <v>-7.9096045197740036E-2</v>
      </c>
      <c r="Z56" s="49">
        <f t="shared" si="7"/>
        <v>2.7162258756254491E-2</v>
      </c>
      <c r="AA56" s="50">
        <f t="shared" si="8"/>
        <v>0</v>
      </c>
      <c r="AB56" s="50">
        <f t="shared" si="9"/>
        <v>0</v>
      </c>
      <c r="AC56" s="50">
        <f t="shared" si="10"/>
        <v>0</v>
      </c>
      <c r="AD56" s="49">
        <f t="shared" si="11"/>
        <v>2.7162258756254491E-2</v>
      </c>
    </row>
    <row r="57" spans="2:30" s="2" customFormat="1">
      <c r="B57" s="112">
        <v>300141</v>
      </c>
      <c r="C57" s="112" t="s">
        <v>107</v>
      </c>
      <c r="D57" s="120" t="s">
        <v>497</v>
      </c>
      <c r="E57" s="51">
        <v>2.1949999999999998</v>
      </c>
      <c r="F57" s="51">
        <v>4.4999999999999998E-2</v>
      </c>
      <c r="G57" s="51">
        <v>0.16300000000000001</v>
      </c>
      <c r="H57" s="47">
        <f t="shared" si="0"/>
        <v>2.4029999999999996</v>
      </c>
      <c r="I57" s="54">
        <v>0</v>
      </c>
      <c r="J57" s="54">
        <v>0</v>
      </c>
      <c r="K57" s="55">
        <v>0</v>
      </c>
      <c r="L57" s="47">
        <f t="shared" si="1"/>
        <v>2.4029999999999996</v>
      </c>
      <c r="M57" s="48"/>
      <c r="N57" s="160">
        <v>2.1019999999999999</v>
      </c>
      <c r="O57" s="160">
        <v>4.4999999999999998E-2</v>
      </c>
      <c r="P57" s="160">
        <v>0.17699999999999999</v>
      </c>
      <c r="Q57" s="47">
        <f t="shared" si="2"/>
        <v>2.3239999999999998</v>
      </c>
      <c r="R57" s="160">
        <v>0</v>
      </c>
      <c r="S57" s="160">
        <v>0</v>
      </c>
      <c r="T57" s="160">
        <v>0</v>
      </c>
      <c r="U57" s="47">
        <f t="shared" si="3"/>
        <v>2.3239999999999998</v>
      </c>
      <c r="V57" s="48"/>
      <c r="W57" s="50">
        <f t="shared" si="4"/>
        <v>4.4243577545195041E-2</v>
      </c>
      <c r="X57" s="50">
        <f t="shared" si="5"/>
        <v>0</v>
      </c>
      <c r="Y57" s="50">
        <f t="shared" si="6"/>
        <v>-7.9096045197740036E-2</v>
      </c>
      <c r="Z57" s="49">
        <f t="shared" si="7"/>
        <v>3.3993115318416416E-2</v>
      </c>
      <c r="AA57" s="50">
        <f t="shared" si="8"/>
        <v>0</v>
      </c>
      <c r="AB57" s="50">
        <f t="shared" si="9"/>
        <v>0</v>
      </c>
      <c r="AC57" s="50">
        <f t="shared" si="10"/>
        <v>0</v>
      </c>
      <c r="AD57" s="49">
        <f t="shared" si="11"/>
        <v>3.3993115318416416E-2</v>
      </c>
    </row>
    <row r="58" spans="2:30" s="2" customFormat="1">
      <c r="B58" s="112">
        <v>300142</v>
      </c>
      <c r="C58" s="112" t="s">
        <v>8</v>
      </c>
      <c r="D58" s="120" t="s">
        <v>497</v>
      </c>
      <c r="E58" s="51">
        <v>0.36</v>
      </c>
      <c r="F58" s="51">
        <v>4.4999999999999998E-2</v>
      </c>
      <c r="G58" s="51">
        <v>0.16300000000000001</v>
      </c>
      <c r="H58" s="47">
        <f t="shared" si="0"/>
        <v>0.56799999999999995</v>
      </c>
      <c r="I58" s="54">
        <v>0</v>
      </c>
      <c r="J58" s="54">
        <v>0</v>
      </c>
      <c r="K58" s="55">
        <v>0</v>
      </c>
      <c r="L58" s="47">
        <f t="shared" si="1"/>
        <v>0.56799999999999995</v>
      </c>
      <c r="M58" s="48"/>
      <c r="N58" s="160">
        <v>0.34499999999999997</v>
      </c>
      <c r="O58" s="160">
        <v>4.4999999999999998E-2</v>
      </c>
      <c r="P58" s="160">
        <v>0.17699999999999999</v>
      </c>
      <c r="Q58" s="47">
        <f t="shared" si="2"/>
        <v>0.56699999999999995</v>
      </c>
      <c r="R58" s="160">
        <v>0</v>
      </c>
      <c r="S58" s="160">
        <v>0</v>
      </c>
      <c r="T58" s="160">
        <v>0</v>
      </c>
      <c r="U58" s="47">
        <f t="shared" si="3"/>
        <v>0.56699999999999995</v>
      </c>
      <c r="V58" s="48"/>
      <c r="W58" s="50">
        <f t="shared" si="4"/>
        <v>4.3478260869565258E-2</v>
      </c>
      <c r="X58" s="50">
        <f t="shared" si="5"/>
        <v>0</v>
      </c>
      <c r="Y58" s="50">
        <f t="shared" si="6"/>
        <v>-7.9096045197740036E-2</v>
      </c>
      <c r="Z58" s="49">
        <f t="shared" si="7"/>
        <v>1.7636684303350986E-3</v>
      </c>
      <c r="AA58" s="50">
        <f t="shared" si="8"/>
        <v>0</v>
      </c>
      <c r="AB58" s="50">
        <f t="shared" si="9"/>
        <v>0</v>
      </c>
      <c r="AC58" s="50">
        <f t="shared" si="10"/>
        <v>0</v>
      </c>
      <c r="AD58" s="49">
        <f t="shared" si="11"/>
        <v>1.7636684303350986E-3</v>
      </c>
    </row>
    <row r="59" spans="2:30" s="2" customFormat="1">
      <c r="B59" s="112">
        <v>300143</v>
      </c>
      <c r="C59" s="112" t="s">
        <v>9</v>
      </c>
      <c r="D59" s="120" t="s">
        <v>497</v>
      </c>
      <c r="E59" s="51">
        <v>1.6830000000000001</v>
      </c>
      <c r="F59" s="51">
        <v>4.4999999999999998E-2</v>
      </c>
      <c r="G59" s="51">
        <v>0.16300000000000001</v>
      </c>
      <c r="H59" s="47">
        <f t="shared" si="0"/>
        <v>1.891</v>
      </c>
      <c r="I59" s="54">
        <v>0</v>
      </c>
      <c r="J59" s="54">
        <v>0</v>
      </c>
      <c r="K59" s="55">
        <v>0</v>
      </c>
      <c r="L59" s="47">
        <f t="shared" si="1"/>
        <v>1.891</v>
      </c>
      <c r="M59" s="48"/>
      <c r="N59" s="160">
        <v>1.611</v>
      </c>
      <c r="O59" s="160">
        <v>4.4999999999999998E-2</v>
      </c>
      <c r="P59" s="160">
        <v>0.17699999999999999</v>
      </c>
      <c r="Q59" s="47">
        <f t="shared" si="2"/>
        <v>1.833</v>
      </c>
      <c r="R59" s="160">
        <v>0</v>
      </c>
      <c r="S59" s="160">
        <v>0</v>
      </c>
      <c r="T59" s="160">
        <v>0</v>
      </c>
      <c r="U59" s="47">
        <f t="shared" si="3"/>
        <v>1.833</v>
      </c>
      <c r="V59" s="48"/>
      <c r="W59" s="50">
        <f t="shared" si="4"/>
        <v>4.4692737430167641E-2</v>
      </c>
      <c r="X59" s="50">
        <f t="shared" si="5"/>
        <v>0</v>
      </c>
      <c r="Y59" s="50">
        <f t="shared" si="6"/>
        <v>-7.9096045197740036E-2</v>
      </c>
      <c r="Z59" s="49">
        <f t="shared" si="7"/>
        <v>3.1642116748499753E-2</v>
      </c>
      <c r="AA59" s="50">
        <f t="shared" si="8"/>
        <v>0</v>
      </c>
      <c r="AB59" s="50">
        <f t="shared" si="9"/>
        <v>0</v>
      </c>
      <c r="AC59" s="50">
        <f t="shared" si="10"/>
        <v>0</v>
      </c>
      <c r="AD59" s="49">
        <f t="shared" si="11"/>
        <v>3.1642116748499753E-2</v>
      </c>
    </row>
    <row r="60" spans="2:30" s="2" customFormat="1">
      <c r="B60" s="112">
        <v>300144</v>
      </c>
      <c r="C60" s="112" t="s">
        <v>10</v>
      </c>
      <c r="D60" s="120" t="s">
        <v>497</v>
      </c>
      <c r="E60" s="51">
        <v>0.66900000000000004</v>
      </c>
      <c r="F60" s="51">
        <v>4.4999999999999998E-2</v>
      </c>
      <c r="G60" s="51">
        <v>0.16300000000000001</v>
      </c>
      <c r="H60" s="47">
        <f t="shared" si="0"/>
        <v>0.87700000000000011</v>
      </c>
      <c r="I60" s="54">
        <v>0</v>
      </c>
      <c r="J60" s="54">
        <v>0</v>
      </c>
      <c r="K60" s="55">
        <v>0</v>
      </c>
      <c r="L60" s="47">
        <f t="shared" si="1"/>
        <v>0.87700000000000011</v>
      </c>
      <c r="M60" s="48"/>
      <c r="N60" s="160">
        <v>0.64</v>
      </c>
      <c r="O60" s="160">
        <v>4.4999999999999998E-2</v>
      </c>
      <c r="P60" s="160">
        <v>0.17699999999999999</v>
      </c>
      <c r="Q60" s="47">
        <f t="shared" si="2"/>
        <v>0.8620000000000001</v>
      </c>
      <c r="R60" s="160">
        <v>0</v>
      </c>
      <c r="S60" s="160">
        <v>0</v>
      </c>
      <c r="T60" s="160">
        <v>0</v>
      </c>
      <c r="U60" s="47">
        <f t="shared" si="3"/>
        <v>0.8620000000000001</v>
      </c>
      <c r="V60" s="48"/>
      <c r="W60" s="50">
        <f t="shared" si="4"/>
        <v>4.531250000000004E-2</v>
      </c>
      <c r="X60" s="50">
        <f t="shared" si="5"/>
        <v>0</v>
      </c>
      <c r="Y60" s="50">
        <f t="shared" si="6"/>
        <v>-7.9096045197740036E-2</v>
      </c>
      <c r="Z60" s="49">
        <f t="shared" si="7"/>
        <v>1.7401392111368923E-2</v>
      </c>
      <c r="AA60" s="50">
        <f t="shared" si="8"/>
        <v>0</v>
      </c>
      <c r="AB60" s="50">
        <f t="shared" si="9"/>
        <v>0</v>
      </c>
      <c r="AC60" s="50">
        <f t="shared" si="10"/>
        <v>0</v>
      </c>
      <c r="AD60" s="49">
        <f t="shared" si="11"/>
        <v>1.7401392111368923E-2</v>
      </c>
    </row>
    <row r="61" spans="2:30" s="2" customFormat="1">
      <c r="B61" s="112">
        <v>300145</v>
      </c>
      <c r="C61" s="112" t="s">
        <v>11</v>
      </c>
      <c r="D61" s="120" t="s">
        <v>497</v>
      </c>
      <c r="E61" s="51">
        <v>0.69299999999999995</v>
      </c>
      <c r="F61" s="51">
        <v>4.4999999999999998E-2</v>
      </c>
      <c r="G61" s="51">
        <v>0.16300000000000001</v>
      </c>
      <c r="H61" s="47">
        <f t="shared" si="0"/>
        <v>0.90100000000000002</v>
      </c>
      <c r="I61" s="54">
        <v>0</v>
      </c>
      <c r="J61" s="54">
        <v>0</v>
      </c>
      <c r="K61" s="55">
        <v>0</v>
      </c>
      <c r="L61" s="47">
        <f t="shared" si="1"/>
        <v>0.90100000000000002</v>
      </c>
      <c r="M61" s="48"/>
      <c r="N61" s="160">
        <v>0.66400000000000003</v>
      </c>
      <c r="O61" s="160">
        <v>4.4999999999999998E-2</v>
      </c>
      <c r="P61" s="160">
        <v>0.17699999999999999</v>
      </c>
      <c r="Q61" s="47">
        <f t="shared" si="2"/>
        <v>0.88600000000000012</v>
      </c>
      <c r="R61" s="160">
        <v>0</v>
      </c>
      <c r="S61" s="160">
        <v>0</v>
      </c>
      <c r="T61" s="160">
        <v>0</v>
      </c>
      <c r="U61" s="47">
        <f t="shared" si="3"/>
        <v>0.88600000000000012</v>
      </c>
      <c r="V61" s="48"/>
      <c r="W61" s="50">
        <f t="shared" si="4"/>
        <v>4.3674698795180593E-2</v>
      </c>
      <c r="X61" s="50">
        <f t="shared" si="5"/>
        <v>0</v>
      </c>
      <c r="Y61" s="50">
        <f t="shared" si="6"/>
        <v>-7.9096045197740036E-2</v>
      </c>
      <c r="Z61" s="49">
        <f t="shared" si="7"/>
        <v>1.6930022573363318E-2</v>
      </c>
      <c r="AA61" s="50">
        <f t="shared" si="8"/>
        <v>0</v>
      </c>
      <c r="AB61" s="50">
        <f t="shared" si="9"/>
        <v>0</v>
      </c>
      <c r="AC61" s="50">
        <f t="shared" si="10"/>
        <v>0</v>
      </c>
      <c r="AD61" s="49">
        <f t="shared" si="11"/>
        <v>1.6930022573363318E-2</v>
      </c>
    </row>
    <row r="62" spans="2:30" s="2" customFormat="1">
      <c r="B62" s="112">
        <v>300146</v>
      </c>
      <c r="C62" s="112" t="s">
        <v>12</v>
      </c>
      <c r="D62" s="120" t="s">
        <v>497</v>
      </c>
      <c r="E62" s="51">
        <v>0.69299999999999995</v>
      </c>
      <c r="F62" s="51">
        <v>4.4999999999999998E-2</v>
      </c>
      <c r="G62" s="51">
        <v>0.16300000000000001</v>
      </c>
      <c r="H62" s="47">
        <f t="shared" si="0"/>
        <v>0.90100000000000002</v>
      </c>
      <c r="I62" s="54">
        <v>0</v>
      </c>
      <c r="J62" s="54">
        <v>0</v>
      </c>
      <c r="K62" s="55">
        <v>0</v>
      </c>
      <c r="L62" s="47">
        <f t="shared" si="1"/>
        <v>0.90100000000000002</v>
      </c>
      <c r="M62" s="48"/>
      <c r="N62" s="160">
        <v>0.66400000000000003</v>
      </c>
      <c r="O62" s="160">
        <v>4.4999999999999998E-2</v>
      </c>
      <c r="P62" s="160">
        <v>0.17699999999999999</v>
      </c>
      <c r="Q62" s="47">
        <f t="shared" si="2"/>
        <v>0.88600000000000012</v>
      </c>
      <c r="R62" s="160">
        <v>0</v>
      </c>
      <c r="S62" s="160">
        <v>0</v>
      </c>
      <c r="T62" s="160">
        <v>0</v>
      </c>
      <c r="U62" s="47">
        <f t="shared" si="3"/>
        <v>0.88600000000000012</v>
      </c>
      <c r="V62" s="48"/>
      <c r="W62" s="50">
        <f t="shared" si="4"/>
        <v>4.3674698795180593E-2</v>
      </c>
      <c r="X62" s="50">
        <f t="shared" si="5"/>
        <v>0</v>
      </c>
      <c r="Y62" s="50">
        <f t="shared" si="6"/>
        <v>-7.9096045197740036E-2</v>
      </c>
      <c r="Z62" s="49">
        <f t="shared" si="7"/>
        <v>1.6930022573363318E-2</v>
      </c>
      <c r="AA62" s="50">
        <f t="shared" si="8"/>
        <v>0</v>
      </c>
      <c r="AB62" s="50">
        <f t="shared" si="9"/>
        <v>0</v>
      </c>
      <c r="AC62" s="50">
        <f t="shared" si="10"/>
        <v>0</v>
      </c>
      <c r="AD62" s="49">
        <f t="shared" si="11"/>
        <v>1.6930022573363318E-2</v>
      </c>
    </row>
    <row r="63" spans="2:30" s="2" customFormat="1">
      <c r="B63" s="112">
        <v>300147</v>
      </c>
      <c r="C63" s="112" t="s">
        <v>13</v>
      </c>
      <c r="D63" s="120" t="s">
        <v>497</v>
      </c>
      <c r="E63" s="51">
        <v>0.69299999999999995</v>
      </c>
      <c r="F63" s="51">
        <v>4.4999999999999998E-2</v>
      </c>
      <c r="G63" s="51">
        <v>0.16300000000000001</v>
      </c>
      <c r="H63" s="47">
        <f t="shared" si="0"/>
        <v>0.90100000000000002</v>
      </c>
      <c r="I63" s="54">
        <v>0</v>
      </c>
      <c r="J63" s="54">
        <v>0</v>
      </c>
      <c r="K63" s="55">
        <v>0</v>
      </c>
      <c r="L63" s="47">
        <f t="shared" si="1"/>
        <v>0.90100000000000002</v>
      </c>
      <c r="M63" s="48"/>
      <c r="N63" s="160">
        <v>0.66400000000000003</v>
      </c>
      <c r="O63" s="160">
        <v>4.4999999999999998E-2</v>
      </c>
      <c r="P63" s="160">
        <v>0.17699999999999999</v>
      </c>
      <c r="Q63" s="47">
        <f t="shared" si="2"/>
        <v>0.88600000000000012</v>
      </c>
      <c r="R63" s="160">
        <v>0</v>
      </c>
      <c r="S63" s="160">
        <v>0</v>
      </c>
      <c r="T63" s="160">
        <v>0</v>
      </c>
      <c r="U63" s="47">
        <f t="shared" si="3"/>
        <v>0.88600000000000012</v>
      </c>
      <c r="V63" s="48"/>
      <c r="W63" s="50">
        <f t="shared" si="4"/>
        <v>4.3674698795180593E-2</v>
      </c>
      <c r="X63" s="50">
        <f t="shared" si="5"/>
        <v>0</v>
      </c>
      <c r="Y63" s="50">
        <f t="shared" si="6"/>
        <v>-7.9096045197740036E-2</v>
      </c>
      <c r="Z63" s="49">
        <f t="shared" si="7"/>
        <v>1.6930022573363318E-2</v>
      </c>
      <c r="AA63" s="50">
        <f t="shared" si="8"/>
        <v>0</v>
      </c>
      <c r="AB63" s="50">
        <f t="shared" si="9"/>
        <v>0</v>
      </c>
      <c r="AC63" s="50">
        <f t="shared" si="10"/>
        <v>0</v>
      </c>
      <c r="AD63" s="49">
        <f t="shared" si="11"/>
        <v>1.6930022573363318E-2</v>
      </c>
    </row>
    <row r="64" spans="2:30" s="2" customFormat="1">
      <c r="B64" s="112">
        <v>300150</v>
      </c>
      <c r="C64" s="112" t="s">
        <v>108</v>
      </c>
      <c r="D64" s="120" t="s">
        <v>501</v>
      </c>
      <c r="E64" s="51">
        <v>1.149</v>
      </c>
      <c r="F64" s="51">
        <v>4.4999999999999998E-2</v>
      </c>
      <c r="G64" s="51">
        <v>0.16300000000000001</v>
      </c>
      <c r="H64" s="47">
        <f t="shared" si="0"/>
        <v>1.357</v>
      </c>
      <c r="I64" s="54">
        <v>0.16400000000000001</v>
      </c>
      <c r="J64" s="54">
        <v>0</v>
      </c>
      <c r="K64" s="55">
        <v>0</v>
      </c>
      <c r="L64" s="47">
        <f t="shared" si="1"/>
        <v>1.5209999999999999</v>
      </c>
      <c r="M64" s="48"/>
      <c r="N64" s="160">
        <v>1.101</v>
      </c>
      <c r="O64" s="160">
        <v>4.4999999999999998E-2</v>
      </c>
      <c r="P64" s="160">
        <v>0.17699999999999999</v>
      </c>
      <c r="Q64" s="47">
        <f t="shared" si="2"/>
        <v>1.323</v>
      </c>
      <c r="R64" s="160">
        <v>0.187</v>
      </c>
      <c r="S64" s="160">
        <v>0</v>
      </c>
      <c r="T64" s="160">
        <v>0</v>
      </c>
      <c r="U64" s="47">
        <f t="shared" si="3"/>
        <v>1.51</v>
      </c>
      <c r="V64" s="48"/>
      <c r="W64" s="50">
        <f t="shared" si="4"/>
        <v>4.3596730245231648E-2</v>
      </c>
      <c r="X64" s="50">
        <f t="shared" si="5"/>
        <v>0</v>
      </c>
      <c r="Y64" s="50">
        <f t="shared" si="6"/>
        <v>-7.9096045197740036E-2</v>
      </c>
      <c r="Z64" s="49">
        <f t="shared" si="7"/>
        <v>2.5699168556311436E-2</v>
      </c>
      <c r="AA64" s="50">
        <f t="shared" si="8"/>
        <v>-0.12299465240641708</v>
      </c>
      <c r="AB64" s="50">
        <f t="shared" si="9"/>
        <v>0</v>
      </c>
      <c r="AC64" s="50">
        <f t="shared" si="10"/>
        <v>0</v>
      </c>
      <c r="AD64" s="49">
        <f t="shared" si="11"/>
        <v>7.2847682119204626E-3</v>
      </c>
    </row>
    <row r="65" spans="2:30" s="2" customFormat="1">
      <c r="B65" s="112">
        <v>300153</v>
      </c>
      <c r="C65" s="112" t="s">
        <v>109</v>
      </c>
      <c r="D65" s="120" t="s">
        <v>501</v>
      </c>
      <c r="E65" s="51">
        <v>1.0129999999999999</v>
      </c>
      <c r="F65" s="51">
        <v>4.4999999999999998E-2</v>
      </c>
      <c r="G65" s="51">
        <v>0.16300000000000001</v>
      </c>
      <c r="H65" s="47">
        <f t="shared" si="0"/>
        <v>1.2209999999999999</v>
      </c>
      <c r="I65" s="54">
        <v>0.16400000000000001</v>
      </c>
      <c r="J65" s="54">
        <v>0</v>
      </c>
      <c r="K65" s="55">
        <v>0</v>
      </c>
      <c r="L65" s="47">
        <f t="shared" si="1"/>
        <v>1.3849999999999998</v>
      </c>
      <c r="M65" s="48"/>
      <c r="N65" s="160">
        <v>0.97</v>
      </c>
      <c r="O65" s="160">
        <v>4.4999999999999998E-2</v>
      </c>
      <c r="P65" s="160">
        <v>0.17699999999999999</v>
      </c>
      <c r="Q65" s="47">
        <f t="shared" si="2"/>
        <v>1.1919999999999999</v>
      </c>
      <c r="R65" s="160">
        <v>0.187</v>
      </c>
      <c r="S65" s="160">
        <v>0</v>
      </c>
      <c r="T65" s="160">
        <v>0</v>
      </c>
      <c r="U65" s="47">
        <f t="shared" si="3"/>
        <v>1.379</v>
      </c>
      <c r="V65" s="48"/>
      <c r="W65" s="50">
        <f t="shared" si="4"/>
        <v>4.4329896907216421E-2</v>
      </c>
      <c r="X65" s="50">
        <f t="shared" si="5"/>
        <v>0</v>
      </c>
      <c r="Y65" s="50">
        <f t="shared" si="6"/>
        <v>-7.9096045197740036E-2</v>
      </c>
      <c r="Z65" s="49">
        <f t="shared" si="7"/>
        <v>2.4328859060402615E-2</v>
      </c>
      <c r="AA65" s="50">
        <f t="shared" si="8"/>
        <v>-0.12299465240641708</v>
      </c>
      <c r="AB65" s="50">
        <f t="shared" si="9"/>
        <v>0</v>
      </c>
      <c r="AC65" s="50">
        <f t="shared" si="10"/>
        <v>0</v>
      </c>
      <c r="AD65" s="49">
        <f t="shared" si="11"/>
        <v>4.3509789702681533E-3</v>
      </c>
    </row>
    <row r="66" spans="2:30" s="2" customFormat="1">
      <c r="B66" s="112">
        <v>300161</v>
      </c>
      <c r="C66" s="112" t="s">
        <v>110</v>
      </c>
      <c r="D66" s="120" t="s">
        <v>502</v>
      </c>
      <c r="E66" s="51">
        <v>0.25600000000000001</v>
      </c>
      <c r="F66" s="51">
        <v>4.4999999999999998E-2</v>
      </c>
      <c r="G66" s="51">
        <v>0.16300000000000001</v>
      </c>
      <c r="H66" s="47">
        <f t="shared" si="0"/>
        <v>0.46399999999999997</v>
      </c>
      <c r="I66" s="54">
        <v>0</v>
      </c>
      <c r="J66" s="54">
        <v>0</v>
      </c>
      <c r="K66" s="55">
        <v>0.157</v>
      </c>
      <c r="L66" s="47">
        <f t="shared" si="1"/>
        <v>0.621</v>
      </c>
      <c r="M66" s="48"/>
      <c r="N66" s="160">
        <v>0.245</v>
      </c>
      <c r="O66" s="160">
        <v>4.4999999999999998E-2</v>
      </c>
      <c r="P66" s="160">
        <v>0.17699999999999999</v>
      </c>
      <c r="Q66" s="47">
        <f t="shared" si="2"/>
        <v>0.46699999999999997</v>
      </c>
      <c r="R66" s="160">
        <v>0</v>
      </c>
      <c r="S66" s="160">
        <v>0</v>
      </c>
      <c r="T66" s="160">
        <v>0.155</v>
      </c>
      <c r="U66" s="47">
        <f t="shared" si="3"/>
        <v>0.622</v>
      </c>
      <c r="V66" s="48"/>
      <c r="W66" s="50">
        <f t="shared" si="4"/>
        <v>4.4897959183673508E-2</v>
      </c>
      <c r="X66" s="50">
        <f t="shared" si="5"/>
        <v>0</v>
      </c>
      <c r="Y66" s="50">
        <f t="shared" si="6"/>
        <v>-7.9096045197740036E-2</v>
      </c>
      <c r="Z66" s="49">
        <f t="shared" si="7"/>
        <v>-6.423982869379021E-3</v>
      </c>
      <c r="AA66" s="50">
        <f t="shared" si="8"/>
        <v>0</v>
      </c>
      <c r="AB66" s="50">
        <f t="shared" si="9"/>
        <v>0</v>
      </c>
      <c r="AC66" s="50">
        <f t="shared" si="10"/>
        <v>1.2903225806451625E-2</v>
      </c>
      <c r="AD66" s="49">
        <f t="shared" si="11"/>
        <v>-1.6077170418006446E-3</v>
      </c>
    </row>
    <row r="67" spans="2:30" s="2" customFormat="1">
      <c r="B67" s="112">
        <v>300162</v>
      </c>
      <c r="C67" s="112" t="s">
        <v>111</v>
      </c>
      <c r="D67" s="120" t="s">
        <v>502</v>
      </c>
      <c r="E67" s="51">
        <v>1.851</v>
      </c>
      <c r="F67" s="51">
        <v>4.4999999999999998E-2</v>
      </c>
      <c r="G67" s="51">
        <v>0.16300000000000001</v>
      </c>
      <c r="H67" s="47">
        <f t="shared" si="0"/>
        <v>2.0589999999999997</v>
      </c>
      <c r="I67" s="54">
        <v>0</v>
      </c>
      <c r="J67" s="54">
        <v>0</v>
      </c>
      <c r="K67" s="55">
        <v>7.1999999999999995E-2</v>
      </c>
      <c r="L67" s="47">
        <f t="shared" si="1"/>
        <v>2.1309999999999998</v>
      </c>
      <c r="M67" s="48"/>
      <c r="N67" s="160">
        <v>1.772</v>
      </c>
      <c r="O67" s="160">
        <v>4.4999999999999998E-2</v>
      </c>
      <c r="P67" s="160">
        <v>0.17699999999999999</v>
      </c>
      <c r="Q67" s="47">
        <f t="shared" si="2"/>
        <v>1.994</v>
      </c>
      <c r="R67" s="160">
        <v>0</v>
      </c>
      <c r="S67" s="160">
        <v>0</v>
      </c>
      <c r="T67" s="160">
        <v>7.0999999999999994E-2</v>
      </c>
      <c r="U67" s="47">
        <f t="shared" si="3"/>
        <v>2.0649999999999999</v>
      </c>
      <c r="V67" s="48"/>
      <c r="W67" s="50">
        <f t="shared" si="4"/>
        <v>4.4582392776523677E-2</v>
      </c>
      <c r="X67" s="50">
        <f t="shared" si="5"/>
        <v>0</v>
      </c>
      <c r="Y67" s="50">
        <f t="shared" si="6"/>
        <v>-7.9096045197740036E-2</v>
      </c>
      <c r="Z67" s="49">
        <f t="shared" si="7"/>
        <v>3.259779338014028E-2</v>
      </c>
      <c r="AA67" s="50">
        <f t="shared" si="8"/>
        <v>0</v>
      </c>
      <c r="AB67" s="50">
        <f t="shared" si="9"/>
        <v>0</v>
      </c>
      <c r="AC67" s="50">
        <f t="shared" si="10"/>
        <v>1.4084507042253535E-2</v>
      </c>
      <c r="AD67" s="49">
        <f t="shared" si="11"/>
        <v>3.1961259079903069E-2</v>
      </c>
    </row>
    <row r="68" spans="2:30" s="2" customFormat="1">
      <c r="B68" s="112">
        <v>300163</v>
      </c>
      <c r="C68" s="112" t="s">
        <v>112</v>
      </c>
      <c r="D68" s="120" t="s">
        <v>502</v>
      </c>
      <c r="E68" s="51">
        <v>0.76700000000000002</v>
      </c>
      <c r="F68" s="51">
        <v>4.4999999999999998E-2</v>
      </c>
      <c r="G68" s="51">
        <v>0.16300000000000001</v>
      </c>
      <c r="H68" s="47">
        <f t="shared" si="0"/>
        <v>0.97500000000000009</v>
      </c>
      <c r="I68" s="54">
        <v>0</v>
      </c>
      <c r="J68" s="54">
        <v>0</v>
      </c>
      <c r="K68" s="55">
        <v>0.42599999999999999</v>
      </c>
      <c r="L68" s="47">
        <f t="shared" si="1"/>
        <v>1.401</v>
      </c>
      <c r="M68" s="48"/>
      <c r="N68" s="160">
        <v>0.73499999999999999</v>
      </c>
      <c r="O68" s="160">
        <v>4.4999999999999998E-2</v>
      </c>
      <c r="P68" s="160">
        <v>0.17699999999999999</v>
      </c>
      <c r="Q68" s="47">
        <f t="shared" si="2"/>
        <v>0.95700000000000007</v>
      </c>
      <c r="R68" s="160">
        <v>0</v>
      </c>
      <c r="S68" s="160">
        <v>0</v>
      </c>
      <c r="T68" s="160">
        <v>0.41799999999999998</v>
      </c>
      <c r="U68" s="47">
        <f t="shared" si="3"/>
        <v>1.375</v>
      </c>
      <c r="V68" s="48"/>
      <c r="W68" s="50">
        <f t="shared" si="4"/>
        <v>4.3537414965986433E-2</v>
      </c>
      <c r="X68" s="50">
        <f t="shared" si="5"/>
        <v>0</v>
      </c>
      <c r="Y68" s="50">
        <f t="shared" si="6"/>
        <v>-7.9096045197740036E-2</v>
      </c>
      <c r="Z68" s="49">
        <f t="shared" si="7"/>
        <v>1.88087774294671E-2</v>
      </c>
      <c r="AA68" s="50">
        <f t="shared" si="8"/>
        <v>0</v>
      </c>
      <c r="AB68" s="50">
        <f t="shared" si="9"/>
        <v>0</v>
      </c>
      <c r="AC68" s="50">
        <f t="shared" si="10"/>
        <v>1.9138755980861261E-2</v>
      </c>
      <c r="AD68" s="49">
        <f t="shared" si="11"/>
        <v>1.8909090909090927E-2</v>
      </c>
    </row>
    <row r="69" spans="2:30" s="2" customFormat="1">
      <c r="B69" s="112">
        <v>300164</v>
      </c>
      <c r="C69" s="112" t="s">
        <v>113</v>
      </c>
      <c r="D69" s="120" t="s">
        <v>502</v>
      </c>
      <c r="E69" s="51">
        <v>0.76700000000000002</v>
      </c>
      <c r="F69" s="51">
        <v>4.4999999999999998E-2</v>
      </c>
      <c r="G69" s="51">
        <v>0.16300000000000001</v>
      </c>
      <c r="H69" s="47">
        <f t="shared" si="0"/>
        <v>0.97500000000000009</v>
      </c>
      <c r="I69" s="54">
        <v>0</v>
      </c>
      <c r="J69" s="54">
        <v>0</v>
      </c>
      <c r="K69" s="55">
        <v>0.20300000000000001</v>
      </c>
      <c r="L69" s="47">
        <f t="shared" si="1"/>
        <v>1.1780000000000002</v>
      </c>
      <c r="M69" s="48"/>
      <c r="N69" s="160">
        <v>0.73499999999999999</v>
      </c>
      <c r="O69" s="160">
        <v>4.4999999999999998E-2</v>
      </c>
      <c r="P69" s="160">
        <v>0.17699999999999999</v>
      </c>
      <c r="Q69" s="47">
        <f t="shared" si="2"/>
        <v>0.95700000000000007</v>
      </c>
      <c r="R69" s="160">
        <v>0</v>
      </c>
      <c r="S69" s="160">
        <v>0</v>
      </c>
      <c r="T69" s="160">
        <v>0.19900000000000001</v>
      </c>
      <c r="U69" s="47">
        <f t="shared" si="3"/>
        <v>1.1560000000000001</v>
      </c>
      <c r="V69" s="48"/>
      <c r="W69" s="50">
        <f t="shared" si="4"/>
        <v>4.3537414965986433E-2</v>
      </c>
      <c r="X69" s="50">
        <f t="shared" si="5"/>
        <v>0</v>
      </c>
      <c r="Y69" s="50">
        <f t="shared" si="6"/>
        <v>-7.9096045197740036E-2</v>
      </c>
      <c r="Z69" s="49">
        <f t="shared" si="7"/>
        <v>1.88087774294671E-2</v>
      </c>
      <c r="AA69" s="50">
        <f t="shared" si="8"/>
        <v>0</v>
      </c>
      <c r="AB69" s="50">
        <f t="shared" si="9"/>
        <v>0</v>
      </c>
      <c r="AC69" s="50">
        <f t="shared" si="10"/>
        <v>2.0100502512562832E-2</v>
      </c>
      <c r="AD69" s="49">
        <f t="shared" si="11"/>
        <v>1.9031141868512125E-2</v>
      </c>
    </row>
    <row r="70" spans="2:30" s="2" customFormat="1">
      <c r="B70" s="112">
        <v>300167</v>
      </c>
      <c r="C70" s="112" t="s">
        <v>504</v>
      </c>
      <c r="D70" s="120" t="s">
        <v>501</v>
      </c>
      <c r="E70" s="51">
        <v>1.1160000000000001</v>
      </c>
      <c r="F70" s="51">
        <v>4.4999999999999998E-2</v>
      </c>
      <c r="G70" s="51">
        <v>0.16300000000000001</v>
      </c>
      <c r="H70" s="47">
        <f t="shared" si="0"/>
        <v>1.3240000000000001</v>
      </c>
      <c r="I70" s="54">
        <v>0.16400000000000001</v>
      </c>
      <c r="J70" s="54">
        <v>0</v>
      </c>
      <c r="K70" s="55">
        <v>0</v>
      </c>
      <c r="L70" s="47">
        <f t="shared" si="1"/>
        <v>1.488</v>
      </c>
      <c r="M70" s="48"/>
      <c r="N70" s="160">
        <v>1.069</v>
      </c>
      <c r="O70" s="160">
        <v>4.4999999999999998E-2</v>
      </c>
      <c r="P70" s="160">
        <v>0.17699999999999999</v>
      </c>
      <c r="Q70" s="47">
        <f t="shared" si="2"/>
        <v>1.2909999999999999</v>
      </c>
      <c r="R70" s="160">
        <v>0.187</v>
      </c>
      <c r="S70" s="160">
        <v>0</v>
      </c>
      <c r="T70" s="160">
        <v>0</v>
      </c>
      <c r="U70" s="47">
        <f t="shared" si="3"/>
        <v>1.478</v>
      </c>
      <c r="V70" s="48"/>
      <c r="W70" s="50">
        <f t="shared" si="4"/>
        <v>4.3966323666978627E-2</v>
      </c>
      <c r="X70" s="50">
        <f t="shared" si="5"/>
        <v>0</v>
      </c>
      <c r="Y70" s="50">
        <f t="shared" si="6"/>
        <v>-7.9096045197740036E-2</v>
      </c>
      <c r="Z70" s="49">
        <f t="shared" si="7"/>
        <v>2.5561580170410644E-2</v>
      </c>
      <c r="AA70" s="50">
        <f t="shared" si="8"/>
        <v>-0.12299465240641708</v>
      </c>
      <c r="AB70" s="50">
        <f t="shared" si="9"/>
        <v>0</v>
      </c>
      <c r="AC70" s="50">
        <f t="shared" si="10"/>
        <v>0</v>
      </c>
      <c r="AD70" s="49">
        <f t="shared" si="11"/>
        <v>6.7658998646820089E-3</v>
      </c>
    </row>
    <row r="71" spans="2:30" s="2" customFormat="1">
      <c r="B71" s="112">
        <v>300168</v>
      </c>
      <c r="C71" s="112" t="s">
        <v>114</v>
      </c>
      <c r="D71" s="120" t="s">
        <v>502</v>
      </c>
      <c r="E71" s="51">
        <v>0.32900000000000001</v>
      </c>
      <c r="F71" s="51">
        <v>4.4999999999999998E-2</v>
      </c>
      <c r="G71" s="51">
        <v>0.16300000000000001</v>
      </c>
      <c r="H71" s="47">
        <f t="shared" si="0"/>
        <v>0.53700000000000003</v>
      </c>
      <c r="I71" s="54">
        <v>0</v>
      </c>
      <c r="J71" s="54">
        <v>0</v>
      </c>
      <c r="K71" s="55">
        <v>0.20200000000000001</v>
      </c>
      <c r="L71" s="47">
        <f t="shared" si="1"/>
        <v>0.7390000000000001</v>
      </c>
      <c r="M71" s="48"/>
      <c r="N71" s="160">
        <v>0.315</v>
      </c>
      <c r="O71" s="160">
        <v>4.4999999999999998E-2</v>
      </c>
      <c r="P71" s="160">
        <v>0.17699999999999999</v>
      </c>
      <c r="Q71" s="47">
        <f t="shared" si="2"/>
        <v>0.53699999999999992</v>
      </c>
      <c r="R71" s="160">
        <v>0</v>
      </c>
      <c r="S71" s="160">
        <v>0</v>
      </c>
      <c r="T71" s="160">
        <v>0.2</v>
      </c>
      <c r="U71" s="47">
        <f t="shared" si="3"/>
        <v>0.73699999999999988</v>
      </c>
      <c r="V71" s="48"/>
      <c r="W71" s="50">
        <f t="shared" si="4"/>
        <v>4.4444444444444481E-2</v>
      </c>
      <c r="X71" s="50">
        <f t="shared" si="5"/>
        <v>0</v>
      </c>
      <c r="Y71" s="50">
        <f t="shared" si="6"/>
        <v>-7.9096045197740036E-2</v>
      </c>
      <c r="Z71" s="49">
        <f t="shared" si="7"/>
        <v>2.067454422020776E-16</v>
      </c>
      <c r="AA71" s="50">
        <f t="shared" si="8"/>
        <v>0</v>
      </c>
      <c r="AB71" s="50">
        <f t="shared" si="9"/>
        <v>0</v>
      </c>
      <c r="AC71" s="50">
        <f t="shared" si="10"/>
        <v>1.0000000000000009E-2</v>
      </c>
      <c r="AD71" s="49">
        <f t="shared" si="11"/>
        <v>2.7137042062418239E-3</v>
      </c>
    </row>
    <row r="72" spans="2:30" s="2" customFormat="1">
      <c r="B72" s="112">
        <v>300171</v>
      </c>
      <c r="C72" s="112" t="s">
        <v>115</v>
      </c>
      <c r="D72" s="120" t="s">
        <v>501</v>
      </c>
      <c r="E72" s="51">
        <v>1.52</v>
      </c>
      <c r="F72" s="51">
        <v>4.4999999999999998E-2</v>
      </c>
      <c r="G72" s="51">
        <v>0.16300000000000001</v>
      </c>
      <c r="H72" s="47">
        <f t="shared" si="0"/>
        <v>1.728</v>
      </c>
      <c r="I72" s="54">
        <v>0.16400000000000001</v>
      </c>
      <c r="J72" s="54">
        <v>0</v>
      </c>
      <c r="K72" s="55">
        <v>0</v>
      </c>
      <c r="L72" s="47">
        <f t="shared" si="1"/>
        <v>1.8919999999999999</v>
      </c>
      <c r="M72" s="48"/>
      <c r="N72" s="160">
        <v>1.4550000000000001</v>
      </c>
      <c r="O72" s="160">
        <v>4.4999999999999998E-2</v>
      </c>
      <c r="P72" s="160">
        <v>0.17699999999999999</v>
      </c>
      <c r="Q72" s="47">
        <f t="shared" si="2"/>
        <v>1.677</v>
      </c>
      <c r="R72" s="160">
        <v>0.187</v>
      </c>
      <c r="S72" s="160">
        <v>0</v>
      </c>
      <c r="T72" s="160">
        <v>0</v>
      </c>
      <c r="U72" s="47">
        <f t="shared" si="3"/>
        <v>1.8640000000000001</v>
      </c>
      <c r="V72" s="48"/>
      <c r="W72" s="50">
        <f t="shared" si="4"/>
        <v>4.4673539518900303E-2</v>
      </c>
      <c r="X72" s="50">
        <f t="shared" si="5"/>
        <v>0</v>
      </c>
      <c r="Y72" s="50">
        <f t="shared" si="6"/>
        <v>-7.9096045197740036E-2</v>
      </c>
      <c r="Z72" s="49">
        <f t="shared" si="7"/>
        <v>3.0411449016100139E-2</v>
      </c>
      <c r="AA72" s="50">
        <f t="shared" si="8"/>
        <v>-0.12299465240641708</v>
      </c>
      <c r="AB72" s="50">
        <f t="shared" si="9"/>
        <v>0</v>
      </c>
      <c r="AC72" s="50">
        <f t="shared" si="10"/>
        <v>0</v>
      </c>
      <c r="AD72" s="49">
        <f t="shared" si="11"/>
        <v>1.5021459227467705E-2</v>
      </c>
    </row>
    <row r="73" spans="2:30" s="2" customFormat="1">
      <c r="B73" s="112">
        <v>300178</v>
      </c>
      <c r="C73" s="112" t="s">
        <v>648</v>
      </c>
      <c r="D73" s="120" t="s">
        <v>502</v>
      </c>
      <c r="E73" s="51">
        <v>1.129</v>
      </c>
      <c r="F73" s="51">
        <v>4.4999999999999998E-2</v>
      </c>
      <c r="G73" s="51">
        <v>0.16300000000000001</v>
      </c>
      <c r="H73" s="47">
        <f t="shared" si="0"/>
        <v>1.337</v>
      </c>
      <c r="I73" s="54">
        <v>0</v>
      </c>
      <c r="J73" s="54">
        <v>0</v>
      </c>
      <c r="K73" s="55">
        <v>9.4E-2</v>
      </c>
      <c r="L73" s="47">
        <f t="shared" si="1"/>
        <v>1.431</v>
      </c>
      <c r="M73" s="48"/>
      <c r="N73" s="160">
        <v>1.081</v>
      </c>
      <c r="O73" s="160">
        <v>4.4999999999999998E-2</v>
      </c>
      <c r="P73" s="160">
        <v>0.17699999999999999</v>
      </c>
      <c r="Q73" s="47">
        <f t="shared" si="2"/>
        <v>1.3029999999999999</v>
      </c>
      <c r="R73" s="160">
        <v>0</v>
      </c>
      <c r="S73" s="160">
        <v>0</v>
      </c>
      <c r="T73" s="160">
        <v>9.4E-2</v>
      </c>
      <c r="U73" s="47">
        <f t="shared" si="3"/>
        <v>1.397</v>
      </c>
      <c r="V73" s="48"/>
      <c r="W73" s="50">
        <f t="shared" si="4"/>
        <v>4.4403330249768773E-2</v>
      </c>
      <c r="X73" s="50">
        <f t="shared" si="5"/>
        <v>0</v>
      </c>
      <c r="Y73" s="50">
        <f t="shared" si="6"/>
        <v>-7.9096045197740036E-2</v>
      </c>
      <c r="Z73" s="49">
        <f t="shared" si="7"/>
        <v>2.6093630084420592E-2</v>
      </c>
      <c r="AA73" s="50">
        <f t="shared" si="8"/>
        <v>0</v>
      </c>
      <c r="AB73" s="50">
        <f t="shared" si="9"/>
        <v>0</v>
      </c>
      <c r="AC73" s="50">
        <f t="shared" si="10"/>
        <v>0</v>
      </c>
      <c r="AD73" s="49">
        <f t="shared" si="11"/>
        <v>2.4337866857551918E-2</v>
      </c>
    </row>
    <row r="74" spans="2:30" s="2" customFormat="1">
      <c r="B74" s="112">
        <v>300179</v>
      </c>
      <c r="C74" s="112" t="s">
        <v>116</v>
      </c>
      <c r="D74" s="120" t="s">
        <v>501</v>
      </c>
      <c r="E74" s="51">
        <v>1.3029999999999999</v>
      </c>
      <c r="F74" s="51">
        <v>4.4999999999999998E-2</v>
      </c>
      <c r="G74" s="51">
        <v>0.16300000000000001</v>
      </c>
      <c r="H74" s="47">
        <f t="shared" si="0"/>
        <v>1.5109999999999999</v>
      </c>
      <c r="I74" s="54">
        <v>0.16400000000000001</v>
      </c>
      <c r="J74" s="54">
        <v>0</v>
      </c>
      <c r="K74" s="55">
        <v>0</v>
      </c>
      <c r="L74" s="47">
        <f t="shared" si="1"/>
        <v>1.6749999999999998</v>
      </c>
      <c r="M74" s="48"/>
      <c r="N74" s="160">
        <v>1.248</v>
      </c>
      <c r="O74" s="160">
        <v>4.4999999999999998E-2</v>
      </c>
      <c r="P74" s="160">
        <v>0.17699999999999999</v>
      </c>
      <c r="Q74" s="47">
        <f t="shared" si="2"/>
        <v>1.47</v>
      </c>
      <c r="R74" s="160">
        <v>0.187</v>
      </c>
      <c r="S74" s="160">
        <v>0</v>
      </c>
      <c r="T74" s="160">
        <v>0</v>
      </c>
      <c r="U74" s="47">
        <f t="shared" si="3"/>
        <v>1.657</v>
      </c>
      <c r="V74" s="48"/>
      <c r="W74" s="50">
        <f t="shared" si="4"/>
        <v>4.4070512820512768E-2</v>
      </c>
      <c r="X74" s="50">
        <f t="shared" si="5"/>
        <v>0</v>
      </c>
      <c r="Y74" s="50">
        <f t="shared" si="6"/>
        <v>-7.9096045197740036E-2</v>
      </c>
      <c r="Z74" s="49">
        <f t="shared" si="7"/>
        <v>2.7891156462584984E-2</v>
      </c>
      <c r="AA74" s="50">
        <f t="shared" si="8"/>
        <v>-0.12299465240641708</v>
      </c>
      <c r="AB74" s="50">
        <f t="shared" si="9"/>
        <v>0</v>
      </c>
      <c r="AC74" s="50">
        <f t="shared" si="10"/>
        <v>0</v>
      </c>
      <c r="AD74" s="49">
        <f t="shared" si="11"/>
        <v>1.0863005431502591E-2</v>
      </c>
    </row>
    <row r="75" spans="2:30" s="2" customFormat="1">
      <c r="B75" s="112">
        <v>300183</v>
      </c>
      <c r="C75" s="112" t="s">
        <v>117</v>
      </c>
      <c r="D75" s="120" t="s">
        <v>501</v>
      </c>
      <c r="E75" s="51">
        <v>0.65500000000000003</v>
      </c>
      <c r="F75" s="51">
        <v>4.4999999999999998E-2</v>
      </c>
      <c r="G75" s="51">
        <v>0.16300000000000001</v>
      </c>
      <c r="H75" s="47">
        <f t="shared" si="0"/>
        <v>0.8630000000000001</v>
      </c>
      <c r="I75" s="54">
        <v>0.16400000000000001</v>
      </c>
      <c r="J75" s="54">
        <v>0</v>
      </c>
      <c r="K75" s="55">
        <v>0</v>
      </c>
      <c r="L75" s="47">
        <f t="shared" si="1"/>
        <v>1.0270000000000001</v>
      </c>
      <c r="M75" s="48"/>
      <c r="N75" s="160">
        <v>0.627</v>
      </c>
      <c r="O75" s="160">
        <v>4.4999999999999998E-2</v>
      </c>
      <c r="P75" s="160">
        <v>0.17699999999999999</v>
      </c>
      <c r="Q75" s="47">
        <f t="shared" si="2"/>
        <v>0.84899999999999998</v>
      </c>
      <c r="R75" s="160">
        <v>0.187</v>
      </c>
      <c r="S75" s="160">
        <v>0</v>
      </c>
      <c r="T75" s="160">
        <v>0</v>
      </c>
      <c r="U75" s="47">
        <f t="shared" si="3"/>
        <v>1.036</v>
      </c>
      <c r="V75" s="48"/>
      <c r="W75" s="50">
        <f t="shared" si="4"/>
        <v>4.4657097288676277E-2</v>
      </c>
      <c r="X75" s="50">
        <f t="shared" si="5"/>
        <v>0</v>
      </c>
      <c r="Y75" s="50">
        <f t="shared" si="6"/>
        <v>-7.9096045197740036E-2</v>
      </c>
      <c r="Z75" s="49">
        <f t="shared" si="7"/>
        <v>1.648998822143713E-2</v>
      </c>
      <c r="AA75" s="50">
        <f t="shared" si="8"/>
        <v>-0.12299465240641708</v>
      </c>
      <c r="AB75" s="50">
        <f t="shared" si="9"/>
        <v>0</v>
      </c>
      <c r="AC75" s="50">
        <f t="shared" si="10"/>
        <v>0</v>
      </c>
      <c r="AD75" s="49">
        <f t="shared" si="11"/>
        <v>-8.6872586872585884E-3</v>
      </c>
    </row>
    <row r="76" spans="2:30" s="2" customFormat="1">
      <c r="B76" s="112">
        <v>300189</v>
      </c>
      <c r="C76" s="112" t="s">
        <v>118</v>
      </c>
      <c r="D76" s="120" t="s">
        <v>501</v>
      </c>
      <c r="E76" s="51">
        <v>1.226</v>
      </c>
      <c r="F76" s="51">
        <v>4.4999999999999998E-2</v>
      </c>
      <c r="G76" s="51">
        <v>0.16300000000000001</v>
      </c>
      <c r="H76" s="47">
        <f t="shared" si="0"/>
        <v>1.4339999999999999</v>
      </c>
      <c r="I76" s="54">
        <v>0.16400000000000001</v>
      </c>
      <c r="J76" s="54">
        <v>0</v>
      </c>
      <c r="K76" s="55">
        <v>0</v>
      </c>
      <c r="L76" s="47">
        <f t="shared" si="1"/>
        <v>1.5979999999999999</v>
      </c>
      <c r="M76" s="48"/>
      <c r="N76" s="160">
        <v>1.1739999999999999</v>
      </c>
      <c r="O76" s="160">
        <v>4.4999999999999998E-2</v>
      </c>
      <c r="P76" s="160">
        <v>0.17699999999999999</v>
      </c>
      <c r="Q76" s="47">
        <f t="shared" si="2"/>
        <v>1.3959999999999999</v>
      </c>
      <c r="R76" s="160">
        <v>0.187</v>
      </c>
      <c r="S76" s="160">
        <v>0</v>
      </c>
      <c r="T76" s="160">
        <v>0</v>
      </c>
      <c r="U76" s="47">
        <f t="shared" si="3"/>
        <v>1.583</v>
      </c>
      <c r="V76" s="48"/>
      <c r="W76" s="50">
        <f t="shared" si="4"/>
        <v>4.4293015332197656E-2</v>
      </c>
      <c r="X76" s="50">
        <f t="shared" si="5"/>
        <v>0</v>
      </c>
      <c r="Y76" s="50">
        <f t="shared" si="6"/>
        <v>-7.9096045197740036E-2</v>
      </c>
      <c r="Z76" s="49">
        <f t="shared" si="7"/>
        <v>2.7220630372492862E-2</v>
      </c>
      <c r="AA76" s="50">
        <f t="shared" si="8"/>
        <v>-0.12299465240641708</v>
      </c>
      <c r="AB76" s="50">
        <f t="shared" si="9"/>
        <v>0</v>
      </c>
      <c r="AC76" s="50">
        <f t="shared" si="10"/>
        <v>0</v>
      </c>
      <c r="AD76" s="49">
        <f t="shared" si="11"/>
        <v>9.4756790903347456E-3</v>
      </c>
    </row>
    <row r="77" spans="2:30" s="2" customFormat="1">
      <c r="B77" s="112">
        <v>300191</v>
      </c>
      <c r="C77" s="112" t="s">
        <v>119</v>
      </c>
      <c r="D77" s="120" t="s">
        <v>502</v>
      </c>
      <c r="E77" s="51">
        <v>0.94299999999999995</v>
      </c>
      <c r="F77" s="51">
        <v>4.4999999999999998E-2</v>
      </c>
      <c r="G77" s="51">
        <v>0.16300000000000001</v>
      </c>
      <c r="H77" s="47">
        <f t="shared" ref="H77:H140" si="12">E77+F77+G77</f>
        <v>1.151</v>
      </c>
      <c r="I77" s="54">
        <v>0</v>
      </c>
      <c r="J77" s="54">
        <v>0</v>
      </c>
      <c r="K77" s="55">
        <v>7.0000000000000007E-2</v>
      </c>
      <c r="L77" s="47">
        <f t="shared" ref="L77:L140" si="13">H77+I77+J77+K77</f>
        <v>1.2210000000000001</v>
      </c>
      <c r="M77" s="48"/>
      <c r="N77" s="160">
        <v>0.90300000000000002</v>
      </c>
      <c r="O77" s="160">
        <v>4.4999999999999998E-2</v>
      </c>
      <c r="P77" s="160">
        <v>0.17699999999999999</v>
      </c>
      <c r="Q77" s="47">
        <f t="shared" ref="Q77:Q140" si="14">N77+O77+P77</f>
        <v>1.125</v>
      </c>
      <c r="R77" s="160">
        <v>0</v>
      </c>
      <c r="S77" s="160">
        <v>0</v>
      </c>
      <c r="T77" s="160">
        <v>7.0000000000000007E-2</v>
      </c>
      <c r="U77" s="47">
        <f t="shared" ref="U77:U140" si="15">Q77+R77+S77+T77</f>
        <v>1.1950000000000001</v>
      </c>
      <c r="V77" s="48"/>
      <c r="W77" s="50">
        <f t="shared" ref="W77:W140" si="16">(E77-N77)/N77</f>
        <v>4.4296788482834908E-2</v>
      </c>
      <c r="X77" s="50">
        <f t="shared" ref="X77:X140" si="17">(F77-O77)/O77</f>
        <v>0</v>
      </c>
      <c r="Y77" s="50">
        <f t="shared" ref="Y77:Y140" si="18">(G77-P77)/P77</f>
        <v>-7.9096045197740036E-2</v>
      </c>
      <c r="Z77" s="49">
        <f t="shared" ref="Z77:Z140" si="19">(H77-Q77)/Q77</f>
        <v>2.3111111111111131E-2</v>
      </c>
      <c r="AA77" s="50">
        <f t="shared" ref="AA77:AA140" si="20">IF(I77=0,0,(I77-R77)/R77)</f>
        <v>0</v>
      </c>
      <c r="AB77" s="50">
        <f t="shared" ref="AB77:AB140" si="21">IF(J77=0,0,(J77-S77)/S77)</f>
        <v>0</v>
      </c>
      <c r="AC77" s="50">
        <f t="shared" ref="AC77:AC140" si="22">IF(K77=0,0,(K77-T77)/T77)</f>
        <v>0</v>
      </c>
      <c r="AD77" s="49">
        <f t="shared" ref="AD77:AD140" si="23">(L77-U77)/U77</f>
        <v>2.1757322175732237E-2</v>
      </c>
    </row>
    <row r="78" spans="2:30" s="2" customFormat="1">
      <c r="B78" s="112">
        <v>300193</v>
      </c>
      <c r="C78" s="112" t="s">
        <v>649</v>
      </c>
      <c r="D78" s="120" t="s">
        <v>502</v>
      </c>
      <c r="E78" s="51">
        <v>1.129</v>
      </c>
      <c r="F78" s="51">
        <v>4.4999999999999998E-2</v>
      </c>
      <c r="G78" s="51">
        <v>0.16300000000000001</v>
      </c>
      <c r="H78" s="47">
        <f t="shared" si="12"/>
        <v>1.337</v>
      </c>
      <c r="I78" s="54">
        <v>0</v>
      </c>
      <c r="J78" s="54">
        <v>0</v>
      </c>
      <c r="K78" s="55">
        <v>0.17599999999999999</v>
      </c>
      <c r="L78" s="47">
        <f t="shared" si="13"/>
        <v>1.5129999999999999</v>
      </c>
      <c r="M78" s="48"/>
      <c r="N78" s="160">
        <v>1.081</v>
      </c>
      <c r="O78" s="160">
        <v>4.4999999999999998E-2</v>
      </c>
      <c r="P78" s="160">
        <v>0.17699999999999999</v>
      </c>
      <c r="Q78" s="47">
        <f t="shared" si="14"/>
        <v>1.3029999999999999</v>
      </c>
      <c r="R78" s="160">
        <v>0</v>
      </c>
      <c r="S78" s="160">
        <v>0</v>
      </c>
      <c r="T78" s="160">
        <v>0.17399999999999999</v>
      </c>
      <c r="U78" s="47">
        <f t="shared" si="15"/>
        <v>1.4769999999999999</v>
      </c>
      <c r="V78" s="48"/>
      <c r="W78" s="50">
        <f t="shared" si="16"/>
        <v>4.4403330249768773E-2</v>
      </c>
      <c r="X78" s="50">
        <f t="shared" si="17"/>
        <v>0</v>
      </c>
      <c r="Y78" s="50">
        <f t="shared" si="18"/>
        <v>-7.9096045197740036E-2</v>
      </c>
      <c r="Z78" s="49">
        <f t="shared" si="19"/>
        <v>2.6093630084420592E-2</v>
      </c>
      <c r="AA78" s="50">
        <f t="shared" si="20"/>
        <v>0</v>
      </c>
      <c r="AB78" s="50">
        <f t="shared" si="21"/>
        <v>0</v>
      </c>
      <c r="AC78" s="50">
        <f t="shared" si="22"/>
        <v>1.1494252873563229E-2</v>
      </c>
      <c r="AD78" s="49">
        <f t="shared" si="23"/>
        <v>2.4373730534868E-2</v>
      </c>
    </row>
    <row r="79" spans="2:30" s="2" customFormat="1">
      <c r="B79" s="112">
        <v>300196</v>
      </c>
      <c r="C79" s="112" t="s">
        <v>120</v>
      </c>
      <c r="D79" s="120" t="s">
        <v>501</v>
      </c>
      <c r="E79" s="51">
        <v>1.1890000000000001</v>
      </c>
      <c r="F79" s="51">
        <v>4.4999999999999998E-2</v>
      </c>
      <c r="G79" s="51">
        <v>0.16300000000000001</v>
      </c>
      <c r="H79" s="47">
        <f t="shared" si="12"/>
        <v>1.397</v>
      </c>
      <c r="I79" s="54">
        <v>0.16400000000000001</v>
      </c>
      <c r="J79" s="54">
        <v>0</v>
      </c>
      <c r="K79" s="55">
        <v>0</v>
      </c>
      <c r="L79" s="47">
        <f t="shared" si="13"/>
        <v>1.5609999999999999</v>
      </c>
      <c r="M79" s="48"/>
      <c r="N79" s="160">
        <v>1.1379999999999999</v>
      </c>
      <c r="O79" s="160">
        <v>4.4999999999999998E-2</v>
      </c>
      <c r="P79" s="160">
        <v>0.17699999999999999</v>
      </c>
      <c r="Q79" s="47">
        <f t="shared" si="14"/>
        <v>1.3599999999999999</v>
      </c>
      <c r="R79" s="160">
        <v>0.187</v>
      </c>
      <c r="S79" s="160">
        <v>0</v>
      </c>
      <c r="T79" s="160">
        <v>0</v>
      </c>
      <c r="U79" s="47">
        <f t="shared" si="15"/>
        <v>1.5469999999999999</v>
      </c>
      <c r="V79" s="48"/>
      <c r="W79" s="50">
        <f t="shared" si="16"/>
        <v>4.4815465729349878E-2</v>
      </c>
      <c r="X79" s="50">
        <f t="shared" si="17"/>
        <v>0</v>
      </c>
      <c r="Y79" s="50">
        <f t="shared" si="18"/>
        <v>-7.9096045197740036E-2</v>
      </c>
      <c r="Z79" s="49">
        <f t="shared" si="19"/>
        <v>2.7205882352941285E-2</v>
      </c>
      <c r="AA79" s="50">
        <f t="shared" si="20"/>
        <v>-0.12299465240641708</v>
      </c>
      <c r="AB79" s="50">
        <f t="shared" si="21"/>
        <v>0</v>
      </c>
      <c r="AC79" s="50">
        <f t="shared" si="22"/>
        <v>0</v>
      </c>
      <c r="AD79" s="49">
        <f t="shared" si="23"/>
        <v>9.0497737556561163E-3</v>
      </c>
    </row>
    <row r="80" spans="2:30" s="2" customFormat="1">
      <c r="B80" s="112">
        <v>300197</v>
      </c>
      <c r="C80" s="112" t="s">
        <v>121</v>
      </c>
      <c r="D80" s="120" t="s">
        <v>501</v>
      </c>
      <c r="E80" s="51">
        <v>0.95199999999999996</v>
      </c>
      <c r="F80" s="51">
        <v>4.4999999999999998E-2</v>
      </c>
      <c r="G80" s="51">
        <v>0.16300000000000001</v>
      </c>
      <c r="H80" s="47">
        <f t="shared" si="12"/>
        <v>1.1599999999999999</v>
      </c>
      <c r="I80" s="54">
        <v>0.16400000000000001</v>
      </c>
      <c r="J80" s="54">
        <v>0</v>
      </c>
      <c r="K80" s="55">
        <v>0</v>
      </c>
      <c r="L80" s="47">
        <f t="shared" si="13"/>
        <v>1.3239999999999998</v>
      </c>
      <c r="M80" s="48"/>
      <c r="N80" s="160">
        <v>0.91100000000000003</v>
      </c>
      <c r="O80" s="160">
        <v>4.4999999999999998E-2</v>
      </c>
      <c r="P80" s="160">
        <v>0.17699999999999999</v>
      </c>
      <c r="Q80" s="47">
        <f t="shared" si="14"/>
        <v>1.133</v>
      </c>
      <c r="R80" s="160">
        <v>0.187</v>
      </c>
      <c r="S80" s="160">
        <v>0</v>
      </c>
      <c r="T80" s="160">
        <v>0</v>
      </c>
      <c r="U80" s="47">
        <f t="shared" si="15"/>
        <v>1.32</v>
      </c>
      <c r="V80" s="48"/>
      <c r="W80" s="50">
        <f t="shared" si="16"/>
        <v>4.5005488474204089E-2</v>
      </c>
      <c r="X80" s="50">
        <f t="shared" si="17"/>
        <v>0</v>
      </c>
      <c r="Y80" s="50">
        <f t="shared" si="18"/>
        <v>-7.9096045197740036E-2</v>
      </c>
      <c r="Z80" s="49">
        <f t="shared" si="19"/>
        <v>2.3830538393645111E-2</v>
      </c>
      <c r="AA80" s="50">
        <f t="shared" si="20"/>
        <v>-0.12299465240641708</v>
      </c>
      <c r="AB80" s="50">
        <f t="shared" si="21"/>
        <v>0</v>
      </c>
      <c r="AC80" s="50">
        <f t="shared" si="22"/>
        <v>0</v>
      </c>
      <c r="AD80" s="49">
        <f t="shared" si="23"/>
        <v>3.0303030303028646E-3</v>
      </c>
    </row>
    <row r="81" spans="2:30" s="2" customFormat="1">
      <c r="B81" s="112">
        <v>300200</v>
      </c>
      <c r="C81" s="112" t="s">
        <v>122</v>
      </c>
      <c r="D81" s="120" t="s">
        <v>501</v>
      </c>
      <c r="E81" s="51">
        <v>0.77700000000000002</v>
      </c>
      <c r="F81" s="51">
        <v>4.4999999999999998E-2</v>
      </c>
      <c r="G81" s="51">
        <v>0.16300000000000001</v>
      </c>
      <c r="H81" s="47">
        <f t="shared" si="12"/>
        <v>0.9850000000000001</v>
      </c>
      <c r="I81" s="54">
        <v>0.16400000000000001</v>
      </c>
      <c r="J81" s="54">
        <v>0</v>
      </c>
      <c r="K81" s="55">
        <v>0</v>
      </c>
      <c r="L81" s="47">
        <f t="shared" si="13"/>
        <v>1.149</v>
      </c>
      <c r="M81" s="48"/>
      <c r="N81" s="160">
        <v>0.74399999999999999</v>
      </c>
      <c r="O81" s="160">
        <v>4.4999999999999998E-2</v>
      </c>
      <c r="P81" s="160">
        <v>0.17699999999999999</v>
      </c>
      <c r="Q81" s="47">
        <f t="shared" si="14"/>
        <v>0.96599999999999997</v>
      </c>
      <c r="R81" s="160">
        <v>0.187</v>
      </c>
      <c r="S81" s="160">
        <v>0</v>
      </c>
      <c r="T81" s="160">
        <v>0</v>
      </c>
      <c r="U81" s="47">
        <f t="shared" si="15"/>
        <v>1.153</v>
      </c>
      <c r="V81" s="48"/>
      <c r="W81" s="50">
        <f t="shared" si="16"/>
        <v>4.4354838709677456E-2</v>
      </c>
      <c r="X81" s="50">
        <f t="shared" si="17"/>
        <v>0</v>
      </c>
      <c r="Y81" s="50">
        <f t="shared" si="18"/>
        <v>-7.9096045197740036E-2</v>
      </c>
      <c r="Z81" s="49">
        <f t="shared" si="19"/>
        <v>1.966873706004154E-2</v>
      </c>
      <c r="AA81" s="50">
        <f t="shared" si="20"/>
        <v>-0.12299465240641708</v>
      </c>
      <c r="AB81" s="50">
        <f t="shared" si="21"/>
        <v>0</v>
      </c>
      <c r="AC81" s="50">
        <f t="shared" si="22"/>
        <v>0</v>
      </c>
      <c r="AD81" s="49">
        <f t="shared" si="23"/>
        <v>-3.469210754553342E-3</v>
      </c>
    </row>
    <row r="82" spans="2:30" s="2" customFormat="1">
      <c r="B82" s="112">
        <v>300201</v>
      </c>
      <c r="C82" s="112" t="s">
        <v>123</v>
      </c>
      <c r="D82" s="120" t="s">
        <v>501</v>
      </c>
      <c r="E82" s="51">
        <v>0.85499999999999998</v>
      </c>
      <c r="F82" s="51">
        <v>4.4999999999999998E-2</v>
      </c>
      <c r="G82" s="51">
        <v>0.16300000000000001</v>
      </c>
      <c r="H82" s="47">
        <f t="shared" si="12"/>
        <v>1.0629999999999999</v>
      </c>
      <c r="I82" s="54">
        <v>0.16400000000000001</v>
      </c>
      <c r="J82" s="54">
        <v>0</v>
      </c>
      <c r="K82" s="55">
        <v>0</v>
      </c>
      <c r="L82" s="47">
        <f t="shared" si="13"/>
        <v>1.2269999999999999</v>
      </c>
      <c r="M82" s="48"/>
      <c r="N82" s="160">
        <v>0.81799999999999995</v>
      </c>
      <c r="O82" s="160">
        <v>4.4999999999999998E-2</v>
      </c>
      <c r="P82" s="160">
        <v>0.17699999999999999</v>
      </c>
      <c r="Q82" s="47">
        <f t="shared" si="14"/>
        <v>1.04</v>
      </c>
      <c r="R82" s="160">
        <v>0.187</v>
      </c>
      <c r="S82" s="160">
        <v>0</v>
      </c>
      <c r="T82" s="160">
        <v>0</v>
      </c>
      <c r="U82" s="47">
        <f t="shared" si="15"/>
        <v>1.2270000000000001</v>
      </c>
      <c r="V82" s="48"/>
      <c r="W82" s="50">
        <f t="shared" si="16"/>
        <v>4.5232273838630849E-2</v>
      </c>
      <c r="X82" s="50">
        <f t="shared" si="17"/>
        <v>0</v>
      </c>
      <c r="Y82" s="50">
        <f t="shared" si="18"/>
        <v>-7.9096045197740036E-2</v>
      </c>
      <c r="Z82" s="49">
        <f t="shared" si="19"/>
        <v>2.2115384615384526E-2</v>
      </c>
      <c r="AA82" s="50">
        <f t="shared" si="20"/>
        <v>-0.12299465240641708</v>
      </c>
      <c r="AB82" s="50">
        <f t="shared" si="21"/>
        <v>0</v>
      </c>
      <c r="AC82" s="50">
        <f t="shared" si="22"/>
        <v>0</v>
      </c>
      <c r="AD82" s="49">
        <f t="shared" si="23"/>
        <v>-1.8096544818665958E-16</v>
      </c>
    </row>
    <row r="83" spans="2:30" s="2" customFormat="1">
      <c r="B83" s="112">
        <v>300203</v>
      </c>
      <c r="C83" s="112" t="s">
        <v>124</v>
      </c>
      <c r="D83" s="120" t="s">
        <v>501</v>
      </c>
      <c r="E83" s="51">
        <v>0.314</v>
      </c>
      <c r="F83" s="51">
        <v>4.4999999999999998E-2</v>
      </c>
      <c r="G83" s="51">
        <v>0.16300000000000001</v>
      </c>
      <c r="H83" s="47">
        <f t="shared" si="12"/>
        <v>0.52200000000000002</v>
      </c>
      <c r="I83" s="54">
        <v>0.16400000000000001</v>
      </c>
      <c r="J83" s="54">
        <v>0</v>
      </c>
      <c r="K83" s="55">
        <v>0</v>
      </c>
      <c r="L83" s="47">
        <f t="shared" si="13"/>
        <v>0.68600000000000005</v>
      </c>
      <c r="M83" s="48"/>
      <c r="N83" s="160">
        <v>0.30099999999999999</v>
      </c>
      <c r="O83" s="160">
        <v>4.4999999999999998E-2</v>
      </c>
      <c r="P83" s="160">
        <v>0.17699999999999999</v>
      </c>
      <c r="Q83" s="47">
        <f t="shared" si="14"/>
        <v>0.52299999999999991</v>
      </c>
      <c r="R83" s="160">
        <v>0.187</v>
      </c>
      <c r="S83" s="160">
        <v>0</v>
      </c>
      <c r="T83" s="160">
        <v>0</v>
      </c>
      <c r="U83" s="47">
        <f t="shared" si="15"/>
        <v>0.71</v>
      </c>
      <c r="V83" s="48"/>
      <c r="W83" s="50">
        <f t="shared" si="16"/>
        <v>4.318936877076416E-2</v>
      </c>
      <c r="X83" s="50">
        <f t="shared" si="17"/>
        <v>0</v>
      </c>
      <c r="Y83" s="50">
        <f t="shared" si="18"/>
        <v>-7.9096045197740036E-2</v>
      </c>
      <c r="Z83" s="49">
        <f t="shared" si="19"/>
        <v>-1.9120458891011282E-3</v>
      </c>
      <c r="AA83" s="50">
        <f t="shared" si="20"/>
        <v>-0.12299465240641708</v>
      </c>
      <c r="AB83" s="50">
        <f t="shared" si="21"/>
        <v>0</v>
      </c>
      <c r="AC83" s="50">
        <f t="shared" si="22"/>
        <v>0</v>
      </c>
      <c r="AD83" s="49">
        <f t="shared" si="23"/>
        <v>-3.3802816901408329E-2</v>
      </c>
    </row>
    <row r="84" spans="2:30" s="2" customFormat="1">
      <c r="B84" s="112">
        <v>300205</v>
      </c>
      <c r="C84" s="112" t="s">
        <v>125</v>
      </c>
      <c r="D84" s="120" t="s">
        <v>501</v>
      </c>
      <c r="E84" s="51">
        <v>1.1890000000000001</v>
      </c>
      <c r="F84" s="51">
        <v>4.4999999999999998E-2</v>
      </c>
      <c r="G84" s="51">
        <v>0.16300000000000001</v>
      </c>
      <c r="H84" s="47">
        <f t="shared" si="12"/>
        <v>1.397</v>
      </c>
      <c r="I84" s="54">
        <v>0.16400000000000001</v>
      </c>
      <c r="J84" s="54">
        <v>0</v>
      </c>
      <c r="K84" s="55">
        <v>0</v>
      </c>
      <c r="L84" s="47">
        <f t="shared" si="13"/>
        <v>1.5609999999999999</v>
      </c>
      <c r="M84" s="48"/>
      <c r="N84" s="160">
        <v>1.1379999999999999</v>
      </c>
      <c r="O84" s="160">
        <v>4.4999999999999998E-2</v>
      </c>
      <c r="P84" s="160">
        <v>0.17699999999999999</v>
      </c>
      <c r="Q84" s="47">
        <f t="shared" si="14"/>
        <v>1.3599999999999999</v>
      </c>
      <c r="R84" s="160">
        <v>0.187</v>
      </c>
      <c r="S84" s="160">
        <v>0</v>
      </c>
      <c r="T84" s="160">
        <v>0</v>
      </c>
      <c r="U84" s="47">
        <f t="shared" si="15"/>
        <v>1.5469999999999999</v>
      </c>
      <c r="V84" s="48"/>
      <c r="W84" s="50">
        <f t="shared" si="16"/>
        <v>4.4815465729349878E-2</v>
      </c>
      <c r="X84" s="50">
        <f t="shared" si="17"/>
        <v>0</v>
      </c>
      <c r="Y84" s="50">
        <f t="shared" si="18"/>
        <v>-7.9096045197740036E-2</v>
      </c>
      <c r="Z84" s="49">
        <f t="shared" si="19"/>
        <v>2.7205882352941285E-2</v>
      </c>
      <c r="AA84" s="50">
        <f t="shared" si="20"/>
        <v>-0.12299465240641708</v>
      </c>
      <c r="AB84" s="50">
        <f t="shared" si="21"/>
        <v>0</v>
      </c>
      <c r="AC84" s="50">
        <f t="shared" si="22"/>
        <v>0</v>
      </c>
      <c r="AD84" s="49">
        <f t="shared" si="23"/>
        <v>9.0497737556561163E-3</v>
      </c>
    </row>
    <row r="85" spans="2:30" s="2" customFormat="1">
      <c r="B85" s="112">
        <v>300210</v>
      </c>
      <c r="C85" s="112" t="s">
        <v>126</v>
      </c>
      <c r="D85" s="120" t="s">
        <v>501</v>
      </c>
      <c r="E85" s="51">
        <v>1.0129999999999999</v>
      </c>
      <c r="F85" s="51">
        <v>4.4999999999999998E-2</v>
      </c>
      <c r="G85" s="51">
        <v>0.16300000000000001</v>
      </c>
      <c r="H85" s="47">
        <f t="shared" si="12"/>
        <v>1.2209999999999999</v>
      </c>
      <c r="I85" s="54">
        <v>0.16400000000000001</v>
      </c>
      <c r="J85" s="54">
        <v>0</v>
      </c>
      <c r="K85" s="55">
        <v>0</v>
      </c>
      <c r="L85" s="47">
        <f t="shared" si="13"/>
        <v>1.3849999999999998</v>
      </c>
      <c r="M85" s="48"/>
      <c r="N85" s="160">
        <v>0.97</v>
      </c>
      <c r="O85" s="160">
        <v>4.4999999999999998E-2</v>
      </c>
      <c r="P85" s="160">
        <v>0.17699999999999999</v>
      </c>
      <c r="Q85" s="47">
        <f t="shared" si="14"/>
        <v>1.1919999999999999</v>
      </c>
      <c r="R85" s="160">
        <v>0.187</v>
      </c>
      <c r="S85" s="160">
        <v>0</v>
      </c>
      <c r="T85" s="160">
        <v>0</v>
      </c>
      <c r="U85" s="47">
        <f t="shared" si="15"/>
        <v>1.379</v>
      </c>
      <c r="V85" s="48"/>
      <c r="W85" s="50">
        <f t="shared" si="16"/>
        <v>4.4329896907216421E-2</v>
      </c>
      <c r="X85" s="50">
        <f t="shared" si="17"/>
        <v>0</v>
      </c>
      <c r="Y85" s="50">
        <f t="shared" si="18"/>
        <v>-7.9096045197740036E-2</v>
      </c>
      <c r="Z85" s="49">
        <f t="shared" si="19"/>
        <v>2.4328859060402615E-2</v>
      </c>
      <c r="AA85" s="50">
        <f t="shared" si="20"/>
        <v>-0.12299465240641708</v>
      </c>
      <c r="AB85" s="50">
        <f t="shared" si="21"/>
        <v>0</v>
      </c>
      <c r="AC85" s="50">
        <f t="shared" si="22"/>
        <v>0</v>
      </c>
      <c r="AD85" s="49">
        <f t="shared" si="23"/>
        <v>4.3509789702681533E-3</v>
      </c>
    </row>
    <row r="86" spans="2:30" s="2" customFormat="1">
      <c r="B86" s="112">
        <v>300216</v>
      </c>
      <c r="C86" s="112" t="s">
        <v>127</v>
      </c>
      <c r="D86" s="120" t="s">
        <v>501</v>
      </c>
      <c r="E86" s="51">
        <v>1.2569999999999999</v>
      </c>
      <c r="F86" s="51">
        <v>4.4999999999999998E-2</v>
      </c>
      <c r="G86" s="51">
        <v>0.16300000000000001</v>
      </c>
      <c r="H86" s="47">
        <f t="shared" si="12"/>
        <v>1.4649999999999999</v>
      </c>
      <c r="I86" s="54">
        <v>0.16400000000000001</v>
      </c>
      <c r="J86" s="54">
        <v>0</v>
      </c>
      <c r="K86" s="55">
        <v>0</v>
      </c>
      <c r="L86" s="47">
        <f t="shared" si="13"/>
        <v>1.6289999999999998</v>
      </c>
      <c r="M86" s="48"/>
      <c r="N86" s="160">
        <v>1.204</v>
      </c>
      <c r="O86" s="160">
        <v>4.4999999999999998E-2</v>
      </c>
      <c r="P86" s="160">
        <v>0.17699999999999999</v>
      </c>
      <c r="Q86" s="47">
        <f t="shared" si="14"/>
        <v>1.4259999999999999</v>
      </c>
      <c r="R86" s="160">
        <v>0.187</v>
      </c>
      <c r="S86" s="160">
        <v>0</v>
      </c>
      <c r="T86" s="160">
        <v>0</v>
      </c>
      <c r="U86" s="47">
        <f t="shared" si="15"/>
        <v>1.613</v>
      </c>
      <c r="V86" s="48"/>
      <c r="W86" s="50">
        <f t="shared" si="16"/>
        <v>4.4019933554817224E-2</v>
      </c>
      <c r="X86" s="50">
        <f t="shared" si="17"/>
        <v>0</v>
      </c>
      <c r="Y86" s="50">
        <f t="shared" si="18"/>
        <v>-7.9096045197740036E-2</v>
      </c>
      <c r="Z86" s="49">
        <f t="shared" si="19"/>
        <v>2.7349228611500648E-2</v>
      </c>
      <c r="AA86" s="50">
        <f t="shared" si="20"/>
        <v>-0.12299465240641708</v>
      </c>
      <c r="AB86" s="50">
        <f t="shared" si="21"/>
        <v>0</v>
      </c>
      <c r="AC86" s="50">
        <f t="shared" si="22"/>
        <v>0</v>
      </c>
      <c r="AD86" s="49">
        <f t="shared" si="23"/>
        <v>9.9194048357097286E-3</v>
      </c>
    </row>
    <row r="87" spans="2:30" s="2" customFormat="1">
      <c r="B87" s="112">
        <v>300217</v>
      </c>
      <c r="C87" s="112" t="s">
        <v>128</v>
      </c>
      <c r="D87" s="120" t="s">
        <v>502</v>
      </c>
      <c r="E87" s="51">
        <v>0.78</v>
      </c>
      <c r="F87" s="51">
        <v>4.4999999999999998E-2</v>
      </c>
      <c r="G87" s="51">
        <v>0.16300000000000001</v>
      </c>
      <c r="H87" s="47">
        <f t="shared" si="12"/>
        <v>0.9880000000000001</v>
      </c>
      <c r="I87" s="54">
        <v>0</v>
      </c>
      <c r="J87" s="54">
        <v>0</v>
      </c>
      <c r="K87" s="55">
        <v>8.5999999999999993E-2</v>
      </c>
      <c r="L87" s="47">
        <f t="shared" si="13"/>
        <v>1.0740000000000001</v>
      </c>
      <c r="M87" s="48"/>
      <c r="N87" s="160">
        <v>0.747</v>
      </c>
      <c r="O87" s="160">
        <v>4.4999999999999998E-2</v>
      </c>
      <c r="P87" s="160">
        <v>0.17699999999999999</v>
      </c>
      <c r="Q87" s="47">
        <f t="shared" si="14"/>
        <v>0.96900000000000008</v>
      </c>
      <c r="R87" s="160">
        <v>0</v>
      </c>
      <c r="S87" s="160">
        <v>0</v>
      </c>
      <c r="T87" s="160">
        <v>8.5000000000000006E-2</v>
      </c>
      <c r="U87" s="47">
        <f t="shared" si="15"/>
        <v>1.054</v>
      </c>
      <c r="V87" s="48"/>
      <c r="W87" s="50">
        <f t="shared" si="16"/>
        <v>4.417670682730928E-2</v>
      </c>
      <c r="X87" s="50">
        <f t="shared" si="17"/>
        <v>0</v>
      </c>
      <c r="Y87" s="50">
        <f t="shared" si="18"/>
        <v>-7.9096045197740036E-2</v>
      </c>
      <c r="Z87" s="49">
        <f t="shared" si="19"/>
        <v>1.9607843137254919E-2</v>
      </c>
      <c r="AA87" s="50">
        <f t="shared" si="20"/>
        <v>0</v>
      </c>
      <c r="AB87" s="50">
        <f t="shared" si="21"/>
        <v>0</v>
      </c>
      <c r="AC87" s="50">
        <f t="shared" si="22"/>
        <v>1.1764705882352788E-2</v>
      </c>
      <c r="AD87" s="49">
        <f t="shared" si="23"/>
        <v>1.8975332068311212E-2</v>
      </c>
    </row>
    <row r="88" spans="2:30" s="2" customFormat="1">
      <c r="B88" s="112">
        <v>300220</v>
      </c>
      <c r="C88" s="112" t="s">
        <v>129</v>
      </c>
      <c r="D88" s="120" t="s">
        <v>501</v>
      </c>
      <c r="E88" s="51">
        <v>1.597</v>
      </c>
      <c r="F88" s="51">
        <v>4.4999999999999998E-2</v>
      </c>
      <c r="G88" s="51">
        <v>0.16300000000000001</v>
      </c>
      <c r="H88" s="47">
        <f t="shared" si="12"/>
        <v>1.8049999999999999</v>
      </c>
      <c r="I88" s="54">
        <v>0.16400000000000001</v>
      </c>
      <c r="J88" s="54">
        <v>0</v>
      </c>
      <c r="K88" s="55">
        <v>0</v>
      </c>
      <c r="L88" s="47">
        <f t="shared" si="13"/>
        <v>1.9689999999999999</v>
      </c>
      <c r="M88" s="48"/>
      <c r="N88" s="160">
        <v>1.5289999999999999</v>
      </c>
      <c r="O88" s="160">
        <v>4.4999999999999998E-2</v>
      </c>
      <c r="P88" s="160">
        <v>0.17699999999999999</v>
      </c>
      <c r="Q88" s="47">
        <f t="shared" si="14"/>
        <v>1.7509999999999999</v>
      </c>
      <c r="R88" s="160">
        <v>0.187</v>
      </c>
      <c r="S88" s="160">
        <v>0</v>
      </c>
      <c r="T88" s="160">
        <v>0</v>
      </c>
      <c r="U88" s="47">
        <f t="shared" si="15"/>
        <v>1.9379999999999999</v>
      </c>
      <c r="V88" s="48"/>
      <c r="W88" s="50">
        <f t="shared" si="16"/>
        <v>4.4473512099411423E-2</v>
      </c>
      <c r="X88" s="50">
        <f t="shared" si="17"/>
        <v>0</v>
      </c>
      <c r="Y88" s="50">
        <f t="shared" si="18"/>
        <v>-7.9096045197740036E-2</v>
      </c>
      <c r="Z88" s="49">
        <f t="shared" si="19"/>
        <v>3.08395202741291E-2</v>
      </c>
      <c r="AA88" s="50">
        <f t="shared" si="20"/>
        <v>-0.12299465240641708</v>
      </c>
      <c r="AB88" s="50">
        <f t="shared" si="21"/>
        <v>0</v>
      </c>
      <c r="AC88" s="50">
        <f t="shared" si="22"/>
        <v>0</v>
      </c>
      <c r="AD88" s="49">
        <f t="shared" si="23"/>
        <v>1.5995872033023693E-2</v>
      </c>
    </row>
    <row r="89" spans="2:30" s="2" customFormat="1">
      <c r="B89" s="112">
        <v>300221</v>
      </c>
      <c r="C89" s="112" t="s">
        <v>130</v>
      </c>
      <c r="D89" s="120" t="s">
        <v>501</v>
      </c>
      <c r="E89" s="51">
        <v>1.3169999999999999</v>
      </c>
      <c r="F89" s="51">
        <v>4.4999999999999998E-2</v>
      </c>
      <c r="G89" s="51">
        <v>0.16300000000000001</v>
      </c>
      <c r="H89" s="47">
        <f t="shared" si="12"/>
        <v>1.5249999999999999</v>
      </c>
      <c r="I89" s="54">
        <v>0.16400000000000001</v>
      </c>
      <c r="J89" s="54">
        <v>0</v>
      </c>
      <c r="K89" s="55">
        <v>0</v>
      </c>
      <c r="L89" s="47">
        <f t="shared" si="13"/>
        <v>1.6889999999999998</v>
      </c>
      <c r="M89" s="48"/>
      <c r="N89" s="160">
        <v>1.2609999999999999</v>
      </c>
      <c r="O89" s="160">
        <v>4.4999999999999998E-2</v>
      </c>
      <c r="P89" s="160">
        <v>0.17699999999999999</v>
      </c>
      <c r="Q89" s="47">
        <f t="shared" si="14"/>
        <v>1.4829999999999999</v>
      </c>
      <c r="R89" s="160">
        <v>0.187</v>
      </c>
      <c r="S89" s="160">
        <v>0</v>
      </c>
      <c r="T89" s="160">
        <v>0</v>
      </c>
      <c r="U89" s="47">
        <f t="shared" si="15"/>
        <v>1.67</v>
      </c>
      <c r="V89" s="48"/>
      <c r="W89" s="50">
        <f t="shared" si="16"/>
        <v>4.440919904837435E-2</v>
      </c>
      <c r="X89" s="50">
        <f t="shared" si="17"/>
        <v>0</v>
      </c>
      <c r="Y89" s="50">
        <f t="shared" si="18"/>
        <v>-7.9096045197740036E-2</v>
      </c>
      <c r="Z89" s="49">
        <f t="shared" si="19"/>
        <v>2.832097100472019E-2</v>
      </c>
      <c r="AA89" s="50">
        <f t="shared" si="20"/>
        <v>-0.12299465240641708</v>
      </c>
      <c r="AB89" s="50">
        <f t="shared" si="21"/>
        <v>0</v>
      </c>
      <c r="AC89" s="50">
        <f t="shared" si="22"/>
        <v>0</v>
      </c>
      <c r="AD89" s="49">
        <f t="shared" si="23"/>
        <v>1.1377245508981979E-2</v>
      </c>
    </row>
    <row r="90" spans="2:30" s="2" customFormat="1">
      <c r="B90" s="112">
        <v>300222</v>
      </c>
      <c r="C90" s="112" t="s">
        <v>650</v>
      </c>
      <c r="D90" s="120" t="s">
        <v>502</v>
      </c>
      <c r="E90" s="51">
        <v>1.2529999999999999</v>
      </c>
      <c r="F90" s="51">
        <v>4.4999999999999998E-2</v>
      </c>
      <c r="G90" s="51">
        <v>0.16300000000000001</v>
      </c>
      <c r="H90" s="47">
        <f t="shared" si="12"/>
        <v>1.4609999999999999</v>
      </c>
      <c r="I90" s="54">
        <v>0</v>
      </c>
      <c r="J90" s="54">
        <v>0</v>
      </c>
      <c r="K90" s="55">
        <v>7.2999999999999995E-2</v>
      </c>
      <c r="L90" s="47">
        <f t="shared" si="13"/>
        <v>1.5339999999999998</v>
      </c>
      <c r="M90" s="48"/>
      <c r="N90" s="160">
        <v>1.1990000000000001</v>
      </c>
      <c r="O90" s="160">
        <v>4.4999999999999998E-2</v>
      </c>
      <c r="P90" s="160">
        <v>0.17699999999999999</v>
      </c>
      <c r="Q90" s="47">
        <f t="shared" si="14"/>
        <v>1.421</v>
      </c>
      <c r="R90" s="160">
        <v>0</v>
      </c>
      <c r="S90" s="160">
        <v>0</v>
      </c>
      <c r="T90" s="160">
        <v>7.1999999999999995E-2</v>
      </c>
      <c r="U90" s="47">
        <f t="shared" si="15"/>
        <v>1.4930000000000001</v>
      </c>
      <c r="V90" s="48"/>
      <c r="W90" s="50">
        <f t="shared" si="16"/>
        <v>4.503753127606324E-2</v>
      </c>
      <c r="X90" s="50">
        <f t="shared" si="17"/>
        <v>0</v>
      </c>
      <c r="Y90" s="50">
        <f t="shared" si="18"/>
        <v>-7.9096045197740036E-2</v>
      </c>
      <c r="Z90" s="49">
        <f t="shared" si="19"/>
        <v>2.8149190710766932E-2</v>
      </c>
      <c r="AA90" s="50">
        <f t="shared" si="20"/>
        <v>0</v>
      </c>
      <c r="AB90" s="50">
        <f t="shared" si="21"/>
        <v>0</v>
      </c>
      <c r="AC90" s="50">
        <f t="shared" si="22"/>
        <v>1.3888888888888902E-2</v>
      </c>
      <c r="AD90" s="49">
        <f t="shared" si="23"/>
        <v>2.7461486939048693E-2</v>
      </c>
    </row>
    <row r="91" spans="2:30" s="2" customFormat="1">
      <c r="B91" s="112">
        <v>300223</v>
      </c>
      <c r="C91" s="112" t="s">
        <v>131</v>
      </c>
      <c r="D91" s="120" t="s">
        <v>501</v>
      </c>
      <c r="E91" s="51">
        <v>1.107</v>
      </c>
      <c r="F91" s="51">
        <v>4.4999999999999998E-2</v>
      </c>
      <c r="G91" s="51">
        <v>0.16300000000000001</v>
      </c>
      <c r="H91" s="47">
        <f t="shared" si="12"/>
        <v>1.3149999999999999</v>
      </c>
      <c r="I91" s="54">
        <v>0.16400000000000001</v>
      </c>
      <c r="J91" s="54">
        <v>0</v>
      </c>
      <c r="K91" s="55">
        <v>0</v>
      </c>
      <c r="L91" s="47">
        <f t="shared" si="13"/>
        <v>1.4789999999999999</v>
      </c>
      <c r="M91" s="48"/>
      <c r="N91" s="160">
        <v>1.06</v>
      </c>
      <c r="O91" s="160">
        <v>4.4999999999999998E-2</v>
      </c>
      <c r="P91" s="160">
        <v>0.17699999999999999</v>
      </c>
      <c r="Q91" s="47">
        <f t="shared" si="14"/>
        <v>1.282</v>
      </c>
      <c r="R91" s="160">
        <v>0.187</v>
      </c>
      <c r="S91" s="160">
        <v>0</v>
      </c>
      <c r="T91" s="160">
        <v>0</v>
      </c>
      <c r="U91" s="47">
        <f t="shared" si="15"/>
        <v>1.4690000000000001</v>
      </c>
      <c r="V91" s="48"/>
      <c r="W91" s="50">
        <f t="shared" si="16"/>
        <v>4.4339622641509369E-2</v>
      </c>
      <c r="X91" s="50">
        <f t="shared" si="17"/>
        <v>0</v>
      </c>
      <c r="Y91" s="50">
        <f t="shared" si="18"/>
        <v>-7.9096045197740036E-2</v>
      </c>
      <c r="Z91" s="49">
        <f t="shared" si="19"/>
        <v>2.5741029641185582E-2</v>
      </c>
      <c r="AA91" s="50">
        <f t="shared" si="20"/>
        <v>-0.12299465240641708</v>
      </c>
      <c r="AB91" s="50">
        <f t="shared" si="21"/>
        <v>0</v>
      </c>
      <c r="AC91" s="50">
        <f t="shared" si="22"/>
        <v>0</v>
      </c>
      <c r="AD91" s="49">
        <f t="shared" si="23"/>
        <v>6.8073519400951576E-3</v>
      </c>
    </row>
    <row r="92" spans="2:30" s="2" customFormat="1">
      <c r="B92" s="112">
        <v>300225</v>
      </c>
      <c r="C92" s="112" t="s">
        <v>132</v>
      </c>
      <c r="D92" s="120" t="s">
        <v>501</v>
      </c>
      <c r="E92" s="51">
        <v>1.268</v>
      </c>
      <c r="F92" s="51">
        <v>4.4999999999999998E-2</v>
      </c>
      <c r="G92" s="51">
        <v>0.16300000000000001</v>
      </c>
      <c r="H92" s="47">
        <f t="shared" si="12"/>
        <v>1.476</v>
      </c>
      <c r="I92" s="54">
        <v>0.16400000000000001</v>
      </c>
      <c r="J92" s="54">
        <v>0</v>
      </c>
      <c r="K92" s="55">
        <v>0</v>
      </c>
      <c r="L92" s="47">
        <f t="shared" si="13"/>
        <v>1.64</v>
      </c>
      <c r="M92" s="48"/>
      <c r="N92" s="160">
        <v>1.214</v>
      </c>
      <c r="O92" s="160">
        <v>4.4999999999999998E-2</v>
      </c>
      <c r="P92" s="160">
        <v>0.17699999999999999</v>
      </c>
      <c r="Q92" s="47">
        <f t="shared" si="14"/>
        <v>1.4359999999999999</v>
      </c>
      <c r="R92" s="160">
        <v>0.187</v>
      </c>
      <c r="S92" s="160">
        <v>0</v>
      </c>
      <c r="T92" s="160">
        <v>0</v>
      </c>
      <c r="U92" s="47">
        <f t="shared" si="15"/>
        <v>1.623</v>
      </c>
      <c r="V92" s="48"/>
      <c r="W92" s="50">
        <f t="shared" si="16"/>
        <v>4.4481054365733151E-2</v>
      </c>
      <c r="X92" s="50">
        <f t="shared" si="17"/>
        <v>0</v>
      </c>
      <c r="Y92" s="50">
        <f t="shared" si="18"/>
        <v>-7.9096045197740036E-2</v>
      </c>
      <c r="Z92" s="49">
        <f t="shared" si="19"/>
        <v>2.7855153203342645E-2</v>
      </c>
      <c r="AA92" s="50">
        <f t="shared" si="20"/>
        <v>-0.12299465240641708</v>
      </c>
      <c r="AB92" s="50">
        <f t="shared" si="21"/>
        <v>0</v>
      </c>
      <c r="AC92" s="50">
        <f t="shared" si="22"/>
        <v>0</v>
      </c>
      <c r="AD92" s="49">
        <f t="shared" si="23"/>
        <v>1.0474430067775665E-2</v>
      </c>
    </row>
    <row r="93" spans="2:30" s="2" customFormat="1">
      <c r="B93" s="112">
        <v>300227</v>
      </c>
      <c r="C93" s="112" t="s">
        <v>505</v>
      </c>
      <c r="D93" s="120" t="s">
        <v>501</v>
      </c>
      <c r="E93" s="51">
        <v>0.77700000000000002</v>
      </c>
      <c r="F93" s="51">
        <v>4.4999999999999998E-2</v>
      </c>
      <c r="G93" s="51">
        <v>0.16300000000000001</v>
      </c>
      <c r="H93" s="47">
        <f t="shared" si="12"/>
        <v>0.9850000000000001</v>
      </c>
      <c r="I93" s="54">
        <v>0.16400000000000001</v>
      </c>
      <c r="J93" s="54">
        <v>0</v>
      </c>
      <c r="K93" s="55">
        <v>0</v>
      </c>
      <c r="L93" s="47">
        <f t="shared" si="13"/>
        <v>1.149</v>
      </c>
      <c r="M93" s="48"/>
      <c r="N93" s="160">
        <v>0.74399999999999999</v>
      </c>
      <c r="O93" s="160">
        <v>4.4999999999999998E-2</v>
      </c>
      <c r="P93" s="160">
        <v>0.17699999999999999</v>
      </c>
      <c r="Q93" s="47">
        <f t="shared" si="14"/>
        <v>0.96599999999999997</v>
      </c>
      <c r="R93" s="160">
        <v>0.187</v>
      </c>
      <c r="S93" s="160">
        <v>0</v>
      </c>
      <c r="T93" s="160">
        <v>0</v>
      </c>
      <c r="U93" s="47">
        <f t="shared" si="15"/>
        <v>1.153</v>
      </c>
      <c r="V93" s="48"/>
      <c r="W93" s="50">
        <f t="shared" si="16"/>
        <v>4.4354838709677456E-2</v>
      </c>
      <c r="X93" s="50">
        <f t="shared" si="17"/>
        <v>0</v>
      </c>
      <c r="Y93" s="50">
        <f t="shared" si="18"/>
        <v>-7.9096045197740036E-2</v>
      </c>
      <c r="Z93" s="49">
        <f t="shared" si="19"/>
        <v>1.966873706004154E-2</v>
      </c>
      <c r="AA93" s="50">
        <f t="shared" si="20"/>
        <v>-0.12299465240641708</v>
      </c>
      <c r="AB93" s="50">
        <f t="shared" si="21"/>
        <v>0</v>
      </c>
      <c r="AC93" s="50">
        <f t="shared" si="22"/>
        <v>0</v>
      </c>
      <c r="AD93" s="49">
        <f t="shared" si="23"/>
        <v>-3.469210754553342E-3</v>
      </c>
    </row>
    <row r="94" spans="2:30" s="2" customFormat="1">
      <c r="B94" s="112">
        <v>300231</v>
      </c>
      <c r="C94" s="112" t="s">
        <v>506</v>
      </c>
      <c r="D94" s="120" t="s">
        <v>501</v>
      </c>
      <c r="E94" s="51">
        <v>0.85499999999999998</v>
      </c>
      <c r="F94" s="51">
        <v>4.4999999999999998E-2</v>
      </c>
      <c r="G94" s="51">
        <v>0.16300000000000001</v>
      </c>
      <c r="H94" s="47">
        <f t="shared" si="12"/>
        <v>1.0629999999999999</v>
      </c>
      <c r="I94" s="54">
        <v>0.16400000000000001</v>
      </c>
      <c r="J94" s="54">
        <v>0</v>
      </c>
      <c r="K94" s="55">
        <v>0</v>
      </c>
      <c r="L94" s="47">
        <f t="shared" si="13"/>
        <v>1.2269999999999999</v>
      </c>
      <c r="M94" s="48"/>
      <c r="N94" s="160">
        <v>0.81799999999999995</v>
      </c>
      <c r="O94" s="160">
        <v>4.4999999999999998E-2</v>
      </c>
      <c r="P94" s="160">
        <v>0.17699999999999999</v>
      </c>
      <c r="Q94" s="47">
        <f t="shared" si="14"/>
        <v>1.04</v>
      </c>
      <c r="R94" s="160">
        <v>0.187</v>
      </c>
      <c r="S94" s="160">
        <v>0</v>
      </c>
      <c r="T94" s="160">
        <v>0</v>
      </c>
      <c r="U94" s="47">
        <f t="shared" si="15"/>
        <v>1.2270000000000001</v>
      </c>
      <c r="V94" s="48"/>
      <c r="W94" s="50">
        <f t="shared" si="16"/>
        <v>4.5232273838630849E-2</v>
      </c>
      <c r="X94" s="50">
        <f t="shared" si="17"/>
        <v>0</v>
      </c>
      <c r="Y94" s="50">
        <f t="shared" si="18"/>
        <v>-7.9096045197740036E-2</v>
      </c>
      <c r="Z94" s="49">
        <f t="shared" si="19"/>
        <v>2.2115384615384526E-2</v>
      </c>
      <c r="AA94" s="50">
        <f t="shared" si="20"/>
        <v>-0.12299465240641708</v>
      </c>
      <c r="AB94" s="50">
        <f t="shared" si="21"/>
        <v>0</v>
      </c>
      <c r="AC94" s="50">
        <f t="shared" si="22"/>
        <v>0</v>
      </c>
      <c r="AD94" s="49">
        <f t="shared" si="23"/>
        <v>-1.8096544818665958E-16</v>
      </c>
    </row>
    <row r="95" spans="2:30" s="2" customFormat="1">
      <c r="B95" s="112">
        <v>300234</v>
      </c>
      <c r="C95" s="112" t="s">
        <v>133</v>
      </c>
      <c r="D95" s="120" t="s">
        <v>502</v>
      </c>
      <c r="E95" s="51">
        <v>0.84399999999999997</v>
      </c>
      <c r="F95" s="51">
        <v>4.4999999999999998E-2</v>
      </c>
      <c r="G95" s="51">
        <v>0.16300000000000001</v>
      </c>
      <c r="H95" s="47">
        <f t="shared" si="12"/>
        <v>1.052</v>
      </c>
      <c r="I95" s="54">
        <v>0</v>
      </c>
      <c r="J95" s="54">
        <v>0</v>
      </c>
      <c r="K95" s="55">
        <v>0.108</v>
      </c>
      <c r="L95" s="47">
        <f t="shared" si="13"/>
        <v>1.1600000000000001</v>
      </c>
      <c r="M95" s="48"/>
      <c r="N95" s="160">
        <v>0.80800000000000005</v>
      </c>
      <c r="O95" s="160">
        <v>4.4999999999999998E-2</v>
      </c>
      <c r="P95" s="160">
        <v>0.17699999999999999</v>
      </c>
      <c r="Q95" s="47">
        <f t="shared" si="14"/>
        <v>1.03</v>
      </c>
      <c r="R95" s="160">
        <v>0</v>
      </c>
      <c r="S95" s="160">
        <v>0</v>
      </c>
      <c r="T95" s="160">
        <v>0.108</v>
      </c>
      <c r="U95" s="47">
        <f t="shared" si="15"/>
        <v>1.1380000000000001</v>
      </c>
      <c r="V95" s="48"/>
      <c r="W95" s="50">
        <f t="shared" si="16"/>
        <v>4.4554455445544455E-2</v>
      </c>
      <c r="X95" s="50">
        <f t="shared" si="17"/>
        <v>0</v>
      </c>
      <c r="Y95" s="50">
        <f t="shared" si="18"/>
        <v>-7.9096045197740036E-2</v>
      </c>
      <c r="Z95" s="49">
        <f t="shared" si="19"/>
        <v>2.1359223300970891E-2</v>
      </c>
      <c r="AA95" s="50">
        <f t="shared" si="20"/>
        <v>0</v>
      </c>
      <c r="AB95" s="50">
        <f t="shared" si="21"/>
        <v>0</v>
      </c>
      <c r="AC95" s="50">
        <f t="shared" si="22"/>
        <v>0</v>
      </c>
      <c r="AD95" s="49">
        <f t="shared" si="23"/>
        <v>1.9332161687170491E-2</v>
      </c>
    </row>
    <row r="96" spans="2:30" s="2" customFormat="1">
      <c r="B96" s="112">
        <v>300236</v>
      </c>
      <c r="C96" s="112" t="s">
        <v>134</v>
      </c>
      <c r="D96" s="120" t="s">
        <v>501</v>
      </c>
      <c r="E96" s="51">
        <v>0.94299999999999995</v>
      </c>
      <c r="F96" s="51">
        <v>4.4999999999999998E-2</v>
      </c>
      <c r="G96" s="51">
        <v>0.16300000000000001</v>
      </c>
      <c r="H96" s="47">
        <f t="shared" si="12"/>
        <v>1.151</v>
      </c>
      <c r="I96" s="54">
        <v>0.16400000000000001</v>
      </c>
      <c r="J96" s="54">
        <v>0</v>
      </c>
      <c r="K96" s="55">
        <v>0</v>
      </c>
      <c r="L96" s="47">
        <f t="shared" si="13"/>
        <v>1.3149999999999999</v>
      </c>
      <c r="M96" s="48"/>
      <c r="N96" s="160">
        <v>0.90300000000000002</v>
      </c>
      <c r="O96" s="160">
        <v>4.4999999999999998E-2</v>
      </c>
      <c r="P96" s="160">
        <v>0.17699999999999999</v>
      </c>
      <c r="Q96" s="47">
        <f t="shared" si="14"/>
        <v>1.125</v>
      </c>
      <c r="R96" s="160">
        <v>0.187</v>
      </c>
      <c r="S96" s="160">
        <v>0</v>
      </c>
      <c r="T96" s="160">
        <v>0</v>
      </c>
      <c r="U96" s="47">
        <f t="shared" si="15"/>
        <v>1.3120000000000001</v>
      </c>
      <c r="V96" s="48"/>
      <c r="W96" s="50">
        <f t="shared" si="16"/>
        <v>4.4296788482834908E-2</v>
      </c>
      <c r="X96" s="50">
        <f t="shared" si="17"/>
        <v>0</v>
      </c>
      <c r="Y96" s="50">
        <f t="shared" si="18"/>
        <v>-7.9096045197740036E-2</v>
      </c>
      <c r="Z96" s="49">
        <f t="shared" si="19"/>
        <v>2.3111111111111131E-2</v>
      </c>
      <c r="AA96" s="50">
        <f t="shared" si="20"/>
        <v>-0.12299465240641708</v>
      </c>
      <c r="AB96" s="50">
        <f t="shared" si="21"/>
        <v>0</v>
      </c>
      <c r="AC96" s="50">
        <f t="shared" si="22"/>
        <v>0</v>
      </c>
      <c r="AD96" s="49">
        <f t="shared" si="23"/>
        <v>2.286585365853576E-3</v>
      </c>
    </row>
    <row r="97" spans="2:30" s="2" customFormat="1">
      <c r="B97" s="112">
        <v>300241</v>
      </c>
      <c r="C97" s="112" t="s">
        <v>135</v>
      </c>
      <c r="D97" s="120" t="s">
        <v>501</v>
      </c>
      <c r="E97" s="51">
        <v>1.149</v>
      </c>
      <c r="F97" s="51">
        <v>4.4999999999999998E-2</v>
      </c>
      <c r="G97" s="51">
        <v>0.16300000000000001</v>
      </c>
      <c r="H97" s="47">
        <f t="shared" si="12"/>
        <v>1.357</v>
      </c>
      <c r="I97" s="54">
        <v>0.16400000000000001</v>
      </c>
      <c r="J97" s="54">
        <v>0</v>
      </c>
      <c r="K97" s="55">
        <v>0</v>
      </c>
      <c r="L97" s="47">
        <f t="shared" si="13"/>
        <v>1.5209999999999999</v>
      </c>
      <c r="M97" s="48"/>
      <c r="N97" s="160">
        <v>1.101</v>
      </c>
      <c r="O97" s="160">
        <v>4.4999999999999998E-2</v>
      </c>
      <c r="P97" s="160">
        <v>0.17699999999999999</v>
      </c>
      <c r="Q97" s="47">
        <f t="shared" si="14"/>
        <v>1.323</v>
      </c>
      <c r="R97" s="160">
        <v>0.187</v>
      </c>
      <c r="S97" s="160">
        <v>0</v>
      </c>
      <c r="T97" s="160">
        <v>0</v>
      </c>
      <c r="U97" s="47">
        <f t="shared" si="15"/>
        <v>1.51</v>
      </c>
      <c r="V97" s="48"/>
      <c r="W97" s="50">
        <f t="shared" si="16"/>
        <v>4.3596730245231648E-2</v>
      </c>
      <c r="X97" s="50">
        <f t="shared" si="17"/>
        <v>0</v>
      </c>
      <c r="Y97" s="50">
        <f t="shared" si="18"/>
        <v>-7.9096045197740036E-2</v>
      </c>
      <c r="Z97" s="49">
        <f t="shared" si="19"/>
        <v>2.5699168556311436E-2</v>
      </c>
      <c r="AA97" s="50">
        <f t="shared" si="20"/>
        <v>-0.12299465240641708</v>
      </c>
      <c r="AB97" s="50">
        <f t="shared" si="21"/>
        <v>0</v>
      </c>
      <c r="AC97" s="50">
        <f t="shared" si="22"/>
        <v>0</v>
      </c>
      <c r="AD97" s="49">
        <f t="shared" si="23"/>
        <v>7.2847682119204626E-3</v>
      </c>
    </row>
    <row r="98" spans="2:30" s="2" customFormat="1">
      <c r="B98" s="112">
        <v>300242</v>
      </c>
      <c r="C98" s="112" t="s">
        <v>136</v>
      </c>
      <c r="D98" s="120" t="s">
        <v>501</v>
      </c>
      <c r="E98" s="51">
        <v>0.31</v>
      </c>
      <c r="F98" s="51">
        <v>4.4999999999999998E-2</v>
      </c>
      <c r="G98" s="51">
        <v>0.16300000000000001</v>
      </c>
      <c r="H98" s="47">
        <f t="shared" si="12"/>
        <v>0.51800000000000002</v>
      </c>
      <c r="I98" s="54">
        <v>0.16400000000000001</v>
      </c>
      <c r="J98" s="54">
        <v>0</v>
      </c>
      <c r="K98" s="55">
        <v>0</v>
      </c>
      <c r="L98" s="47">
        <f t="shared" si="13"/>
        <v>0.68200000000000005</v>
      </c>
      <c r="M98" s="48"/>
      <c r="N98" s="160">
        <v>0.29699999999999999</v>
      </c>
      <c r="O98" s="160">
        <v>4.4999999999999998E-2</v>
      </c>
      <c r="P98" s="160">
        <v>0.17699999999999999</v>
      </c>
      <c r="Q98" s="47">
        <f t="shared" si="14"/>
        <v>0.51899999999999991</v>
      </c>
      <c r="R98" s="160">
        <v>0.187</v>
      </c>
      <c r="S98" s="160">
        <v>0</v>
      </c>
      <c r="T98" s="160">
        <v>0</v>
      </c>
      <c r="U98" s="47">
        <f t="shared" si="15"/>
        <v>0.70599999999999996</v>
      </c>
      <c r="V98" s="48"/>
      <c r="W98" s="50">
        <f t="shared" si="16"/>
        <v>4.3771043771043815E-2</v>
      </c>
      <c r="X98" s="50">
        <f t="shared" si="17"/>
        <v>0</v>
      </c>
      <c r="Y98" s="50">
        <f t="shared" si="18"/>
        <v>-7.9096045197740036E-2</v>
      </c>
      <c r="Z98" s="49">
        <f t="shared" si="19"/>
        <v>-1.926782273602871E-3</v>
      </c>
      <c r="AA98" s="50">
        <f t="shared" si="20"/>
        <v>-0.12299465240641708</v>
      </c>
      <c r="AB98" s="50">
        <f t="shared" si="21"/>
        <v>0</v>
      </c>
      <c r="AC98" s="50">
        <f t="shared" si="22"/>
        <v>0</v>
      </c>
      <c r="AD98" s="49">
        <f t="shared" si="23"/>
        <v>-3.3994334277620268E-2</v>
      </c>
    </row>
    <row r="99" spans="2:30" s="2" customFormat="1">
      <c r="B99" s="112">
        <v>300245</v>
      </c>
      <c r="C99" s="112" t="s">
        <v>651</v>
      </c>
      <c r="D99" s="120" t="s">
        <v>501</v>
      </c>
      <c r="E99" s="51">
        <v>1.2270000000000001</v>
      </c>
      <c r="F99" s="51">
        <v>4.4999999999999998E-2</v>
      </c>
      <c r="G99" s="51">
        <v>0.16300000000000001</v>
      </c>
      <c r="H99" s="47">
        <f t="shared" si="12"/>
        <v>1.4350000000000001</v>
      </c>
      <c r="I99" s="54">
        <v>0.16400000000000001</v>
      </c>
      <c r="J99" s="54">
        <v>0</v>
      </c>
      <c r="K99" s="55">
        <v>0</v>
      </c>
      <c r="L99" s="47">
        <f t="shared" si="13"/>
        <v>1.599</v>
      </c>
      <c r="M99" s="48"/>
      <c r="N99" s="160">
        <v>1.175</v>
      </c>
      <c r="O99" s="160">
        <v>4.4999999999999998E-2</v>
      </c>
      <c r="P99" s="160">
        <v>0.17699999999999999</v>
      </c>
      <c r="Q99" s="47">
        <f t="shared" si="14"/>
        <v>1.397</v>
      </c>
      <c r="R99" s="160">
        <v>0.187</v>
      </c>
      <c r="S99" s="160">
        <v>0</v>
      </c>
      <c r="T99" s="160">
        <v>0</v>
      </c>
      <c r="U99" s="47">
        <f t="shared" si="15"/>
        <v>1.5840000000000001</v>
      </c>
      <c r="V99" s="48"/>
      <c r="W99" s="50">
        <f t="shared" si="16"/>
        <v>4.4255319148936205E-2</v>
      </c>
      <c r="X99" s="50">
        <f t="shared" si="17"/>
        <v>0</v>
      </c>
      <c r="Y99" s="50">
        <f t="shared" si="18"/>
        <v>-7.9096045197740036E-2</v>
      </c>
      <c r="Z99" s="49">
        <f t="shared" si="19"/>
        <v>2.7201145311381555E-2</v>
      </c>
      <c r="AA99" s="50">
        <f t="shared" si="20"/>
        <v>-0.12299465240641708</v>
      </c>
      <c r="AB99" s="50">
        <f t="shared" si="21"/>
        <v>0</v>
      </c>
      <c r="AC99" s="50">
        <f t="shared" si="22"/>
        <v>0</v>
      </c>
      <c r="AD99" s="49">
        <f t="shared" si="23"/>
        <v>9.4696969696969075E-3</v>
      </c>
    </row>
    <row r="100" spans="2:30" s="2" customFormat="1">
      <c r="B100" s="112">
        <v>300246</v>
      </c>
      <c r="C100" s="112" t="s">
        <v>137</v>
      </c>
      <c r="D100" s="120" t="s">
        <v>501</v>
      </c>
      <c r="E100" s="51">
        <v>1.488</v>
      </c>
      <c r="F100" s="51">
        <v>4.4999999999999998E-2</v>
      </c>
      <c r="G100" s="51">
        <v>0.16300000000000001</v>
      </c>
      <c r="H100" s="47">
        <f t="shared" si="12"/>
        <v>1.696</v>
      </c>
      <c r="I100" s="54">
        <v>0.16400000000000001</v>
      </c>
      <c r="J100" s="54">
        <v>0</v>
      </c>
      <c r="K100" s="55">
        <v>0</v>
      </c>
      <c r="L100" s="47">
        <f t="shared" si="13"/>
        <v>1.8599999999999999</v>
      </c>
      <c r="M100" s="48"/>
      <c r="N100" s="160">
        <v>1.425</v>
      </c>
      <c r="O100" s="160">
        <v>4.4999999999999998E-2</v>
      </c>
      <c r="P100" s="160">
        <v>0.17699999999999999</v>
      </c>
      <c r="Q100" s="47">
        <f t="shared" si="14"/>
        <v>1.647</v>
      </c>
      <c r="R100" s="160">
        <v>0.187</v>
      </c>
      <c r="S100" s="160">
        <v>0</v>
      </c>
      <c r="T100" s="160">
        <v>0</v>
      </c>
      <c r="U100" s="47">
        <f t="shared" si="15"/>
        <v>1.8340000000000001</v>
      </c>
      <c r="V100" s="48"/>
      <c r="W100" s="50">
        <f t="shared" si="16"/>
        <v>4.4210526315789436E-2</v>
      </c>
      <c r="X100" s="50">
        <f t="shared" si="17"/>
        <v>0</v>
      </c>
      <c r="Y100" s="50">
        <f t="shared" si="18"/>
        <v>-7.9096045197740036E-2</v>
      </c>
      <c r="Z100" s="49">
        <f t="shared" si="19"/>
        <v>2.9751062537947744E-2</v>
      </c>
      <c r="AA100" s="50">
        <f t="shared" si="20"/>
        <v>-0.12299465240641708</v>
      </c>
      <c r="AB100" s="50">
        <f t="shared" si="21"/>
        <v>0</v>
      </c>
      <c r="AC100" s="50">
        <f t="shared" si="22"/>
        <v>0</v>
      </c>
      <c r="AD100" s="49">
        <f t="shared" si="23"/>
        <v>1.4176663031624754E-2</v>
      </c>
    </row>
    <row r="101" spans="2:30" s="2" customFormat="1">
      <c r="B101" s="112">
        <v>300249</v>
      </c>
      <c r="C101" s="112" t="s">
        <v>138</v>
      </c>
      <c r="D101" s="120" t="s">
        <v>502</v>
      </c>
      <c r="E101" s="51">
        <v>0.76700000000000002</v>
      </c>
      <c r="F101" s="51">
        <v>4.4999999999999998E-2</v>
      </c>
      <c r="G101" s="51">
        <v>0.16300000000000001</v>
      </c>
      <c r="H101" s="47">
        <f t="shared" si="12"/>
        <v>0.97500000000000009</v>
      </c>
      <c r="I101" s="54">
        <v>0</v>
      </c>
      <c r="J101" s="54">
        <v>0</v>
      </c>
      <c r="K101" s="55">
        <v>9.6000000000000002E-2</v>
      </c>
      <c r="L101" s="47">
        <f t="shared" si="13"/>
        <v>1.0710000000000002</v>
      </c>
      <c r="M101" s="48"/>
      <c r="N101" s="160">
        <v>0.73499999999999999</v>
      </c>
      <c r="O101" s="160">
        <v>4.4999999999999998E-2</v>
      </c>
      <c r="P101" s="160">
        <v>0.17699999999999999</v>
      </c>
      <c r="Q101" s="47">
        <f t="shared" si="14"/>
        <v>0.95700000000000007</v>
      </c>
      <c r="R101" s="160">
        <v>0</v>
      </c>
      <c r="S101" s="160">
        <v>0</v>
      </c>
      <c r="T101" s="160">
        <v>9.5000000000000001E-2</v>
      </c>
      <c r="U101" s="47">
        <f t="shared" si="15"/>
        <v>1.052</v>
      </c>
      <c r="V101" s="48"/>
      <c r="W101" s="50">
        <f t="shared" si="16"/>
        <v>4.3537414965986433E-2</v>
      </c>
      <c r="X101" s="50">
        <f t="shared" si="17"/>
        <v>0</v>
      </c>
      <c r="Y101" s="50">
        <f t="shared" si="18"/>
        <v>-7.9096045197740036E-2</v>
      </c>
      <c r="Z101" s="49">
        <f t="shared" si="19"/>
        <v>1.88087774294671E-2</v>
      </c>
      <c r="AA101" s="50">
        <f t="shared" si="20"/>
        <v>0</v>
      </c>
      <c r="AB101" s="50">
        <f t="shared" si="21"/>
        <v>0</v>
      </c>
      <c r="AC101" s="50">
        <f t="shared" si="22"/>
        <v>1.0526315789473693E-2</v>
      </c>
      <c r="AD101" s="49">
        <f t="shared" si="23"/>
        <v>1.806083650190126E-2</v>
      </c>
    </row>
    <row r="102" spans="2:30" s="2" customFormat="1">
      <c r="B102" s="112">
        <v>300250</v>
      </c>
      <c r="C102" s="112" t="s">
        <v>139</v>
      </c>
      <c r="D102" s="120" t="s">
        <v>501</v>
      </c>
      <c r="E102" s="51">
        <v>0.78500000000000003</v>
      </c>
      <c r="F102" s="51">
        <v>4.4999999999999998E-2</v>
      </c>
      <c r="G102" s="51">
        <v>0.16300000000000001</v>
      </c>
      <c r="H102" s="47">
        <f t="shared" si="12"/>
        <v>0.9930000000000001</v>
      </c>
      <c r="I102" s="54">
        <v>0.16400000000000001</v>
      </c>
      <c r="J102" s="54">
        <v>0</v>
      </c>
      <c r="K102" s="55">
        <v>0</v>
      </c>
      <c r="L102" s="47">
        <f t="shared" si="13"/>
        <v>1.157</v>
      </c>
      <c r="M102" s="48"/>
      <c r="N102" s="160">
        <v>0.752</v>
      </c>
      <c r="O102" s="160">
        <v>4.4999999999999998E-2</v>
      </c>
      <c r="P102" s="160">
        <v>0.17699999999999999</v>
      </c>
      <c r="Q102" s="47">
        <f t="shared" si="14"/>
        <v>0.97399999999999998</v>
      </c>
      <c r="R102" s="160">
        <v>0.187</v>
      </c>
      <c r="S102" s="160">
        <v>0</v>
      </c>
      <c r="T102" s="160">
        <v>0</v>
      </c>
      <c r="U102" s="47">
        <f t="shared" si="15"/>
        <v>1.161</v>
      </c>
      <c r="V102" s="48"/>
      <c r="W102" s="50">
        <f t="shared" si="16"/>
        <v>4.3882978723404291E-2</v>
      </c>
      <c r="X102" s="50">
        <f t="shared" si="17"/>
        <v>0</v>
      </c>
      <c r="Y102" s="50">
        <f t="shared" si="18"/>
        <v>-7.9096045197740036E-2</v>
      </c>
      <c r="Z102" s="49">
        <f t="shared" si="19"/>
        <v>1.9507186858316355E-2</v>
      </c>
      <c r="AA102" s="50">
        <f t="shared" si="20"/>
        <v>-0.12299465240641708</v>
      </c>
      <c r="AB102" s="50">
        <f t="shared" si="21"/>
        <v>0</v>
      </c>
      <c r="AC102" s="50">
        <f t="shared" si="22"/>
        <v>0</v>
      </c>
      <c r="AD102" s="49">
        <f t="shared" si="23"/>
        <v>-3.4453057708871693E-3</v>
      </c>
    </row>
    <row r="103" spans="2:30" s="2" customFormat="1">
      <c r="B103" s="112">
        <v>300251</v>
      </c>
      <c r="C103" s="112" t="s">
        <v>140</v>
      </c>
      <c r="D103" s="120" t="s">
        <v>501</v>
      </c>
      <c r="E103" s="51">
        <v>0.33300000000000002</v>
      </c>
      <c r="F103" s="51">
        <v>4.4999999999999998E-2</v>
      </c>
      <c r="G103" s="51">
        <v>0.16300000000000001</v>
      </c>
      <c r="H103" s="47">
        <f t="shared" si="12"/>
        <v>0.54100000000000004</v>
      </c>
      <c r="I103" s="54">
        <v>0.16400000000000001</v>
      </c>
      <c r="J103" s="54">
        <v>0</v>
      </c>
      <c r="K103" s="55">
        <v>0</v>
      </c>
      <c r="L103" s="47">
        <f t="shared" si="13"/>
        <v>0.70500000000000007</v>
      </c>
      <c r="M103" s="48"/>
      <c r="N103" s="160">
        <v>0.31900000000000001</v>
      </c>
      <c r="O103" s="160">
        <v>4.4999999999999998E-2</v>
      </c>
      <c r="P103" s="160">
        <v>0.17699999999999999</v>
      </c>
      <c r="Q103" s="47">
        <f t="shared" si="14"/>
        <v>0.54099999999999993</v>
      </c>
      <c r="R103" s="160">
        <v>0.187</v>
      </c>
      <c r="S103" s="160">
        <v>0</v>
      </c>
      <c r="T103" s="160">
        <v>0</v>
      </c>
      <c r="U103" s="47">
        <f t="shared" si="15"/>
        <v>0.72799999999999998</v>
      </c>
      <c r="V103" s="48"/>
      <c r="W103" s="50">
        <f t="shared" si="16"/>
        <v>4.3887147335423232E-2</v>
      </c>
      <c r="X103" s="50">
        <f t="shared" si="17"/>
        <v>0</v>
      </c>
      <c r="Y103" s="50">
        <f t="shared" si="18"/>
        <v>-7.9096045197740036E-2</v>
      </c>
      <c r="Z103" s="49">
        <f t="shared" si="19"/>
        <v>2.0521682525418793E-16</v>
      </c>
      <c r="AA103" s="50">
        <f t="shared" si="20"/>
        <v>-0.12299465240641708</v>
      </c>
      <c r="AB103" s="50">
        <f t="shared" si="21"/>
        <v>0</v>
      </c>
      <c r="AC103" s="50">
        <f t="shared" si="22"/>
        <v>0</v>
      </c>
      <c r="AD103" s="49">
        <f t="shared" si="23"/>
        <v>-3.1593406593406467E-2</v>
      </c>
    </row>
    <row r="104" spans="2:30" s="2" customFormat="1">
      <c r="B104" s="112">
        <v>300262</v>
      </c>
      <c r="C104" s="112" t="s">
        <v>141</v>
      </c>
      <c r="D104" s="120" t="s">
        <v>501</v>
      </c>
      <c r="E104" s="51">
        <v>0.33300000000000002</v>
      </c>
      <c r="F104" s="51">
        <v>4.4999999999999998E-2</v>
      </c>
      <c r="G104" s="51">
        <v>0.16300000000000001</v>
      </c>
      <c r="H104" s="47">
        <f t="shared" si="12"/>
        <v>0.54100000000000004</v>
      </c>
      <c r="I104" s="54">
        <v>0.16400000000000001</v>
      </c>
      <c r="J104" s="54">
        <v>0</v>
      </c>
      <c r="K104" s="55">
        <v>0</v>
      </c>
      <c r="L104" s="47">
        <f t="shared" si="13"/>
        <v>0.70500000000000007</v>
      </c>
      <c r="M104" s="48"/>
      <c r="N104" s="160">
        <v>0.31900000000000001</v>
      </c>
      <c r="O104" s="160">
        <v>4.4999999999999998E-2</v>
      </c>
      <c r="P104" s="160">
        <v>0.17699999999999999</v>
      </c>
      <c r="Q104" s="47">
        <f t="shared" si="14"/>
        <v>0.54099999999999993</v>
      </c>
      <c r="R104" s="160">
        <v>0.187</v>
      </c>
      <c r="S104" s="160">
        <v>0</v>
      </c>
      <c r="T104" s="160">
        <v>0</v>
      </c>
      <c r="U104" s="47">
        <f t="shared" si="15"/>
        <v>0.72799999999999998</v>
      </c>
      <c r="V104" s="48"/>
      <c r="W104" s="50">
        <f t="shared" si="16"/>
        <v>4.3887147335423232E-2</v>
      </c>
      <c r="X104" s="50">
        <f t="shared" si="17"/>
        <v>0</v>
      </c>
      <c r="Y104" s="50">
        <f t="shared" si="18"/>
        <v>-7.9096045197740036E-2</v>
      </c>
      <c r="Z104" s="49">
        <f t="shared" si="19"/>
        <v>2.0521682525418793E-16</v>
      </c>
      <c r="AA104" s="50">
        <f t="shared" si="20"/>
        <v>-0.12299465240641708</v>
      </c>
      <c r="AB104" s="50">
        <f t="shared" si="21"/>
        <v>0</v>
      </c>
      <c r="AC104" s="50">
        <f t="shared" si="22"/>
        <v>0</v>
      </c>
      <c r="AD104" s="49">
        <f t="shared" si="23"/>
        <v>-3.1593406593406467E-2</v>
      </c>
    </row>
    <row r="105" spans="2:30" s="2" customFormat="1">
      <c r="B105" s="112">
        <v>300263</v>
      </c>
      <c r="C105" s="112" t="s">
        <v>142</v>
      </c>
      <c r="D105" s="120" t="s">
        <v>502</v>
      </c>
      <c r="E105" s="51">
        <v>1.3009999999999999</v>
      </c>
      <c r="F105" s="51">
        <v>4.4999999999999998E-2</v>
      </c>
      <c r="G105" s="51">
        <v>0.16300000000000001</v>
      </c>
      <c r="H105" s="47">
        <f t="shared" si="12"/>
        <v>1.5089999999999999</v>
      </c>
      <c r="I105" s="54">
        <v>0</v>
      </c>
      <c r="J105" s="54">
        <v>0</v>
      </c>
      <c r="K105" s="55">
        <v>0.10199999999999999</v>
      </c>
      <c r="L105" s="47">
        <f t="shared" si="13"/>
        <v>1.611</v>
      </c>
      <c r="M105" s="48"/>
      <c r="N105" s="160">
        <v>1.246</v>
      </c>
      <c r="O105" s="160">
        <v>4.4999999999999998E-2</v>
      </c>
      <c r="P105" s="160">
        <v>0.17699999999999999</v>
      </c>
      <c r="Q105" s="47">
        <f t="shared" si="14"/>
        <v>1.468</v>
      </c>
      <c r="R105" s="160">
        <v>0</v>
      </c>
      <c r="S105" s="160">
        <v>0</v>
      </c>
      <c r="T105" s="160">
        <v>0.10100000000000001</v>
      </c>
      <c r="U105" s="47">
        <f t="shared" si="15"/>
        <v>1.569</v>
      </c>
      <c r="V105" s="48"/>
      <c r="W105" s="50">
        <f t="shared" si="16"/>
        <v>4.4141252006420495E-2</v>
      </c>
      <c r="X105" s="50">
        <f t="shared" si="17"/>
        <v>0</v>
      </c>
      <c r="Y105" s="50">
        <f t="shared" si="18"/>
        <v>-7.9096045197740036E-2</v>
      </c>
      <c r="Z105" s="49">
        <f t="shared" si="19"/>
        <v>2.792915531335145E-2</v>
      </c>
      <c r="AA105" s="50">
        <f t="shared" si="20"/>
        <v>0</v>
      </c>
      <c r="AB105" s="50">
        <f t="shared" si="21"/>
        <v>0</v>
      </c>
      <c r="AC105" s="50">
        <f t="shared" si="22"/>
        <v>9.900990099009771E-3</v>
      </c>
      <c r="AD105" s="49">
        <f t="shared" si="23"/>
        <v>2.6768642447418764E-2</v>
      </c>
    </row>
    <row r="106" spans="2:30" s="2" customFormat="1">
      <c r="B106" s="112">
        <v>300264</v>
      </c>
      <c r="C106" s="112" t="s">
        <v>143</v>
      </c>
      <c r="D106" s="120" t="s">
        <v>502</v>
      </c>
      <c r="E106" s="51">
        <v>0.94799999999999995</v>
      </c>
      <c r="F106" s="51">
        <v>4.4999999999999998E-2</v>
      </c>
      <c r="G106" s="51">
        <v>0.16300000000000001</v>
      </c>
      <c r="H106" s="47">
        <f t="shared" si="12"/>
        <v>1.1559999999999999</v>
      </c>
      <c r="I106" s="54">
        <v>0</v>
      </c>
      <c r="J106" s="54">
        <v>0</v>
      </c>
      <c r="K106" s="55">
        <v>0.124</v>
      </c>
      <c r="L106" s="47">
        <f t="shared" si="13"/>
        <v>1.2799999999999998</v>
      </c>
      <c r="M106" s="48"/>
      <c r="N106" s="160">
        <v>0.90800000000000003</v>
      </c>
      <c r="O106" s="160">
        <v>4.4999999999999998E-2</v>
      </c>
      <c r="P106" s="160">
        <v>0.17699999999999999</v>
      </c>
      <c r="Q106" s="47">
        <f t="shared" si="14"/>
        <v>1.1300000000000001</v>
      </c>
      <c r="R106" s="160">
        <v>0</v>
      </c>
      <c r="S106" s="160">
        <v>0</v>
      </c>
      <c r="T106" s="160">
        <v>0.121</v>
      </c>
      <c r="U106" s="47">
        <f t="shared" si="15"/>
        <v>1.2510000000000001</v>
      </c>
      <c r="V106" s="48"/>
      <c r="W106" s="50">
        <f t="shared" si="16"/>
        <v>4.405286343612326E-2</v>
      </c>
      <c r="X106" s="50">
        <f t="shared" si="17"/>
        <v>0</v>
      </c>
      <c r="Y106" s="50">
        <f t="shared" si="18"/>
        <v>-7.9096045197740036E-2</v>
      </c>
      <c r="Z106" s="49">
        <f t="shared" si="19"/>
        <v>2.3008849557521947E-2</v>
      </c>
      <c r="AA106" s="50">
        <f t="shared" si="20"/>
        <v>0</v>
      </c>
      <c r="AB106" s="50">
        <f t="shared" si="21"/>
        <v>0</v>
      </c>
      <c r="AC106" s="50">
        <f t="shared" si="22"/>
        <v>2.4793388429752088E-2</v>
      </c>
      <c r="AD106" s="49">
        <f t="shared" si="23"/>
        <v>2.3181454836130846E-2</v>
      </c>
    </row>
    <row r="107" spans="2:30" s="2" customFormat="1">
      <c r="B107" s="112">
        <v>300265</v>
      </c>
      <c r="C107" s="112" t="s">
        <v>144</v>
      </c>
      <c r="D107" s="120" t="s">
        <v>501</v>
      </c>
      <c r="E107" s="51">
        <v>0.88300000000000001</v>
      </c>
      <c r="F107" s="51">
        <v>4.4999999999999998E-2</v>
      </c>
      <c r="G107" s="51">
        <v>0.16300000000000001</v>
      </c>
      <c r="H107" s="47">
        <f t="shared" si="12"/>
        <v>1.091</v>
      </c>
      <c r="I107" s="54">
        <v>0.16400000000000001</v>
      </c>
      <c r="J107" s="54">
        <v>0</v>
      </c>
      <c r="K107" s="55">
        <v>0</v>
      </c>
      <c r="L107" s="47">
        <f t="shared" si="13"/>
        <v>1.2549999999999999</v>
      </c>
      <c r="M107" s="48"/>
      <c r="N107" s="160">
        <v>0.84599999999999997</v>
      </c>
      <c r="O107" s="160">
        <v>4.4999999999999998E-2</v>
      </c>
      <c r="P107" s="160">
        <v>0.17699999999999999</v>
      </c>
      <c r="Q107" s="47">
        <f t="shared" si="14"/>
        <v>1.0680000000000001</v>
      </c>
      <c r="R107" s="160">
        <v>0.187</v>
      </c>
      <c r="S107" s="160">
        <v>0</v>
      </c>
      <c r="T107" s="160">
        <v>0</v>
      </c>
      <c r="U107" s="47">
        <f t="shared" si="15"/>
        <v>1.2550000000000001</v>
      </c>
      <c r="V107" s="48"/>
      <c r="W107" s="50">
        <f t="shared" si="16"/>
        <v>4.3735224586288458E-2</v>
      </c>
      <c r="X107" s="50">
        <f t="shared" si="17"/>
        <v>0</v>
      </c>
      <c r="Y107" s="50">
        <f t="shared" si="18"/>
        <v>-7.9096045197740036E-2</v>
      </c>
      <c r="Z107" s="49">
        <f t="shared" si="19"/>
        <v>2.1535580524344483E-2</v>
      </c>
      <c r="AA107" s="50">
        <f t="shared" si="20"/>
        <v>-0.12299465240641708</v>
      </c>
      <c r="AB107" s="50">
        <f t="shared" si="21"/>
        <v>0</v>
      </c>
      <c r="AC107" s="50">
        <f t="shared" si="22"/>
        <v>0</v>
      </c>
      <c r="AD107" s="49">
        <f t="shared" si="23"/>
        <v>-1.7692797205181777E-16</v>
      </c>
    </row>
    <row r="108" spans="2:30" s="2" customFormat="1">
      <c r="B108" s="112">
        <v>300269</v>
      </c>
      <c r="C108" s="112" t="s">
        <v>145</v>
      </c>
      <c r="D108" s="120" t="s">
        <v>502</v>
      </c>
      <c r="E108" s="51">
        <v>1.5009999999999999</v>
      </c>
      <c r="F108" s="51">
        <v>4.4999999999999998E-2</v>
      </c>
      <c r="G108" s="51">
        <v>0.16300000000000001</v>
      </c>
      <c r="H108" s="47">
        <f t="shared" si="12"/>
        <v>1.7089999999999999</v>
      </c>
      <c r="I108" s="54">
        <v>0</v>
      </c>
      <c r="J108" s="54">
        <v>0</v>
      </c>
      <c r="K108" s="55">
        <v>0.35799999999999998</v>
      </c>
      <c r="L108" s="47">
        <f t="shared" si="13"/>
        <v>2.0669999999999997</v>
      </c>
      <c r="M108" s="48"/>
      <c r="N108" s="160">
        <v>1.4370000000000001</v>
      </c>
      <c r="O108" s="160">
        <v>4.4999999999999998E-2</v>
      </c>
      <c r="P108" s="160">
        <v>0.17699999999999999</v>
      </c>
      <c r="Q108" s="47">
        <f t="shared" si="14"/>
        <v>1.659</v>
      </c>
      <c r="R108" s="160">
        <v>0</v>
      </c>
      <c r="S108" s="160">
        <v>0</v>
      </c>
      <c r="T108" s="160">
        <v>0.35499999999999998</v>
      </c>
      <c r="U108" s="47">
        <f t="shared" si="15"/>
        <v>2.0140000000000002</v>
      </c>
      <c r="V108" s="48"/>
      <c r="W108" s="50">
        <f t="shared" si="16"/>
        <v>4.4537230340988054E-2</v>
      </c>
      <c r="X108" s="50">
        <f t="shared" si="17"/>
        <v>0</v>
      </c>
      <c r="Y108" s="50">
        <f t="shared" si="18"/>
        <v>-7.9096045197740036E-2</v>
      </c>
      <c r="Z108" s="49">
        <f t="shared" si="19"/>
        <v>3.0138637733574336E-2</v>
      </c>
      <c r="AA108" s="50">
        <f t="shared" si="20"/>
        <v>0</v>
      </c>
      <c r="AB108" s="50">
        <f t="shared" si="21"/>
        <v>0</v>
      </c>
      <c r="AC108" s="50">
        <f t="shared" si="22"/>
        <v>8.4507042253521205E-3</v>
      </c>
      <c r="AD108" s="49">
        <f t="shared" si="23"/>
        <v>2.6315789473683956E-2</v>
      </c>
    </row>
    <row r="109" spans="2:30" s="2" customFormat="1">
      <c r="B109" s="112">
        <v>300274</v>
      </c>
      <c r="C109" s="112" t="s">
        <v>146</v>
      </c>
      <c r="D109" s="120" t="s">
        <v>501</v>
      </c>
      <c r="E109" s="51">
        <v>0.40799999999999997</v>
      </c>
      <c r="F109" s="51">
        <v>4.4999999999999998E-2</v>
      </c>
      <c r="G109" s="51">
        <v>0.16300000000000001</v>
      </c>
      <c r="H109" s="47">
        <f t="shared" si="12"/>
        <v>0.61599999999999999</v>
      </c>
      <c r="I109" s="54">
        <v>0.16400000000000001</v>
      </c>
      <c r="J109" s="54">
        <v>0</v>
      </c>
      <c r="K109" s="55">
        <v>0</v>
      </c>
      <c r="L109" s="47">
        <f t="shared" si="13"/>
        <v>0.78</v>
      </c>
      <c r="M109" s="48"/>
      <c r="N109" s="160">
        <v>0.39</v>
      </c>
      <c r="O109" s="160">
        <v>4.4999999999999998E-2</v>
      </c>
      <c r="P109" s="160">
        <v>0.17699999999999999</v>
      </c>
      <c r="Q109" s="47">
        <f t="shared" si="14"/>
        <v>0.61199999999999999</v>
      </c>
      <c r="R109" s="160">
        <v>0.187</v>
      </c>
      <c r="S109" s="160">
        <v>0</v>
      </c>
      <c r="T109" s="160">
        <v>0</v>
      </c>
      <c r="U109" s="47">
        <f t="shared" si="15"/>
        <v>0.79899999999999993</v>
      </c>
      <c r="V109" s="48"/>
      <c r="W109" s="50">
        <f t="shared" si="16"/>
        <v>4.6153846153846052E-2</v>
      </c>
      <c r="X109" s="50">
        <f t="shared" si="17"/>
        <v>0</v>
      </c>
      <c r="Y109" s="50">
        <f t="shared" si="18"/>
        <v>-7.9096045197740036E-2</v>
      </c>
      <c r="Z109" s="49">
        <f t="shared" si="19"/>
        <v>6.5359477124183069E-3</v>
      </c>
      <c r="AA109" s="50">
        <f t="shared" si="20"/>
        <v>-0.12299465240641708</v>
      </c>
      <c r="AB109" s="50">
        <f t="shared" si="21"/>
        <v>0</v>
      </c>
      <c r="AC109" s="50">
        <f t="shared" si="22"/>
        <v>0</v>
      </c>
      <c r="AD109" s="49">
        <f t="shared" si="23"/>
        <v>-2.3779724655819658E-2</v>
      </c>
    </row>
    <row r="110" spans="2:30" s="2" customFormat="1">
      <c r="B110" s="112">
        <v>300276</v>
      </c>
      <c r="C110" s="112" t="s">
        <v>147</v>
      </c>
      <c r="D110" s="120" t="s">
        <v>502</v>
      </c>
      <c r="E110" s="51">
        <v>1.1739999999999999</v>
      </c>
      <c r="F110" s="51">
        <v>4.4999999999999998E-2</v>
      </c>
      <c r="G110" s="51">
        <v>0.16300000000000001</v>
      </c>
      <c r="H110" s="47">
        <f t="shared" si="12"/>
        <v>1.3819999999999999</v>
      </c>
      <c r="I110" s="54">
        <v>0</v>
      </c>
      <c r="J110" s="54">
        <v>0</v>
      </c>
      <c r="K110" s="55">
        <v>8.8999999999999996E-2</v>
      </c>
      <c r="L110" s="47">
        <f t="shared" si="13"/>
        <v>1.4709999999999999</v>
      </c>
      <c r="M110" s="48"/>
      <c r="N110" s="160">
        <v>1.1240000000000001</v>
      </c>
      <c r="O110" s="160">
        <v>4.4999999999999998E-2</v>
      </c>
      <c r="P110" s="160">
        <v>0.17699999999999999</v>
      </c>
      <c r="Q110" s="47">
        <f t="shared" si="14"/>
        <v>1.3460000000000001</v>
      </c>
      <c r="R110" s="160">
        <v>0</v>
      </c>
      <c r="S110" s="160">
        <v>0</v>
      </c>
      <c r="T110" s="160">
        <v>8.7999999999999995E-2</v>
      </c>
      <c r="U110" s="47">
        <f t="shared" si="15"/>
        <v>1.4340000000000002</v>
      </c>
      <c r="V110" s="48"/>
      <c r="W110" s="50">
        <f t="shared" si="16"/>
        <v>4.4483985765124391E-2</v>
      </c>
      <c r="X110" s="50">
        <f t="shared" si="17"/>
        <v>0</v>
      </c>
      <c r="Y110" s="50">
        <f t="shared" si="18"/>
        <v>-7.9096045197740036E-2</v>
      </c>
      <c r="Z110" s="49">
        <f t="shared" si="19"/>
        <v>2.6745913818721996E-2</v>
      </c>
      <c r="AA110" s="50">
        <f t="shared" si="20"/>
        <v>0</v>
      </c>
      <c r="AB110" s="50">
        <f t="shared" si="21"/>
        <v>0</v>
      </c>
      <c r="AC110" s="50">
        <f t="shared" si="22"/>
        <v>1.1363636363636374E-2</v>
      </c>
      <c r="AD110" s="49">
        <f t="shared" si="23"/>
        <v>2.5801952580195044E-2</v>
      </c>
    </row>
    <row r="111" spans="2:30" s="2" customFormat="1">
      <c r="B111" s="112">
        <v>300283</v>
      </c>
      <c r="C111" s="112" t="s">
        <v>148</v>
      </c>
      <c r="D111" s="120" t="s">
        <v>502</v>
      </c>
      <c r="E111" s="51">
        <v>1.3120000000000001</v>
      </c>
      <c r="F111" s="51">
        <v>4.4999999999999998E-2</v>
      </c>
      <c r="G111" s="51">
        <v>0.16300000000000001</v>
      </c>
      <c r="H111" s="47">
        <f t="shared" si="12"/>
        <v>1.52</v>
      </c>
      <c r="I111" s="54">
        <v>0</v>
      </c>
      <c r="J111" s="54">
        <v>0</v>
      </c>
      <c r="K111" s="55">
        <v>5.6000000000000001E-2</v>
      </c>
      <c r="L111" s="47">
        <f t="shared" si="13"/>
        <v>1.5760000000000001</v>
      </c>
      <c r="M111" s="48"/>
      <c r="N111" s="160">
        <v>1.256</v>
      </c>
      <c r="O111" s="160">
        <v>4.4999999999999998E-2</v>
      </c>
      <c r="P111" s="160">
        <v>0.17699999999999999</v>
      </c>
      <c r="Q111" s="47">
        <f t="shared" si="14"/>
        <v>1.478</v>
      </c>
      <c r="R111" s="160">
        <v>0</v>
      </c>
      <c r="S111" s="160">
        <v>0</v>
      </c>
      <c r="T111" s="160">
        <v>5.5E-2</v>
      </c>
      <c r="U111" s="47">
        <f t="shared" si="15"/>
        <v>1.5329999999999999</v>
      </c>
      <c r="V111" s="48"/>
      <c r="W111" s="50">
        <f t="shared" si="16"/>
        <v>4.4585987261146535E-2</v>
      </c>
      <c r="X111" s="50">
        <f t="shared" si="17"/>
        <v>0</v>
      </c>
      <c r="Y111" s="50">
        <f t="shared" si="18"/>
        <v>-7.9096045197740036E-2</v>
      </c>
      <c r="Z111" s="49">
        <f t="shared" si="19"/>
        <v>2.8416779431664436E-2</v>
      </c>
      <c r="AA111" s="50">
        <f t="shared" si="20"/>
        <v>0</v>
      </c>
      <c r="AB111" s="50">
        <f t="shared" si="21"/>
        <v>0</v>
      </c>
      <c r="AC111" s="50">
        <f t="shared" si="22"/>
        <v>1.8181818181818198E-2</v>
      </c>
      <c r="AD111" s="49">
        <f t="shared" si="23"/>
        <v>2.8049575994781573E-2</v>
      </c>
    </row>
    <row r="112" spans="2:30" s="2" customFormat="1">
      <c r="B112" s="112">
        <v>300285</v>
      </c>
      <c r="C112" s="112" t="s">
        <v>149</v>
      </c>
      <c r="D112" s="120" t="s">
        <v>502</v>
      </c>
      <c r="E112" s="51">
        <v>0.78</v>
      </c>
      <c r="F112" s="51">
        <v>4.4999999999999998E-2</v>
      </c>
      <c r="G112" s="51">
        <v>0.16300000000000001</v>
      </c>
      <c r="H112" s="47">
        <f t="shared" si="12"/>
        <v>0.9880000000000001</v>
      </c>
      <c r="I112" s="54">
        <v>0</v>
      </c>
      <c r="J112" s="54">
        <v>0</v>
      </c>
      <c r="K112" s="55">
        <v>0.30299999999999999</v>
      </c>
      <c r="L112" s="47">
        <f t="shared" si="13"/>
        <v>1.2910000000000001</v>
      </c>
      <c r="M112" s="48"/>
      <c r="N112" s="160">
        <v>0.747</v>
      </c>
      <c r="O112" s="160">
        <v>4.4999999999999998E-2</v>
      </c>
      <c r="P112" s="160">
        <v>0.17699999999999999</v>
      </c>
      <c r="Q112" s="47">
        <f t="shared" si="14"/>
        <v>0.96900000000000008</v>
      </c>
      <c r="R112" s="160">
        <v>0</v>
      </c>
      <c r="S112" s="160">
        <v>0</v>
      </c>
      <c r="T112" s="160">
        <v>0.29699999999999999</v>
      </c>
      <c r="U112" s="47">
        <f t="shared" si="15"/>
        <v>1.266</v>
      </c>
      <c r="V112" s="48"/>
      <c r="W112" s="50">
        <f t="shared" si="16"/>
        <v>4.417670682730928E-2</v>
      </c>
      <c r="X112" s="50">
        <f t="shared" si="17"/>
        <v>0</v>
      </c>
      <c r="Y112" s="50">
        <f t="shared" si="18"/>
        <v>-7.9096045197740036E-2</v>
      </c>
      <c r="Z112" s="49">
        <f t="shared" si="19"/>
        <v>1.9607843137254919E-2</v>
      </c>
      <c r="AA112" s="50">
        <f t="shared" si="20"/>
        <v>0</v>
      </c>
      <c r="AB112" s="50">
        <f t="shared" si="21"/>
        <v>0</v>
      </c>
      <c r="AC112" s="50">
        <f t="shared" si="22"/>
        <v>2.0202020202020221E-2</v>
      </c>
      <c r="AD112" s="49">
        <f t="shared" si="23"/>
        <v>1.9747235387045918E-2</v>
      </c>
    </row>
    <row r="113" spans="2:30" s="2" customFormat="1">
      <c r="B113" s="112">
        <v>300288</v>
      </c>
      <c r="C113" s="112" t="s">
        <v>507</v>
      </c>
      <c r="D113" s="120" t="s">
        <v>501</v>
      </c>
      <c r="E113" s="51">
        <v>0.79600000000000004</v>
      </c>
      <c r="F113" s="51">
        <v>4.4999999999999998E-2</v>
      </c>
      <c r="G113" s="51">
        <v>0.16300000000000001</v>
      </c>
      <c r="H113" s="47">
        <f t="shared" si="12"/>
        <v>1.004</v>
      </c>
      <c r="I113" s="54">
        <v>0.16400000000000001</v>
      </c>
      <c r="J113" s="54">
        <v>0</v>
      </c>
      <c r="K113" s="55">
        <v>0</v>
      </c>
      <c r="L113" s="47">
        <f t="shared" si="13"/>
        <v>1.1679999999999999</v>
      </c>
      <c r="M113" s="48"/>
      <c r="N113" s="160">
        <v>0.76200000000000001</v>
      </c>
      <c r="O113" s="160">
        <v>4.4999999999999998E-2</v>
      </c>
      <c r="P113" s="160">
        <v>0.17699999999999999</v>
      </c>
      <c r="Q113" s="47">
        <f t="shared" si="14"/>
        <v>0.98399999999999999</v>
      </c>
      <c r="R113" s="160">
        <v>0.187</v>
      </c>
      <c r="S113" s="160">
        <v>0</v>
      </c>
      <c r="T113" s="160">
        <v>0</v>
      </c>
      <c r="U113" s="47">
        <f t="shared" si="15"/>
        <v>1.171</v>
      </c>
      <c r="V113" s="48"/>
      <c r="W113" s="50">
        <f t="shared" si="16"/>
        <v>4.4619422572178519E-2</v>
      </c>
      <c r="X113" s="50">
        <f t="shared" si="17"/>
        <v>0</v>
      </c>
      <c r="Y113" s="50">
        <f t="shared" si="18"/>
        <v>-7.9096045197740036E-2</v>
      </c>
      <c r="Z113" s="49">
        <f t="shared" si="19"/>
        <v>2.0325203252032537E-2</v>
      </c>
      <c r="AA113" s="50">
        <f t="shared" si="20"/>
        <v>-0.12299465240641708</v>
      </c>
      <c r="AB113" s="50">
        <f t="shared" si="21"/>
        <v>0</v>
      </c>
      <c r="AC113" s="50">
        <f t="shared" si="22"/>
        <v>0</v>
      </c>
      <c r="AD113" s="49">
        <f t="shared" si="23"/>
        <v>-2.5619128949616681E-3</v>
      </c>
    </row>
    <row r="114" spans="2:30" s="2" customFormat="1">
      <c r="B114" s="112">
        <v>300292</v>
      </c>
      <c r="C114" s="112" t="s">
        <v>508</v>
      </c>
      <c r="D114" s="120" t="s">
        <v>501</v>
      </c>
      <c r="E114" s="51">
        <v>0.31</v>
      </c>
      <c r="F114" s="51">
        <v>4.4999999999999998E-2</v>
      </c>
      <c r="G114" s="51">
        <v>0.16300000000000001</v>
      </c>
      <c r="H114" s="47">
        <f t="shared" si="12"/>
        <v>0.51800000000000002</v>
      </c>
      <c r="I114" s="54">
        <v>0.16400000000000001</v>
      </c>
      <c r="J114" s="54">
        <v>0</v>
      </c>
      <c r="K114" s="55">
        <v>0</v>
      </c>
      <c r="L114" s="47">
        <f t="shared" si="13"/>
        <v>0.68200000000000005</v>
      </c>
      <c r="M114" s="48"/>
      <c r="N114" s="160">
        <v>0.29699999999999999</v>
      </c>
      <c r="O114" s="160">
        <v>4.4999999999999998E-2</v>
      </c>
      <c r="P114" s="160">
        <v>0.17699999999999999</v>
      </c>
      <c r="Q114" s="47">
        <f t="shared" si="14"/>
        <v>0.51899999999999991</v>
      </c>
      <c r="R114" s="160">
        <v>0.187</v>
      </c>
      <c r="S114" s="160">
        <v>0</v>
      </c>
      <c r="T114" s="160">
        <v>0</v>
      </c>
      <c r="U114" s="47">
        <f t="shared" si="15"/>
        <v>0.70599999999999996</v>
      </c>
      <c r="V114" s="48"/>
      <c r="W114" s="50">
        <f t="shared" si="16"/>
        <v>4.3771043771043815E-2</v>
      </c>
      <c r="X114" s="50">
        <f t="shared" si="17"/>
        <v>0</v>
      </c>
      <c r="Y114" s="50">
        <f t="shared" si="18"/>
        <v>-7.9096045197740036E-2</v>
      </c>
      <c r="Z114" s="49">
        <f t="shared" si="19"/>
        <v>-1.926782273602871E-3</v>
      </c>
      <c r="AA114" s="50">
        <f t="shared" si="20"/>
        <v>-0.12299465240641708</v>
      </c>
      <c r="AB114" s="50">
        <f t="shared" si="21"/>
        <v>0</v>
      </c>
      <c r="AC114" s="50">
        <f t="shared" si="22"/>
        <v>0</v>
      </c>
      <c r="AD114" s="49">
        <f t="shared" si="23"/>
        <v>-3.3994334277620268E-2</v>
      </c>
    </row>
    <row r="115" spans="2:30" s="2" customFormat="1">
      <c r="B115" s="112">
        <v>300306</v>
      </c>
      <c r="C115" s="112" t="s">
        <v>150</v>
      </c>
      <c r="D115" s="120" t="s">
        <v>501</v>
      </c>
      <c r="E115" s="51">
        <v>0.33300000000000002</v>
      </c>
      <c r="F115" s="51">
        <v>4.4999999999999998E-2</v>
      </c>
      <c r="G115" s="51">
        <v>0.16300000000000001</v>
      </c>
      <c r="H115" s="47">
        <f t="shared" si="12"/>
        <v>0.54100000000000004</v>
      </c>
      <c r="I115" s="54">
        <v>0.16400000000000001</v>
      </c>
      <c r="J115" s="54">
        <v>0</v>
      </c>
      <c r="K115" s="55">
        <v>0</v>
      </c>
      <c r="L115" s="47">
        <f t="shared" si="13"/>
        <v>0.70500000000000007</v>
      </c>
      <c r="M115" s="48"/>
      <c r="N115" s="160">
        <v>0.31900000000000001</v>
      </c>
      <c r="O115" s="160">
        <v>4.4999999999999998E-2</v>
      </c>
      <c r="P115" s="160">
        <v>0.17699999999999999</v>
      </c>
      <c r="Q115" s="47">
        <f t="shared" si="14"/>
        <v>0.54099999999999993</v>
      </c>
      <c r="R115" s="160">
        <v>0.187</v>
      </c>
      <c r="S115" s="160">
        <v>0</v>
      </c>
      <c r="T115" s="160">
        <v>0</v>
      </c>
      <c r="U115" s="47">
        <f t="shared" si="15"/>
        <v>0.72799999999999998</v>
      </c>
      <c r="V115" s="48"/>
      <c r="W115" s="50">
        <f t="shared" si="16"/>
        <v>4.3887147335423232E-2</v>
      </c>
      <c r="X115" s="50">
        <f t="shared" si="17"/>
        <v>0</v>
      </c>
      <c r="Y115" s="50">
        <f t="shared" si="18"/>
        <v>-7.9096045197740036E-2</v>
      </c>
      <c r="Z115" s="49">
        <f t="shared" si="19"/>
        <v>2.0521682525418793E-16</v>
      </c>
      <c r="AA115" s="50">
        <f t="shared" si="20"/>
        <v>-0.12299465240641708</v>
      </c>
      <c r="AB115" s="50">
        <f t="shared" si="21"/>
        <v>0</v>
      </c>
      <c r="AC115" s="50">
        <f t="shared" si="22"/>
        <v>0</v>
      </c>
      <c r="AD115" s="49">
        <f t="shared" si="23"/>
        <v>-3.1593406593406467E-2</v>
      </c>
    </row>
    <row r="116" spans="2:30" s="2" customFormat="1">
      <c r="B116" s="112">
        <v>300308</v>
      </c>
      <c r="C116" s="112" t="s">
        <v>151</v>
      </c>
      <c r="D116" s="120" t="s">
        <v>501</v>
      </c>
      <c r="E116" s="51">
        <v>1.3320000000000001</v>
      </c>
      <c r="F116" s="51">
        <v>4.4999999999999998E-2</v>
      </c>
      <c r="G116" s="51">
        <v>0.16300000000000001</v>
      </c>
      <c r="H116" s="47">
        <f t="shared" si="12"/>
        <v>1.54</v>
      </c>
      <c r="I116" s="54">
        <v>0.16400000000000001</v>
      </c>
      <c r="J116" s="54">
        <v>0</v>
      </c>
      <c r="K116" s="55">
        <v>0</v>
      </c>
      <c r="L116" s="47">
        <f t="shared" si="13"/>
        <v>1.704</v>
      </c>
      <c r="M116" s="48"/>
      <c r="N116" s="160">
        <v>1.2749999999999999</v>
      </c>
      <c r="O116" s="160">
        <v>4.4999999999999998E-2</v>
      </c>
      <c r="P116" s="160">
        <v>0.17699999999999999</v>
      </c>
      <c r="Q116" s="47">
        <f t="shared" si="14"/>
        <v>1.4969999999999999</v>
      </c>
      <c r="R116" s="160">
        <v>0.187</v>
      </c>
      <c r="S116" s="160">
        <v>0</v>
      </c>
      <c r="T116" s="160">
        <v>0</v>
      </c>
      <c r="U116" s="47">
        <f t="shared" si="15"/>
        <v>1.6839999999999999</v>
      </c>
      <c r="V116" s="48"/>
      <c r="W116" s="50">
        <f t="shared" si="16"/>
        <v>4.4705882352941304E-2</v>
      </c>
      <c r="X116" s="50">
        <f t="shared" si="17"/>
        <v>0</v>
      </c>
      <c r="Y116" s="50">
        <f t="shared" si="18"/>
        <v>-7.9096045197740036E-2</v>
      </c>
      <c r="Z116" s="49">
        <f t="shared" si="19"/>
        <v>2.8724114896459686E-2</v>
      </c>
      <c r="AA116" s="50">
        <f t="shared" si="20"/>
        <v>-0.12299465240641708</v>
      </c>
      <c r="AB116" s="50">
        <f t="shared" si="21"/>
        <v>0</v>
      </c>
      <c r="AC116" s="50">
        <f t="shared" si="22"/>
        <v>0</v>
      </c>
      <c r="AD116" s="49">
        <f t="shared" si="23"/>
        <v>1.1876484560570083E-2</v>
      </c>
    </row>
    <row r="117" spans="2:30" s="2" customFormat="1">
      <c r="B117" s="112">
        <v>300309</v>
      </c>
      <c r="C117" s="112" t="s">
        <v>152</v>
      </c>
      <c r="D117" s="120" t="s">
        <v>501</v>
      </c>
      <c r="E117" s="51">
        <v>0.73599999999999999</v>
      </c>
      <c r="F117" s="51">
        <v>4.4999999999999998E-2</v>
      </c>
      <c r="G117" s="51">
        <v>0.16300000000000001</v>
      </c>
      <c r="H117" s="47">
        <f t="shared" si="12"/>
        <v>0.94400000000000006</v>
      </c>
      <c r="I117" s="54">
        <v>0.16400000000000001</v>
      </c>
      <c r="J117" s="54">
        <v>0</v>
      </c>
      <c r="K117" s="55">
        <v>0</v>
      </c>
      <c r="L117" s="47">
        <f t="shared" si="13"/>
        <v>1.1080000000000001</v>
      </c>
      <c r="M117" s="48"/>
      <c r="N117" s="160">
        <v>0.70399999999999996</v>
      </c>
      <c r="O117" s="160">
        <v>4.4999999999999998E-2</v>
      </c>
      <c r="P117" s="160">
        <v>0.17699999999999999</v>
      </c>
      <c r="Q117" s="47">
        <f t="shared" si="14"/>
        <v>0.92599999999999993</v>
      </c>
      <c r="R117" s="160">
        <v>0.187</v>
      </c>
      <c r="S117" s="160">
        <v>0</v>
      </c>
      <c r="T117" s="160">
        <v>0</v>
      </c>
      <c r="U117" s="47">
        <f t="shared" si="15"/>
        <v>1.113</v>
      </c>
      <c r="V117" s="48"/>
      <c r="W117" s="50">
        <f t="shared" si="16"/>
        <v>4.5454545454545497E-2</v>
      </c>
      <c r="X117" s="50">
        <f t="shared" si="17"/>
        <v>0</v>
      </c>
      <c r="Y117" s="50">
        <f t="shared" si="18"/>
        <v>-7.9096045197740036E-2</v>
      </c>
      <c r="Z117" s="49">
        <f t="shared" si="19"/>
        <v>1.9438444924406186E-2</v>
      </c>
      <c r="AA117" s="50">
        <f t="shared" si="20"/>
        <v>-0.12299465240641708</v>
      </c>
      <c r="AB117" s="50">
        <f t="shared" si="21"/>
        <v>0</v>
      </c>
      <c r="AC117" s="50">
        <f t="shared" si="22"/>
        <v>0</v>
      </c>
      <c r="AD117" s="49">
        <f t="shared" si="23"/>
        <v>-4.4923629829289246E-3</v>
      </c>
    </row>
    <row r="118" spans="2:30" s="2" customFormat="1">
      <c r="B118" s="112">
        <v>300311</v>
      </c>
      <c r="C118" s="112" t="s">
        <v>153</v>
      </c>
      <c r="D118" s="120" t="s">
        <v>501</v>
      </c>
      <c r="E118" s="51">
        <v>0.88300000000000001</v>
      </c>
      <c r="F118" s="51">
        <v>4.4999999999999998E-2</v>
      </c>
      <c r="G118" s="51">
        <v>0.16300000000000001</v>
      </c>
      <c r="H118" s="47">
        <f t="shared" si="12"/>
        <v>1.091</v>
      </c>
      <c r="I118" s="54">
        <v>0.16400000000000001</v>
      </c>
      <c r="J118" s="54">
        <v>0</v>
      </c>
      <c r="K118" s="55">
        <v>0</v>
      </c>
      <c r="L118" s="47">
        <f t="shared" si="13"/>
        <v>1.2549999999999999</v>
      </c>
      <c r="M118" s="48"/>
      <c r="N118" s="160">
        <v>0.84599999999999997</v>
      </c>
      <c r="O118" s="160">
        <v>4.4999999999999998E-2</v>
      </c>
      <c r="P118" s="160">
        <v>0.17699999999999999</v>
      </c>
      <c r="Q118" s="47">
        <f t="shared" si="14"/>
        <v>1.0680000000000001</v>
      </c>
      <c r="R118" s="160">
        <v>0.187</v>
      </c>
      <c r="S118" s="160">
        <v>0</v>
      </c>
      <c r="T118" s="160">
        <v>0</v>
      </c>
      <c r="U118" s="47">
        <f t="shared" si="15"/>
        <v>1.2550000000000001</v>
      </c>
      <c r="V118" s="48"/>
      <c r="W118" s="50">
        <f t="shared" si="16"/>
        <v>4.3735224586288458E-2</v>
      </c>
      <c r="X118" s="50">
        <f t="shared" si="17"/>
        <v>0</v>
      </c>
      <c r="Y118" s="50">
        <f t="shared" si="18"/>
        <v>-7.9096045197740036E-2</v>
      </c>
      <c r="Z118" s="49">
        <f t="shared" si="19"/>
        <v>2.1535580524344483E-2</v>
      </c>
      <c r="AA118" s="50">
        <f t="shared" si="20"/>
        <v>-0.12299465240641708</v>
      </c>
      <c r="AB118" s="50">
        <f t="shared" si="21"/>
        <v>0</v>
      </c>
      <c r="AC118" s="50">
        <f t="shared" si="22"/>
        <v>0</v>
      </c>
      <c r="AD118" s="49">
        <f t="shared" si="23"/>
        <v>-1.7692797205181777E-16</v>
      </c>
    </row>
    <row r="119" spans="2:30" s="2" customFormat="1">
      <c r="B119" s="112">
        <v>300314</v>
      </c>
      <c r="C119" s="112" t="s">
        <v>154</v>
      </c>
      <c r="D119" s="120" t="s">
        <v>501</v>
      </c>
      <c r="E119" s="51">
        <v>1.399</v>
      </c>
      <c r="F119" s="51">
        <v>4.4999999999999998E-2</v>
      </c>
      <c r="G119" s="51">
        <v>0.16300000000000001</v>
      </c>
      <c r="H119" s="47">
        <f t="shared" si="12"/>
        <v>1.607</v>
      </c>
      <c r="I119" s="54">
        <v>0.16400000000000001</v>
      </c>
      <c r="J119" s="54">
        <v>0</v>
      </c>
      <c r="K119" s="55">
        <v>0</v>
      </c>
      <c r="L119" s="47">
        <f t="shared" si="13"/>
        <v>1.7709999999999999</v>
      </c>
      <c r="M119" s="48"/>
      <c r="N119" s="160">
        <v>1.339</v>
      </c>
      <c r="O119" s="160">
        <v>4.4999999999999998E-2</v>
      </c>
      <c r="P119" s="160">
        <v>0.17699999999999999</v>
      </c>
      <c r="Q119" s="47">
        <f t="shared" si="14"/>
        <v>1.5609999999999999</v>
      </c>
      <c r="R119" s="160">
        <v>0.187</v>
      </c>
      <c r="S119" s="160">
        <v>0</v>
      </c>
      <c r="T119" s="160">
        <v>0</v>
      </c>
      <c r="U119" s="47">
        <f t="shared" si="15"/>
        <v>1.748</v>
      </c>
      <c r="V119" s="48"/>
      <c r="W119" s="50">
        <f t="shared" si="16"/>
        <v>4.4809559372666209E-2</v>
      </c>
      <c r="X119" s="50">
        <f t="shared" si="17"/>
        <v>0</v>
      </c>
      <c r="Y119" s="50">
        <f t="shared" si="18"/>
        <v>-7.9096045197740036E-2</v>
      </c>
      <c r="Z119" s="49">
        <f t="shared" si="19"/>
        <v>2.9468289557975685E-2</v>
      </c>
      <c r="AA119" s="50">
        <f t="shared" si="20"/>
        <v>-0.12299465240641708</v>
      </c>
      <c r="AB119" s="50">
        <f t="shared" si="21"/>
        <v>0</v>
      </c>
      <c r="AC119" s="50">
        <f t="shared" si="22"/>
        <v>0</v>
      </c>
      <c r="AD119" s="49">
        <f t="shared" si="23"/>
        <v>1.3157894736842054E-2</v>
      </c>
    </row>
    <row r="120" spans="2:30" s="2" customFormat="1">
      <c r="B120" s="112">
        <v>300319</v>
      </c>
      <c r="C120" s="112" t="s">
        <v>155</v>
      </c>
      <c r="D120" s="120" t="s">
        <v>502</v>
      </c>
      <c r="E120" s="51">
        <v>0.69499999999999995</v>
      </c>
      <c r="F120" s="51">
        <v>4.4999999999999998E-2</v>
      </c>
      <c r="G120" s="51">
        <v>0.16300000000000001</v>
      </c>
      <c r="H120" s="47">
        <f t="shared" si="12"/>
        <v>0.90300000000000002</v>
      </c>
      <c r="I120" s="54">
        <v>0</v>
      </c>
      <c r="J120" s="54">
        <v>0</v>
      </c>
      <c r="K120" s="55">
        <v>9.4E-2</v>
      </c>
      <c r="L120" s="47">
        <f t="shared" si="13"/>
        <v>0.997</v>
      </c>
      <c r="M120" s="48"/>
      <c r="N120" s="160">
        <v>0.66500000000000004</v>
      </c>
      <c r="O120" s="160">
        <v>4.4999999999999998E-2</v>
      </c>
      <c r="P120" s="160">
        <v>0.17699999999999999</v>
      </c>
      <c r="Q120" s="47">
        <f t="shared" si="14"/>
        <v>0.88700000000000001</v>
      </c>
      <c r="R120" s="160">
        <v>0</v>
      </c>
      <c r="S120" s="160">
        <v>0</v>
      </c>
      <c r="T120" s="160">
        <v>9.1999999999999998E-2</v>
      </c>
      <c r="U120" s="47">
        <f t="shared" si="15"/>
        <v>0.97899999999999998</v>
      </c>
      <c r="V120" s="48"/>
      <c r="W120" s="50">
        <f t="shared" si="16"/>
        <v>4.5112781954887091E-2</v>
      </c>
      <c r="X120" s="50">
        <f t="shared" si="17"/>
        <v>0</v>
      </c>
      <c r="Y120" s="50">
        <f t="shared" si="18"/>
        <v>-7.9096045197740036E-2</v>
      </c>
      <c r="Z120" s="49">
        <f t="shared" si="19"/>
        <v>1.803833145434049E-2</v>
      </c>
      <c r="AA120" s="50">
        <f t="shared" si="20"/>
        <v>0</v>
      </c>
      <c r="AB120" s="50">
        <f t="shared" si="21"/>
        <v>0</v>
      </c>
      <c r="AC120" s="50">
        <f t="shared" si="22"/>
        <v>2.1739130434782629E-2</v>
      </c>
      <c r="AD120" s="49">
        <f t="shared" si="23"/>
        <v>1.8386108273748741E-2</v>
      </c>
    </row>
    <row r="121" spans="2:30" s="2" customFormat="1">
      <c r="B121" s="112">
        <v>300321</v>
      </c>
      <c r="C121" s="112" t="s">
        <v>156</v>
      </c>
      <c r="D121" s="120" t="s">
        <v>502</v>
      </c>
      <c r="E121" s="51">
        <v>1.657</v>
      </c>
      <c r="F121" s="51">
        <v>4.4999999999999998E-2</v>
      </c>
      <c r="G121" s="51">
        <v>0.16300000000000001</v>
      </c>
      <c r="H121" s="47">
        <f t="shared" si="12"/>
        <v>1.865</v>
      </c>
      <c r="I121" s="54">
        <v>0</v>
      </c>
      <c r="J121" s="54">
        <v>0</v>
      </c>
      <c r="K121" s="55">
        <v>0.24</v>
      </c>
      <c r="L121" s="47">
        <f t="shared" si="13"/>
        <v>2.105</v>
      </c>
      <c r="M121" s="48"/>
      <c r="N121" s="160">
        <v>1.587</v>
      </c>
      <c r="O121" s="160">
        <v>4.4999999999999998E-2</v>
      </c>
      <c r="P121" s="160">
        <v>0.17699999999999999</v>
      </c>
      <c r="Q121" s="47">
        <f t="shared" si="14"/>
        <v>1.8089999999999999</v>
      </c>
      <c r="R121" s="160">
        <v>0</v>
      </c>
      <c r="S121" s="160">
        <v>0</v>
      </c>
      <c r="T121" s="160">
        <v>0.23799999999999999</v>
      </c>
      <c r="U121" s="47">
        <f t="shared" si="15"/>
        <v>2.0469999999999997</v>
      </c>
      <c r="V121" s="48"/>
      <c r="W121" s="50">
        <f t="shared" si="16"/>
        <v>4.4108380592312577E-2</v>
      </c>
      <c r="X121" s="50">
        <f t="shared" si="17"/>
        <v>0</v>
      </c>
      <c r="Y121" s="50">
        <f t="shared" si="18"/>
        <v>-7.9096045197740036E-2</v>
      </c>
      <c r="Z121" s="49">
        <f t="shared" si="19"/>
        <v>3.0956329463792179E-2</v>
      </c>
      <c r="AA121" s="50">
        <f t="shared" si="20"/>
        <v>0</v>
      </c>
      <c r="AB121" s="50">
        <f t="shared" si="21"/>
        <v>0</v>
      </c>
      <c r="AC121" s="50">
        <f t="shared" si="22"/>
        <v>8.4033613445378234E-3</v>
      </c>
      <c r="AD121" s="49">
        <f t="shared" si="23"/>
        <v>2.8334147532975223E-2</v>
      </c>
    </row>
    <row r="122" spans="2:30" s="2" customFormat="1">
      <c r="B122" s="112">
        <v>300322</v>
      </c>
      <c r="C122" s="112" t="s">
        <v>652</v>
      </c>
      <c r="D122" s="120" t="s">
        <v>502</v>
      </c>
      <c r="E122" s="51">
        <v>0.84399999999999997</v>
      </c>
      <c r="F122" s="51">
        <v>4.4999999999999998E-2</v>
      </c>
      <c r="G122" s="51">
        <v>0.16300000000000001</v>
      </c>
      <c r="H122" s="47">
        <f t="shared" si="12"/>
        <v>1.052</v>
      </c>
      <c r="I122" s="54">
        <v>0</v>
      </c>
      <c r="J122" s="54">
        <v>0</v>
      </c>
      <c r="K122" s="55">
        <v>0.191</v>
      </c>
      <c r="L122" s="47">
        <f t="shared" si="13"/>
        <v>1.2430000000000001</v>
      </c>
      <c r="M122" s="48"/>
      <c r="N122" s="160">
        <v>0.80800000000000005</v>
      </c>
      <c r="O122" s="160">
        <v>4.4999999999999998E-2</v>
      </c>
      <c r="P122" s="160">
        <v>0.17699999999999999</v>
      </c>
      <c r="Q122" s="47">
        <f t="shared" si="14"/>
        <v>1.03</v>
      </c>
      <c r="R122" s="160">
        <v>0</v>
      </c>
      <c r="S122" s="160">
        <v>0</v>
      </c>
      <c r="T122" s="160">
        <v>0.192</v>
      </c>
      <c r="U122" s="47">
        <f t="shared" si="15"/>
        <v>1.222</v>
      </c>
      <c r="V122" s="48"/>
      <c r="W122" s="50">
        <f t="shared" si="16"/>
        <v>4.4554455445544455E-2</v>
      </c>
      <c r="X122" s="50">
        <f t="shared" si="17"/>
        <v>0</v>
      </c>
      <c r="Y122" s="50">
        <f t="shared" si="18"/>
        <v>-7.9096045197740036E-2</v>
      </c>
      <c r="Z122" s="49">
        <f t="shared" si="19"/>
        <v>2.1359223300970891E-2</v>
      </c>
      <c r="AA122" s="50">
        <f t="shared" si="20"/>
        <v>0</v>
      </c>
      <c r="AB122" s="50">
        <f t="shared" si="21"/>
        <v>0</v>
      </c>
      <c r="AC122" s="50">
        <f t="shared" si="22"/>
        <v>-5.2083333333333382E-3</v>
      </c>
      <c r="AD122" s="49">
        <f t="shared" si="23"/>
        <v>1.7184942716857717E-2</v>
      </c>
    </row>
    <row r="123" spans="2:30" s="2" customFormat="1">
      <c r="B123" s="112">
        <v>300325</v>
      </c>
      <c r="C123" s="112" t="s">
        <v>157</v>
      </c>
      <c r="D123" s="120" t="s">
        <v>502</v>
      </c>
      <c r="E123" s="51">
        <v>1.1739999999999999</v>
      </c>
      <c r="F123" s="51">
        <v>4.4999999999999998E-2</v>
      </c>
      <c r="G123" s="51">
        <v>0.16300000000000001</v>
      </c>
      <c r="H123" s="47">
        <f t="shared" si="12"/>
        <v>1.3819999999999999</v>
      </c>
      <c r="I123" s="54">
        <v>0</v>
      </c>
      <c r="J123" s="54">
        <v>0</v>
      </c>
      <c r="K123" s="55">
        <v>5.6000000000000001E-2</v>
      </c>
      <c r="L123" s="47">
        <f t="shared" si="13"/>
        <v>1.4379999999999999</v>
      </c>
      <c r="M123" s="48"/>
      <c r="N123" s="160">
        <v>1.1240000000000001</v>
      </c>
      <c r="O123" s="160">
        <v>4.4999999999999998E-2</v>
      </c>
      <c r="P123" s="160">
        <v>0.17699999999999999</v>
      </c>
      <c r="Q123" s="47">
        <f t="shared" si="14"/>
        <v>1.3460000000000001</v>
      </c>
      <c r="R123" s="160">
        <v>0</v>
      </c>
      <c r="S123" s="160">
        <v>0</v>
      </c>
      <c r="T123" s="160">
        <v>5.6000000000000001E-2</v>
      </c>
      <c r="U123" s="47">
        <f t="shared" si="15"/>
        <v>1.4020000000000001</v>
      </c>
      <c r="V123" s="48"/>
      <c r="W123" s="50">
        <f t="shared" si="16"/>
        <v>4.4483985765124391E-2</v>
      </c>
      <c r="X123" s="50">
        <f t="shared" si="17"/>
        <v>0</v>
      </c>
      <c r="Y123" s="50">
        <f t="shared" si="18"/>
        <v>-7.9096045197740036E-2</v>
      </c>
      <c r="Z123" s="49">
        <f t="shared" si="19"/>
        <v>2.6745913818721996E-2</v>
      </c>
      <c r="AA123" s="50">
        <f t="shared" si="20"/>
        <v>0</v>
      </c>
      <c r="AB123" s="50">
        <f t="shared" si="21"/>
        <v>0</v>
      </c>
      <c r="AC123" s="50">
        <f t="shared" si="22"/>
        <v>0</v>
      </c>
      <c r="AD123" s="49">
        <f t="shared" si="23"/>
        <v>2.5677603423680317E-2</v>
      </c>
    </row>
    <row r="124" spans="2:30" s="2" customFormat="1">
      <c r="B124" s="112">
        <v>300328</v>
      </c>
      <c r="C124" s="112" t="s">
        <v>158</v>
      </c>
      <c r="D124" s="120" t="s">
        <v>501</v>
      </c>
      <c r="E124" s="51">
        <v>0.72399999999999998</v>
      </c>
      <c r="F124" s="51">
        <v>4.4999999999999998E-2</v>
      </c>
      <c r="G124" s="51">
        <v>0.16300000000000001</v>
      </c>
      <c r="H124" s="47">
        <f t="shared" si="12"/>
        <v>0.93200000000000005</v>
      </c>
      <c r="I124" s="54">
        <v>0.16400000000000001</v>
      </c>
      <c r="J124" s="54">
        <v>0</v>
      </c>
      <c r="K124" s="55">
        <v>0</v>
      </c>
      <c r="L124" s="47">
        <f t="shared" si="13"/>
        <v>1.0960000000000001</v>
      </c>
      <c r="M124" s="48"/>
      <c r="N124" s="160">
        <v>0.69299999999999995</v>
      </c>
      <c r="O124" s="160">
        <v>4.4999999999999998E-2</v>
      </c>
      <c r="P124" s="160">
        <v>0.17699999999999999</v>
      </c>
      <c r="Q124" s="47">
        <f t="shared" si="14"/>
        <v>0.91500000000000004</v>
      </c>
      <c r="R124" s="160">
        <v>0.187</v>
      </c>
      <c r="S124" s="160">
        <v>0</v>
      </c>
      <c r="T124" s="160">
        <v>0</v>
      </c>
      <c r="U124" s="47">
        <f t="shared" si="15"/>
        <v>1.1020000000000001</v>
      </c>
      <c r="V124" s="48"/>
      <c r="W124" s="50">
        <f t="shared" si="16"/>
        <v>4.4733044733044777E-2</v>
      </c>
      <c r="X124" s="50">
        <f t="shared" si="17"/>
        <v>0</v>
      </c>
      <c r="Y124" s="50">
        <f t="shared" si="18"/>
        <v>-7.9096045197740036E-2</v>
      </c>
      <c r="Z124" s="49">
        <f t="shared" si="19"/>
        <v>1.8579234972677612E-2</v>
      </c>
      <c r="AA124" s="50">
        <f t="shared" si="20"/>
        <v>-0.12299465240641708</v>
      </c>
      <c r="AB124" s="50">
        <f t="shared" si="21"/>
        <v>0</v>
      </c>
      <c r="AC124" s="50">
        <f t="shared" si="22"/>
        <v>0</v>
      </c>
      <c r="AD124" s="49">
        <f t="shared" si="23"/>
        <v>-5.4446460980036339E-3</v>
      </c>
    </row>
    <row r="125" spans="2:30" s="2" customFormat="1">
      <c r="B125" s="112">
        <v>300330</v>
      </c>
      <c r="C125" s="112" t="s">
        <v>159</v>
      </c>
      <c r="D125" s="120" t="s">
        <v>502</v>
      </c>
      <c r="E125" s="51">
        <v>1.3819999999999999</v>
      </c>
      <c r="F125" s="51">
        <v>4.4999999999999998E-2</v>
      </c>
      <c r="G125" s="51">
        <v>0.16300000000000001</v>
      </c>
      <c r="H125" s="47">
        <f t="shared" si="12"/>
        <v>1.5899999999999999</v>
      </c>
      <c r="I125" s="54">
        <v>0</v>
      </c>
      <c r="J125" s="54">
        <v>0</v>
      </c>
      <c r="K125" s="55">
        <v>0.27300000000000002</v>
      </c>
      <c r="L125" s="47">
        <f t="shared" si="13"/>
        <v>1.863</v>
      </c>
      <c r="M125" s="48"/>
      <c r="N125" s="160">
        <v>1.323</v>
      </c>
      <c r="O125" s="160">
        <v>4.4999999999999998E-2</v>
      </c>
      <c r="P125" s="160">
        <v>0.17699999999999999</v>
      </c>
      <c r="Q125" s="47">
        <f t="shared" si="14"/>
        <v>1.5449999999999999</v>
      </c>
      <c r="R125" s="160">
        <v>0</v>
      </c>
      <c r="S125" s="160">
        <v>0</v>
      </c>
      <c r="T125" s="160">
        <v>0.27</v>
      </c>
      <c r="U125" s="47">
        <f t="shared" si="15"/>
        <v>1.8149999999999999</v>
      </c>
      <c r="V125" s="48"/>
      <c r="W125" s="50">
        <f t="shared" si="16"/>
        <v>4.4595616024187407E-2</v>
      </c>
      <c r="X125" s="50">
        <f t="shared" si="17"/>
        <v>0</v>
      </c>
      <c r="Y125" s="50">
        <f t="shared" si="18"/>
        <v>-7.9096045197740036E-2</v>
      </c>
      <c r="Z125" s="49">
        <f t="shared" si="19"/>
        <v>2.9126213592232966E-2</v>
      </c>
      <c r="AA125" s="50">
        <f t="shared" si="20"/>
        <v>0</v>
      </c>
      <c r="AB125" s="50">
        <f t="shared" si="21"/>
        <v>0</v>
      </c>
      <c r="AC125" s="50">
        <f t="shared" si="22"/>
        <v>1.111111111111112E-2</v>
      </c>
      <c r="AD125" s="49">
        <f t="shared" si="23"/>
        <v>2.6446280991735561E-2</v>
      </c>
    </row>
    <row r="126" spans="2:30" s="2" customFormat="1">
      <c r="B126" s="112">
        <v>300333</v>
      </c>
      <c r="C126" s="112" t="s">
        <v>160</v>
      </c>
      <c r="D126" s="120" t="s">
        <v>501</v>
      </c>
      <c r="E126" s="51">
        <v>1.268</v>
      </c>
      <c r="F126" s="51">
        <v>4.4999999999999998E-2</v>
      </c>
      <c r="G126" s="51">
        <v>0.16300000000000001</v>
      </c>
      <c r="H126" s="47">
        <f t="shared" si="12"/>
        <v>1.476</v>
      </c>
      <c r="I126" s="54">
        <v>0.16400000000000001</v>
      </c>
      <c r="J126" s="54">
        <v>0</v>
      </c>
      <c r="K126" s="55">
        <v>0</v>
      </c>
      <c r="L126" s="47">
        <f t="shared" si="13"/>
        <v>1.64</v>
      </c>
      <c r="M126" s="48"/>
      <c r="N126" s="160">
        <v>1.214</v>
      </c>
      <c r="O126" s="160">
        <v>4.4999999999999998E-2</v>
      </c>
      <c r="P126" s="160">
        <v>0.17699999999999999</v>
      </c>
      <c r="Q126" s="47">
        <f t="shared" si="14"/>
        <v>1.4359999999999999</v>
      </c>
      <c r="R126" s="160">
        <v>0.187</v>
      </c>
      <c r="S126" s="160">
        <v>0</v>
      </c>
      <c r="T126" s="160">
        <v>0</v>
      </c>
      <c r="U126" s="47">
        <f t="shared" si="15"/>
        <v>1.623</v>
      </c>
      <c r="V126" s="48"/>
      <c r="W126" s="50">
        <f t="shared" si="16"/>
        <v>4.4481054365733151E-2</v>
      </c>
      <c r="X126" s="50">
        <f t="shared" si="17"/>
        <v>0</v>
      </c>
      <c r="Y126" s="50">
        <f t="shared" si="18"/>
        <v>-7.9096045197740036E-2</v>
      </c>
      <c r="Z126" s="49">
        <f t="shared" si="19"/>
        <v>2.7855153203342645E-2</v>
      </c>
      <c r="AA126" s="50">
        <f t="shared" si="20"/>
        <v>-0.12299465240641708</v>
      </c>
      <c r="AB126" s="50">
        <f t="shared" si="21"/>
        <v>0</v>
      </c>
      <c r="AC126" s="50">
        <f t="shared" si="22"/>
        <v>0</v>
      </c>
      <c r="AD126" s="49">
        <f t="shared" si="23"/>
        <v>1.0474430067775665E-2</v>
      </c>
    </row>
    <row r="127" spans="2:30" s="2" customFormat="1">
      <c r="B127" s="112">
        <v>300338</v>
      </c>
      <c r="C127" s="112" t="s">
        <v>161</v>
      </c>
      <c r="D127" s="120" t="s">
        <v>502</v>
      </c>
      <c r="E127" s="51">
        <v>0.25600000000000001</v>
      </c>
      <c r="F127" s="51">
        <v>4.4999999999999998E-2</v>
      </c>
      <c r="G127" s="51">
        <v>0.16300000000000001</v>
      </c>
      <c r="H127" s="47">
        <f t="shared" si="12"/>
        <v>0.46399999999999997</v>
      </c>
      <c r="I127" s="54">
        <v>0</v>
      </c>
      <c r="J127" s="54">
        <v>0</v>
      </c>
      <c r="K127" s="55">
        <v>0.42499999999999999</v>
      </c>
      <c r="L127" s="47">
        <f t="shared" si="13"/>
        <v>0.88900000000000001</v>
      </c>
      <c r="M127" s="48"/>
      <c r="N127" s="160">
        <v>0.245</v>
      </c>
      <c r="O127" s="160">
        <v>4.4999999999999998E-2</v>
      </c>
      <c r="P127" s="160">
        <v>0.17699999999999999</v>
      </c>
      <c r="Q127" s="47">
        <f t="shared" si="14"/>
        <v>0.46699999999999997</v>
      </c>
      <c r="R127" s="160">
        <v>0</v>
      </c>
      <c r="S127" s="160">
        <v>0</v>
      </c>
      <c r="T127" s="160">
        <v>0.42199999999999999</v>
      </c>
      <c r="U127" s="47">
        <f t="shared" si="15"/>
        <v>0.88900000000000001</v>
      </c>
      <c r="V127" s="48"/>
      <c r="W127" s="50">
        <f t="shared" si="16"/>
        <v>4.4897959183673508E-2</v>
      </c>
      <c r="X127" s="50">
        <f t="shared" si="17"/>
        <v>0</v>
      </c>
      <c r="Y127" s="50">
        <f t="shared" si="18"/>
        <v>-7.9096045197740036E-2</v>
      </c>
      <c r="Z127" s="49">
        <f t="shared" si="19"/>
        <v>-6.423982869379021E-3</v>
      </c>
      <c r="AA127" s="50">
        <f t="shared" si="20"/>
        <v>0</v>
      </c>
      <c r="AB127" s="50">
        <f t="shared" si="21"/>
        <v>0</v>
      </c>
      <c r="AC127" s="50">
        <f t="shared" si="22"/>
        <v>7.1090047393364995E-3</v>
      </c>
      <c r="AD127" s="49">
        <f t="shared" si="23"/>
        <v>0</v>
      </c>
    </row>
    <row r="128" spans="2:30" s="2" customFormat="1">
      <c r="B128" s="112">
        <v>300345</v>
      </c>
      <c r="C128" s="112" t="s">
        <v>162</v>
      </c>
      <c r="D128" s="120" t="s">
        <v>501</v>
      </c>
      <c r="E128" s="51">
        <v>1.3129999999999999</v>
      </c>
      <c r="F128" s="51">
        <v>4.4999999999999998E-2</v>
      </c>
      <c r="G128" s="51">
        <v>0.16300000000000001</v>
      </c>
      <c r="H128" s="47">
        <f t="shared" si="12"/>
        <v>1.5209999999999999</v>
      </c>
      <c r="I128" s="54">
        <v>0.16400000000000001</v>
      </c>
      <c r="J128" s="54">
        <v>0</v>
      </c>
      <c r="K128" s="55">
        <v>0</v>
      </c>
      <c r="L128" s="47">
        <f t="shared" si="13"/>
        <v>1.6849999999999998</v>
      </c>
      <c r="M128" s="48"/>
      <c r="N128" s="160">
        <v>1.2569999999999999</v>
      </c>
      <c r="O128" s="160">
        <v>4.4999999999999998E-2</v>
      </c>
      <c r="P128" s="160">
        <v>0.17699999999999999</v>
      </c>
      <c r="Q128" s="47">
        <f t="shared" si="14"/>
        <v>1.4789999999999999</v>
      </c>
      <c r="R128" s="160">
        <v>0.187</v>
      </c>
      <c r="S128" s="160">
        <v>0</v>
      </c>
      <c r="T128" s="160">
        <v>0</v>
      </c>
      <c r="U128" s="47">
        <f t="shared" si="15"/>
        <v>1.6659999999999999</v>
      </c>
      <c r="V128" s="48"/>
      <c r="W128" s="50">
        <f t="shared" si="16"/>
        <v>4.4550517104216432E-2</v>
      </c>
      <c r="X128" s="50">
        <f t="shared" si="17"/>
        <v>0</v>
      </c>
      <c r="Y128" s="50">
        <f t="shared" si="18"/>
        <v>-7.9096045197740036E-2</v>
      </c>
      <c r="Z128" s="49">
        <f t="shared" si="19"/>
        <v>2.839756592292092E-2</v>
      </c>
      <c r="AA128" s="50">
        <f t="shared" si="20"/>
        <v>-0.12299465240641708</v>
      </c>
      <c r="AB128" s="50">
        <f t="shared" si="21"/>
        <v>0</v>
      </c>
      <c r="AC128" s="50">
        <f t="shared" si="22"/>
        <v>0</v>
      </c>
      <c r="AD128" s="49">
        <f t="shared" si="23"/>
        <v>1.1404561824729835E-2</v>
      </c>
    </row>
    <row r="129" spans="2:30" s="2" customFormat="1">
      <c r="B129" s="112">
        <v>300348</v>
      </c>
      <c r="C129" s="112" t="s">
        <v>163</v>
      </c>
      <c r="D129" s="120" t="s">
        <v>501</v>
      </c>
      <c r="E129" s="51">
        <v>0.72399999999999998</v>
      </c>
      <c r="F129" s="51">
        <v>4.4999999999999998E-2</v>
      </c>
      <c r="G129" s="51">
        <v>0.16300000000000001</v>
      </c>
      <c r="H129" s="47">
        <f t="shared" si="12"/>
        <v>0.93200000000000005</v>
      </c>
      <c r="I129" s="54">
        <v>0.16400000000000001</v>
      </c>
      <c r="J129" s="54">
        <v>0</v>
      </c>
      <c r="K129" s="55">
        <v>0</v>
      </c>
      <c r="L129" s="47">
        <f t="shared" si="13"/>
        <v>1.0960000000000001</v>
      </c>
      <c r="M129" s="48"/>
      <c r="N129" s="160">
        <v>0.69299999999999995</v>
      </c>
      <c r="O129" s="160">
        <v>4.4999999999999998E-2</v>
      </c>
      <c r="P129" s="160">
        <v>0.17699999999999999</v>
      </c>
      <c r="Q129" s="47">
        <f t="shared" si="14"/>
        <v>0.91500000000000004</v>
      </c>
      <c r="R129" s="160">
        <v>0.187</v>
      </c>
      <c r="S129" s="160">
        <v>0</v>
      </c>
      <c r="T129" s="160">
        <v>0</v>
      </c>
      <c r="U129" s="47">
        <f t="shared" si="15"/>
        <v>1.1020000000000001</v>
      </c>
      <c r="V129" s="48"/>
      <c r="W129" s="50">
        <f t="shared" si="16"/>
        <v>4.4733044733044777E-2</v>
      </c>
      <c r="X129" s="50">
        <f t="shared" si="17"/>
        <v>0</v>
      </c>
      <c r="Y129" s="50">
        <f t="shared" si="18"/>
        <v>-7.9096045197740036E-2</v>
      </c>
      <c r="Z129" s="49">
        <f t="shared" si="19"/>
        <v>1.8579234972677612E-2</v>
      </c>
      <c r="AA129" s="50">
        <f t="shared" si="20"/>
        <v>-0.12299465240641708</v>
      </c>
      <c r="AB129" s="50">
        <f t="shared" si="21"/>
        <v>0</v>
      </c>
      <c r="AC129" s="50">
        <f t="shared" si="22"/>
        <v>0</v>
      </c>
      <c r="AD129" s="49">
        <f t="shared" si="23"/>
        <v>-5.4446460980036339E-3</v>
      </c>
    </row>
    <row r="130" spans="2:30" s="2" customFormat="1">
      <c r="B130" s="112">
        <v>300350</v>
      </c>
      <c r="C130" s="112" t="s">
        <v>164</v>
      </c>
      <c r="D130" s="120" t="s">
        <v>502</v>
      </c>
      <c r="E130" s="51">
        <v>1.2529999999999999</v>
      </c>
      <c r="F130" s="51">
        <v>4.4999999999999998E-2</v>
      </c>
      <c r="G130" s="51">
        <v>0.16300000000000001</v>
      </c>
      <c r="H130" s="47">
        <f t="shared" si="12"/>
        <v>1.4609999999999999</v>
      </c>
      <c r="I130" s="54">
        <v>0</v>
      </c>
      <c r="J130" s="54">
        <v>0</v>
      </c>
      <c r="K130" s="55">
        <v>9.5000000000000001E-2</v>
      </c>
      <c r="L130" s="47">
        <f t="shared" si="13"/>
        <v>1.5559999999999998</v>
      </c>
      <c r="M130" s="48"/>
      <c r="N130" s="160">
        <v>1.1990000000000001</v>
      </c>
      <c r="O130" s="160">
        <v>4.4999999999999998E-2</v>
      </c>
      <c r="P130" s="160">
        <v>0.17699999999999999</v>
      </c>
      <c r="Q130" s="47">
        <f t="shared" si="14"/>
        <v>1.421</v>
      </c>
      <c r="R130" s="160">
        <v>0</v>
      </c>
      <c r="S130" s="160">
        <v>0</v>
      </c>
      <c r="T130" s="160">
        <v>9.5000000000000001E-2</v>
      </c>
      <c r="U130" s="47">
        <f t="shared" si="15"/>
        <v>1.516</v>
      </c>
      <c r="V130" s="48"/>
      <c r="W130" s="50">
        <f t="shared" si="16"/>
        <v>4.503753127606324E-2</v>
      </c>
      <c r="X130" s="50">
        <f t="shared" si="17"/>
        <v>0</v>
      </c>
      <c r="Y130" s="50">
        <f t="shared" si="18"/>
        <v>-7.9096045197740036E-2</v>
      </c>
      <c r="Z130" s="49">
        <f t="shared" si="19"/>
        <v>2.8149190710766932E-2</v>
      </c>
      <c r="AA130" s="50">
        <f t="shared" si="20"/>
        <v>0</v>
      </c>
      <c r="AB130" s="50">
        <f t="shared" si="21"/>
        <v>0</v>
      </c>
      <c r="AC130" s="50">
        <f t="shared" si="22"/>
        <v>0</v>
      </c>
      <c r="AD130" s="49">
        <f t="shared" si="23"/>
        <v>2.6385224274406208E-2</v>
      </c>
    </row>
    <row r="131" spans="2:30" s="2" customFormat="1">
      <c r="B131" s="112">
        <v>300353</v>
      </c>
      <c r="C131" s="112" t="s">
        <v>165</v>
      </c>
      <c r="D131" s="120" t="s">
        <v>502</v>
      </c>
      <c r="E131" s="51">
        <v>1.657</v>
      </c>
      <c r="F131" s="51">
        <v>4.4999999999999998E-2</v>
      </c>
      <c r="G131" s="51">
        <v>0.16300000000000001</v>
      </c>
      <c r="H131" s="47">
        <f t="shared" si="12"/>
        <v>1.865</v>
      </c>
      <c r="I131" s="54">
        <v>0</v>
      </c>
      <c r="J131" s="54">
        <v>0</v>
      </c>
      <c r="K131" s="55">
        <v>0.16300000000000001</v>
      </c>
      <c r="L131" s="47">
        <f t="shared" si="13"/>
        <v>2.028</v>
      </c>
      <c r="M131" s="48"/>
      <c r="N131" s="160">
        <v>1.587</v>
      </c>
      <c r="O131" s="160">
        <v>4.4999999999999998E-2</v>
      </c>
      <c r="P131" s="160">
        <v>0.17699999999999999</v>
      </c>
      <c r="Q131" s="47">
        <f t="shared" si="14"/>
        <v>1.8089999999999999</v>
      </c>
      <c r="R131" s="160">
        <v>0</v>
      </c>
      <c r="S131" s="160">
        <v>0</v>
      </c>
      <c r="T131" s="160">
        <v>0.161</v>
      </c>
      <c r="U131" s="47">
        <f t="shared" si="15"/>
        <v>1.97</v>
      </c>
      <c r="V131" s="48"/>
      <c r="W131" s="50">
        <f t="shared" si="16"/>
        <v>4.4108380592312577E-2</v>
      </c>
      <c r="X131" s="50">
        <f t="shared" si="17"/>
        <v>0</v>
      </c>
      <c r="Y131" s="50">
        <f t="shared" si="18"/>
        <v>-7.9096045197740036E-2</v>
      </c>
      <c r="Z131" s="49">
        <f t="shared" si="19"/>
        <v>3.0956329463792179E-2</v>
      </c>
      <c r="AA131" s="50">
        <f t="shared" si="20"/>
        <v>0</v>
      </c>
      <c r="AB131" s="50">
        <f t="shared" si="21"/>
        <v>0</v>
      </c>
      <c r="AC131" s="50">
        <f t="shared" si="22"/>
        <v>1.2422360248447216E-2</v>
      </c>
      <c r="AD131" s="49">
        <f t="shared" si="23"/>
        <v>2.9441624365482259E-2</v>
      </c>
    </row>
    <row r="132" spans="2:30" s="2" customFormat="1">
      <c r="B132" s="112">
        <v>300355</v>
      </c>
      <c r="C132" s="112" t="s">
        <v>166</v>
      </c>
      <c r="D132" s="120" t="s">
        <v>502</v>
      </c>
      <c r="E132" s="51">
        <v>0.84399999999999997</v>
      </c>
      <c r="F132" s="51">
        <v>4.4999999999999998E-2</v>
      </c>
      <c r="G132" s="51">
        <v>0.16300000000000001</v>
      </c>
      <c r="H132" s="47">
        <f t="shared" si="12"/>
        <v>1.052</v>
      </c>
      <c r="I132" s="54">
        <v>0</v>
      </c>
      <c r="J132" s="54">
        <v>0</v>
      </c>
      <c r="K132" s="55">
        <v>0.24399999999999999</v>
      </c>
      <c r="L132" s="47">
        <f t="shared" si="13"/>
        <v>1.296</v>
      </c>
      <c r="M132" s="48"/>
      <c r="N132" s="160">
        <v>0.80800000000000005</v>
      </c>
      <c r="O132" s="160">
        <v>4.4999999999999998E-2</v>
      </c>
      <c r="P132" s="160">
        <v>0.17699999999999999</v>
      </c>
      <c r="Q132" s="47">
        <f t="shared" si="14"/>
        <v>1.03</v>
      </c>
      <c r="R132" s="160">
        <v>0</v>
      </c>
      <c r="S132" s="160">
        <v>0</v>
      </c>
      <c r="T132" s="160">
        <v>0.24099999999999999</v>
      </c>
      <c r="U132" s="47">
        <f t="shared" si="15"/>
        <v>1.2709999999999999</v>
      </c>
      <c r="V132" s="48"/>
      <c r="W132" s="50">
        <f t="shared" si="16"/>
        <v>4.4554455445544455E-2</v>
      </c>
      <c r="X132" s="50">
        <f t="shared" si="17"/>
        <v>0</v>
      </c>
      <c r="Y132" s="50">
        <f t="shared" si="18"/>
        <v>-7.9096045197740036E-2</v>
      </c>
      <c r="Z132" s="49">
        <f t="shared" si="19"/>
        <v>2.1359223300970891E-2</v>
      </c>
      <c r="AA132" s="50">
        <f t="shared" si="20"/>
        <v>0</v>
      </c>
      <c r="AB132" s="50">
        <f t="shared" si="21"/>
        <v>0</v>
      </c>
      <c r="AC132" s="50">
        <f t="shared" si="22"/>
        <v>1.2448132780082999E-2</v>
      </c>
      <c r="AD132" s="49">
        <f t="shared" si="23"/>
        <v>1.9669551534225126E-2</v>
      </c>
    </row>
    <row r="133" spans="2:30" s="2" customFormat="1">
      <c r="B133" s="112">
        <v>300360</v>
      </c>
      <c r="C133" s="112" t="s">
        <v>167</v>
      </c>
      <c r="D133" s="120" t="s">
        <v>502</v>
      </c>
      <c r="E133" s="51">
        <v>1.851</v>
      </c>
      <c r="F133" s="51">
        <v>4.4999999999999998E-2</v>
      </c>
      <c r="G133" s="51">
        <v>0.16300000000000001</v>
      </c>
      <c r="H133" s="47">
        <f t="shared" si="12"/>
        <v>2.0589999999999997</v>
      </c>
      <c r="I133" s="54">
        <v>0</v>
      </c>
      <c r="J133" s="54">
        <v>0</v>
      </c>
      <c r="K133" s="55">
        <v>0.38900000000000001</v>
      </c>
      <c r="L133" s="47">
        <f t="shared" si="13"/>
        <v>2.4479999999999995</v>
      </c>
      <c r="M133" s="48"/>
      <c r="N133" s="160">
        <v>1.772</v>
      </c>
      <c r="O133" s="160">
        <v>4.4999999999999998E-2</v>
      </c>
      <c r="P133" s="160">
        <v>0.17699999999999999</v>
      </c>
      <c r="Q133" s="47">
        <f t="shared" si="14"/>
        <v>1.994</v>
      </c>
      <c r="R133" s="160">
        <v>0</v>
      </c>
      <c r="S133" s="160">
        <v>0</v>
      </c>
      <c r="T133" s="160">
        <v>0.38900000000000001</v>
      </c>
      <c r="U133" s="47">
        <f t="shared" si="15"/>
        <v>2.383</v>
      </c>
      <c r="V133" s="48"/>
      <c r="W133" s="50">
        <f t="shared" si="16"/>
        <v>4.4582392776523677E-2</v>
      </c>
      <c r="X133" s="50">
        <f t="shared" si="17"/>
        <v>0</v>
      </c>
      <c r="Y133" s="50">
        <f t="shared" si="18"/>
        <v>-7.9096045197740036E-2</v>
      </c>
      <c r="Z133" s="49">
        <f t="shared" si="19"/>
        <v>3.259779338014028E-2</v>
      </c>
      <c r="AA133" s="50">
        <f t="shared" si="20"/>
        <v>0</v>
      </c>
      <c r="AB133" s="50">
        <f t="shared" si="21"/>
        <v>0</v>
      </c>
      <c r="AC133" s="50">
        <f t="shared" si="22"/>
        <v>0</v>
      </c>
      <c r="AD133" s="49">
        <f t="shared" si="23"/>
        <v>2.7276542173730382E-2</v>
      </c>
    </row>
    <row r="134" spans="2:30" s="2" customFormat="1">
      <c r="B134" s="112">
        <v>300363</v>
      </c>
      <c r="C134" s="112" t="s">
        <v>168</v>
      </c>
      <c r="D134" s="120" t="s">
        <v>501</v>
      </c>
      <c r="E134" s="51">
        <v>1.4159999999999999</v>
      </c>
      <c r="F134" s="51">
        <v>4.4999999999999998E-2</v>
      </c>
      <c r="G134" s="51">
        <v>0.16300000000000001</v>
      </c>
      <c r="H134" s="47">
        <f t="shared" si="12"/>
        <v>1.6239999999999999</v>
      </c>
      <c r="I134" s="54">
        <v>0.16400000000000001</v>
      </c>
      <c r="J134" s="54">
        <v>0</v>
      </c>
      <c r="K134" s="55">
        <v>0</v>
      </c>
      <c r="L134" s="47">
        <f t="shared" si="13"/>
        <v>1.7879999999999998</v>
      </c>
      <c r="M134" s="48"/>
      <c r="N134" s="160">
        <v>1.355</v>
      </c>
      <c r="O134" s="160">
        <v>4.4999999999999998E-2</v>
      </c>
      <c r="P134" s="160">
        <v>0.17699999999999999</v>
      </c>
      <c r="Q134" s="47">
        <f t="shared" si="14"/>
        <v>1.577</v>
      </c>
      <c r="R134" s="160">
        <v>0.187</v>
      </c>
      <c r="S134" s="160">
        <v>0</v>
      </c>
      <c r="T134" s="160">
        <v>0</v>
      </c>
      <c r="U134" s="47">
        <f t="shared" si="15"/>
        <v>1.764</v>
      </c>
      <c r="V134" s="48"/>
      <c r="W134" s="50">
        <f t="shared" si="16"/>
        <v>4.5018450184501804E-2</v>
      </c>
      <c r="X134" s="50">
        <f t="shared" si="17"/>
        <v>0</v>
      </c>
      <c r="Y134" s="50">
        <f t="shared" si="18"/>
        <v>-7.9096045197740036E-2</v>
      </c>
      <c r="Z134" s="49">
        <f t="shared" si="19"/>
        <v>2.9803424223208582E-2</v>
      </c>
      <c r="AA134" s="50">
        <f t="shared" si="20"/>
        <v>-0.12299465240641708</v>
      </c>
      <c r="AB134" s="50">
        <f t="shared" si="21"/>
        <v>0</v>
      </c>
      <c r="AC134" s="50">
        <f t="shared" si="22"/>
        <v>0</v>
      </c>
      <c r="AD134" s="49">
        <f t="shared" si="23"/>
        <v>1.3605442176870635E-2</v>
      </c>
    </row>
    <row r="135" spans="2:30" s="2" customFormat="1">
      <c r="B135" s="112">
        <v>300366</v>
      </c>
      <c r="C135" s="112" t="s">
        <v>169</v>
      </c>
      <c r="D135" s="120" t="s">
        <v>501</v>
      </c>
      <c r="E135" s="51">
        <v>1.5629999999999999</v>
      </c>
      <c r="F135" s="51">
        <v>4.4999999999999998E-2</v>
      </c>
      <c r="G135" s="51">
        <v>0.16300000000000001</v>
      </c>
      <c r="H135" s="47">
        <f t="shared" si="12"/>
        <v>1.7709999999999999</v>
      </c>
      <c r="I135" s="54">
        <v>0.16400000000000001</v>
      </c>
      <c r="J135" s="54">
        <v>0</v>
      </c>
      <c r="K135" s="55">
        <v>0</v>
      </c>
      <c r="L135" s="47">
        <f t="shared" si="13"/>
        <v>1.9349999999999998</v>
      </c>
      <c r="M135" s="48"/>
      <c r="N135" s="160">
        <v>1.496</v>
      </c>
      <c r="O135" s="160">
        <v>4.4999999999999998E-2</v>
      </c>
      <c r="P135" s="160">
        <v>0.17699999999999999</v>
      </c>
      <c r="Q135" s="47">
        <f t="shared" si="14"/>
        <v>1.718</v>
      </c>
      <c r="R135" s="160">
        <v>0.187</v>
      </c>
      <c r="S135" s="160">
        <v>0</v>
      </c>
      <c r="T135" s="160">
        <v>0</v>
      </c>
      <c r="U135" s="47">
        <f t="shared" si="15"/>
        <v>1.905</v>
      </c>
      <c r="V135" s="48"/>
      <c r="W135" s="50">
        <f t="shared" si="16"/>
        <v>4.4786096256684456E-2</v>
      </c>
      <c r="X135" s="50">
        <f t="shared" si="17"/>
        <v>0</v>
      </c>
      <c r="Y135" s="50">
        <f t="shared" si="18"/>
        <v>-7.9096045197740036E-2</v>
      </c>
      <c r="Z135" s="49">
        <f t="shared" si="19"/>
        <v>3.0849825378346879E-2</v>
      </c>
      <c r="AA135" s="50">
        <f t="shared" si="20"/>
        <v>-0.12299465240641708</v>
      </c>
      <c r="AB135" s="50">
        <f t="shared" si="21"/>
        <v>0</v>
      </c>
      <c r="AC135" s="50">
        <f t="shared" si="22"/>
        <v>0</v>
      </c>
      <c r="AD135" s="49">
        <f t="shared" si="23"/>
        <v>1.5748031496062888E-2</v>
      </c>
    </row>
    <row r="136" spans="2:30" s="2" customFormat="1">
      <c r="B136" s="112">
        <v>300373</v>
      </c>
      <c r="C136" s="112" t="s">
        <v>170</v>
      </c>
      <c r="D136" s="120" t="s">
        <v>502</v>
      </c>
      <c r="E136" s="51">
        <v>1.3819999999999999</v>
      </c>
      <c r="F136" s="51">
        <v>4.4999999999999998E-2</v>
      </c>
      <c r="G136" s="51">
        <v>0.16300000000000001</v>
      </c>
      <c r="H136" s="47">
        <f t="shared" si="12"/>
        <v>1.5899999999999999</v>
      </c>
      <c r="I136" s="54">
        <v>0</v>
      </c>
      <c r="J136" s="54">
        <v>0</v>
      </c>
      <c r="K136" s="55">
        <v>0.50700000000000001</v>
      </c>
      <c r="L136" s="47">
        <f t="shared" si="13"/>
        <v>2.097</v>
      </c>
      <c r="M136" s="48"/>
      <c r="N136" s="160">
        <v>1.323</v>
      </c>
      <c r="O136" s="160">
        <v>4.4999999999999998E-2</v>
      </c>
      <c r="P136" s="160">
        <v>0.17699999999999999</v>
      </c>
      <c r="Q136" s="47">
        <f t="shared" si="14"/>
        <v>1.5449999999999999</v>
      </c>
      <c r="R136" s="160">
        <v>0</v>
      </c>
      <c r="S136" s="160">
        <v>0</v>
      </c>
      <c r="T136" s="160">
        <v>0.50700000000000001</v>
      </c>
      <c r="U136" s="47">
        <f t="shared" si="15"/>
        <v>2.052</v>
      </c>
      <c r="V136" s="48"/>
      <c r="W136" s="50">
        <f t="shared" si="16"/>
        <v>4.4595616024187407E-2</v>
      </c>
      <c r="X136" s="50">
        <f t="shared" si="17"/>
        <v>0</v>
      </c>
      <c r="Y136" s="50">
        <f t="shared" si="18"/>
        <v>-7.9096045197740036E-2</v>
      </c>
      <c r="Z136" s="49">
        <f t="shared" si="19"/>
        <v>2.9126213592232966E-2</v>
      </c>
      <c r="AA136" s="50">
        <f t="shared" si="20"/>
        <v>0</v>
      </c>
      <c r="AB136" s="50">
        <f t="shared" si="21"/>
        <v>0</v>
      </c>
      <c r="AC136" s="50">
        <f t="shared" si="22"/>
        <v>0</v>
      </c>
      <c r="AD136" s="49">
        <f t="shared" si="23"/>
        <v>2.1929824561403473E-2</v>
      </c>
    </row>
    <row r="137" spans="2:30" s="2" customFormat="1">
      <c r="B137" s="112">
        <v>300375</v>
      </c>
      <c r="C137" s="112" t="s">
        <v>509</v>
      </c>
      <c r="D137" s="120" t="s">
        <v>501</v>
      </c>
      <c r="E137" s="51">
        <v>0.31</v>
      </c>
      <c r="F137" s="51">
        <v>4.4999999999999998E-2</v>
      </c>
      <c r="G137" s="51">
        <v>0.16300000000000001</v>
      </c>
      <c r="H137" s="47">
        <f t="shared" si="12"/>
        <v>0.51800000000000002</v>
      </c>
      <c r="I137" s="54">
        <v>0.16400000000000001</v>
      </c>
      <c r="J137" s="54">
        <v>0</v>
      </c>
      <c r="K137" s="55">
        <v>0</v>
      </c>
      <c r="L137" s="47">
        <f t="shared" si="13"/>
        <v>0.68200000000000005</v>
      </c>
      <c r="M137" s="48"/>
      <c r="N137" s="160">
        <v>0.29699999999999999</v>
      </c>
      <c r="O137" s="160">
        <v>4.4999999999999998E-2</v>
      </c>
      <c r="P137" s="160">
        <v>0.17699999999999999</v>
      </c>
      <c r="Q137" s="47">
        <f t="shared" si="14"/>
        <v>0.51899999999999991</v>
      </c>
      <c r="R137" s="160">
        <v>0.187</v>
      </c>
      <c r="S137" s="160">
        <v>0</v>
      </c>
      <c r="T137" s="160">
        <v>0</v>
      </c>
      <c r="U137" s="47">
        <f t="shared" si="15"/>
        <v>0.70599999999999996</v>
      </c>
      <c r="V137" s="48"/>
      <c r="W137" s="50">
        <f t="shared" si="16"/>
        <v>4.3771043771043815E-2</v>
      </c>
      <c r="X137" s="50">
        <f t="shared" si="17"/>
        <v>0</v>
      </c>
      <c r="Y137" s="50">
        <f t="shared" si="18"/>
        <v>-7.9096045197740036E-2</v>
      </c>
      <c r="Z137" s="49">
        <f t="shared" si="19"/>
        <v>-1.926782273602871E-3</v>
      </c>
      <c r="AA137" s="50">
        <f t="shared" si="20"/>
        <v>-0.12299465240641708</v>
      </c>
      <c r="AB137" s="50">
        <f t="shared" si="21"/>
        <v>0</v>
      </c>
      <c r="AC137" s="50">
        <f t="shared" si="22"/>
        <v>0</v>
      </c>
      <c r="AD137" s="49">
        <f t="shared" si="23"/>
        <v>-3.3994334277620268E-2</v>
      </c>
    </row>
    <row r="138" spans="2:30" s="2" customFormat="1">
      <c r="B138" s="112">
        <v>300378</v>
      </c>
      <c r="C138" s="112" t="s">
        <v>171</v>
      </c>
      <c r="D138" s="120" t="s">
        <v>501</v>
      </c>
      <c r="E138" s="51">
        <v>0.76200000000000001</v>
      </c>
      <c r="F138" s="51">
        <v>4.4999999999999998E-2</v>
      </c>
      <c r="G138" s="51">
        <v>0.16300000000000001</v>
      </c>
      <c r="H138" s="47">
        <f t="shared" si="12"/>
        <v>0.97000000000000008</v>
      </c>
      <c r="I138" s="54">
        <v>0.16400000000000001</v>
      </c>
      <c r="J138" s="54">
        <v>0</v>
      </c>
      <c r="K138" s="55">
        <v>0</v>
      </c>
      <c r="L138" s="47">
        <f t="shared" si="13"/>
        <v>1.1340000000000001</v>
      </c>
      <c r="M138" s="48"/>
      <c r="N138" s="160">
        <v>0.73</v>
      </c>
      <c r="O138" s="160">
        <v>4.4999999999999998E-2</v>
      </c>
      <c r="P138" s="160">
        <v>0.17699999999999999</v>
      </c>
      <c r="Q138" s="47">
        <f t="shared" si="14"/>
        <v>0.95199999999999996</v>
      </c>
      <c r="R138" s="160">
        <v>0.187</v>
      </c>
      <c r="S138" s="160">
        <v>0</v>
      </c>
      <c r="T138" s="160">
        <v>0</v>
      </c>
      <c r="U138" s="47">
        <f t="shared" si="15"/>
        <v>1.139</v>
      </c>
      <c r="V138" s="48"/>
      <c r="W138" s="50">
        <f t="shared" si="16"/>
        <v>4.3835616438356206E-2</v>
      </c>
      <c r="X138" s="50">
        <f t="shared" si="17"/>
        <v>0</v>
      </c>
      <c r="Y138" s="50">
        <f t="shared" si="18"/>
        <v>-7.9096045197740036E-2</v>
      </c>
      <c r="Z138" s="49">
        <f t="shared" si="19"/>
        <v>1.8907563025210218E-2</v>
      </c>
      <c r="AA138" s="50">
        <f t="shared" si="20"/>
        <v>-0.12299465240641708</v>
      </c>
      <c r="AB138" s="50">
        <f t="shared" si="21"/>
        <v>0</v>
      </c>
      <c r="AC138" s="50">
        <f t="shared" si="22"/>
        <v>0</v>
      </c>
      <c r="AD138" s="49">
        <f t="shared" si="23"/>
        <v>-4.3898156277435412E-3</v>
      </c>
    </row>
    <row r="139" spans="2:30" s="2" customFormat="1">
      <c r="B139" s="112">
        <v>300380</v>
      </c>
      <c r="C139" s="112" t="s">
        <v>172</v>
      </c>
      <c r="D139" s="120" t="s">
        <v>501</v>
      </c>
      <c r="E139" s="51">
        <v>0.94299999999999995</v>
      </c>
      <c r="F139" s="51">
        <v>4.4999999999999998E-2</v>
      </c>
      <c r="G139" s="51">
        <v>0.16300000000000001</v>
      </c>
      <c r="H139" s="47">
        <f t="shared" si="12"/>
        <v>1.151</v>
      </c>
      <c r="I139" s="54">
        <v>0.16400000000000001</v>
      </c>
      <c r="J139" s="54">
        <v>0</v>
      </c>
      <c r="K139" s="55">
        <v>0</v>
      </c>
      <c r="L139" s="47">
        <f t="shared" si="13"/>
        <v>1.3149999999999999</v>
      </c>
      <c r="M139" s="48"/>
      <c r="N139" s="160">
        <v>0.90300000000000002</v>
      </c>
      <c r="O139" s="160">
        <v>4.4999999999999998E-2</v>
      </c>
      <c r="P139" s="160">
        <v>0.17699999999999999</v>
      </c>
      <c r="Q139" s="47">
        <f t="shared" si="14"/>
        <v>1.125</v>
      </c>
      <c r="R139" s="160">
        <v>0.187</v>
      </c>
      <c r="S139" s="160">
        <v>0</v>
      </c>
      <c r="T139" s="160">
        <v>0</v>
      </c>
      <c r="U139" s="47">
        <f t="shared" si="15"/>
        <v>1.3120000000000001</v>
      </c>
      <c r="V139" s="48"/>
      <c r="W139" s="50">
        <f t="shared" si="16"/>
        <v>4.4296788482834908E-2</v>
      </c>
      <c r="X139" s="50">
        <f t="shared" si="17"/>
        <v>0</v>
      </c>
      <c r="Y139" s="50">
        <f t="shared" si="18"/>
        <v>-7.9096045197740036E-2</v>
      </c>
      <c r="Z139" s="49">
        <f t="shared" si="19"/>
        <v>2.3111111111111131E-2</v>
      </c>
      <c r="AA139" s="50">
        <f t="shared" si="20"/>
        <v>-0.12299465240641708</v>
      </c>
      <c r="AB139" s="50">
        <f t="shared" si="21"/>
        <v>0</v>
      </c>
      <c r="AC139" s="50">
        <f t="shared" si="22"/>
        <v>0</v>
      </c>
      <c r="AD139" s="49">
        <f t="shared" si="23"/>
        <v>2.286585365853576E-3</v>
      </c>
    </row>
    <row r="140" spans="2:30" s="2" customFormat="1">
      <c r="B140" s="112">
        <v>300382</v>
      </c>
      <c r="C140" s="112" t="s">
        <v>653</v>
      </c>
      <c r="D140" s="120" t="s">
        <v>501</v>
      </c>
      <c r="E140" s="51">
        <v>0.314</v>
      </c>
      <c r="F140" s="51">
        <v>4.4999999999999998E-2</v>
      </c>
      <c r="G140" s="51">
        <v>0.16300000000000001</v>
      </c>
      <c r="H140" s="47">
        <f t="shared" si="12"/>
        <v>0.52200000000000002</v>
      </c>
      <c r="I140" s="54">
        <v>0.16400000000000001</v>
      </c>
      <c r="J140" s="54">
        <v>0</v>
      </c>
      <c r="K140" s="55">
        <v>0</v>
      </c>
      <c r="L140" s="47">
        <f t="shared" si="13"/>
        <v>0.68600000000000005</v>
      </c>
      <c r="M140" s="48"/>
      <c r="N140" s="160">
        <v>0.30099999999999999</v>
      </c>
      <c r="O140" s="160">
        <v>4.4999999999999998E-2</v>
      </c>
      <c r="P140" s="160">
        <v>0.17699999999999999</v>
      </c>
      <c r="Q140" s="47">
        <f t="shared" si="14"/>
        <v>0.52299999999999991</v>
      </c>
      <c r="R140" s="160">
        <v>0.187</v>
      </c>
      <c r="S140" s="160">
        <v>0</v>
      </c>
      <c r="T140" s="160">
        <v>0</v>
      </c>
      <c r="U140" s="47">
        <f t="shared" si="15"/>
        <v>0.71</v>
      </c>
      <c r="V140" s="48"/>
      <c r="W140" s="50">
        <f t="shared" si="16"/>
        <v>4.318936877076416E-2</v>
      </c>
      <c r="X140" s="50">
        <f t="shared" si="17"/>
        <v>0</v>
      </c>
      <c r="Y140" s="50">
        <f t="shared" si="18"/>
        <v>-7.9096045197740036E-2</v>
      </c>
      <c r="Z140" s="49">
        <f t="shared" si="19"/>
        <v>-1.9120458891011282E-3</v>
      </c>
      <c r="AA140" s="50">
        <f t="shared" si="20"/>
        <v>-0.12299465240641708</v>
      </c>
      <c r="AB140" s="50">
        <f t="shared" si="21"/>
        <v>0</v>
      </c>
      <c r="AC140" s="50">
        <f t="shared" si="22"/>
        <v>0</v>
      </c>
      <c r="AD140" s="49">
        <f t="shared" si="23"/>
        <v>-3.3802816901408329E-2</v>
      </c>
    </row>
    <row r="141" spans="2:30" s="2" customFormat="1">
      <c r="B141" s="112">
        <v>300394</v>
      </c>
      <c r="C141" s="112" t="s">
        <v>173</v>
      </c>
      <c r="D141" s="120" t="s">
        <v>501</v>
      </c>
      <c r="E141" s="51">
        <v>1.071</v>
      </c>
      <c r="F141" s="51">
        <v>4.4999999999999998E-2</v>
      </c>
      <c r="G141" s="51">
        <v>0.16300000000000001</v>
      </c>
      <c r="H141" s="47">
        <f t="shared" ref="H141:H204" si="24">E141+F141+G141</f>
        <v>1.2789999999999999</v>
      </c>
      <c r="I141" s="54">
        <v>0.16400000000000001</v>
      </c>
      <c r="J141" s="54">
        <v>0</v>
      </c>
      <c r="K141" s="55">
        <v>0</v>
      </c>
      <c r="L141" s="47">
        <f t="shared" ref="L141:L204" si="25">H141+I141+J141+K141</f>
        <v>1.4429999999999998</v>
      </c>
      <c r="M141" s="48"/>
      <c r="N141" s="160">
        <v>1.0249999999999999</v>
      </c>
      <c r="O141" s="160">
        <v>4.4999999999999998E-2</v>
      </c>
      <c r="P141" s="160">
        <v>0.17699999999999999</v>
      </c>
      <c r="Q141" s="47">
        <f t="shared" ref="Q141:Q204" si="26">N141+O141+P141</f>
        <v>1.2469999999999999</v>
      </c>
      <c r="R141" s="160">
        <v>0.187</v>
      </c>
      <c r="S141" s="160">
        <v>0</v>
      </c>
      <c r="T141" s="160">
        <v>0</v>
      </c>
      <c r="U141" s="47">
        <f t="shared" ref="U141:U204" si="27">Q141+R141+S141+T141</f>
        <v>1.4339999999999999</v>
      </c>
      <c r="V141" s="48"/>
      <c r="W141" s="50">
        <f t="shared" ref="W141:W204" si="28">(E141-N141)/N141</f>
        <v>4.4878048780487852E-2</v>
      </c>
      <c r="X141" s="50">
        <f t="shared" ref="X141:X204" si="29">(F141-O141)/O141</f>
        <v>0</v>
      </c>
      <c r="Y141" s="50">
        <f t="shared" ref="Y141:Y204" si="30">(G141-P141)/P141</f>
        <v>-7.9096045197740036E-2</v>
      </c>
      <c r="Z141" s="49">
        <f t="shared" ref="Z141:Z204" si="31">(H141-Q141)/Q141</f>
        <v>2.5661587810745814E-2</v>
      </c>
      <c r="AA141" s="50">
        <f t="shared" ref="AA141:AA204" si="32">IF(I141=0,0,(I141-R141)/R141)</f>
        <v>-0.12299465240641708</v>
      </c>
      <c r="AB141" s="50">
        <f t="shared" ref="AB141:AB204" si="33">IF(J141=0,0,(J141-S141)/S141)</f>
        <v>0</v>
      </c>
      <c r="AC141" s="50">
        <f t="shared" ref="AC141:AC204" si="34">IF(K141=0,0,(K141-T141)/T141)</f>
        <v>0</v>
      </c>
      <c r="AD141" s="49">
        <f t="shared" ref="AD141:AD204" si="35">(L141-U141)/U141</f>
        <v>6.2761506276149915E-3</v>
      </c>
    </row>
    <row r="142" spans="2:30" s="2" customFormat="1">
      <c r="B142" s="112">
        <v>300400</v>
      </c>
      <c r="C142" s="112" t="s">
        <v>174</v>
      </c>
      <c r="D142" s="120" t="s">
        <v>501</v>
      </c>
      <c r="E142" s="51">
        <v>1.0129999999999999</v>
      </c>
      <c r="F142" s="51">
        <v>4.4999999999999998E-2</v>
      </c>
      <c r="G142" s="51">
        <v>0.16300000000000001</v>
      </c>
      <c r="H142" s="47">
        <f t="shared" si="24"/>
        <v>1.2209999999999999</v>
      </c>
      <c r="I142" s="54">
        <v>0.16400000000000001</v>
      </c>
      <c r="J142" s="54">
        <v>0</v>
      </c>
      <c r="K142" s="55">
        <v>0</v>
      </c>
      <c r="L142" s="47">
        <f t="shared" si="25"/>
        <v>1.3849999999999998</v>
      </c>
      <c r="M142" s="48"/>
      <c r="N142" s="160">
        <v>0.97</v>
      </c>
      <c r="O142" s="160">
        <v>4.4999999999999998E-2</v>
      </c>
      <c r="P142" s="160">
        <v>0.17699999999999999</v>
      </c>
      <c r="Q142" s="47">
        <f t="shared" si="26"/>
        <v>1.1919999999999999</v>
      </c>
      <c r="R142" s="160">
        <v>0.187</v>
      </c>
      <c r="S142" s="160">
        <v>0</v>
      </c>
      <c r="T142" s="160">
        <v>0</v>
      </c>
      <c r="U142" s="47">
        <f t="shared" si="27"/>
        <v>1.379</v>
      </c>
      <c r="V142" s="48"/>
      <c r="W142" s="50">
        <f t="shared" si="28"/>
        <v>4.4329896907216421E-2</v>
      </c>
      <c r="X142" s="50">
        <f t="shared" si="29"/>
        <v>0</v>
      </c>
      <c r="Y142" s="50">
        <f t="shared" si="30"/>
        <v>-7.9096045197740036E-2</v>
      </c>
      <c r="Z142" s="49">
        <f t="shared" si="31"/>
        <v>2.4328859060402615E-2</v>
      </c>
      <c r="AA142" s="50">
        <f t="shared" si="32"/>
        <v>-0.12299465240641708</v>
      </c>
      <c r="AB142" s="50">
        <f t="shared" si="33"/>
        <v>0</v>
      </c>
      <c r="AC142" s="50">
        <f t="shared" si="34"/>
        <v>0</v>
      </c>
      <c r="AD142" s="49">
        <f t="shared" si="35"/>
        <v>4.3509789702681533E-3</v>
      </c>
    </row>
    <row r="143" spans="2:30" s="2" customFormat="1">
      <c r="B143" s="112">
        <v>300405</v>
      </c>
      <c r="C143" s="112" t="s">
        <v>175</v>
      </c>
      <c r="D143" s="120" t="s">
        <v>501</v>
      </c>
      <c r="E143" s="51">
        <v>1.1890000000000001</v>
      </c>
      <c r="F143" s="51">
        <v>4.4999999999999998E-2</v>
      </c>
      <c r="G143" s="51">
        <v>0.16300000000000001</v>
      </c>
      <c r="H143" s="47">
        <f t="shared" si="24"/>
        <v>1.397</v>
      </c>
      <c r="I143" s="54">
        <v>0.16400000000000001</v>
      </c>
      <c r="J143" s="54">
        <v>0</v>
      </c>
      <c r="K143" s="55">
        <v>0</v>
      </c>
      <c r="L143" s="47">
        <f t="shared" si="25"/>
        <v>1.5609999999999999</v>
      </c>
      <c r="M143" s="48"/>
      <c r="N143" s="160">
        <v>1.1379999999999999</v>
      </c>
      <c r="O143" s="160">
        <v>4.4999999999999998E-2</v>
      </c>
      <c r="P143" s="160">
        <v>0.17699999999999999</v>
      </c>
      <c r="Q143" s="47">
        <f t="shared" si="26"/>
        <v>1.3599999999999999</v>
      </c>
      <c r="R143" s="160">
        <v>0.187</v>
      </c>
      <c r="S143" s="160">
        <v>0</v>
      </c>
      <c r="T143" s="160">
        <v>0</v>
      </c>
      <c r="U143" s="47">
        <f t="shared" si="27"/>
        <v>1.5469999999999999</v>
      </c>
      <c r="V143" s="48"/>
      <c r="W143" s="50">
        <f t="shared" si="28"/>
        <v>4.4815465729349878E-2</v>
      </c>
      <c r="X143" s="50">
        <f t="shared" si="29"/>
        <v>0</v>
      </c>
      <c r="Y143" s="50">
        <f t="shared" si="30"/>
        <v>-7.9096045197740036E-2</v>
      </c>
      <c r="Z143" s="49">
        <f t="shared" si="31"/>
        <v>2.7205882352941285E-2</v>
      </c>
      <c r="AA143" s="50">
        <f t="shared" si="32"/>
        <v>-0.12299465240641708</v>
      </c>
      <c r="AB143" s="50">
        <f t="shared" si="33"/>
        <v>0</v>
      </c>
      <c r="AC143" s="50">
        <f t="shared" si="34"/>
        <v>0</v>
      </c>
      <c r="AD143" s="49">
        <f t="shared" si="35"/>
        <v>9.0497737556561163E-3</v>
      </c>
    </row>
    <row r="144" spans="2:30" s="2" customFormat="1">
      <c r="B144" s="112">
        <v>300406</v>
      </c>
      <c r="C144" s="112" t="s">
        <v>176</v>
      </c>
      <c r="D144" s="120" t="s">
        <v>502</v>
      </c>
      <c r="E144" s="51">
        <v>1.3819999999999999</v>
      </c>
      <c r="F144" s="51">
        <v>4.4999999999999998E-2</v>
      </c>
      <c r="G144" s="51">
        <v>0.16300000000000001</v>
      </c>
      <c r="H144" s="47">
        <f t="shared" si="24"/>
        <v>1.5899999999999999</v>
      </c>
      <c r="I144" s="54">
        <v>0</v>
      </c>
      <c r="J144" s="54">
        <v>0</v>
      </c>
      <c r="K144" s="55">
        <v>0.69199999999999995</v>
      </c>
      <c r="L144" s="47">
        <f t="shared" si="25"/>
        <v>2.282</v>
      </c>
      <c r="M144" s="48"/>
      <c r="N144" s="160">
        <v>1.323</v>
      </c>
      <c r="O144" s="160">
        <v>4.4999999999999998E-2</v>
      </c>
      <c r="P144" s="160">
        <v>0.17699999999999999</v>
      </c>
      <c r="Q144" s="47">
        <f t="shared" si="26"/>
        <v>1.5449999999999999</v>
      </c>
      <c r="R144" s="160">
        <v>0</v>
      </c>
      <c r="S144" s="160">
        <v>0</v>
      </c>
      <c r="T144" s="160">
        <v>0.69699999999999995</v>
      </c>
      <c r="U144" s="47">
        <f t="shared" si="27"/>
        <v>2.242</v>
      </c>
      <c r="V144" s="48"/>
      <c r="W144" s="50">
        <f t="shared" si="28"/>
        <v>4.4595616024187407E-2</v>
      </c>
      <c r="X144" s="50">
        <f t="shared" si="29"/>
        <v>0</v>
      </c>
      <c r="Y144" s="50">
        <f t="shared" si="30"/>
        <v>-7.9096045197740036E-2</v>
      </c>
      <c r="Z144" s="49">
        <f t="shared" si="31"/>
        <v>2.9126213592232966E-2</v>
      </c>
      <c r="AA144" s="50">
        <f t="shared" si="32"/>
        <v>0</v>
      </c>
      <c r="AB144" s="50">
        <f t="shared" si="33"/>
        <v>0</v>
      </c>
      <c r="AC144" s="50">
        <f t="shared" si="34"/>
        <v>-7.1736011477761905E-3</v>
      </c>
      <c r="AD144" s="49">
        <f t="shared" si="35"/>
        <v>1.7841213202497784E-2</v>
      </c>
    </row>
    <row r="145" spans="2:30" s="2" customFormat="1">
      <c r="B145" s="112">
        <v>300407</v>
      </c>
      <c r="C145" s="112" t="s">
        <v>177</v>
      </c>
      <c r="D145" s="120" t="s">
        <v>502</v>
      </c>
      <c r="E145" s="51">
        <v>1.3120000000000001</v>
      </c>
      <c r="F145" s="51">
        <v>4.4999999999999998E-2</v>
      </c>
      <c r="G145" s="51">
        <v>0.16300000000000001</v>
      </c>
      <c r="H145" s="47">
        <f t="shared" si="24"/>
        <v>1.52</v>
      </c>
      <c r="I145" s="54">
        <v>0</v>
      </c>
      <c r="J145" s="54">
        <v>0</v>
      </c>
      <c r="K145" s="55">
        <v>0.10100000000000001</v>
      </c>
      <c r="L145" s="47">
        <f t="shared" si="25"/>
        <v>1.621</v>
      </c>
      <c r="M145" s="48"/>
      <c r="N145" s="160">
        <v>1.256</v>
      </c>
      <c r="O145" s="160">
        <v>4.4999999999999998E-2</v>
      </c>
      <c r="P145" s="160">
        <v>0.17699999999999999</v>
      </c>
      <c r="Q145" s="47">
        <f t="shared" si="26"/>
        <v>1.478</v>
      </c>
      <c r="R145" s="160">
        <v>0</v>
      </c>
      <c r="S145" s="160">
        <v>0</v>
      </c>
      <c r="T145" s="160">
        <v>0.10100000000000001</v>
      </c>
      <c r="U145" s="47">
        <f t="shared" si="27"/>
        <v>1.579</v>
      </c>
      <c r="V145" s="48"/>
      <c r="W145" s="50">
        <f t="shared" si="28"/>
        <v>4.4585987261146535E-2</v>
      </c>
      <c r="X145" s="50">
        <f t="shared" si="29"/>
        <v>0</v>
      </c>
      <c r="Y145" s="50">
        <f t="shared" si="30"/>
        <v>-7.9096045197740036E-2</v>
      </c>
      <c r="Z145" s="49">
        <f t="shared" si="31"/>
        <v>2.8416779431664436E-2</v>
      </c>
      <c r="AA145" s="50">
        <f t="shared" si="32"/>
        <v>0</v>
      </c>
      <c r="AB145" s="50">
        <f t="shared" si="33"/>
        <v>0</v>
      </c>
      <c r="AC145" s="50">
        <f t="shared" si="34"/>
        <v>0</v>
      </c>
      <c r="AD145" s="49">
        <f t="shared" si="35"/>
        <v>2.6599113362887929E-2</v>
      </c>
    </row>
    <row r="146" spans="2:30" s="2" customFormat="1">
      <c r="B146" s="112">
        <v>300412</v>
      </c>
      <c r="C146" s="112" t="s">
        <v>654</v>
      </c>
      <c r="D146" s="120" t="s">
        <v>502</v>
      </c>
      <c r="E146" s="51">
        <v>1.129</v>
      </c>
      <c r="F146" s="51">
        <v>4.4999999999999998E-2</v>
      </c>
      <c r="G146" s="51">
        <v>0.16300000000000001</v>
      </c>
      <c r="H146" s="47">
        <f t="shared" si="24"/>
        <v>1.337</v>
      </c>
      <c r="I146" s="54">
        <v>0</v>
      </c>
      <c r="J146" s="54">
        <v>0</v>
      </c>
      <c r="K146" s="55">
        <v>0.26900000000000002</v>
      </c>
      <c r="L146" s="47">
        <f t="shared" si="25"/>
        <v>1.6059999999999999</v>
      </c>
      <c r="M146" s="48"/>
      <c r="N146" s="160">
        <v>1.081</v>
      </c>
      <c r="O146" s="160">
        <v>4.4999999999999998E-2</v>
      </c>
      <c r="P146" s="160">
        <v>0.17699999999999999</v>
      </c>
      <c r="Q146" s="47">
        <f t="shared" si="26"/>
        <v>1.3029999999999999</v>
      </c>
      <c r="R146" s="160">
        <v>0</v>
      </c>
      <c r="S146" s="160">
        <v>0</v>
      </c>
      <c r="T146" s="160">
        <v>0.26300000000000001</v>
      </c>
      <c r="U146" s="47">
        <f t="shared" si="27"/>
        <v>1.5659999999999998</v>
      </c>
      <c r="V146" s="48"/>
      <c r="W146" s="50">
        <f t="shared" si="28"/>
        <v>4.4403330249768773E-2</v>
      </c>
      <c r="X146" s="50">
        <f t="shared" si="29"/>
        <v>0</v>
      </c>
      <c r="Y146" s="50">
        <f t="shared" si="30"/>
        <v>-7.9096045197740036E-2</v>
      </c>
      <c r="Z146" s="49">
        <f t="shared" si="31"/>
        <v>2.6093630084420592E-2</v>
      </c>
      <c r="AA146" s="50">
        <f t="shared" si="32"/>
        <v>0</v>
      </c>
      <c r="AB146" s="50">
        <f t="shared" si="33"/>
        <v>0</v>
      </c>
      <c r="AC146" s="50">
        <f t="shared" si="34"/>
        <v>2.2813688212927775E-2</v>
      </c>
      <c r="AD146" s="49">
        <f t="shared" si="35"/>
        <v>2.5542784163473845E-2</v>
      </c>
    </row>
    <row r="147" spans="2:30" s="2" customFormat="1">
      <c r="B147" s="112">
        <v>300420</v>
      </c>
      <c r="C147" s="112" t="s">
        <v>178</v>
      </c>
      <c r="D147" s="120" t="s">
        <v>502</v>
      </c>
      <c r="E147" s="51">
        <v>1.135</v>
      </c>
      <c r="F147" s="51">
        <v>4.4999999999999998E-2</v>
      </c>
      <c r="G147" s="51">
        <v>0.16300000000000001</v>
      </c>
      <c r="H147" s="47">
        <f t="shared" si="24"/>
        <v>1.343</v>
      </c>
      <c r="I147" s="54">
        <v>0</v>
      </c>
      <c r="J147" s="54">
        <v>0</v>
      </c>
      <c r="K147" s="55">
        <v>5.8999999999999997E-2</v>
      </c>
      <c r="L147" s="47">
        <f t="shared" si="25"/>
        <v>1.4019999999999999</v>
      </c>
      <c r="M147" s="48"/>
      <c r="N147" s="160">
        <v>1.087</v>
      </c>
      <c r="O147" s="160">
        <v>4.4999999999999998E-2</v>
      </c>
      <c r="P147" s="160">
        <v>0.17699999999999999</v>
      </c>
      <c r="Q147" s="47">
        <f t="shared" si="26"/>
        <v>1.3089999999999999</v>
      </c>
      <c r="R147" s="160">
        <v>0</v>
      </c>
      <c r="S147" s="160">
        <v>0</v>
      </c>
      <c r="T147" s="160">
        <v>5.8000000000000003E-2</v>
      </c>
      <c r="U147" s="47">
        <f t="shared" si="27"/>
        <v>1.367</v>
      </c>
      <c r="V147" s="48"/>
      <c r="W147" s="50">
        <f t="shared" si="28"/>
        <v>4.4158233670653212E-2</v>
      </c>
      <c r="X147" s="50">
        <f t="shared" si="29"/>
        <v>0</v>
      </c>
      <c r="Y147" s="50">
        <f t="shared" si="30"/>
        <v>-7.9096045197740036E-2</v>
      </c>
      <c r="Z147" s="49">
        <f t="shared" si="31"/>
        <v>2.5974025974025997E-2</v>
      </c>
      <c r="AA147" s="50">
        <f t="shared" si="32"/>
        <v>0</v>
      </c>
      <c r="AB147" s="50">
        <f t="shared" si="33"/>
        <v>0</v>
      </c>
      <c r="AC147" s="50">
        <f t="shared" si="34"/>
        <v>1.7241379310344723E-2</v>
      </c>
      <c r="AD147" s="49">
        <f t="shared" si="35"/>
        <v>2.5603511338697819E-2</v>
      </c>
    </row>
    <row r="148" spans="2:30" s="2" customFormat="1">
      <c r="B148" s="112">
        <v>300423</v>
      </c>
      <c r="C148" s="112" t="s">
        <v>179</v>
      </c>
      <c r="D148" s="120" t="s">
        <v>501</v>
      </c>
      <c r="E148" s="51">
        <v>1.268</v>
      </c>
      <c r="F148" s="51">
        <v>4.4999999999999998E-2</v>
      </c>
      <c r="G148" s="51">
        <v>0.16300000000000001</v>
      </c>
      <c r="H148" s="47">
        <f t="shared" si="24"/>
        <v>1.476</v>
      </c>
      <c r="I148" s="54">
        <v>0.16400000000000001</v>
      </c>
      <c r="J148" s="54">
        <v>0</v>
      </c>
      <c r="K148" s="55">
        <v>0</v>
      </c>
      <c r="L148" s="47">
        <f t="shared" si="25"/>
        <v>1.64</v>
      </c>
      <c r="M148" s="48"/>
      <c r="N148" s="160">
        <v>1.214</v>
      </c>
      <c r="O148" s="160">
        <v>4.4999999999999998E-2</v>
      </c>
      <c r="P148" s="160">
        <v>0.17699999999999999</v>
      </c>
      <c r="Q148" s="47">
        <f t="shared" si="26"/>
        <v>1.4359999999999999</v>
      </c>
      <c r="R148" s="160">
        <v>0.187</v>
      </c>
      <c r="S148" s="160">
        <v>0</v>
      </c>
      <c r="T148" s="160">
        <v>0</v>
      </c>
      <c r="U148" s="47">
        <f t="shared" si="27"/>
        <v>1.623</v>
      </c>
      <c r="V148" s="48"/>
      <c r="W148" s="50">
        <f t="shared" si="28"/>
        <v>4.4481054365733151E-2</v>
      </c>
      <c r="X148" s="50">
        <f t="shared" si="29"/>
        <v>0</v>
      </c>
      <c r="Y148" s="50">
        <f t="shared" si="30"/>
        <v>-7.9096045197740036E-2</v>
      </c>
      <c r="Z148" s="49">
        <f t="shared" si="31"/>
        <v>2.7855153203342645E-2</v>
      </c>
      <c r="AA148" s="50">
        <f t="shared" si="32"/>
        <v>-0.12299465240641708</v>
      </c>
      <c r="AB148" s="50">
        <f t="shared" si="33"/>
        <v>0</v>
      </c>
      <c r="AC148" s="50">
        <f t="shared" si="34"/>
        <v>0</v>
      </c>
      <c r="AD148" s="49">
        <f t="shared" si="35"/>
        <v>1.0474430067775665E-2</v>
      </c>
    </row>
    <row r="149" spans="2:30" s="2" customFormat="1">
      <c r="B149" s="112">
        <v>300428</v>
      </c>
      <c r="C149" s="112" t="s">
        <v>180</v>
      </c>
      <c r="D149" s="120" t="s">
        <v>501</v>
      </c>
      <c r="E149" s="51">
        <v>1.07</v>
      </c>
      <c r="F149" s="51">
        <v>4.4999999999999998E-2</v>
      </c>
      <c r="G149" s="51">
        <v>0.16300000000000001</v>
      </c>
      <c r="H149" s="47">
        <f t="shared" si="24"/>
        <v>1.278</v>
      </c>
      <c r="I149" s="54">
        <v>0.16400000000000001</v>
      </c>
      <c r="J149" s="54">
        <v>0</v>
      </c>
      <c r="K149" s="55">
        <v>0</v>
      </c>
      <c r="L149" s="47">
        <f t="shared" si="25"/>
        <v>1.4419999999999999</v>
      </c>
      <c r="M149" s="48"/>
      <c r="N149" s="160">
        <v>1.024</v>
      </c>
      <c r="O149" s="160">
        <v>4.4999999999999998E-2</v>
      </c>
      <c r="P149" s="160">
        <v>0.17699999999999999</v>
      </c>
      <c r="Q149" s="47">
        <f t="shared" si="26"/>
        <v>1.246</v>
      </c>
      <c r="R149" s="160">
        <v>0.187</v>
      </c>
      <c r="S149" s="160">
        <v>0</v>
      </c>
      <c r="T149" s="160">
        <v>0</v>
      </c>
      <c r="U149" s="47">
        <f t="shared" si="27"/>
        <v>1.4330000000000001</v>
      </c>
      <c r="V149" s="48"/>
      <c r="W149" s="50">
        <f t="shared" si="28"/>
        <v>4.4921875000000042E-2</v>
      </c>
      <c r="X149" s="50">
        <f t="shared" si="29"/>
        <v>0</v>
      </c>
      <c r="Y149" s="50">
        <f t="shared" si="30"/>
        <v>-7.9096045197740036E-2</v>
      </c>
      <c r="Z149" s="49">
        <f t="shared" si="31"/>
        <v>2.5682182985553796E-2</v>
      </c>
      <c r="AA149" s="50">
        <f t="shared" si="32"/>
        <v>-0.12299465240641708</v>
      </c>
      <c r="AB149" s="50">
        <f t="shared" si="33"/>
        <v>0</v>
      </c>
      <c r="AC149" s="50">
        <f t="shared" si="34"/>
        <v>0</v>
      </c>
      <c r="AD149" s="49">
        <f t="shared" si="35"/>
        <v>6.2805303558966484E-3</v>
      </c>
    </row>
    <row r="150" spans="2:30" s="2" customFormat="1">
      <c r="B150" s="112">
        <v>300436</v>
      </c>
      <c r="C150" s="112" t="s">
        <v>181</v>
      </c>
      <c r="D150" s="120" t="s">
        <v>501</v>
      </c>
      <c r="E150" s="51">
        <v>1.399</v>
      </c>
      <c r="F150" s="51">
        <v>4.4999999999999998E-2</v>
      </c>
      <c r="G150" s="51">
        <v>0.16300000000000001</v>
      </c>
      <c r="H150" s="47">
        <f t="shared" si="24"/>
        <v>1.607</v>
      </c>
      <c r="I150" s="54">
        <v>0.16400000000000001</v>
      </c>
      <c r="J150" s="54">
        <v>0</v>
      </c>
      <c r="K150" s="55">
        <v>0</v>
      </c>
      <c r="L150" s="47">
        <f t="shared" si="25"/>
        <v>1.7709999999999999</v>
      </c>
      <c r="M150" s="48"/>
      <c r="N150" s="160">
        <v>1.339</v>
      </c>
      <c r="O150" s="160">
        <v>4.4999999999999998E-2</v>
      </c>
      <c r="P150" s="160">
        <v>0.17699999999999999</v>
      </c>
      <c r="Q150" s="47">
        <f t="shared" si="26"/>
        <v>1.5609999999999999</v>
      </c>
      <c r="R150" s="160">
        <v>0.187</v>
      </c>
      <c r="S150" s="160">
        <v>0</v>
      </c>
      <c r="T150" s="160">
        <v>0</v>
      </c>
      <c r="U150" s="47">
        <f t="shared" si="27"/>
        <v>1.748</v>
      </c>
      <c r="V150" s="48"/>
      <c r="W150" s="50">
        <f t="shared" si="28"/>
        <v>4.4809559372666209E-2</v>
      </c>
      <c r="X150" s="50">
        <f t="shared" si="29"/>
        <v>0</v>
      </c>
      <c r="Y150" s="50">
        <f t="shared" si="30"/>
        <v>-7.9096045197740036E-2</v>
      </c>
      <c r="Z150" s="49">
        <f t="shared" si="31"/>
        <v>2.9468289557975685E-2</v>
      </c>
      <c r="AA150" s="50">
        <f t="shared" si="32"/>
        <v>-0.12299465240641708</v>
      </c>
      <c r="AB150" s="50">
        <f t="shared" si="33"/>
        <v>0</v>
      </c>
      <c r="AC150" s="50">
        <f t="shared" si="34"/>
        <v>0</v>
      </c>
      <c r="AD150" s="49">
        <f t="shared" si="35"/>
        <v>1.3157894736842054E-2</v>
      </c>
    </row>
    <row r="151" spans="2:30" s="2" customFormat="1">
      <c r="B151" s="112">
        <v>300437</v>
      </c>
      <c r="C151" s="112" t="s">
        <v>182</v>
      </c>
      <c r="D151" s="120" t="s">
        <v>501</v>
      </c>
      <c r="E151" s="51">
        <v>0.33300000000000002</v>
      </c>
      <c r="F151" s="51">
        <v>4.4999999999999998E-2</v>
      </c>
      <c r="G151" s="51">
        <v>0.16300000000000001</v>
      </c>
      <c r="H151" s="47">
        <f t="shared" si="24"/>
        <v>0.54100000000000004</v>
      </c>
      <c r="I151" s="54">
        <v>0.16400000000000001</v>
      </c>
      <c r="J151" s="54">
        <v>0</v>
      </c>
      <c r="K151" s="55">
        <v>0</v>
      </c>
      <c r="L151" s="47">
        <f t="shared" si="25"/>
        <v>0.70500000000000007</v>
      </c>
      <c r="M151" s="48"/>
      <c r="N151" s="160">
        <v>0.31900000000000001</v>
      </c>
      <c r="O151" s="160">
        <v>4.4999999999999998E-2</v>
      </c>
      <c r="P151" s="160">
        <v>0.17699999999999999</v>
      </c>
      <c r="Q151" s="47">
        <f t="shared" si="26"/>
        <v>0.54099999999999993</v>
      </c>
      <c r="R151" s="160">
        <v>0.187</v>
      </c>
      <c r="S151" s="160">
        <v>0</v>
      </c>
      <c r="T151" s="160">
        <v>0</v>
      </c>
      <c r="U151" s="47">
        <f t="shared" si="27"/>
        <v>0.72799999999999998</v>
      </c>
      <c r="V151" s="48"/>
      <c r="W151" s="50">
        <f t="shared" si="28"/>
        <v>4.3887147335423232E-2</v>
      </c>
      <c r="X151" s="50">
        <f t="shared" si="29"/>
        <v>0</v>
      </c>
      <c r="Y151" s="50">
        <f t="shared" si="30"/>
        <v>-7.9096045197740036E-2</v>
      </c>
      <c r="Z151" s="49">
        <f t="shared" si="31"/>
        <v>2.0521682525418793E-16</v>
      </c>
      <c r="AA151" s="50">
        <f t="shared" si="32"/>
        <v>-0.12299465240641708</v>
      </c>
      <c r="AB151" s="50">
        <f t="shared" si="33"/>
        <v>0</v>
      </c>
      <c r="AC151" s="50">
        <f t="shared" si="34"/>
        <v>0</v>
      </c>
      <c r="AD151" s="49">
        <f t="shared" si="35"/>
        <v>-3.1593406593406467E-2</v>
      </c>
    </row>
    <row r="152" spans="2:30" s="2" customFormat="1">
      <c r="B152" s="112">
        <v>300438</v>
      </c>
      <c r="C152" s="112" t="s">
        <v>183</v>
      </c>
      <c r="D152" s="120" t="s">
        <v>502</v>
      </c>
      <c r="E152" s="51">
        <v>0.69499999999999995</v>
      </c>
      <c r="F152" s="51">
        <v>4.4999999999999998E-2</v>
      </c>
      <c r="G152" s="51">
        <v>0.16300000000000001</v>
      </c>
      <c r="H152" s="47">
        <f t="shared" si="24"/>
        <v>0.90300000000000002</v>
      </c>
      <c r="I152" s="54">
        <v>0</v>
      </c>
      <c r="J152" s="54">
        <v>0</v>
      </c>
      <c r="K152" s="55">
        <v>0.35099999999999998</v>
      </c>
      <c r="L152" s="47">
        <f t="shared" si="25"/>
        <v>1.254</v>
      </c>
      <c r="M152" s="48"/>
      <c r="N152" s="160">
        <v>0.66500000000000004</v>
      </c>
      <c r="O152" s="160">
        <v>4.4999999999999998E-2</v>
      </c>
      <c r="P152" s="160">
        <v>0.17699999999999999</v>
      </c>
      <c r="Q152" s="47">
        <f t="shared" si="26"/>
        <v>0.88700000000000001</v>
      </c>
      <c r="R152" s="160">
        <v>0</v>
      </c>
      <c r="S152" s="160">
        <v>0</v>
      </c>
      <c r="T152" s="160">
        <v>0.34899999999999998</v>
      </c>
      <c r="U152" s="47">
        <f t="shared" si="27"/>
        <v>1.236</v>
      </c>
      <c r="V152" s="48"/>
      <c r="W152" s="50">
        <f t="shared" si="28"/>
        <v>4.5112781954887091E-2</v>
      </c>
      <c r="X152" s="50">
        <f t="shared" si="29"/>
        <v>0</v>
      </c>
      <c r="Y152" s="50">
        <f t="shared" si="30"/>
        <v>-7.9096045197740036E-2</v>
      </c>
      <c r="Z152" s="49">
        <f t="shared" si="31"/>
        <v>1.803833145434049E-2</v>
      </c>
      <c r="AA152" s="50">
        <f t="shared" si="32"/>
        <v>0</v>
      </c>
      <c r="AB152" s="50">
        <f t="shared" si="33"/>
        <v>0</v>
      </c>
      <c r="AC152" s="50">
        <f t="shared" si="34"/>
        <v>5.7306590257879715E-3</v>
      </c>
      <c r="AD152" s="49">
        <f t="shared" si="35"/>
        <v>1.4563106796116517E-2</v>
      </c>
    </row>
    <row r="153" spans="2:30" s="2" customFormat="1">
      <c r="B153" s="112">
        <v>300443</v>
      </c>
      <c r="C153" s="112" t="s">
        <v>510</v>
      </c>
      <c r="D153" s="120" t="s">
        <v>501</v>
      </c>
      <c r="E153" s="51">
        <v>1.268</v>
      </c>
      <c r="F153" s="51">
        <v>4.4999999999999998E-2</v>
      </c>
      <c r="G153" s="51">
        <v>0.16300000000000001</v>
      </c>
      <c r="H153" s="47">
        <f t="shared" si="24"/>
        <v>1.476</v>
      </c>
      <c r="I153" s="54">
        <v>0.16400000000000001</v>
      </c>
      <c r="J153" s="54">
        <v>0</v>
      </c>
      <c r="K153" s="55">
        <v>0</v>
      </c>
      <c r="L153" s="47">
        <f t="shared" si="25"/>
        <v>1.64</v>
      </c>
      <c r="M153" s="48"/>
      <c r="N153" s="160">
        <v>1.214</v>
      </c>
      <c r="O153" s="160">
        <v>4.4999999999999998E-2</v>
      </c>
      <c r="P153" s="160">
        <v>0.17699999999999999</v>
      </c>
      <c r="Q153" s="47">
        <f t="shared" si="26"/>
        <v>1.4359999999999999</v>
      </c>
      <c r="R153" s="160">
        <v>0.187</v>
      </c>
      <c r="S153" s="160">
        <v>0</v>
      </c>
      <c r="T153" s="160">
        <v>0</v>
      </c>
      <c r="U153" s="47">
        <f t="shared" si="27"/>
        <v>1.623</v>
      </c>
      <c r="V153" s="48"/>
      <c r="W153" s="50">
        <f t="shared" si="28"/>
        <v>4.4481054365733151E-2</v>
      </c>
      <c r="X153" s="50">
        <f t="shared" si="29"/>
        <v>0</v>
      </c>
      <c r="Y153" s="50">
        <f t="shared" si="30"/>
        <v>-7.9096045197740036E-2</v>
      </c>
      <c r="Z153" s="49">
        <f t="shared" si="31"/>
        <v>2.7855153203342645E-2</v>
      </c>
      <c r="AA153" s="50">
        <f t="shared" si="32"/>
        <v>-0.12299465240641708</v>
      </c>
      <c r="AB153" s="50">
        <f t="shared" si="33"/>
        <v>0</v>
      </c>
      <c r="AC153" s="50">
        <f t="shared" si="34"/>
        <v>0</v>
      </c>
      <c r="AD153" s="49">
        <f t="shared" si="35"/>
        <v>1.0474430067775665E-2</v>
      </c>
    </row>
    <row r="154" spans="2:30" s="2" customFormat="1">
      <c r="B154" s="112">
        <v>300444</v>
      </c>
      <c r="C154" s="112" t="s">
        <v>184</v>
      </c>
      <c r="D154" s="120" t="s">
        <v>502</v>
      </c>
      <c r="E154" s="51">
        <v>1</v>
      </c>
      <c r="F154" s="51">
        <v>4.4999999999999998E-2</v>
      </c>
      <c r="G154" s="51">
        <v>0.16300000000000001</v>
      </c>
      <c r="H154" s="47">
        <f t="shared" si="24"/>
        <v>1.208</v>
      </c>
      <c r="I154" s="54">
        <v>0</v>
      </c>
      <c r="J154" s="54">
        <v>0</v>
      </c>
      <c r="K154" s="55">
        <v>9.0999999999999998E-2</v>
      </c>
      <c r="L154" s="47">
        <f t="shared" si="25"/>
        <v>1.2989999999999999</v>
      </c>
      <c r="M154" s="48"/>
      <c r="N154" s="160">
        <v>0.95799999999999996</v>
      </c>
      <c r="O154" s="160">
        <v>4.4999999999999998E-2</v>
      </c>
      <c r="P154" s="160">
        <v>0.17699999999999999</v>
      </c>
      <c r="Q154" s="47">
        <f t="shared" si="26"/>
        <v>1.18</v>
      </c>
      <c r="R154" s="160">
        <v>0</v>
      </c>
      <c r="S154" s="160">
        <v>0</v>
      </c>
      <c r="T154" s="160">
        <v>9.0999999999999998E-2</v>
      </c>
      <c r="U154" s="47">
        <f t="shared" si="27"/>
        <v>1.2709999999999999</v>
      </c>
      <c r="V154" s="48"/>
      <c r="W154" s="50">
        <f t="shared" si="28"/>
        <v>4.3841336116910268E-2</v>
      </c>
      <c r="X154" s="50">
        <f t="shared" si="29"/>
        <v>0</v>
      </c>
      <c r="Y154" s="50">
        <f t="shared" si="30"/>
        <v>-7.9096045197740036E-2</v>
      </c>
      <c r="Z154" s="49">
        <f t="shared" si="31"/>
        <v>2.3728813559322055E-2</v>
      </c>
      <c r="AA154" s="50">
        <f t="shared" si="32"/>
        <v>0</v>
      </c>
      <c r="AB154" s="50">
        <f t="shared" si="33"/>
        <v>0</v>
      </c>
      <c r="AC154" s="50">
        <f t="shared" si="34"/>
        <v>0</v>
      </c>
      <c r="AD154" s="49">
        <f t="shared" si="35"/>
        <v>2.2029897718332043E-2</v>
      </c>
    </row>
    <row r="155" spans="2:30" s="2" customFormat="1">
      <c r="B155" s="112">
        <v>300447</v>
      </c>
      <c r="C155" s="112" t="s">
        <v>185</v>
      </c>
      <c r="D155" s="120" t="s">
        <v>501</v>
      </c>
      <c r="E155" s="51">
        <v>0.55300000000000005</v>
      </c>
      <c r="F155" s="51">
        <v>4.4999999999999998E-2</v>
      </c>
      <c r="G155" s="51">
        <v>0.16300000000000001</v>
      </c>
      <c r="H155" s="47">
        <f t="shared" si="24"/>
        <v>0.76100000000000012</v>
      </c>
      <c r="I155" s="54">
        <v>0.16400000000000001</v>
      </c>
      <c r="J155" s="54">
        <v>0</v>
      </c>
      <c r="K155" s="55">
        <v>0</v>
      </c>
      <c r="L155" s="47">
        <f t="shared" si="25"/>
        <v>0.92500000000000016</v>
      </c>
      <c r="M155" s="48"/>
      <c r="N155" s="160">
        <v>0.53</v>
      </c>
      <c r="O155" s="160">
        <v>4.4999999999999998E-2</v>
      </c>
      <c r="P155" s="160">
        <v>0.17699999999999999</v>
      </c>
      <c r="Q155" s="47">
        <f t="shared" si="26"/>
        <v>0.752</v>
      </c>
      <c r="R155" s="160">
        <v>0.187</v>
      </c>
      <c r="S155" s="160">
        <v>0</v>
      </c>
      <c r="T155" s="160">
        <v>0</v>
      </c>
      <c r="U155" s="47">
        <f t="shared" si="27"/>
        <v>0.93900000000000006</v>
      </c>
      <c r="V155" s="48"/>
      <c r="W155" s="50">
        <f t="shared" si="28"/>
        <v>4.3396226415094379E-2</v>
      </c>
      <c r="X155" s="50">
        <f t="shared" si="29"/>
        <v>0</v>
      </c>
      <c r="Y155" s="50">
        <f t="shared" si="30"/>
        <v>-7.9096045197740036E-2</v>
      </c>
      <c r="Z155" s="49">
        <f t="shared" si="31"/>
        <v>1.1968085106383137E-2</v>
      </c>
      <c r="AA155" s="50">
        <f t="shared" si="32"/>
        <v>-0.12299465240641708</v>
      </c>
      <c r="AB155" s="50">
        <f t="shared" si="33"/>
        <v>0</v>
      </c>
      <c r="AC155" s="50">
        <f t="shared" si="34"/>
        <v>0</v>
      </c>
      <c r="AD155" s="49">
        <f t="shared" si="35"/>
        <v>-1.4909478168264005E-2</v>
      </c>
    </row>
    <row r="156" spans="2:30" s="2" customFormat="1">
      <c r="B156" s="112">
        <v>300450</v>
      </c>
      <c r="C156" s="112" t="s">
        <v>655</v>
      </c>
      <c r="D156" s="120" t="s">
        <v>501</v>
      </c>
      <c r="E156" s="51">
        <v>1.4690000000000001</v>
      </c>
      <c r="F156" s="51">
        <v>4.4999999999999998E-2</v>
      </c>
      <c r="G156" s="51">
        <v>0.16300000000000001</v>
      </c>
      <c r="H156" s="47">
        <f t="shared" si="24"/>
        <v>1.677</v>
      </c>
      <c r="I156" s="54">
        <v>0.16400000000000001</v>
      </c>
      <c r="J156" s="54">
        <v>0</v>
      </c>
      <c r="K156" s="55">
        <v>0</v>
      </c>
      <c r="L156" s="47">
        <f t="shared" si="25"/>
        <v>1.841</v>
      </c>
      <c r="M156" s="48"/>
      <c r="N156" s="160">
        <v>1.4059999999999999</v>
      </c>
      <c r="O156" s="160">
        <v>4.4999999999999998E-2</v>
      </c>
      <c r="P156" s="160">
        <v>0.17699999999999999</v>
      </c>
      <c r="Q156" s="47">
        <f t="shared" si="26"/>
        <v>1.6279999999999999</v>
      </c>
      <c r="R156" s="160">
        <v>0.187</v>
      </c>
      <c r="S156" s="160">
        <v>0</v>
      </c>
      <c r="T156" s="160">
        <v>0</v>
      </c>
      <c r="U156" s="47">
        <f t="shared" si="27"/>
        <v>1.8149999999999999</v>
      </c>
      <c r="V156" s="48"/>
      <c r="W156" s="50">
        <f t="shared" si="28"/>
        <v>4.4807965860597564E-2</v>
      </c>
      <c r="X156" s="50">
        <f t="shared" si="29"/>
        <v>0</v>
      </c>
      <c r="Y156" s="50">
        <f t="shared" si="30"/>
        <v>-7.9096045197740036E-2</v>
      </c>
      <c r="Z156" s="49">
        <f t="shared" si="31"/>
        <v>3.0098280098280195E-2</v>
      </c>
      <c r="AA156" s="50">
        <f t="shared" si="32"/>
        <v>-0.12299465240641708</v>
      </c>
      <c r="AB156" s="50">
        <f t="shared" si="33"/>
        <v>0</v>
      </c>
      <c r="AC156" s="50">
        <f t="shared" si="34"/>
        <v>0</v>
      </c>
      <c r="AD156" s="49">
        <f t="shared" si="35"/>
        <v>1.4325068870523429E-2</v>
      </c>
    </row>
    <row r="157" spans="2:30" s="2" customFormat="1">
      <c r="B157" s="112">
        <v>300451</v>
      </c>
      <c r="C157" s="112" t="s">
        <v>186</v>
      </c>
      <c r="D157" s="120" t="s">
        <v>501</v>
      </c>
      <c r="E157" s="51">
        <v>1.296</v>
      </c>
      <c r="F157" s="51">
        <v>4.4999999999999998E-2</v>
      </c>
      <c r="G157" s="51">
        <v>0.16300000000000001</v>
      </c>
      <c r="H157" s="47">
        <f t="shared" si="24"/>
        <v>1.504</v>
      </c>
      <c r="I157" s="54">
        <v>0.16400000000000001</v>
      </c>
      <c r="J157" s="54">
        <v>0</v>
      </c>
      <c r="K157" s="55">
        <v>0</v>
      </c>
      <c r="L157" s="47">
        <f t="shared" si="25"/>
        <v>1.6679999999999999</v>
      </c>
      <c r="M157" s="48"/>
      <c r="N157" s="160">
        <v>1.2410000000000001</v>
      </c>
      <c r="O157" s="160">
        <v>4.4999999999999998E-2</v>
      </c>
      <c r="P157" s="160">
        <v>0.17699999999999999</v>
      </c>
      <c r="Q157" s="47">
        <f t="shared" si="26"/>
        <v>1.4630000000000001</v>
      </c>
      <c r="R157" s="160">
        <v>0.187</v>
      </c>
      <c r="S157" s="160">
        <v>0</v>
      </c>
      <c r="T157" s="160">
        <v>0</v>
      </c>
      <c r="U157" s="47">
        <f t="shared" si="27"/>
        <v>1.6500000000000001</v>
      </c>
      <c r="V157" s="48"/>
      <c r="W157" s="50">
        <f t="shared" si="28"/>
        <v>4.4319097502014453E-2</v>
      </c>
      <c r="X157" s="50">
        <f t="shared" si="29"/>
        <v>0</v>
      </c>
      <c r="Y157" s="50">
        <f t="shared" si="30"/>
        <v>-7.9096045197740036E-2</v>
      </c>
      <c r="Z157" s="49">
        <f t="shared" si="31"/>
        <v>2.8024606971975341E-2</v>
      </c>
      <c r="AA157" s="50">
        <f t="shared" si="32"/>
        <v>-0.12299465240641708</v>
      </c>
      <c r="AB157" s="50">
        <f t="shared" si="33"/>
        <v>0</v>
      </c>
      <c r="AC157" s="50">
        <f t="shared" si="34"/>
        <v>0</v>
      </c>
      <c r="AD157" s="49">
        <f t="shared" si="35"/>
        <v>1.0909090909090783E-2</v>
      </c>
    </row>
    <row r="158" spans="2:30" s="2" customFormat="1">
      <c r="B158" s="112">
        <v>300452</v>
      </c>
      <c r="C158" s="112" t="s">
        <v>187</v>
      </c>
      <c r="D158" s="120" t="s">
        <v>501</v>
      </c>
      <c r="E158" s="51">
        <v>0.314</v>
      </c>
      <c r="F158" s="51">
        <v>4.4999999999999998E-2</v>
      </c>
      <c r="G158" s="51">
        <v>0.16300000000000001</v>
      </c>
      <c r="H158" s="47">
        <f t="shared" si="24"/>
        <v>0.52200000000000002</v>
      </c>
      <c r="I158" s="54">
        <v>0.16400000000000001</v>
      </c>
      <c r="J158" s="54">
        <v>0</v>
      </c>
      <c r="K158" s="55">
        <v>0</v>
      </c>
      <c r="L158" s="47">
        <f t="shared" si="25"/>
        <v>0.68600000000000005</v>
      </c>
      <c r="M158" s="48"/>
      <c r="N158" s="160">
        <v>0.30099999999999999</v>
      </c>
      <c r="O158" s="160">
        <v>4.4999999999999998E-2</v>
      </c>
      <c r="P158" s="160">
        <v>0.17699999999999999</v>
      </c>
      <c r="Q158" s="47">
        <f t="shared" si="26"/>
        <v>0.52299999999999991</v>
      </c>
      <c r="R158" s="160">
        <v>0.187</v>
      </c>
      <c r="S158" s="160">
        <v>0</v>
      </c>
      <c r="T158" s="160">
        <v>0</v>
      </c>
      <c r="U158" s="47">
        <f t="shared" si="27"/>
        <v>0.71</v>
      </c>
      <c r="V158" s="48"/>
      <c r="W158" s="50">
        <f t="shared" si="28"/>
        <v>4.318936877076416E-2</v>
      </c>
      <c r="X158" s="50">
        <f t="shared" si="29"/>
        <v>0</v>
      </c>
      <c r="Y158" s="50">
        <f t="shared" si="30"/>
        <v>-7.9096045197740036E-2</v>
      </c>
      <c r="Z158" s="49">
        <f t="shared" si="31"/>
        <v>-1.9120458891011282E-3</v>
      </c>
      <c r="AA158" s="50">
        <f t="shared" si="32"/>
        <v>-0.12299465240641708</v>
      </c>
      <c r="AB158" s="50">
        <f t="shared" si="33"/>
        <v>0</v>
      </c>
      <c r="AC158" s="50">
        <f t="shared" si="34"/>
        <v>0</v>
      </c>
      <c r="AD158" s="49">
        <f t="shared" si="35"/>
        <v>-3.3802816901408329E-2</v>
      </c>
    </row>
    <row r="159" spans="2:30" s="2" customFormat="1">
      <c r="B159" s="112">
        <v>300453</v>
      </c>
      <c r="C159" s="112" t="s">
        <v>188</v>
      </c>
      <c r="D159" s="120" t="s">
        <v>501</v>
      </c>
      <c r="E159" s="51">
        <v>1.3320000000000001</v>
      </c>
      <c r="F159" s="51">
        <v>4.4999999999999998E-2</v>
      </c>
      <c r="G159" s="51">
        <v>0.16300000000000001</v>
      </c>
      <c r="H159" s="47">
        <f t="shared" si="24"/>
        <v>1.54</v>
      </c>
      <c r="I159" s="54">
        <v>0.16400000000000001</v>
      </c>
      <c r="J159" s="54">
        <v>0</v>
      </c>
      <c r="K159" s="55">
        <v>0</v>
      </c>
      <c r="L159" s="47">
        <f t="shared" si="25"/>
        <v>1.704</v>
      </c>
      <c r="M159" s="48"/>
      <c r="N159" s="160">
        <v>1.2749999999999999</v>
      </c>
      <c r="O159" s="160">
        <v>4.4999999999999998E-2</v>
      </c>
      <c r="P159" s="160">
        <v>0.17699999999999999</v>
      </c>
      <c r="Q159" s="47">
        <f t="shared" si="26"/>
        <v>1.4969999999999999</v>
      </c>
      <c r="R159" s="160">
        <v>0.187</v>
      </c>
      <c r="S159" s="160">
        <v>0</v>
      </c>
      <c r="T159" s="160">
        <v>0</v>
      </c>
      <c r="U159" s="47">
        <f t="shared" si="27"/>
        <v>1.6839999999999999</v>
      </c>
      <c r="V159" s="48"/>
      <c r="W159" s="50">
        <f t="shared" si="28"/>
        <v>4.4705882352941304E-2</v>
      </c>
      <c r="X159" s="50">
        <f t="shared" si="29"/>
        <v>0</v>
      </c>
      <c r="Y159" s="50">
        <f t="shared" si="30"/>
        <v>-7.9096045197740036E-2</v>
      </c>
      <c r="Z159" s="49">
        <f t="shared" si="31"/>
        <v>2.8724114896459686E-2</v>
      </c>
      <c r="AA159" s="50">
        <f t="shared" si="32"/>
        <v>-0.12299465240641708</v>
      </c>
      <c r="AB159" s="50">
        <f t="shared" si="33"/>
        <v>0</v>
      </c>
      <c r="AC159" s="50">
        <f t="shared" si="34"/>
        <v>0</v>
      </c>
      <c r="AD159" s="49">
        <f t="shared" si="35"/>
        <v>1.1876484560570083E-2</v>
      </c>
    </row>
    <row r="160" spans="2:30" s="2" customFormat="1">
      <c r="B160" s="112">
        <v>300464</v>
      </c>
      <c r="C160" s="112" t="s">
        <v>189</v>
      </c>
      <c r="D160" s="120" t="s">
        <v>501</v>
      </c>
      <c r="E160" s="51">
        <v>1.3169999999999999</v>
      </c>
      <c r="F160" s="51">
        <v>4.4999999999999998E-2</v>
      </c>
      <c r="G160" s="51">
        <v>0.16300000000000001</v>
      </c>
      <c r="H160" s="47">
        <f t="shared" si="24"/>
        <v>1.5249999999999999</v>
      </c>
      <c r="I160" s="54">
        <v>0.16400000000000001</v>
      </c>
      <c r="J160" s="54">
        <v>0</v>
      </c>
      <c r="K160" s="55">
        <v>0</v>
      </c>
      <c r="L160" s="47">
        <f t="shared" si="25"/>
        <v>1.6889999999999998</v>
      </c>
      <c r="M160" s="48"/>
      <c r="N160" s="160">
        <v>1.2609999999999999</v>
      </c>
      <c r="O160" s="160">
        <v>4.4999999999999998E-2</v>
      </c>
      <c r="P160" s="160">
        <v>0.17699999999999999</v>
      </c>
      <c r="Q160" s="47">
        <f t="shared" si="26"/>
        <v>1.4829999999999999</v>
      </c>
      <c r="R160" s="160">
        <v>0.187</v>
      </c>
      <c r="S160" s="160">
        <v>0</v>
      </c>
      <c r="T160" s="160">
        <v>0</v>
      </c>
      <c r="U160" s="47">
        <f t="shared" si="27"/>
        <v>1.67</v>
      </c>
      <c r="V160" s="48"/>
      <c r="W160" s="50">
        <f t="shared" si="28"/>
        <v>4.440919904837435E-2</v>
      </c>
      <c r="X160" s="50">
        <f t="shared" si="29"/>
        <v>0</v>
      </c>
      <c r="Y160" s="50">
        <f t="shared" si="30"/>
        <v>-7.9096045197740036E-2</v>
      </c>
      <c r="Z160" s="49">
        <f t="shared" si="31"/>
        <v>2.832097100472019E-2</v>
      </c>
      <c r="AA160" s="50">
        <f t="shared" si="32"/>
        <v>-0.12299465240641708</v>
      </c>
      <c r="AB160" s="50">
        <f t="shared" si="33"/>
        <v>0</v>
      </c>
      <c r="AC160" s="50">
        <f t="shared" si="34"/>
        <v>0</v>
      </c>
      <c r="AD160" s="49">
        <f t="shared" si="35"/>
        <v>1.1377245508981979E-2</v>
      </c>
    </row>
    <row r="161" spans="2:30" s="2" customFormat="1">
      <c r="B161" s="112">
        <v>300465</v>
      </c>
      <c r="C161" s="112" t="s">
        <v>190</v>
      </c>
      <c r="D161" s="120" t="s">
        <v>501</v>
      </c>
      <c r="E161" s="51">
        <v>1.3169999999999999</v>
      </c>
      <c r="F161" s="51">
        <v>4.4999999999999998E-2</v>
      </c>
      <c r="G161" s="51">
        <v>0.16300000000000001</v>
      </c>
      <c r="H161" s="47">
        <f t="shared" si="24"/>
        <v>1.5249999999999999</v>
      </c>
      <c r="I161" s="54">
        <v>0.16400000000000001</v>
      </c>
      <c r="J161" s="54">
        <v>0</v>
      </c>
      <c r="K161" s="55">
        <v>0</v>
      </c>
      <c r="L161" s="47">
        <f t="shared" si="25"/>
        <v>1.6889999999999998</v>
      </c>
      <c r="M161" s="48"/>
      <c r="N161" s="160">
        <v>1.2609999999999999</v>
      </c>
      <c r="O161" s="160">
        <v>4.4999999999999998E-2</v>
      </c>
      <c r="P161" s="160">
        <v>0.17699999999999999</v>
      </c>
      <c r="Q161" s="47">
        <f t="shared" si="26"/>
        <v>1.4829999999999999</v>
      </c>
      <c r="R161" s="160">
        <v>0.187</v>
      </c>
      <c r="S161" s="160">
        <v>0</v>
      </c>
      <c r="T161" s="160">
        <v>0</v>
      </c>
      <c r="U161" s="47">
        <f t="shared" si="27"/>
        <v>1.67</v>
      </c>
      <c r="V161" s="48"/>
      <c r="W161" s="50">
        <f t="shared" si="28"/>
        <v>4.440919904837435E-2</v>
      </c>
      <c r="X161" s="50">
        <f t="shared" si="29"/>
        <v>0</v>
      </c>
      <c r="Y161" s="50">
        <f t="shared" si="30"/>
        <v>-7.9096045197740036E-2</v>
      </c>
      <c r="Z161" s="49">
        <f t="shared" si="31"/>
        <v>2.832097100472019E-2</v>
      </c>
      <c r="AA161" s="50">
        <f t="shared" si="32"/>
        <v>-0.12299465240641708</v>
      </c>
      <c r="AB161" s="50">
        <f t="shared" si="33"/>
        <v>0</v>
      </c>
      <c r="AC161" s="50">
        <f t="shared" si="34"/>
        <v>0</v>
      </c>
      <c r="AD161" s="49">
        <f t="shared" si="35"/>
        <v>1.1377245508981979E-2</v>
      </c>
    </row>
    <row r="162" spans="2:30" s="2" customFormat="1">
      <c r="B162" s="112">
        <v>300467</v>
      </c>
      <c r="C162" s="112" t="s">
        <v>191</v>
      </c>
      <c r="D162" s="120" t="s">
        <v>502</v>
      </c>
      <c r="E162" s="51">
        <v>1.302</v>
      </c>
      <c r="F162" s="51">
        <v>4.4999999999999998E-2</v>
      </c>
      <c r="G162" s="51">
        <v>0.16300000000000001</v>
      </c>
      <c r="H162" s="47">
        <f t="shared" si="24"/>
        <v>1.51</v>
      </c>
      <c r="I162" s="54">
        <v>0</v>
      </c>
      <c r="J162" s="54">
        <v>0</v>
      </c>
      <c r="K162" s="55">
        <v>4.7539999999999996</v>
      </c>
      <c r="L162" s="47">
        <f t="shared" si="25"/>
        <v>6.2639999999999993</v>
      </c>
      <c r="M162" s="48"/>
      <c r="N162" s="160">
        <v>1.2470000000000001</v>
      </c>
      <c r="O162" s="160">
        <v>4.4999999999999998E-2</v>
      </c>
      <c r="P162" s="160">
        <v>0.17699999999999999</v>
      </c>
      <c r="Q162" s="47">
        <f t="shared" si="26"/>
        <v>1.4690000000000001</v>
      </c>
      <c r="R162" s="160">
        <v>0</v>
      </c>
      <c r="S162" s="160">
        <v>0</v>
      </c>
      <c r="T162" s="160">
        <v>4.7220000000000004</v>
      </c>
      <c r="U162" s="47">
        <f t="shared" si="27"/>
        <v>6.1910000000000007</v>
      </c>
      <c r="V162" s="48"/>
      <c r="W162" s="50">
        <f t="shared" si="28"/>
        <v>4.410585404971927E-2</v>
      </c>
      <c r="X162" s="50">
        <f t="shared" si="29"/>
        <v>0</v>
      </c>
      <c r="Y162" s="50">
        <f t="shared" si="30"/>
        <v>-7.9096045197740036E-2</v>
      </c>
      <c r="Z162" s="49">
        <f t="shared" si="31"/>
        <v>2.791014295439069E-2</v>
      </c>
      <c r="AA162" s="50">
        <f t="shared" si="32"/>
        <v>0</v>
      </c>
      <c r="AB162" s="50">
        <f t="shared" si="33"/>
        <v>0</v>
      </c>
      <c r="AC162" s="50">
        <f t="shared" si="34"/>
        <v>6.7767894959760988E-3</v>
      </c>
      <c r="AD162" s="49">
        <f t="shared" si="35"/>
        <v>1.1791309966079569E-2</v>
      </c>
    </row>
    <row r="163" spans="2:30" s="2" customFormat="1">
      <c r="B163" s="112">
        <v>300469</v>
      </c>
      <c r="C163" s="112" t="s">
        <v>192</v>
      </c>
      <c r="D163" s="120" t="s">
        <v>502</v>
      </c>
      <c r="E163" s="51">
        <v>1.135</v>
      </c>
      <c r="F163" s="51">
        <v>4.4999999999999998E-2</v>
      </c>
      <c r="G163" s="51">
        <v>0.16300000000000001</v>
      </c>
      <c r="H163" s="47">
        <f t="shared" si="24"/>
        <v>1.343</v>
      </c>
      <c r="I163" s="54">
        <v>0</v>
      </c>
      <c r="J163" s="54">
        <v>0</v>
      </c>
      <c r="K163" s="55">
        <v>0.82499999999999996</v>
      </c>
      <c r="L163" s="47">
        <f t="shared" si="25"/>
        <v>2.1680000000000001</v>
      </c>
      <c r="M163" s="48"/>
      <c r="N163" s="160">
        <v>1.087</v>
      </c>
      <c r="O163" s="160">
        <v>4.4999999999999998E-2</v>
      </c>
      <c r="P163" s="160">
        <v>0.17699999999999999</v>
      </c>
      <c r="Q163" s="47">
        <f t="shared" si="26"/>
        <v>1.3089999999999999</v>
      </c>
      <c r="R163" s="160">
        <v>0</v>
      </c>
      <c r="S163" s="160">
        <v>0</v>
      </c>
      <c r="T163" s="160">
        <v>0.80400000000000005</v>
      </c>
      <c r="U163" s="47">
        <f t="shared" si="27"/>
        <v>2.113</v>
      </c>
      <c r="V163" s="48"/>
      <c r="W163" s="50">
        <f t="shared" si="28"/>
        <v>4.4158233670653212E-2</v>
      </c>
      <c r="X163" s="50">
        <f t="shared" si="29"/>
        <v>0</v>
      </c>
      <c r="Y163" s="50">
        <f t="shared" si="30"/>
        <v>-7.9096045197740036E-2</v>
      </c>
      <c r="Z163" s="49">
        <f t="shared" si="31"/>
        <v>2.5974025974025997E-2</v>
      </c>
      <c r="AA163" s="50">
        <f t="shared" si="32"/>
        <v>0</v>
      </c>
      <c r="AB163" s="50">
        <f t="shared" si="33"/>
        <v>0</v>
      </c>
      <c r="AC163" s="50">
        <f t="shared" si="34"/>
        <v>2.6119402985074511E-2</v>
      </c>
      <c r="AD163" s="49">
        <f t="shared" si="35"/>
        <v>2.6029342167534386E-2</v>
      </c>
    </row>
    <row r="164" spans="2:30" s="2" customFormat="1">
      <c r="B164" s="112">
        <v>300486</v>
      </c>
      <c r="C164" s="112" t="s">
        <v>193</v>
      </c>
      <c r="D164" s="120" t="s">
        <v>501</v>
      </c>
      <c r="E164" s="51">
        <v>0.58699999999999997</v>
      </c>
      <c r="F164" s="51">
        <v>4.4999999999999998E-2</v>
      </c>
      <c r="G164" s="51">
        <v>0.16300000000000001</v>
      </c>
      <c r="H164" s="47">
        <f t="shared" si="24"/>
        <v>0.79500000000000004</v>
      </c>
      <c r="I164" s="54">
        <v>0.16400000000000001</v>
      </c>
      <c r="J164" s="54">
        <v>0</v>
      </c>
      <c r="K164" s="55">
        <v>0</v>
      </c>
      <c r="L164" s="47">
        <f t="shared" si="25"/>
        <v>0.95900000000000007</v>
      </c>
      <c r="M164" s="48"/>
      <c r="N164" s="160">
        <v>0.56200000000000006</v>
      </c>
      <c r="O164" s="160">
        <v>4.4999999999999998E-2</v>
      </c>
      <c r="P164" s="160">
        <v>0.17699999999999999</v>
      </c>
      <c r="Q164" s="47">
        <f t="shared" si="26"/>
        <v>0.78400000000000003</v>
      </c>
      <c r="R164" s="160">
        <v>0.187</v>
      </c>
      <c r="S164" s="160">
        <v>0</v>
      </c>
      <c r="T164" s="160">
        <v>0</v>
      </c>
      <c r="U164" s="47">
        <f t="shared" si="27"/>
        <v>0.97100000000000009</v>
      </c>
      <c r="V164" s="48"/>
      <c r="W164" s="50">
        <f t="shared" si="28"/>
        <v>4.4483985765124391E-2</v>
      </c>
      <c r="X164" s="50">
        <f t="shared" si="29"/>
        <v>0</v>
      </c>
      <c r="Y164" s="50">
        <f t="shared" si="30"/>
        <v>-7.9096045197740036E-2</v>
      </c>
      <c r="Z164" s="49">
        <f t="shared" si="31"/>
        <v>1.4030612244897971E-2</v>
      </c>
      <c r="AA164" s="50">
        <f t="shared" si="32"/>
        <v>-0.12299465240641708</v>
      </c>
      <c r="AB164" s="50">
        <f t="shared" si="33"/>
        <v>0</v>
      </c>
      <c r="AC164" s="50">
        <f t="shared" si="34"/>
        <v>0</v>
      </c>
      <c r="AD164" s="49">
        <f t="shared" si="35"/>
        <v>-1.2358393408856859E-2</v>
      </c>
    </row>
    <row r="165" spans="2:30" s="2" customFormat="1">
      <c r="B165" s="112">
        <v>300487</v>
      </c>
      <c r="C165" s="112" t="s">
        <v>194</v>
      </c>
      <c r="D165" s="120" t="s">
        <v>501</v>
      </c>
      <c r="E165" s="51">
        <v>1.597</v>
      </c>
      <c r="F165" s="51">
        <v>4.4999999999999998E-2</v>
      </c>
      <c r="G165" s="51">
        <v>0.16300000000000001</v>
      </c>
      <c r="H165" s="47">
        <f t="shared" si="24"/>
        <v>1.8049999999999999</v>
      </c>
      <c r="I165" s="54">
        <v>0.16400000000000001</v>
      </c>
      <c r="J165" s="54">
        <v>0</v>
      </c>
      <c r="K165" s="55">
        <v>0</v>
      </c>
      <c r="L165" s="47">
        <f t="shared" si="25"/>
        <v>1.9689999999999999</v>
      </c>
      <c r="M165" s="48"/>
      <c r="N165" s="160">
        <v>1.5289999999999999</v>
      </c>
      <c r="O165" s="160">
        <v>4.4999999999999998E-2</v>
      </c>
      <c r="P165" s="160">
        <v>0.17699999999999999</v>
      </c>
      <c r="Q165" s="47">
        <f t="shared" si="26"/>
        <v>1.7509999999999999</v>
      </c>
      <c r="R165" s="160">
        <v>0.187</v>
      </c>
      <c r="S165" s="160">
        <v>0</v>
      </c>
      <c r="T165" s="160">
        <v>0</v>
      </c>
      <c r="U165" s="47">
        <f t="shared" si="27"/>
        <v>1.9379999999999999</v>
      </c>
      <c r="V165" s="48"/>
      <c r="W165" s="50">
        <f t="shared" si="28"/>
        <v>4.4473512099411423E-2</v>
      </c>
      <c r="X165" s="50">
        <f t="shared" si="29"/>
        <v>0</v>
      </c>
      <c r="Y165" s="50">
        <f t="shared" si="30"/>
        <v>-7.9096045197740036E-2</v>
      </c>
      <c r="Z165" s="49">
        <f t="shared" si="31"/>
        <v>3.08395202741291E-2</v>
      </c>
      <c r="AA165" s="50">
        <f t="shared" si="32"/>
        <v>-0.12299465240641708</v>
      </c>
      <c r="AB165" s="50">
        <f t="shared" si="33"/>
        <v>0</v>
      </c>
      <c r="AC165" s="50">
        <f t="shared" si="34"/>
        <v>0</v>
      </c>
      <c r="AD165" s="49">
        <f t="shared" si="35"/>
        <v>1.5995872033023693E-2</v>
      </c>
    </row>
    <row r="166" spans="2:30" s="2" customFormat="1">
      <c r="B166" s="112">
        <v>300489</v>
      </c>
      <c r="C166" s="112" t="s">
        <v>511</v>
      </c>
      <c r="D166" s="120" t="s">
        <v>501</v>
      </c>
      <c r="E166" s="51">
        <v>0.31</v>
      </c>
      <c r="F166" s="51">
        <v>4.4999999999999998E-2</v>
      </c>
      <c r="G166" s="51">
        <v>0.16300000000000001</v>
      </c>
      <c r="H166" s="47">
        <f t="shared" si="24"/>
        <v>0.51800000000000002</v>
      </c>
      <c r="I166" s="54">
        <v>0.16400000000000001</v>
      </c>
      <c r="J166" s="54">
        <v>0</v>
      </c>
      <c r="K166" s="55">
        <v>0</v>
      </c>
      <c r="L166" s="47">
        <f t="shared" si="25"/>
        <v>0.68200000000000005</v>
      </c>
      <c r="M166" s="48"/>
      <c r="N166" s="160">
        <v>0.29699999999999999</v>
      </c>
      <c r="O166" s="160">
        <v>4.4999999999999998E-2</v>
      </c>
      <c r="P166" s="160">
        <v>0.17699999999999999</v>
      </c>
      <c r="Q166" s="47">
        <f t="shared" si="26"/>
        <v>0.51899999999999991</v>
      </c>
      <c r="R166" s="160">
        <v>0.187</v>
      </c>
      <c r="S166" s="160">
        <v>0</v>
      </c>
      <c r="T166" s="160">
        <v>0</v>
      </c>
      <c r="U166" s="47">
        <f t="shared" si="27"/>
        <v>0.70599999999999996</v>
      </c>
      <c r="V166" s="48"/>
      <c r="W166" s="50">
        <f t="shared" si="28"/>
        <v>4.3771043771043815E-2</v>
      </c>
      <c r="X166" s="50">
        <f t="shared" si="29"/>
        <v>0</v>
      </c>
      <c r="Y166" s="50">
        <f t="shared" si="30"/>
        <v>-7.9096045197740036E-2</v>
      </c>
      <c r="Z166" s="49">
        <f t="shared" si="31"/>
        <v>-1.926782273602871E-3</v>
      </c>
      <c r="AA166" s="50">
        <f t="shared" si="32"/>
        <v>-0.12299465240641708</v>
      </c>
      <c r="AB166" s="50">
        <f t="shared" si="33"/>
        <v>0</v>
      </c>
      <c r="AC166" s="50">
        <f t="shared" si="34"/>
        <v>0</v>
      </c>
      <c r="AD166" s="49">
        <f t="shared" si="35"/>
        <v>-3.3994334277620268E-2</v>
      </c>
    </row>
    <row r="167" spans="2:30" s="2" customFormat="1">
      <c r="B167" s="112">
        <v>300491</v>
      </c>
      <c r="C167" s="112" t="s">
        <v>195</v>
      </c>
      <c r="D167" s="120" t="s">
        <v>501</v>
      </c>
      <c r="E167" s="51">
        <v>1.3169999999999999</v>
      </c>
      <c r="F167" s="51">
        <v>4.4999999999999998E-2</v>
      </c>
      <c r="G167" s="51">
        <v>0.16300000000000001</v>
      </c>
      <c r="H167" s="47">
        <f t="shared" si="24"/>
        <v>1.5249999999999999</v>
      </c>
      <c r="I167" s="54">
        <v>0.16400000000000001</v>
      </c>
      <c r="J167" s="54">
        <v>0</v>
      </c>
      <c r="K167" s="55">
        <v>0</v>
      </c>
      <c r="L167" s="47">
        <f t="shared" si="25"/>
        <v>1.6889999999999998</v>
      </c>
      <c r="M167" s="48"/>
      <c r="N167" s="160">
        <v>1.2609999999999999</v>
      </c>
      <c r="O167" s="160">
        <v>4.4999999999999998E-2</v>
      </c>
      <c r="P167" s="160">
        <v>0.17699999999999999</v>
      </c>
      <c r="Q167" s="47">
        <f t="shared" si="26"/>
        <v>1.4829999999999999</v>
      </c>
      <c r="R167" s="160">
        <v>0.187</v>
      </c>
      <c r="S167" s="160">
        <v>0</v>
      </c>
      <c r="T167" s="160">
        <v>0</v>
      </c>
      <c r="U167" s="47">
        <f t="shared" si="27"/>
        <v>1.67</v>
      </c>
      <c r="V167" s="48"/>
      <c r="W167" s="50">
        <f t="shared" si="28"/>
        <v>4.440919904837435E-2</v>
      </c>
      <c r="X167" s="50">
        <f t="shared" si="29"/>
        <v>0</v>
      </c>
      <c r="Y167" s="50">
        <f t="shared" si="30"/>
        <v>-7.9096045197740036E-2</v>
      </c>
      <c r="Z167" s="49">
        <f t="shared" si="31"/>
        <v>2.832097100472019E-2</v>
      </c>
      <c r="AA167" s="50">
        <f t="shared" si="32"/>
        <v>-0.12299465240641708</v>
      </c>
      <c r="AB167" s="50">
        <f t="shared" si="33"/>
        <v>0</v>
      </c>
      <c r="AC167" s="50">
        <f t="shared" si="34"/>
        <v>0</v>
      </c>
      <c r="AD167" s="49">
        <f t="shared" si="35"/>
        <v>1.1377245508981979E-2</v>
      </c>
    </row>
    <row r="168" spans="2:30" s="2" customFormat="1">
      <c r="B168" s="112">
        <v>300492</v>
      </c>
      <c r="C168" s="112" t="s">
        <v>196</v>
      </c>
      <c r="D168" s="120" t="s">
        <v>501</v>
      </c>
      <c r="E168" s="51">
        <v>1.5580000000000001</v>
      </c>
      <c r="F168" s="51">
        <v>4.4999999999999998E-2</v>
      </c>
      <c r="G168" s="51">
        <v>0.16300000000000001</v>
      </c>
      <c r="H168" s="47">
        <f t="shared" si="24"/>
        <v>1.766</v>
      </c>
      <c r="I168" s="54">
        <v>0.16400000000000001</v>
      </c>
      <c r="J168" s="54">
        <v>0</v>
      </c>
      <c r="K168" s="55">
        <v>0</v>
      </c>
      <c r="L168" s="47">
        <f t="shared" si="25"/>
        <v>1.93</v>
      </c>
      <c r="M168" s="48"/>
      <c r="N168" s="160">
        <v>1.492</v>
      </c>
      <c r="O168" s="160">
        <v>4.4999999999999998E-2</v>
      </c>
      <c r="P168" s="160">
        <v>0.17699999999999999</v>
      </c>
      <c r="Q168" s="47">
        <f t="shared" si="26"/>
        <v>1.714</v>
      </c>
      <c r="R168" s="160">
        <v>0.187</v>
      </c>
      <c r="S168" s="160">
        <v>0</v>
      </c>
      <c r="T168" s="160">
        <v>0</v>
      </c>
      <c r="U168" s="47">
        <f t="shared" si="27"/>
        <v>1.901</v>
      </c>
      <c r="V168" s="48"/>
      <c r="W168" s="50">
        <f t="shared" si="28"/>
        <v>4.4235924932975908E-2</v>
      </c>
      <c r="X168" s="50">
        <f t="shared" si="29"/>
        <v>0</v>
      </c>
      <c r="Y168" s="50">
        <f t="shared" si="30"/>
        <v>-7.9096045197740036E-2</v>
      </c>
      <c r="Z168" s="49">
        <f t="shared" si="31"/>
        <v>3.0338389731621965E-2</v>
      </c>
      <c r="AA168" s="50">
        <f t="shared" si="32"/>
        <v>-0.12299465240641708</v>
      </c>
      <c r="AB168" s="50">
        <f t="shared" si="33"/>
        <v>0</v>
      </c>
      <c r="AC168" s="50">
        <f t="shared" si="34"/>
        <v>0</v>
      </c>
      <c r="AD168" s="49">
        <f t="shared" si="35"/>
        <v>1.525512887953704E-2</v>
      </c>
    </row>
    <row r="169" spans="2:30" s="2" customFormat="1">
      <c r="B169" s="112">
        <v>300495</v>
      </c>
      <c r="C169" s="112" t="s">
        <v>197</v>
      </c>
      <c r="D169" s="120" t="s">
        <v>501</v>
      </c>
      <c r="E169" s="51">
        <v>1.399</v>
      </c>
      <c r="F169" s="51">
        <v>4.4999999999999998E-2</v>
      </c>
      <c r="G169" s="51">
        <v>0.16300000000000001</v>
      </c>
      <c r="H169" s="47">
        <f t="shared" si="24"/>
        <v>1.607</v>
      </c>
      <c r="I169" s="54">
        <v>0.16400000000000001</v>
      </c>
      <c r="J169" s="54">
        <v>0</v>
      </c>
      <c r="K169" s="55">
        <v>0</v>
      </c>
      <c r="L169" s="47">
        <f t="shared" si="25"/>
        <v>1.7709999999999999</v>
      </c>
      <c r="M169" s="48"/>
      <c r="N169" s="160">
        <v>1.339</v>
      </c>
      <c r="O169" s="160">
        <v>4.4999999999999998E-2</v>
      </c>
      <c r="P169" s="160">
        <v>0.17699999999999999</v>
      </c>
      <c r="Q169" s="47">
        <f t="shared" si="26"/>
        <v>1.5609999999999999</v>
      </c>
      <c r="R169" s="160">
        <v>0.187</v>
      </c>
      <c r="S169" s="160">
        <v>0</v>
      </c>
      <c r="T169" s="160">
        <v>0</v>
      </c>
      <c r="U169" s="47">
        <f t="shared" si="27"/>
        <v>1.748</v>
      </c>
      <c r="V169" s="48"/>
      <c r="W169" s="50">
        <f t="shared" si="28"/>
        <v>4.4809559372666209E-2</v>
      </c>
      <c r="X169" s="50">
        <f t="shared" si="29"/>
        <v>0</v>
      </c>
      <c r="Y169" s="50">
        <f t="shared" si="30"/>
        <v>-7.9096045197740036E-2</v>
      </c>
      <c r="Z169" s="49">
        <f t="shared" si="31"/>
        <v>2.9468289557975685E-2</v>
      </c>
      <c r="AA169" s="50">
        <f t="shared" si="32"/>
        <v>-0.12299465240641708</v>
      </c>
      <c r="AB169" s="50">
        <f t="shared" si="33"/>
        <v>0</v>
      </c>
      <c r="AC169" s="50">
        <f t="shared" si="34"/>
        <v>0</v>
      </c>
      <c r="AD169" s="49">
        <f t="shared" si="35"/>
        <v>1.3157894736842054E-2</v>
      </c>
    </row>
    <row r="170" spans="2:30" s="2" customFormat="1">
      <c r="B170" s="112">
        <v>300500</v>
      </c>
      <c r="C170" s="112" t="s">
        <v>198</v>
      </c>
      <c r="D170" s="120" t="s">
        <v>502</v>
      </c>
      <c r="E170" s="51">
        <v>1</v>
      </c>
      <c r="F170" s="51">
        <v>4.4999999999999998E-2</v>
      </c>
      <c r="G170" s="51">
        <v>0.16300000000000001</v>
      </c>
      <c r="H170" s="47">
        <f t="shared" si="24"/>
        <v>1.208</v>
      </c>
      <c r="I170" s="54">
        <v>0</v>
      </c>
      <c r="J170" s="54">
        <v>0</v>
      </c>
      <c r="K170" s="55">
        <v>5.8999999999999997E-2</v>
      </c>
      <c r="L170" s="47">
        <f t="shared" si="25"/>
        <v>1.2669999999999999</v>
      </c>
      <c r="M170" s="48"/>
      <c r="N170" s="160">
        <v>0.95799999999999996</v>
      </c>
      <c r="O170" s="160">
        <v>4.4999999999999998E-2</v>
      </c>
      <c r="P170" s="160">
        <v>0.17699999999999999</v>
      </c>
      <c r="Q170" s="47">
        <f t="shared" si="26"/>
        <v>1.18</v>
      </c>
      <c r="R170" s="160">
        <v>0</v>
      </c>
      <c r="S170" s="160">
        <v>0</v>
      </c>
      <c r="T170" s="160">
        <v>5.8000000000000003E-2</v>
      </c>
      <c r="U170" s="47">
        <f t="shared" si="27"/>
        <v>1.238</v>
      </c>
      <c r="V170" s="48"/>
      <c r="W170" s="50">
        <f t="shared" si="28"/>
        <v>4.3841336116910268E-2</v>
      </c>
      <c r="X170" s="50">
        <f t="shared" si="29"/>
        <v>0</v>
      </c>
      <c r="Y170" s="50">
        <f t="shared" si="30"/>
        <v>-7.9096045197740036E-2</v>
      </c>
      <c r="Z170" s="49">
        <f t="shared" si="31"/>
        <v>2.3728813559322055E-2</v>
      </c>
      <c r="AA170" s="50">
        <f t="shared" si="32"/>
        <v>0</v>
      </c>
      <c r="AB170" s="50">
        <f t="shared" si="33"/>
        <v>0</v>
      </c>
      <c r="AC170" s="50">
        <f t="shared" si="34"/>
        <v>1.7241379310344723E-2</v>
      </c>
      <c r="AD170" s="49">
        <f t="shared" si="35"/>
        <v>2.3424878836833533E-2</v>
      </c>
    </row>
    <row r="171" spans="2:30" s="2" customFormat="1">
      <c r="B171" s="112">
        <v>300501</v>
      </c>
      <c r="C171" s="112" t="s">
        <v>199</v>
      </c>
      <c r="D171" s="120" t="s">
        <v>501</v>
      </c>
      <c r="E171" s="51">
        <v>0.95199999999999996</v>
      </c>
      <c r="F171" s="51">
        <v>4.4999999999999998E-2</v>
      </c>
      <c r="G171" s="51">
        <v>0.16300000000000001</v>
      </c>
      <c r="H171" s="47">
        <f t="shared" si="24"/>
        <v>1.1599999999999999</v>
      </c>
      <c r="I171" s="54">
        <v>0.16400000000000001</v>
      </c>
      <c r="J171" s="54">
        <v>0</v>
      </c>
      <c r="K171" s="55">
        <v>0</v>
      </c>
      <c r="L171" s="47">
        <f t="shared" si="25"/>
        <v>1.3239999999999998</v>
      </c>
      <c r="M171" s="48"/>
      <c r="N171" s="160">
        <v>0.91100000000000003</v>
      </c>
      <c r="O171" s="160">
        <v>4.4999999999999998E-2</v>
      </c>
      <c r="P171" s="160">
        <v>0.17699999999999999</v>
      </c>
      <c r="Q171" s="47">
        <f t="shared" si="26"/>
        <v>1.133</v>
      </c>
      <c r="R171" s="160">
        <v>0.187</v>
      </c>
      <c r="S171" s="160">
        <v>0</v>
      </c>
      <c r="T171" s="160">
        <v>0</v>
      </c>
      <c r="U171" s="47">
        <f t="shared" si="27"/>
        <v>1.32</v>
      </c>
      <c r="V171" s="48"/>
      <c r="W171" s="50">
        <f t="shared" si="28"/>
        <v>4.5005488474204089E-2</v>
      </c>
      <c r="X171" s="50">
        <f t="shared" si="29"/>
        <v>0</v>
      </c>
      <c r="Y171" s="50">
        <f t="shared" si="30"/>
        <v>-7.9096045197740036E-2</v>
      </c>
      <c r="Z171" s="49">
        <f t="shared" si="31"/>
        <v>2.3830538393645111E-2</v>
      </c>
      <c r="AA171" s="50">
        <f t="shared" si="32"/>
        <v>-0.12299465240641708</v>
      </c>
      <c r="AB171" s="50">
        <f t="shared" si="33"/>
        <v>0</v>
      </c>
      <c r="AC171" s="50">
        <f t="shared" si="34"/>
        <v>0</v>
      </c>
      <c r="AD171" s="49">
        <f t="shared" si="35"/>
        <v>3.0303030303028646E-3</v>
      </c>
    </row>
    <row r="172" spans="2:30" s="2" customFormat="1">
      <c r="B172" s="112">
        <v>300507</v>
      </c>
      <c r="C172" s="112" t="s">
        <v>200</v>
      </c>
      <c r="D172" s="120" t="s">
        <v>502</v>
      </c>
      <c r="E172" s="51">
        <v>1.5009999999999999</v>
      </c>
      <c r="F172" s="51">
        <v>4.4999999999999998E-2</v>
      </c>
      <c r="G172" s="51">
        <v>0.16300000000000001</v>
      </c>
      <c r="H172" s="47">
        <f t="shared" si="24"/>
        <v>1.7089999999999999</v>
      </c>
      <c r="I172" s="54">
        <v>0</v>
      </c>
      <c r="J172" s="54">
        <v>0</v>
      </c>
      <c r="K172" s="55">
        <v>0.93300000000000005</v>
      </c>
      <c r="L172" s="47">
        <f t="shared" si="25"/>
        <v>2.6419999999999999</v>
      </c>
      <c r="M172" s="48"/>
      <c r="N172" s="160">
        <v>1.4370000000000001</v>
      </c>
      <c r="O172" s="160">
        <v>4.4999999999999998E-2</v>
      </c>
      <c r="P172" s="160">
        <v>0.17699999999999999</v>
      </c>
      <c r="Q172" s="47">
        <f t="shared" si="26"/>
        <v>1.659</v>
      </c>
      <c r="R172" s="160">
        <v>0</v>
      </c>
      <c r="S172" s="160">
        <v>0</v>
      </c>
      <c r="T172" s="160">
        <v>0.91300000000000003</v>
      </c>
      <c r="U172" s="47">
        <f t="shared" si="27"/>
        <v>2.5720000000000001</v>
      </c>
      <c r="V172" s="48"/>
      <c r="W172" s="50">
        <f t="shared" si="28"/>
        <v>4.4537230340988054E-2</v>
      </c>
      <c r="X172" s="50">
        <f t="shared" si="29"/>
        <v>0</v>
      </c>
      <c r="Y172" s="50">
        <f t="shared" si="30"/>
        <v>-7.9096045197740036E-2</v>
      </c>
      <c r="Z172" s="49">
        <f t="shared" si="31"/>
        <v>3.0138637733574336E-2</v>
      </c>
      <c r="AA172" s="50">
        <f t="shared" si="32"/>
        <v>0</v>
      </c>
      <c r="AB172" s="50">
        <f t="shared" si="33"/>
        <v>0</v>
      </c>
      <c r="AC172" s="50">
        <f t="shared" si="34"/>
        <v>2.1905805038335179E-2</v>
      </c>
      <c r="AD172" s="49">
        <f t="shared" si="35"/>
        <v>2.7216174183514713E-2</v>
      </c>
    </row>
    <row r="173" spans="2:30" s="2" customFormat="1">
      <c r="B173" s="112">
        <v>300516</v>
      </c>
      <c r="C173" s="112" t="s">
        <v>201</v>
      </c>
      <c r="D173" s="120" t="s">
        <v>501</v>
      </c>
      <c r="E173" s="51">
        <v>1.022</v>
      </c>
      <c r="F173" s="51">
        <v>4.4999999999999998E-2</v>
      </c>
      <c r="G173" s="51">
        <v>0.16300000000000001</v>
      </c>
      <c r="H173" s="47">
        <f t="shared" si="24"/>
        <v>1.23</v>
      </c>
      <c r="I173" s="54">
        <v>0.16400000000000001</v>
      </c>
      <c r="J173" s="54">
        <v>0</v>
      </c>
      <c r="K173" s="55">
        <v>0</v>
      </c>
      <c r="L173" s="47">
        <f t="shared" si="25"/>
        <v>1.3939999999999999</v>
      </c>
      <c r="M173" s="48"/>
      <c r="N173" s="160">
        <v>0.97899999999999998</v>
      </c>
      <c r="O173" s="160">
        <v>4.4999999999999998E-2</v>
      </c>
      <c r="P173" s="160">
        <v>0.17699999999999999</v>
      </c>
      <c r="Q173" s="47">
        <f t="shared" si="26"/>
        <v>1.2010000000000001</v>
      </c>
      <c r="R173" s="160">
        <v>0.187</v>
      </c>
      <c r="S173" s="160">
        <v>0</v>
      </c>
      <c r="T173" s="160">
        <v>0</v>
      </c>
      <c r="U173" s="47">
        <f t="shared" si="27"/>
        <v>1.3880000000000001</v>
      </c>
      <c r="V173" s="48"/>
      <c r="W173" s="50">
        <f t="shared" si="28"/>
        <v>4.3922369765066437E-2</v>
      </c>
      <c r="X173" s="50">
        <f t="shared" si="29"/>
        <v>0</v>
      </c>
      <c r="Y173" s="50">
        <f t="shared" si="30"/>
        <v>-7.9096045197740036E-2</v>
      </c>
      <c r="Z173" s="49">
        <f t="shared" si="31"/>
        <v>2.4146544546211419E-2</v>
      </c>
      <c r="AA173" s="50">
        <f t="shared" si="32"/>
        <v>-0.12299465240641708</v>
      </c>
      <c r="AB173" s="50">
        <f t="shared" si="33"/>
        <v>0</v>
      </c>
      <c r="AC173" s="50">
        <f t="shared" si="34"/>
        <v>0</v>
      </c>
      <c r="AD173" s="49">
        <f t="shared" si="35"/>
        <v>4.3227665706050307E-3</v>
      </c>
    </row>
    <row r="174" spans="2:30" s="2" customFormat="1">
      <c r="B174" s="112">
        <v>300524</v>
      </c>
      <c r="C174" s="112" t="s">
        <v>202</v>
      </c>
      <c r="D174" s="120" t="s">
        <v>501</v>
      </c>
      <c r="E174" s="51">
        <v>1.5629999999999999</v>
      </c>
      <c r="F174" s="51">
        <v>4.4999999999999998E-2</v>
      </c>
      <c r="G174" s="51">
        <v>0.16300000000000001</v>
      </c>
      <c r="H174" s="47">
        <f t="shared" si="24"/>
        <v>1.7709999999999999</v>
      </c>
      <c r="I174" s="54">
        <v>0.16400000000000001</v>
      </c>
      <c r="J174" s="54">
        <v>0</v>
      </c>
      <c r="K174" s="55">
        <v>0</v>
      </c>
      <c r="L174" s="47">
        <f t="shared" si="25"/>
        <v>1.9349999999999998</v>
      </c>
      <c r="M174" s="48"/>
      <c r="N174" s="160">
        <v>1.496</v>
      </c>
      <c r="O174" s="160">
        <v>4.4999999999999998E-2</v>
      </c>
      <c r="P174" s="160">
        <v>0.17699999999999999</v>
      </c>
      <c r="Q174" s="47">
        <f t="shared" si="26"/>
        <v>1.718</v>
      </c>
      <c r="R174" s="160">
        <v>0.187</v>
      </c>
      <c r="S174" s="160">
        <v>0</v>
      </c>
      <c r="T174" s="160">
        <v>0</v>
      </c>
      <c r="U174" s="47">
        <f t="shared" si="27"/>
        <v>1.905</v>
      </c>
      <c r="V174" s="48"/>
      <c r="W174" s="50">
        <f t="shared" si="28"/>
        <v>4.4786096256684456E-2</v>
      </c>
      <c r="X174" s="50">
        <f t="shared" si="29"/>
        <v>0</v>
      </c>
      <c r="Y174" s="50">
        <f t="shared" si="30"/>
        <v>-7.9096045197740036E-2</v>
      </c>
      <c r="Z174" s="49">
        <f t="shared" si="31"/>
        <v>3.0849825378346879E-2</v>
      </c>
      <c r="AA174" s="50">
        <f t="shared" si="32"/>
        <v>-0.12299465240641708</v>
      </c>
      <c r="AB174" s="50">
        <f t="shared" si="33"/>
        <v>0</v>
      </c>
      <c r="AC174" s="50">
        <f t="shared" si="34"/>
        <v>0</v>
      </c>
      <c r="AD174" s="49">
        <f t="shared" si="35"/>
        <v>1.5748031496062888E-2</v>
      </c>
    </row>
    <row r="175" spans="2:30" s="2" customFormat="1">
      <c r="B175" s="112">
        <v>300527</v>
      </c>
      <c r="C175" s="112" t="s">
        <v>203</v>
      </c>
      <c r="D175" s="120" t="s">
        <v>501</v>
      </c>
      <c r="E175" s="51">
        <v>1.47</v>
      </c>
      <c r="F175" s="51">
        <v>4.4999999999999998E-2</v>
      </c>
      <c r="G175" s="51">
        <v>0.16300000000000001</v>
      </c>
      <c r="H175" s="47">
        <f t="shared" si="24"/>
        <v>1.6779999999999999</v>
      </c>
      <c r="I175" s="54">
        <v>0.16400000000000001</v>
      </c>
      <c r="J175" s="54">
        <v>0</v>
      </c>
      <c r="K175" s="55">
        <v>0</v>
      </c>
      <c r="L175" s="47">
        <f t="shared" si="25"/>
        <v>1.8419999999999999</v>
      </c>
      <c r="M175" s="48"/>
      <c r="N175" s="160">
        <v>1.4079999999999999</v>
      </c>
      <c r="O175" s="160">
        <v>4.4999999999999998E-2</v>
      </c>
      <c r="P175" s="160">
        <v>0.17699999999999999</v>
      </c>
      <c r="Q175" s="47">
        <f t="shared" si="26"/>
        <v>1.63</v>
      </c>
      <c r="R175" s="160">
        <v>0.187</v>
      </c>
      <c r="S175" s="160">
        <v>0</v>
      </c>
      <c r="T175" s="160">
        <v>0</v>
      </c>
      <c r="U175" s="47">
        <f t="shared" si="27"/>
        <v>1.8169999999999999</v>
      </c>
      <c r="V175" s="48"/>
      <c r="W175" s="50">
        <f t="shared" si="28"/>
        <v>4.4034090909090953E-2</v>
      </c>
      <c r="X175" s="50">
        <f t="shared" si="29"/>
        <v>0</v>
      </c>
      <c r="Y175" s="50">
        <f t="shared" si="30"/>
        <v>-7.9096045197740036E-2</v>
      </c>
      <c r="Z175" s="49">
        <f t="shared" si="31"/>
        <v>2.9447852760736224E-2</v>
      </c>
      <c r="AA175" s="50">
        <f t="shared" si="32"/>
        <v>-0.12299465240641708</v>
      </c>
      <c r="AB175" s="50">
        <f t="shared" si="33"/>
        <v>0</v>
      </c>
      <c r="AC175" s="50">
        <f t="shared" si="34"/>
        <v>0</v>
      </c>
      <c r="AD175" s="49">
        <f t="shared" si="35"/>
        <v>1.3758943313153501E-2</v>
      </c>
    </row>
    <row r="176" spans="2:30" s="2" customFormat="1">
      <c r="B176" s="112">
        <v>300530</v>
      </c>
      <c r="C176" s="112" t="s">
        <v>204</v>
      </c>
      <c r="D176" s="120" t="s">
        <v>501</v>
      </c>
      <c r="E176" s="51">
        <v>0.314</v>
      </c>
      <c r="F176" s="51">
        <v>4.4999999999999998E-2</v>
      </c>
      <c r="G176" s="51">
        <v>0.16300000000000001</v>
      </c>
      <c r="H176" s="47">
        <f t="shared" si="24"/>
        <v>0.52200000000000002</v>
      </c>
      <c r="I176" s="54">
        <v>0.16400000000000001</v>
      </c>
      <c r="J176" s="54">
        <v>0</v>
      </c>
      <c r="K176" s="55">
        <v>0</v>
      </c>
      <c r="L176" s="47">
        <f t="shared" si="25"/>
        <v>0.68600000000000005</v>
      </c>
      <c r="M176" s="48"/>
      <c r="N176" s="160">
        <v>0.30099999999999999</v>
      </c>
      <c r="O176" s="160">
        <v>4.4999999999999998E-2</v>
      </c>
      <c r="P176" s="160">
        <v>0.17699999999999999</v>
      </c>
      <c r="Q176" s="47">
        <f t="shared" si="26"/>
        <v>0.52299999999999991</v>
      </c>
      <c r="R176" s="160">
        <v>0.187</v>
      </c>
      <c r="S176" s="160">
        <v>0</v>
      </c>
      <c r="T176" s="160">
        <v>0</v>
      </c>
      <c r="U176" s="47">
        <f t="shared" si="27"/>
        <v>0.71</v>
      </c>
      <c r="V176" s="48"/>
      <c r="W176" s="50">
        <f t="shared" si="28"/>
        <v>4.318936877076416E-2</v>
      </c>
      <c r="X176" s="50">
        <f t="shared" si="29"/>
        <v>0</v>
      </c>
      <c r="Y176" s="50">
        <f t="shared" si="30"/>
        <v>-7.9096045197740036E-2</v>
      </c>
      <c r="Z176" s="49">
        <f t="shared" si="31"/>
        <v>-1.9120458891011282E-3</v>
      </c>
      <c r="AA176" s="50">
        <f t="shared" si="32"/>
        <v>-0.12299465240641708</v>
      </c>
      <c r="AB176" s="50">
        <f t="shared" si="33"/>
        <v>0</v>
      </c>
      <c r="AC176" s="50">
        <f t="shared" si="34"/>
        <v>0</v>
      </c>
      <c r="AD176" s="49">
        <f t="shared" si="35"/>
        <v>-3.3802816901408329E-2</v>
      </c>
    </row>
    <row r="177" spans="2:30" s="2" customFormat="1">
      <c r="B177" s="112">
        <v>300533</v>
      </c>
      <c r="C177" s="112" t="s">
        <v>205</v>
      </c>
      <c r="D177" s="120" t="s">
        <v>501</v>
      </c>
      <c r="E177" s="51">
        <v>1.6779999999999999</v>
      </c>
      <c r="F177" s="51">
        <v>4.4999999999999998E-2</v>
      </c>
      <c r="G177" s="51">
        <v>0.16300000000000001</v>
      </c>
      <c r="H177" s="47">
        <f t="shared" si="24"/>
        <v>1.8859999999999999</v>
      </c>
      <c r="I177" s="54">
        <v>0.16400000000000001</v>
      </c>
      <c r="J177" s="54">
        <v>0</v>
      </c>
      <c r="K177" s="55">
        <v>0</v>
      </c>
      <c r="L177" s="47">
        <f t="shared" si="25"/>
        <v>2.0499999999999998</v>
      </c>
      <c r="M177" s="48"/>
      <c r="N177" s="160">
        <v>1.607</v>
      </c>
      <c r="O177" s="160">
        <v>4.4999999999999998E-2</v>
      </c>
      <c r="P177" s="160">
        <v>0.17699999999999999</v>
      </c>
      <c r="Q177" s="47">
        <f t="shared" si="26"/>
        <v>1.829</v>
      </c>
      <c r="R177" s="160">
        <v>0.187</v>
      </c>
      <c r="S177" s="160">
        <v>0</v>
      </c>
      <c r="T177" s="160">
        <v>0</v>
      </c>
      <c r="U177" s="47">
        <f t="shared" si="27"/>
        <v>2.016</v>
      </c>
      <c r="V177" s="48"/>
      <c r="W177" s="50">
        <f t="shared" si="28"/>
        <v>4.4181705040448008E-2</v>
      </c>
      <c r="X177" s="50">
        <f t="shared" si="29"/>
        <v>0</v>
      </c>
      <c r="Y177" s="50">
        <f t="shared" si="30"/>
        <v>-7.9096045197740036E-2</v>
      </c>
      <c r="Z177" s="49">
        <f t="shared" si="31"/>
        <v>3.1164570803717845E-2</v>
      </c>
      <c r="AA177" s="50">
        <f t="shared" si="32"/>
        <v>-0.12299465240641708</v>
      </c>
      <c r="AB177" s="50">
        <f t="shared" si="33"/>
        <v>0</v>
      </c>
      <c r="AC177" s="50">
        <f t="shared" si="34"/>
        <v>0</v>
      </c>
      <c r="AD177" s="49">
        <f t="shared" si="35"/>
        <v>1.686507936507927E-2</v>
      </c>
    </row>
    <row r="178" spans="2:30" s="2" customFormat="1">
      <c r="B178" s="112">
        <v>300534</v>
      </c>
      <c r="C178" s="112" t="s">
        <v>206</v>
      </c>
      <c r="D178" s="120" t="s">
        <v>501</v>
      </c>
      <c r="E178" s="51">
        <v>1.268</v>
      </c>
      <c r="F178" s="51">
        <v>4.4999999999999998E-2</v>
      </c>
      <c r="G178" s="51">
        <v>0.16300000000000001</v>
      </c>
      <c r="H178" s="47">
        <f t="shared" si="24"/>
        <v>1.476</v>
      </c>
      <c r="I178" s="54">
        <v>0.16400000000000001</v>
      </c>
      <c r="J178" s="54">
        <v>0</v>
      </c>
      <c r="K178" s="55">
        <v>0</v>
      </c>
      <c r="L178" s="47">
        <f t="shared" si="25"/>
        <v>1.64</v>
      </c>
      <c r="M178" s="48"/>
      <c r="N178" s="160">
        <v>1.214</v>
      </c>
      <c r="O178" s="160">
        <v>4.4999999999999998E-2</v>
      </c>
      <c r="P178" s="160">
        <v>0.17699999999999999</v>
      </c>
      <c r="Q178" s="47">
        <f t="shared" si="26"/>
        <v>1.4359999999999999</v>
      </c>
      <c r="R178" s="160">
        <v>0.187</v>
      </c>
      <c r="S178" s="160">
        <v>0</v>
      </c>
      <c r="T178" s="160">
        <v>0</v>
      </c>
      <c r="U178" s="47">
        <f t="shared" si="27"/>
        <v>1.623</v>
      </c>
      <c r="V178" s="48"/>
      <c r="W178" s="50">
        <f t="shared" si="28"/>
        <v>4.4481054365733151E-2</v>
      </c>
      <c r="X178" s="50">
        <f t="shared" si="29"/>
        <v>0</v>
      </c>
      <c r="Y178" s="50">
        <f t="shared" si="30"/>
        <v>-7.9096045197740036E-2</v>
      </c>
      <c r="Z178" s="49">
        <f t="shared" si="31"/>
        <v>2.7855153203342645E-2</v>
      </c>
      <c r="AA178" s="50">
        <f t="shared" si="32"/>
        <v>-0.12299465240641708</v>
      </c>
      <c r="AB178" s="50">
        <f t="shared" si="33"/>
        <v>0</v>
      </c>
      <c r="AC178" s="50">
        <f t="shared" si="34"/>
        <v>0</v>
      </c>
      <c r="AD178" s="49">
        <f t="shared" si="35"/>
        <v>1.0474430067775665E-2</v>
      </c>
    </row>
    <row r="179" spans="2:30" s="2" customFormat="1">
      <c r="B179" s="112">
        <v>300541</v>
      </c>
      <c r="C179" s="112" t="s">
        <v>207</v>
      </c>
      <c r="D179" s="120" t="s">
        <v>501</v>
      </c>
      <c r="E179" s="51">
        <v>0.79200000000000004</v>
      </c>
      <c r="F179" s="51">
        <v>4.4999999999999998E-2</v>
      </c>
      <c r="G179" s="51">
        <v>0.16300000000000001</v>
      </c>
      <c r="H179" s="47">
        <f t="shared" si="24"/>
        <v>1</v>
      </c>
      <c r="I179" s="54">
        <v>0.16400000000000001</v>
      </c>
      <c r="J179" s="54">
        <v>0</v>
      </c>
      <c r="K179" s="55">
        <v>0</v>
      </c>
      <c r="L179" s="47">
        <f t="shared" si="25"/>
        <v>1.1639999999999999</v>
      </c>
      <c r="M179" s="48"/>
      <c r="N179" s="160">
        <v>0.75900000000000001</v>
      </c>
      <c r="O179" s="160">
        <v>4.4999999999999998E-2</v>
      </c>
      <c r="P179" s="160">
        <v>0.17699999999999999</v>
      </c>
      <c r="Q179" s="47">
        <f t="shared" si="26"/>
        <v>0.98100000000000009</v>
      </c>
      <c r="R179" s="160">
        <v>0.187</v>
      </c>
      <c r="S179" s="160">
        <v>0</v>
      </c>
      <c r="T179" s="160">
        <v>0</v>
      </c>
      <c r="U179" s="47">
        <f t="shared" si="27"/>
        <v>1.1680000000000001</v>
      </c>
      <c r="V179" s="48"/>
      <c r="W179" s="50">
        <f t="shared" si="28"/>
        <v>4.3478260869565258E-2</v>
      </c>
      <c r="X179" s="50">
        <f t="shared" si="29"/>
        <v>0</v>
      </c>
      <c r="Y179" s="50">
        <f t="shared" si="30"/>
        <v>-7.9096045197740036E-2</v>
      </c>
      <c r="Z179" s="49">
        <f t="shared" si="31"/>
        <v>1.9367991845055967E-2</v>
      </c>
      <c r="AA179" s="50">
        <f t="shared" si="32"/>
        <v>-0.12299465240641708</v>
      </c>
      <c r="AB179" s="50">
        <f t="shared" si="33"/>
        <v>0</v>
      </c>
      <c r="AC179" s="50">
        <f t="shared" si="34"/>
        <v>0</v>
      </c>
      <c r="AD179" s="49">
        <f t="shared" si="35"/>
        <v>-3.4246575342467681E-3</v>
      </c>
    </row>
    <row r="180" spans="2:30" s="2" customFormat="1">
      <c r="B180" s="112">
        <v>300542</v>
      </c>
      <c r="C180" s="112" t="s">
        <v>208</v>
      </c>
      <c r="D180" s="120" t="s">
        <v>501</v>
      </c>
      <c r="E180" s="51">
        <v>0.24199999999999999</v>
      </c>
      <c r="F180" s="51">
        <v>4.4999999999999998E-2</v>
      </c>
      <c r="G180" s="51">
        <v>0.16300000000000001</v>
      </c>
      <c r="H180" s="47">
        <f t="shared" si="24"/>
        <v>0.44999999999999996</v>
      </c>
      <c r="I180" s="54">
        <v>0.16400000000000001</v>
      </c>
      <c r="J180" s="54">
        <v>0</v>
      </c>
      <c r="K180" s="55">
        <v>0</v>
      </c>
      <c r="L180" s="47">
        <f t="shared" si="25"/>
        <v>0.61399999999999999</v>
      </c>
      <c r="M180" s="48"/>
      <c r="N180" s="160">
        <v>0.23100000000000001</v>
      </c>
      <c r="O180" s="160">
        <v>4.4999999999999998E-2</v>
      </c>
      <c r="P180" s="160">
        <v>0.17699999999999999</v>
      </c>
      <c r="Q180" s="47">
        <f t="shared" si="26"/>
        <v>0.45300000000000001</v>
      </c>
      <c r="R180" s="160">
        <v>0.187</v>
      </c>
      <c r="S180" s="160">
        <v>0</v>
      </c>
      <c r="T180" s="160">
        <v>0</v>
      </c>
      <c r="U180" s="47">
        <f t="shared" si="27"/>
        <v>0.64</v>
      </c>
      <c r="V180" s="48"/>
      <c r="W180" s="50">
        <f t="shared" si="28"/>
        <v>4.761904761904754E-2</v>
      </c>
      <c r="X180" s="50">
        <f t="shared" si="29"/>
        <v>0</v>
      </c>
      <c r="Y180" s="50">
        <f t="shared" si="30"/>
        <v>-7.9096045197740036E-2</v>
      </c>
      <c r="Z180" s="49">
        <f t="shared" si="31"/>
        <v>-6.6225165562915191E-3</v>
      </c>
      <c r="AA180" s="50">
        <f t="shared" si="32"/>
        <v>-0.12299465240641708</v>
      </c>
      <c r="AB180" s="50">
        <f t="shared" si="33"/>
        <v>0</v>
      </c>
      <c r="AC180" s="50">
        <f t="shared" si="34"/>
        <v>0</v>
      </c>
      <c r="AD180" s="49">
        <f t="shared" si="35"/>
        <v>-4.0625000000000036E-2</v>
      </c>
    </row>
    <row r="181" spans="2:30" s="2" customFormat="1">
      <c r="B181" s="112">
        <v>300546</v>
      </c>
      <c r="C181" s="112" t="s">
        <v>209</v>
      </c>
      <c r="D181" s="120" t="s">
        <v>501</v>
      </c>
      <c r="E181" s="51">
        <v>0.79600000000000004</v>
      </c>
      <c r="F181" s="51">
        <v>4.4999999999999998E-2</v>
      </c>
      <c r="G181" s="51">
        <v>0.16300000000000001</v>
      </c>
      <c r="H181" s="47">
        <f t="shared" si="24"/>
        <v>1.004</v>
      </c>
      <c r="I181" s="54">
        <v>0.16400000000000001</v>
      </c>
      <c r="J181" s="54">
        <v>0</v>
      </c>
      <c r="K181" s="55">
        <v>0</v>
      </c>
      <c r="L181" s="47">
        <f t="shared" si="25"/>
        <v>1.1679999999999999</v>
      </c>
      <c r="M181" s="48"/>
      <c r="N181" s="160">
        <v>0.76200000000000001</v>
      </c>
      <c r="O181" s="160">
        <v>4.4999999999999998E-2</v>
      </c>
      <c r="P181" s="160">
        <v>0.17699999999999999</v>
      </c>
      <c r="Q181" s="47">
        <f t="shared" si="26"/>
        <v>0.98399999999999999</v>
      </c>
      <c r="R181" s="160">
        <v>0.187</v>
      </c>
      <c r="S181" s="160">
        <v>0</v>
      </c>
      <c r="T181" s="160">
        <v>0</v>
      </c>
      <c r="U181" s="47">
        <f t="shared" si="27"/>
        <v>1.171</v>
      </c>
      <c r="V181" s="48"/>
      <c r="W181" s="50">
        <f t="shared" si="28"/>
        <v>4.4619422572178519E-2</v>
      </c>
      <c r="X181" s="50">
        <f t="shared" si="29"/>
        <v>0</v>
      </c>
      <c r="Y181" s="50">
        <f t="shared" si="30"/>
        <v>-7.9096045197740036E-2</v>
      </c>
      <c r="Z181" s="49">
        <f t="shared" si="31"/>
        <v>2.0325203252032537E-2</v>
      </c>
      <c r="AA181" s="50">
        <f t="shared" si="32"/>
        <v>-0.12299465240641708</v>
      </c>
      <c r="AB181" s="50">
        <f t="shared" si="33"/>
        <v>0</v>
      </c>
      <c r="AC181" s="50">
        <f t="shared" si="34"/>
        <v>0</v>
      </c>
      <c r="AD181" s="49">
        <f t="shared" si="35"/>
        <v>-2.5619128949616681E-3</v>
      </c>
    </row>
    <row r="182" spans="2:30" s="2" customFormat="1">
      <c r="B182" s="112">
        <v>300549</v>
      </c>
      <c r="C182" s="112" t="s">
        <v>210</v>
      </c>
      <c r="D182" s="120" t="s">
        <v>501</v>
      </c>
      <c r="E182" s="51">
        <v>1.2430000000000001</v>
      </c>
      <c r="F182" s="51">
        <v>4.4999999999999998E-2</v>
      </c>
      <c r="G182" s="51">
        <v>0.16300000000000001</v>
      </c>
      <c r="H182" s="47">
        <f t="shared" si="24"/>
        <v>1.4510000000000001</v>
      </c>
      <c r="I182" s="54">
        <v>0.16400000000000001</v>
      </c>
      <c r="J182" s="54">
        <v>0</v>
      </c>
      <c r="K182" s="55">
        <v>0</v>
      </c>
      <c r="L182" s="47">
        <f t="shared" si="25"/>
        <v>1.615</v>
      </c>
      <c r="M182" s="48"/>
      <c r="N182" s="160">
        <v>1.19</v>
      </c>
      <c r="O182" s="160">
        <v>4.4999999999999998E-2</v>
      </c>
      <c r="P182" s="160">
        <v>0.17699999999999999</v>
      </c>
      <c r="Q182" s="47">
        <f t="shared" si="26"/>
        <v>1.4119999999999999</v>
      </c>
      <c r="R182" s="160">
        <v>0.187</v>
      </c>
      <c r="S182" s="160">
        <v>0</v>
      </c>
      <c r="T182" s="160">
        <v>0</v>
      </c>
      <c r="U182" s="47">
        <f t="shared" si="27"/>
        <v>1.599</v>
      </c>
      <c r="V182" s="48"/>
      <c r="W182" s="50">
        <f t="shared" si="28"/>
        <v>4.4537815126050553E-2</v>
      </c>
      <c r="X182" s="50">
        <f t="shared" si="29"/>
        <v>0</v>
      </c>
      <c r="Y182" s="50">
        <f t="shared" si="30"/>
        <v>-7.9096045197740036E-2</v>
      </c>
      <c r="Z182" s="49">
        <f t="shared" si="31"/>
        <v>2.7620396600566678E-2</v>
      </c>
      <c r="AA182" s="50">
        <f t="shared" si="32"/>
        <v>-0.12299465240641708</v>
      </c>
      <c r="AB182" s="50">
        <f t="shared" si="33"/>
        <v>0</v>
      </c>
      <c r="AC182" s="50">
        <f t="shared" si="34"/>
        <v>0</v>
      </c>
      <c r="AD182" s="49">
        <f t="shared" si="35"/>
        <v>1.0006253908692942E-2</v>
      </c>
    </row>
    <row r="183" spans="2:30" s="2" customFormat="1">
      <c r="B183" s="112">
        <v>300552</v>
      </c>
      <c r="C183" s="112" t="s">
        <v>211</v>
      </c>
      <c r="D183" s="120" t="s">
        <v>501</v>
      </c>
      <c r="E183" s="51">
        <v>1.01</v>
      </c>
      <c r="F183" s="51">
        <v>4.4999999999999998E-2</v>
      </c>
      <c r="G183" s="51">
        <v>0.16300000000000001</v>
      </c>
      <c r="H183" s="47">
        <f t="shared" si="24"/>
        <v>1.218</v>
      </c>
      <c r="I183" s="54">
        <v>0.16400000000000001</v>
      </c>
      <c r="J183" s="54">
        <v>0</v>
      </c>
      <c r="K183" s="55">
        <v>0</v>
      </c>
      <c r="L183" s="47">
        <f t="shared" si="25"/>
        <v>1.3819999999999999</v>
      </c>
      <c r="M183" s="48"/>
      <c r="N183" s="160">
        <v>0.96699999999999997</v>
      </c>
      <c r="O183" s="160">
        <v>4.4999999999999998E-2</v>
      </c>
      <c r="P183" s="160">
        <v>0.17699999999999999</v>
      </c>
      <c r="Q183" s="47">
        <f t="shared" si="26"/>
        <v>1.1890000000000001</v>
      </c>
      <c r="R183" s="160">
        <v>0.187</v>
      </c>
      <c r="S183" s="160">
        <v>0</v>
      </c>
      <c r="T183" s="160">
        <v>0</v>
      </c>
      <c r="U183" s="47">
        <f t="shared" si="27"/>
        <v>1.3760000000000001</v>
      </c>
      <c r="V183" s="48"/>
      <c r="W183" s="50">
        <f t="shared" si="28"/>
        <v>4.4467425025853193E-2</v>
      </c>
      <c r="X183" s="50">
        <f t="shared" si="29"/>
        <v>0</v>
      </c>
      <c r="Y183" s="50">
        <f t="shared" si="30"/>
        <v>-7.9096045197740036E-2</v>
      </c>
      <c r="Z183" s="49">
        <f t="shared" si="31"/>
        <v>2.4390243902438952E-2</v>
      </c>
      <c r="AA183" s="50">
        <f t="shared" si="32"/>
        <v>-0.12299465240641708</v>
      </c>
      <c r="AB183" s="50">
        <f t="shared" si="33"/>
        <v>0</v>
      </c>
      <c r="AC183" s="50">
        <f t="shared" si="34"/>
        <v>0</v>
      </c>
      <c r="AD183" s="49">
        <f t="shared" si="35"/>
        <v>4.3604651162789118E-3</v>
      </c>
    </row>
    <row r="184" spans="2:30" s="2" customFormat="1">
      <c r="B184" s="112">
        <v>300555</v>
      </c>
      <c r="C184" s="112" t="s">
        <v>212</v>
      </c>
      <c r="D184" s="120" t="s">
        <v>502</v>
      </c>
      <c r="E184" s="51">
        <v>1.135</v>
      </c>
      <c r="F184" s="51">
        <v>4.4999999999999998E-2</v>
      </c>
      <c r="G184" s="51">
        <v>0.16300000000000001</v>
      </c>
      <c r="H184" s="47">
        <f t="shared" si="24"/>
        <v>1.343</v>
      </c>
      <c r="I184" s="54">
        <v>0</v>
      </c>
      <c r="J184" s="54">
        <v>0</v>
      </c>
      <c r="K184" s="55">
        <v>0.23</v>
      </c>
      <c r="L184" s="47">
        <f t="shared" si="25"/>
        <v>1.573</v>
      </c>
      <c r="M184" s="48"/>
      <c r="N184" s="160">
        <v>1.087</v>
      </c>
      <c r="O184" s="160">
        <v>4.4999999999999998E-2</v>
      </c>
      <c r="P184" s="160">
        <v>0.17699999999999999</v>
      </c>
      <c r="Q184" s="47">
        <f t="shared" si="26"/>
        <v>1.3089999999999999</v>
      </c>
      <c r="R184" s="160">
        <v>0</v>
      </c>
      <c r="S184" s="160">
        <v>0</v>
      </c>
      <c r="T184" s="160">
        <v>0.22800000000000001</v>
      </c>
      <c r="U184" s="47">
        <f t="shared" si="27"/>
        <v>1.5369999999999999</v>
      </c>
      <c r="V184" s="48"/>
      <c r="W184" s="50">
        <f t="shared" si="28"/>
        <v>4.4158233670653212E-2</v>
      </c>
      <c r="X184" s="50">
        <f t="shared" si="29"/>
        <v>0</v>
      </c>
      <c r="Y184" s="50">
        <f t="shared" si="30"/>
        <v>-7.9096045197740036E-2</v>
      </c>
      <c r="Z184" s="49">
        <f t="shared" si="31"/>
        <v>2.5974025974025997E-2</v>
      </c>
      <c r="AA184" s="50">
        <f t="shared" si="32"/>
        <v>0</v>
      </c>
      <c r="AB184" s="50">
        <f t="shared" si="33"/>
        <v>0</v>
      </c>
      <c r="AC184" s="50">
        <f t="shared" si="34"/>
        <v>8.7719298245614117E-3</v>
      </c>
      <c r="AD184" s="49">
        <f t="shared" si="35"/>
        <v>2.3422251138581675E-2</v>
      </c>
    </row>
    <row r="185" spans="2:30" s="2" customFormat="1">
      <c r="B185" s="112">
        <v>300556</v>
      </c>
      <c r="C185" s="112" t="s">
        <v>213</v>
      </c>
      <c r="D185" s="120" t="s">
        <v>501</v>
      </c>
      <c r="E185" s="51">
        <v>1.2769999999999999</v>
      </c>
      <c r="F185" s="51">
        <v>4.4999999999999998E-2</v>
      </c>
      <c r="G185" s="51">
        <v>0.16300000000000001</v>
      </c>
      <c r="H185" s="47">
        <f t="shared" si="24"/>
        <v>1.4849999999999999</v>
      </c>
      <c r="I185" s="54">
        <v>0.16400000000000001</v>
      </c>
      <c r="J185" s="54">
        <v>0</v>
      </c>
      <c r="K185" s="55">
        <v>0</v>
      </c>
      <c r="L185" s="47">
        <f t="shared" si="25"/>
        <v>1.6489999999999998</v>
      </c>
      <c r="M185" s="48"/>
      <c r="N185" s="160">
        <v>1.2230000000000001</v>
      </c>
      <c r="O185" s="160">
        <v>4.4999999999999998E-2</v>
      </c>
      <c r="P185" s="160">
        <v>0.17699999999999999</v>
      </c>
      <c r="Q185" s="47">
        <f t="shared" si="26"/>
        <v>1.4450000000000001</v>
      </c>
      <c r="R185" s="160">
        <v>0.187</v>
      </c>
      <c r="S185" s="160">
        <v>0</v>
      </c>
      <c r="T185" s="160">
        <v>0</v>
      </c>
      <c r="U185" s="47">
        <f t="shared" si="27"/>
        <v>1.6320000000000001</v>
      </c>
      <c r="V185" s="48"/>
      <c r="W185" s="50">
        <f t="shared" si="28"/>
        <v>4.4153720359770908E-2</v>
      </c>
      <c r="X185" s="50">
        <f t="shared" si="29"/>
        <v>0</v>
      </c>
      <c r="Y185" s="50">
        <f t="shared" si="30"/>
        <v>-7.9096045197740036E-2</v>
      </c>
      <c r="Z185" s="49">
        <f t="shared" si="31"/>
        <v>2.7681660899653848E-2</v>
      </c>
      <c r="AA185" s="50">
        <f t="shared" si="32"/>
        <v>-0.12299465240641708</v>
      </c>
      <c r="AB185" s="50">
        <f t="shared" si="33"/>
        <v>0</v>
      </c>
      <c r="AC185" s="50">
        <f t="shared" si="34"/>
        <v>0</v>
      </c>
      <c r="AD185" s="49">
        <f t="shared" si="35"/>
        <v>1.0416666666666472E-2</v>
      </c>
    </row>
    <row r="186" spans="2:30" s="2" customFormat="1">
      <c r="B186" s="112">
        <v>300558</v>
      </c>
      <c r="C186" s="112" t="s">
        <v>214</v>
      </c>
      <c r="D186" s="120" t="s">
        <v>501</v>
      </c>
      <c r="E186" s="51">
        <v>0.73599999999999999</v>
      </c>
      <c r="F186" s="51">
        <v>4.4999999999999998E-2</v>
      </c>
      <c r="G186" s="51">
        <v>0.16300000000000001</v>
      </c>
      <c r="H186" s="47">
        <f t="shared" si="24"/>
        <v>0.94400000000000006</v>
      </c>
      <c r="I186" s="54">
        <v>0.16400000000000001</v>
      </c>
      <c r="J186" s="54">
        <v>0</v>
      </c>
      <c r="K186" s="55">
        <v>0</v>
      </c>
      <c r="L186" s="47">
        <f t="shared" si="25"/>
        <v>1.1080000000000001</v>
      </c>
      <c r="M186" s="48"/>
      <c r="N186" s="160">
        <v>0.70399999999999996</v>
      </c>
      <c r="O186" s="160">
        <v>4.4999999999999998E-2</v>
      </c>
      <c r="P186" s="160">
        <v>0.17699999999999999</v>
      </c>
      <c r="Q186" s="47">
        <f t="shared" si="26"/>
        <v>0.92599999999999993</v>
      </c>
      <c r="R186" s="160">
        <v>0.187</v>
      </c>
      <c r="S186" s="160">
        <v>0</v>
      </c>
      <c r="T186" s="160">
        <v>0</v>
      </c>
      <c r="U186" s="47">
        <f t="shared" si="27"/>
        <v>1.113</v>
      </c>
      <c r="V186" s="48"/>
      <c r="W186" s="50">
        <f t="shared" si="28"/>
        <v>4.5454545454545497E-2</v>
      </c>
      <c r="X186" s="50">
        <f t="shared" si="29"/>
        <v>0</v>
      </c>
      <c r="Y186" s="50">
        <f t="shared" si="30"/>
        <v>-7.9096045197740036E-2</v>
      </c>
      <c r="Z186" s="49">
        <f t="shared" si="31"/>
        <v>1.9438444924406186E-2</v>
      </c>
      <c r="AA186" s="50">
        <f t="shared" si="32"/>
        <v>-0.12299465240641708</v>
      </c>
      <c r="AB186" s="50">
        <f t="shared" si="33"/>
        <v>0</v>
      </c>
      <c r="AC186" s="50">
        <f t="shared" si="34"/>
        <v>0</v>
      </c>
      <c r="AD186" s="49">
        <f t="shared" si="35"/>
        <v>-4.4923629829289246E-3</v>
      </c>
    </row>
    <row r="187" spans="2:30" s="2" customFormat="1">
      <c r="B187" s="112">
        <v>300564</v>
      </c>
      <c r="C187" s="112" t="s">
        <v>215</v>
      </c>
      <c r="D187" s="120" t="s">
        <v>502</v>
      </c>
      <c r="E187" s="51">
        <v>1.8839999999999999</v>
      </c>
      <c r="F187" s="51">
        <v>4.4999999999999998E-2</v>
      </c>
      <c r="G187" s="51">
        <v>0.16300000000000001</v>
      </c>
      <c r="H187" s="47">
        <f t="shared" si="24"/>
        <v>2.0919999999999996</v>
      </c>
      <c r="I187" s="54">
        <v>0</v>
      </c>
      <c r="J187" s="54">
        <v>0</v>
      </c>
      <c r="K187" s="55">
        <v>7.6999999999999999E-2</v>
      </c>
      <c r="L187" s="47">
        <f t="shared" si="25"/>
        <v>2.1689999999999996</v>
      </c>
      <c r="M187" s="48"/>
      <c r="N187" s="160">
        <v>1.804</v>
      </c>
      <c r="O187" s="160">
        <v>4.4999999999999998E-2</v>
      </c>
      <c r="P187" s="160">
        <v>0.17699999999999999</v>
      </c>
      <c r="Q187" s="47">
        <f t="shared" si="26"/>
        <v>2.0259999999999998</v>
      </c>
      <c r="R187" s="160">
        <v>0</v>
      </c>
      <c r="S187" s="160">
        <v>0</v>
      </c>
      <c r="T187" s="160">
        <v>7.3999999999999996E-2</v>
      </c>
      <c r="U187" s="47">
        <f t="shared" si="27"/>
        <v>2.0999999999999996</v>
      </c>
      <c r="V187" s="48"/>
      <c r="W187" s="50">
        <f t="shared" si="28"/>
        <v>4.4345898004434503E-2</v>
      </c>
      <c r="X187" s="50">
        <f t="shared" si="29"/>
        <v>0</v>
      </c>
      <c r="Y187" s="50">
        <f t="shared" si="30"/>
        <v>-7.9096045197740036E-2</v>
      </c>
      <c r="Z187" s="49">
        <f t="shared" si="31"/>
        <v>3.2576505429417493E-2</v>
      </c>
      <c r="AA187" s="50">
        <f t="shared" si="32"/>
        <v>0</v>
      </c>
      <c r="AB187" s="50">
        <f t="shared" si="33"/>
        <v>0</v>
      </c>
      <c r="AC187" s="50">
        <f t="shared" si="34"/>
        <v>4.0540540540540577E-2</v>
      </c>
      <c r="AD187" s="49">
        <f t="shared" si="35"/>
        <v>3.2857142857142842E-2</v>
      </c>
    </row>
    <row r="188" spans="2:30" s="2" customFormat="1">
      <c r="B188" s="112">
        <v>300569</v>
      </c>
      <c r="C188" s="112" t="s">
        <v>216</v>
      </c>
      <c r="D188" s="120" t="s">
        <v>502</v>
      </c>
      <c r="E188" s="51">
        <v>1.9950000000000001</v>
      </c>
      <c r="F188" s="51">
        <v>4.4999999999999998E-2</v>
      </c>
      <c r="G188" s="51">
        <v>0.16300000000000001</v>
      </c>
      <c r="H188" s="47">
        <f t="shared" si="24"/>
        <v>2.2029999999999998</v>
      </c>
      <c r="I188" s="54">
        <v>0</v>
      </c>
      <c r="J188" s="54">
        <v>0</v>
      </c>
      <c r="K188" s="55">
        <v>6.5000000000000002E-2</v>
      </c>
      <c r="L188" s="47">
        <f t="shared" si="25"/>
        <v>2.2679999999999998</v>
      </c>
      <c r="M188" s="48"/>
      <c r="N188" s="160">
        <v>1.91</v>
      </c>
      <c r="O188" s="160">
        <v>4.4999999999999998E-2</v>
      </c>
      <c r="P188" s="160">
        <v>0.17699999999999999</v>
      </c>
      <c r="Q188" s="47">
        <f t="shared" si="26"/>
        <v>2.1319999999999997</v>
      </c>
      <c r="R188" s="160">
        <v>0</v>
      </c>
      <c r="S188" s="160">
        <v>0</v>
      </c>
      <c r="T188" s="160">
        <v>6.4000000000000001E-2</v>
      </c>
      <c r="U188" s="47">
        <f t="shared" si="27"/>
        <v>2.1959999999999997</v>
      </c>
      <c r="V188" s="48"/>
      <c r="W188" s="50">
        <f t="shared" si="28"/>
        <v>4.4502617801047223E-2</v>
      </c>
      <c r="X188" s="50">
        <f t="shared" si="29"/>
        <v>0</v>
      </c>
      <c r="Y188" s="50">
        <f t="shared" si="30"/>
        <v>-7.9096045197740036E-2</v>
      </c>
      <c r="Z188" s="49">
        <f t="shared" si="31"/>
        <v>3.3302063789868754E-2</v>
      </c>
      <c r="AA188" s="50">
        <f t="shared" si="32"/>
        <v>0</v>
      </c>
      <c r="AB188" s="50">
        <f t="shared" si="33"/>
        <v>0</v>
      </c>
      <c r="AC188" s="50">
        <f t="shared" si="34"/>
        <v>1.5625000000000014E-2</v>
      </c>
      <c r="AD188" s="49">
        <f t="shared" si="35"/>
        <v>3.2786885245901676E-2</v>
      </c>
    </row>
    <row r="189" spans="2:30" s="2" customFormat="1">
      <c r="B189" s="112">
        <v>300571</v>
      </c>
      <c r="C189" s="112" t="s">
        <v>217</v>
      </c>
      <c r="D189" s="120" t="s">
        <v>502</v>
      </c>
      <c r="E189" s="51">
        <v>1.1659999999999999</v>
      </c>
      <c r="F189" s="51">
        <v>4.4999999999999998E-2</v>
      </c>
      <c r="G189" s="51">
        <v>0.16300000000000001</v>
      </c>
      <c r="H189" s="47">
        <f t="shared" si="24"/>
        <v>1.3739999999999999</v>
      </c>
      <c r="I189" s="54">
        <v>0</v>
      </c>
      <c r="J189" s="54">
        <v>0</v>
      </c>
      <c r="K189" s="55">
        <v>6.4000000000000001E-2</v>
      </c>
      <c r="L189" s="47">
        <f t="shared" si="25"/>
        <v>1.4379999999999999</v>
      </c>
      <c r="M189" s="48"/>
      <c r="N189" s="160">
        <v>1.117</v>
      </c>
      <c r="O189" s="160">
        <v>4.4999999999999998E-2</v>
      </c>
      <c r="P189" s="160">
        <v>0.17699999999999999</v>
      </c>
      <c r="Q189" s="47">
        <f t="shared" si="26"/>
        <v>1.339</v>
      </c>
      <c r="R189" s="160">
        <v>0</v>
      </c>
      <c r="S189" s="160">
        <v>0</v>
      </c>
      <c r="T189" s="160">
        <v>6.2E-2</v>
      </c>
      <c r="U189" s="47">
        <f t="shared" si="27"/>
        <v>1.401</v>
      </c>
      <c r="V189" s="48"/>
      <c r="W189" s="50">
        <f t="shared" si="28"/>
        <v>4.3867502238137811E-2</v>
      </c>
      <c r="X189" s="50">
        <f t="shared" si="29"/>
        <v>0</v>
      </c>
      <c r="Y189" s="50">
        <f t="shared" si="30"/>
        <v>-7.9096045197740036E-2</v>
      </c>
      <c r="Z189" s="49">
        <f t="shared" si="31"/>
        <v>2.6138909634055206E-2</v>
      </c>
      <c r="AA189" s="50">
        <f t="shared" si="32"/>
        <v>0</v>
      </c>
      <c r="AB189" s="50">
        <f t="shared" si="33"/>
        <v>0</v>
      </c>
      <c r="AC189" s="50">
        <f t="shared" si="34"/>
        <v>3.2258064516129059E-2</v>
      </c>
      <c r="AD189" s="49">
        <f t="shared" si="35"/>
        <v>2.6409707351891451E-2</v>
      </c>
    </row>
    <row r="190" spans="2:30" s="2" customFormat="1">
      <c r="B190" s="112">
        <v>300572</v>
      </c>
      <c r="C190" s="112" t="s">
        <v>512</v>
      </c>
      <c r="D190" s="120" t="s">
        <v>501</v>
      </c>
      <c r="E190" s="51">
        <v>1.282</v>
      </c>
      <c r="F190" s="51">
        <v>4.4999999999999998E-2</v>
      </c>
      <c r="G190" s="51">
        <v>0.16300000000000001</v>
      </c>
      <c r="H190" s="47">
        <f t="shared" si="24"/>
        <v>1.49</v>
      </c>
      <c r="I190" s="54">
        <v>0.16400000000000001</v>
      </c>
      <c r="J190" s="54">
        <v>0</v>
      </c>
      <c r="K190" s="55">
        <v>0</v>
      </c>
      <c r="L190" s="47">
        <f t="shared" si="25"/>
        <v>1.6539999999999999</v>
      </c>
      <c r="M190" s="48"/>
      <c r="N190" s="160">
        <v>1.2270000000000001</v>
      </c>
      <c r="O190" s="160">
        <v>4.4999999999999998E-2</v>
      </c>
      <c r="P190" s="160">
        <v>0.17699999999999999</v>
      </c>
      <c r="Q190" s="47">
        <f t="shared" si="26"/>
        <v>1.4490000000000001</v>
      </c>
      <c r="R190" s="160">
        <v>0.187</v>
      </c>
      <c r="S190" s="160">
        <v>0</v>
      </c>
      <c r="T190" s="160">
        <v>0</v>
      </c>
      <c r="U190" s="47">
        <f t="shared" si="27"/>
        <v>1.6360000000000001</v>
      </c>
      <c r="V190" s="48"/>
      <c r="W190" s="50">
        <f t="shared" si="28"/>
        <v>4.4824775876120562E-2</v>
      </c>
      <c r="X190" s="50">
        <f t="shared" si="29"/>
        <v>0</v>
      </c>
      <c r="Y190" s="50">
        <f t="shared" si="30"/>
        <v>-7.9096045197740036E-2</v>
      </c>
      <c r="Z190" s="49">
        <f t="shared" si="31"/>
        <v>2.8295376121463024E-2</v>
      </c>
      <c r="AA190" s="50">
        <f t="shared" si="32"/>
        <v>-0.12299465240641708</v>
      </c>
      <c r="AB190" s="50">
        <f t="shared" si="33"/>
        <v>0</v>
      </c>
      <c r="AC190" s="50">
        <f t="shared" si="34"/>
        <v>0</v>
      </c>
      <c r="AD190" s="49">
        <f t="shared" si="35"/>
        <v>1.1002444987774935E-2</v>
      </c>
    </row>
    <row r="191" spans="2:30" s="2" customFormat="1">
      <c r="B191" s="112">
        <v>300573</v>
      </c>
      <c r="C191" s="112" t="s">
        <v>218</v>
      </c>
      <c r="D191" s="120" t="s">
        <v>501</v>
      </c>
      <c r="E191" s="51">
        <v>1.19</v>
      </c>
      <c r="F191" s="51">
        <v>4.4999999999999998E-2</v>
      </c>
      <c r="G191" s="51">
        <v>0.16300000000000001</v>
      </c>
      <c r="H191" s="47">
        <f t="shared" si="24"/>
        <v>1.3979999999999999</v>
      </c>
      <c r="I191" s="54">
        <v>0.16400000000000001</v>
      </c>
      <c r="J191" s="54">
        <v>0</v>
      </c>
      <c r="K191" s="55">
        <v>0</v>
      </c>
      <c r="L191" s="47">
        <f t="shared" si="25"/>
        <v>1.5619999999999998</v>
      </c>
      <c r="M191" s="48"/>
      <c r="N191" s="160">
        <v>1.1399999999999999</v>
      </c>
      <c r="O191" s="160">
        <v>4.4999999999999998E-2</v>
      </c>
      <c r="P191" s="160">
        <v>0.17699999999999999</v>
      </c>
      <c r="Q191" s="47">
        <f t="shared" si="26"/>
        <v>1.3619999999999999</v>
      </c>
      <c r="R191" s="160">
        <v>0.187</v>
      </c>
      <c r="S191" s="160">
        <v>0</v>
      </c>
      <c r="T191" s="160">
        <v>0</v>
      </c>
      <c r="U191" s="47">
        <f t="shared" si="27"/>
        <v>1.5489999999999999</v>
      </c>
      <c r="V191" s="48"/>
      <c r="W191" s="50">
        <f t="shared" si="28"/>
        <v>4.3859649122807064E-2</v>
      </c>
      <c r="X191" s="50">
        <f t="shared" si="29"/>
        <v>0</v>
      </c>
      <c r="Y191" s="50">
        <f t="shared" si="30"/>
        <v>-7.9096045197740036E-2</v>
      </c>
      <c r="Z191" s="49">
        <f t="shared" si="31"/>
        <v>2.6431718061674034E-2</v>
      </c>
      <c r="AA191" s="50">
        <f t="shared" si="32"/>
        <v>-0.12299465240641708</v>
      </c>
      <c r="AB191" s="50">
        <f t="shared" si="33"/>
        <v>0</v>
      </c>
      <c r="AC191" s="50">
        <f t="shared" si="34"/>
        <v>0</v>
      </c>
      <c r="AD191" s="49">
        <f t="shared" si="35"/>
        <v>8.3925112976112985E-3</v>
      </c>
    </row>
    <row r="192" spans="2:30" s="2" customFormat="1">
      <c r="B192" s="112">
        <v>300582</v>
      </c>
      <c r="C192" s="112" t="s">
        <v>219</v>
      </c>
      <c r="D192" s="120" t="s">
        <v>502</v>
      </c>
      <c r="E192" s="51">
        <v>1.9950000000000001</v>
      </c>
      <c r="F192" s="51">
        <v>4.4999999999999998E-2</v>
      </c>
      <c r="G192" s="51">
        <v>0.16300000000000001</v>
      </c>
      <c r="H192" s="47">
        <f t="shared" si="24"/>
        <v>2.2029999999999998</v>
      </c>
      <c r="I192" s="54">
        <v>0</v>
      </c>
      <c r="J192" s="54">
        <v>0</v>
      </c>
      <c r="K192" s="55">
        <v>0.112</v>
      </c>
      <c r="L192" s="47">
        <f t="shared" si="25"/>
        <v>2.3149999999999999</v>
      </c>
      <c r="M192" s="48"/>
      <c r="N192" s="160">
        <v>1.91</v>
      </c>
      <c r="O192" s="160">
        <v>4.4999999999999998E-2</v>
      </c>
      <c r="P192" s="160">
        <v>0.17699999999999999</v>
      </c>
      <c r="Q192" s="47">
        <f t="shared" si="26"/>
        <v>2.1319999999999997</v>
      </c>
      <c r="R192" s="160">
        <v>0</v>
      </c>
      <c r="S192" s="160">
        <v>0</v>
      </c>
      <c r="T192" s="160">
        <v>0.11</v>
      </c>
      <c r="U192" s="47">
        <f t="shared" si="27"/>
        <v>2.2419999999999995</v>
      </c>
      <c r="V192" s="48"/>
      <c r="W192" s="50">
        <f t="shared" si="28"/>
        <v>4.4502617801047223E-2</v>
      </c>
      <c r="X192" s="50">
        <f t="shared" si="29"/>
        <v>0</v>
      </c>
      <c r="Y192" s="50">
        <f t="shared" si="30"/>
        <v>-7.9096045197740036E-2</v>
      </c>
      <c r="Z192" s="49">
        <f t="shared" si="31"/>
        <v>3.3302063789868754E-2</v>
      </c>
      <c r="AA192" s="50">
        <f t="shared" si="32"/>
        <v>0</v>
      </c>
      <c r="AB192" s="50">
        <f t="shared" si="33"/>
        <v>0</v>
      </c>
      <c r="AC192" s="50">
        <f t="shared" si="34"/>
        <v>1.8181818181818198E-2</v>
      </c>
      <c r="AD192" s="49">
        <f t="shared" si="35"/>
        <v>3.2560214094558615E-2</v>
      </c>
    </row>
    <row r="193" spans="2:30" s="2" customFormat="1">
      <c r="B193" s="112">
        <v>300585</v>
      </c>
      <c r="C193" s="112" t="s">
        <v>220</v>
      </c>
      <c r="D193" s="120" t="s">
        <v>502</v>
      </c>
      <c r="E193" s="51">
        <v>1.982</v>
      </c>
      <c r="F193" s="51">
        <v>4.4999999999999998E-2</v>
      </c>
      <c r="G193" s="51">
        <v>0.16300000000000001</v>
      </c>
      <c r="H193" s="47">
        <f t="shared" si="24"/>
        <v>2.19</v>
      </c>
      <c r="I193" s="54">
        <v>0</v>
      </c>
      <c r="J193" s="54">
        <v>0</v>
      </c>
      <c r="K193" s="55">
        <v>4.9000000000000002E-2</v>
      </c>
      <c r="L193" s="47">
        <f t="shared" si="25"/>
        <v>2.2389999999999999</v>
      </c>
      <c r="M193" s="48"/>
      <c r="N193" s="160">
        <v>1.8979999999999999</v>
      </c>
      <c r="O193" s="160">
        <v>4.4999999999999998E-2</v>
      </c>
      <c r="P193" s="160">
        <v>0.17699999999999999</v>
      </c>
      <c r="Q193" s="47">
        <f t="shared" si="26"/>
        <v>2.1199999999999997</v>
      </c>
      <c r="R193" s="160">
        <v>0</v>
      </c>
      <c r="S193" s="160">
        <v>0</v>
      </c>
      <c r="T193" s="160">
        <v>4.8000000000000001E-2</v>
      </c>
      <c r="U193" s="47">
        <f t="shared" si="27"/>
        <v>2.1679999999999997</v>
      </c>
      <c r="V193" s="48"/>
      <c r="W193" s="50">
        <f t="shared" si="28"/>
        <v>4.4257112750263478E-2</v>
      </c>
      <c r="X193" s="50">
        <f t="shared" si="29"/>
        <v>0</v>
      </c>
      <c r="Y193" s="50">
        <f t="shared" si="30"/>
        <v>-7.9096045197740036E-2</v>
      </c>
      <c r="Z193" s="49">
        <f t="shared" si="31"/>
        <v>3.301886792452844E-2</v>
      </c>
      <c r="AA193" s="50">
        <f t="shared" si="32"/>
        <v>0</v>
      </c>
      <c r="AB193" s="50">
        <f t="shared" si="33"/>
        <v>0</v>
      </c>
      <c r="AC193" s="50">
        <f t="shared" si="34"/>
        <v>2.0833333333333353E-2</v>
      </c>
      <c r="AD193" s="49">
        <f t="shared" si="35"/>
        <v>3.2749077490774992E-2</v>
      </c>
    </row>
    <row r="194" spans="2:30" s="2" customFormat="1">
      <c r="B194" s="112">
        <v>300587</v>
      </c>
      <c r="C194" s="112" t="s">
        <v>221</v>
      </c>
      <c r="D194" s="120" t="s">
        <v>501</v>
      </c>
      <c r="E194" s="51">
        <v>1.125</v>
      </c>
      <c r="F194" s="51">
        <v>4.4999999999999998E-2</v>
      </c>
      <c r="G194" s="51">
        <v>0.16300000000000001</v>
      </c>
      <c r="H194" s="47">
        <f t="shared" si="24"/>
        <v>1.333</v>
      </c>
      <c r="I194" s="54">
        <v>0.16400000000000001</v>
      </c>
      <c r="J194" s="54">
        <v>0</v>
      </c>
      <c r="K194" s="55">
        <v>0</v>
      </c>
      <c r="L194" s="47">
        <f t="shared" si="25"/>
        <v>1.4969999999999999</v>
      </c>
      <c r="M194" s="48"/>
      <c r="N194" s="160">
        <v>1.0780000000000001</v>
      </c>
      <c r="O194" s="160">
        <v>4.4999999999999998E-2</v>
      </c>
      <c r="P194" s="160">
        <v>0.17699999999999999</v>
      </c>
      <c r="Q194" s="47">
        <f t="shared" si="26"/>
        <v>1.3</v>
      </c>
      <c r="R194" s="160">
        <v>0.187</v>
      </c>
      <c r="S194" s="160">
        <v>0</v>
      </c>
      <c r="T194" s="160">
        <v>0</v>
      </c>
      <c r="U194" s="47">
        <f t="shared" si="27"/>
        <v>1.4870000000000001</v>
      </c>
      <c r="V194" s="48"/>
      <c r="W194" s="50">
        <f t="shared" si="28"/>
        <v>4.3599257884972105E-2</v>
      </c>
      <c r="X194" s="50">
        <f t="shared" si="29"/>
        <v>0</v>
      </c>
      <c r="Y194" s="50">
        <f t="shared" si="30"/>
        <v>-7.9096045197740036E-2</v>
      </c>
      <c r="Z194" s="49">
        <f t="shared" si="31"/>
        <v>2.5384615384615321E-2</v>
      </c>
      <c r="AA194" s="50">
        <f t="shared" si="32"/>
        <v>-0.12299465240641708</v>
      </c>
      <c r="AB194" s="50">
        <f t="shared" si="33"/>
        <v>0</v>
      </c>
      <c r="AC194" s="50">
        <f t="shared" si="34"/>
        <v>0</v>
      </c>
      <c r="AD194" s="49">
        <f t="shared" si="35"/>
        <v>6.7249495628781348E-3</v>
      </c>
    </row>
    <row r="195" spans="2:30" s="2" customFormat="1">
      <c r="B195" s="112">
        <v>300591</v>
      </c>
      <c r="C195" s="112" t="s">
        <v>222</v>
      </c>
      <c r="D195" s="120" t="s">
        <v>502</v>
      </c>
      <c r="E195" s="51">
        <v>1.1850000000000001</v>
      </c>
      <c r="F195" s="51">
        <v>4.4999999999999998E-2</v>
      </c>
      <c r="G195" s="51">
        <v>0.16300000000000001</v>
      </c>
      <c r="H195" s="47">
        <f t="shared" si="24"/>
        <v>1.393</v>
      </c>
      <c r="I195" s="54">
        <v>0</v>
      </c>
      <c r="J195" s="54">
        <v>0</v>
      </c>
      <c r="K195" s="55">
        <v>5.3999999999999999E-2</v>
      </c>
      <c r="L195" s="47">
        <f t="shared" si="25"/>
        <v>1.4470000000000001</v>
      </c>
      <c r="M195" s="48"/>
      <c r="N195" s="160">
        <v>1.1339999999999999</v>
      </c>
      <c r="O195" s="160">
        <v>4.4999999999999998E-2</v>
      </c>
      <c r="P195" s="160">
        <v>0.17699999999999999</v>
      </c>
      <c r="Q195" s="47">
        <f t="shared" si="26"/>
        <v>1.3559999999999999</v>
      </c>
      <c r="R195" s="160">
        <v>0</v>
      </c>
      <c r="S195" s="160">
        <v>0</v>
      </c>
      <c r="T195" s="160">
        <v>5.1999999999999998E-2</v>
      </c>
      <c r="U195" s="47">
        <f t="shared" si="27"/>
        <v>1.4079999999999999</v>
      </c>
      <c r="V195" s="48"/>
      <c r="W195" s="50">
        <f t="shared" si="28"/>
        <v>4.4973544973545117E-2</v>
      </c>
      <c r="X195" s="50">
        <f t="shared" si="29"/>
        <v>0</v>
      </c>
      <c r="Y195" s="50">
        <f t="shared" si="30"/>
        <v>-7.9096045197740036E-2</v>
      </c>
      <c r="Z195" s="49">
        <f t="shared" si="31"/>
        <v>2.7286135693215446E-2</v>
      </c>
      <c r="AA195" s="50">
        <f t="shared" si="32"/>
        <v>0</v>
      </c>
      <c r="AB195" s="50">
        <f t="shared" si="33"/>
        <v>0</v>
      </c>
      <c r="AC195" s="50">
        <f t="shared" si="34"/>
        <v>3.8461538461538498E-2</v>
      </c>
      <c r="AD195" s="49">
        <f t="shared" si="35"/>
        <v>2.769886363636374E-2</v>
      </c>
    </row>
    <row r="196" spans="2:30" s="2" customFormat="1">
      <c r="B196" s="112">
        <v>300592</v>
      </c>
      <c r="C196" s="112" t="s">
        <v>223</v>
      </c>
      <c r="D196" s="120" t="s">
        <v>502</v>
      </c>
      <c r="E196" s="51">
        <v>1.6519999999999999</v>
      </c>
      <c r="F196" s="51">
        <v>4.4999999999999998E-2</v>
      </c>
      <c r="G196" s="51">
        <v>0.16300000000000001</v>
      </c>
      <c r="H196" s="47">
        <f t="shared" si="24"/>
        <v>1.8599999999999999</v>
      </c>
      <c r="I196" s="54">
        <v>0</v>
      </c>
      <c r="J196" s="54">
        <v>0</v>
      </c>
      <c r="K196" s="55">
        <v>6.9000000000000006E-2</v>
      </c>
      <c r="L196" s="47">
        <f t="shared" si="25"/>
        <v>1.9289999999999998</v>
      </c>
      <c r="M196" s="48"/>
      <c r="N196" s="160">
        <v>1.5820000000000001</v>
      </c>
      <c r="O196" s="160">
        <v>4.4999999999999998E-2</v>
      </c>
      <c r="P196" s="160">
        <v>0.17699999999999999</v>
      </c>
      <c r="Q196" s="47">
        <f t="shared" si="26"/>
        <v>1.804</v>
      </c>
      <c r="R196" s="160">
        <v>0</v>
      </c>
      <c r="S196" s="160">
        <v>0</v>
      </c>
      <c r="T196" s="160">
        <v>6.8000000000000005E-2</v>
      </c>
      <c r="U196" s="47">
        <f t="shared" si="27"/>
        <v>1.8720000000000001</v>
      </c>
      <c r="V196" s="48"/>
      <c r="W196" s="50">
        <f t="shared" si="28"/>
        <v>4.4247787610619364E-2</v>
      </c>
      <c r="X196" s="50">
        <f t="shared" si="29"/>
        <v>0</v>
      </c>
      <c r="Y196" s="50">
        <f t="shared" si="30"/>
        <v>-7.9096045197740036E-2</v>
      </c>
      <c r="Z196" s="49">
        <f t="shared" si="31"/>
        <v>3.1042128603104117E-2</v>
      </c>
      <c r="AA196" s="50">
        <f t="shared" si="32"/>
        <v>0</v>
      </c>
      <c r="AB196" s="50">
        <f t="shared" si="33"/>
        <v>0</v>
      </c>
      <c r="AC196" s="50">
        <f t="shared" si="34"/>
        <v>1.4705882352941188E-2</v>
      </c>
      <c r="AD196" s="49">
        <f t="shared" si="35"/>
        <v>3.0448717948717795E-2</v>
      </c>
    </row>
    <row r="197" spans="2:30" s="2" customFormat="1">
      <c r="B197" s="112">
        <v>300596</v>
      </c>
      <c r="C197" s="112" t="s">
        <v>225</v>
      </c>
      <c r="D197" s="120" t="s">
        <v>502</v>
      </c>
      <c r="E197" s="51">
        <v>1.8839999999999999</v>
      </c>
      <c r="F197" s="51">
        <v>4.4999999999999998E-2</v>
      </c>
      <c r="G197" s="51">
        <v>0.16300000000000001</v>
      </c>
      <c r="H197" s="47">
        <f t="shared" si="24"/>
        <v>2.0919999999999996</v>
      </c>
      <c r="I197" s="54">
        <v>0</v>
      </c>
      <c r="J197" s="54">
        <v>0</v>
      </c>
      <c r="K197" s="55">
        <v>6.5000000000000002E-2</v>
      </c>
      <c r="L197" s="47">
        <f t="shared" si="25"/>
        <v>2.1569999999999996</v>
      </c>
      <c r="M197" s="48"/>
      <c r="N197" s="160">
        <v>1.804</v>
      </c>
      <c r="O197" s="160">
        <v>4.4999999999999998E-2</v>
      </c>
      <c r="P197" s="160">
        <v>0.17699999999999999</v>
      </c>
      <c r="Q197" s="47">
        <f t="shared" si="26"/>
        <v>2.0259999999999998</v>
      </c>
      <c r="R197" s="160">
        <v>0</v>
      </c>
      <c r="S197" s="160">
        <v>0</v>
      </c>
      <c r="T197" s="160">
        <v>6.3E-2</v>
      </c>
      <c r="U197" s="47">
        <f t="shared" si="27"/>
        <v>2.089</v>
      </c>
      <c r="V197" s="48"/>
      <c r="W197" s="50">
        <f t="shared" si="28"/>
        <v>4.4345898004434503E-2</v>
      </c>
      <c r="X197" s="50">
        <f t="shared" si="29"/>
        <v>0</v>
      </c>
      <c r="Y197" s="50">
        <f t="shared" si="30"/>
        <v>-7.9096045197740036E-2</v>
      </c>
      <c r="Z197" s="49">
        <f t="shared" si="31"/>
        <v>3.2576505429417493E-2</v>
      </c>
      <c r="AA197" s="50">
        <f t="shared" si="32"/>
        <v>0</v>
      </c>
      <c r="AB197" s="50">
        <f t="shared" si="33"/>
        <v>0</v>
      </c>
      <c r="AC197" s="50">
        <f t="shared" si="34"/>
        <v>3.1746031746031772E-2</v>
      </c>
      <c r="AD197" s="49">
        <f t="shared" si="35"/>
        <v>3.2551460028721696E-2</v>
      </c>
    </row>
    <row r="198" spans="2:30" s="2" customFormat="1">
      <c r="B198" s="112">
        <v>300599</v>
      </c>
      <c r="C198" s="112" t="s">
        <v>226</v>
      </c>
      <c r="D198" s="120" t="s">
        <v>501</v>
      </c>
      <c r="E198" s="51">
        <v>1.7769999999999999</v>
      </c>
      <c r="F198" s="51">
        <v>4.4999999999999998E-2</v>
      </c>
      <c r="G198" s="51">
        <v>0.16300000000000001</v>
      </c>
      <c r="H198" s="47">
        <f t="shared" si="24"/>
        <v>1.9849999999999999</v>
      </c>
      <c r="I198" s="54">
        <v>0.16400000000000001</v>
      </c>
      <c r="J198" s="54">
        <v>0</v>
      </c>
      <c r="K198" s="55">
        <v>0</v>
      </c>
      <c r="L198" s="47">
        <f t="shared" si="25"/>
        <v>2.149</v>
      </c>
      <c r="M198" s="48"/>
      <c r="N198" s="160">
        <v>1.7010000000000001</v>
      </c>
      <c r="O198" s="160">
        <v>4.4999999999999998E-2</v>
      </c>
      <c r="P198" s="160">
        <v>0.17699999999999999</v>
      </c>
      <c r="Q198" s="47">
        <f t="shared" si="26"/>
        <v>1.923</v>
      </c>
      <c r="R198" s="160">
        <v>0.187</v>
      </c>
      <c r="S198" s="160">
        <v>0</v>
      </c>
      <c r="T198" s="160">
        <v>0</v>
      </c>
      <c r="U198" s="47">
        <f t="shared" si="27"/>
        <v>2.11</v>
      </c>
      <c r="V198" s="48"/>
      <c r="W198" s="50">
        <f t="shared" si="28"/>
        <v>4.46796002351557E-2</v>
      </c>
      <c r="X198" s="50">
        <f t="shared" si="29"/>
        <v>0</v>
      </c>
      <c r="Y198" s="50">
        <f t="shared" si="30"/>
        <v>-7.9096045197740036E-2</v>
      </c>
      <c r="Z198" s="49">
        <f t="shared" si="31"/>
        <v>3.2241289651585979E-2</v>
      </c>
      <c r="AA198" s="50">
        <f t="shared" si="32"/>
        <v>-0.12299465240641708</v>
      </c>
      <c r="AB198" s="50">
        <f t="shared" si="33"/>
        <v>0</v>
      </c>
      <c r="AC198" s="50">
        <f t="shared" si="34"/>
        <v>0</v>
      </c>
      <c r="AD198" s="49">
        <f t="shared" si="35"/>
        <v>1.8483412322274951E-2</v>
      </c>
    </row>
    <row r="199" spans="2:30" s="2" customFormat="1">
      <c r="B199" s="112">
        <v>300600</v>
      </c>
      <c r="C199" s="112" t="s">
        <v>227</v>
      </c>
      <c r="D199" s="120" t="s">
        <v>502</v>
      </c>
      <c r="E199" s="51">
        <v>2.0569999999999999</v>
      </c>
      <c r="F199" s="51">
        <v>4.4999999999999998E-2</v>
      </c>
      <c r="G199" s="51">
        <v>0.16300000000000001</v>
      </c>
      <c r="H199" s="47">
        <f t="shared" si="24"/>
        <v>2.2649999999999997</v>
      </c>
      <c r="I199" s="54">
        <v>0</v>
      </c>
      <c r="J199" s="54">
        <v>0</v>
      </c>
      <c r="K199" s="55">
        <v>5.1999999999999998E-2</v>
      </c>
      <c r="L199" s="47">
        <f t="shared" si="25"/>
        <v>2.3169999999999997</v>
      </c>
      <c r="M199" s="48"/>
      <c r="N199" s="160">
        <v>1.9690000000000001</v>
      </c>
      <c r="O199" s="160">
        <v>4.4999999999999998E-2</v>
      </c>
      <c r="P199" s="160">
        <v>0.17699999999999999</v>
      </c>
      <c r="Q199" s="47">
        <f t="shared" si="26"/>
        <v>2.1910000000000003</v>
      </c>
      <c r="R199" s="160">
        <v>0</v>
      </c>
      <c r="S199" s="160">
        <v>0</v>
      </c>
      <c r="T199" s="160">
        <v>5.0999999999999997E-2</v>
      </c>
      <c r="U199" s="47">
        <f t="shared" si="27"/>
        <v>2.2420000000000004</v>
      </c>
      <c r="V199" s="48"/>
      <c r="W199" s="50">
        <f t="shared" si="28"/>
        <v>4.4692737430167523E-2</v>
      </c>
      <c r="X199" s="50">
        <f t="shared" si="29"/>
        <v>0</v>
      </c>
      <c r="Y199" s="50">
        <f t="shared" si="30"/>
        <v>-7.9096045197740036E-2</v>
      </c>
      <c r="Z199" s="49">
        <f t="shared" si="31"/>
        <v>3.3774532177087813E-2</v>
      </c>
      <c r="AA199" s="50">
        <f t="shared" si="32"/>
        <v>0</v>
      </c>
      <c r="AB199" s="50">
        <f t="shared" si="33"/>
        <v>0</v>
      </c>
      <c r="AC199" s="50">
        <f t="shared" si="34"/>
        <v>1.9607843137254919E-2</v>
      </c>
      <c r="AD199" s="49">
        <f t="shared" si="35"/>
        <v>3.3452274754682994E-2</v>
      </c>
    </row>
    <row r="200" spans="2:30" s="2" customFormat="1">
      <c r="B200" s="112">
        <v>300601</v>
      </c>
      <c r="C200" s="112" t="s">
        <v>228</v>
      </c>
      <c r="D200" s="120" t="s">
        <v>502</v>
      </c>
      <c r="E200" s="51">
        <v>1.9950000000000001</v>
      </c>
      <c r="F200" s="51">
        <v>4.4999999999999998E-2</v>
      </c>
      <c r="G200" s="51">
        <v>0.16300000000000001</v>
      </c>
      <c r="H200" s="47">
        <f t="shared" si="24"/>
        <v>2.2029999999999998</v>
      </c>
      <c r="I200" s="54">
        <v>0</v>
      </c>
      <c r="J200" s="54">
        <v>0</v>
      </c>
      <c r="K200" s="55">
        <v>1.7999999999999999E-2</v>
      </c>
      <c r="L200" s="47">
        <f t="shared" si="25"/>
        <v>2.2209999999999996</v>
      </c>
      <c r="M200" s="48"/>
      <c r="N200" s="160">
        <v>1.91</v>
      </c>
      <c r="O200" s="160">
        <v>4.4999999999999998E-2</v>
      </c>
      <c r="P200" s="160">
        <v>0.17699999999999999</v>
      </c>
      <c r="Q200" s="47">
        <f t="shared" si="26"/>
        <v>2.1319999999999997</v>
      </c>
      <c r="R200" s="160">
        <v>0</v>
      </c>
      <c r="S200" s="160">
        <v>0</v>
      </c>
      <c r="T200" s="160">
        <v>1.7000000000000001E-2</v>
      </c>
      <c r="U200" s="47">
        <f t="shared" si="27"/>
        <v>2.1489999999999996</v>
      </c>
      <c r="V200" s="48"/>
      <c r="W200" s="50">
        <f t="shared" si="28"/>
        <v>4.4502617801047223E-2</v>
      </c>
      <c r="X200" s="50">
        <f t="shared" si="29"/>
        <v>0</v>
      </c>
      <c r="Y200" s="50">
        <f t="shared" si="30"/>
        <v>-7.9096045197740036E-2</v>
      </c>
      <c r="Z200" s="49">
        <f t="shared" si="31"/>
        <v>3.3302063789868754E-2</v>
      </c>
      <c r="AA200" s="50">
        <f t="shared" si="32"/>
        <v>0</v>
      </c>
      <c r="AB200" s="50">
        <f t="shared" si="33"/>
        <v>0</v>
      </c>
      <c r="AC200" s="50">
        <f t="shared" si="34"/>
        <v>5.8823529411764552E-2</v>
      </c>
      <c r="AD200" s="49">
        <f t="shared" si="35"/>
        <v>3.3503955328059602E-2</v>
      </c>
    </row>
    <row r="201" spans="2:30" s="2" customFormat="1">
      <c r="B201" s="112">
        <v>300603</v>
      </c>
      <c r="C201" s="112" t="s">
        <v>229</v>
      </c>
      <c r="D201" s="120" t="s">
        <v>502</v>
      </c>
      <c r="E201" s="51">
        <v>2.0569999999999999</v>
      </c>
      <c r="F201" s="51">
        <v>4.4999999999999998E-2</v>
      </c>
      <c r="G201" s="51">
        <v>0.16300000000000001</v>
      </c>
      <c r="H201" s="47">
        <f t="shared" si="24"/>
        <v>2.2649999999999997</v>
      </c>
      <c r="I201" s="54">
        <v>0</v>
      </c>
      <c r="J201" s="54">
        <v>0</v>
      </c>
      <c r="K201" s="55">
        <v>0.30399999999999999</v>
      </c>
      <c r="L201" s="47">
        <f t="shared" si="25"/>
        <v>2.5689999999999995</v>
      </c>
      <c r="M201" s="48"/>
      <c r="N201" s="160">
        <v>1.9690000000000001</v>
      </c>
      <c r="O201" s="160">
        <v>4.4999999999999998E-2</v>
      </c>
      <c r="P201" s="160">
        <v>0.17699999999999999</v>
      </c>
      <c r="Q201" s="47">
        <f t="shared" si="26"/>
        <v>2.1910000000000003</v>
      </c>
      <c r="R201" s="160">
        <v>0</v>
      </c>
      <c r="S201" s="160">
        <v>0</v>
      </c>
      <c r="T201" s="160">
        <v>0.3</v>
      </c>
      <c r="U201" s="47">
        <f t="shared" si="27"/>
        <v>2.4910000000000001</v>
      </c>
      <c r="V201" s="48"/>
      <c r="W201" s="50">
        <f t="shared" si="28"/>
        <v>4.4692737430167523E-2</v>
      </c>
      <c r="X201" s="50">
        <f t="shared" si="29"/>
        <v>0</v>
      </c>
      <c r="Y201" s="50">
        <f t="shared" si="30"/>
        <v>-7.9096045197740036E-2</v>
      </c>
      <c r="Z201" s="49">
        <f t="shared" si="31"/>
        <v>3.3774532177087813E-2</v>
      </c>
      <c r="AA201" s="50">
        <f t="shared" si="32"/>
        <v>0</v>
      </c>
      <c r="AB201" s="50">
        <f t="shared" si="33"/>
        <v>0</v>
      </c>
      <c r="AC201" s="50">
        <f t="shared" si="34"/>
        <v>1.3333333333333346E-2</v>
      </c>
      <c r="AD201" s="49">
        <f t="shared" si="35"/>
        <v>3.1312725812926295E-2</v>
      </c>
    </row>
    <row r="202" spans="2:30" s="2" customFormat="1">
      <c r="B202" s="112">
        <v>300606</v>
      </c>
      <c r="C202" s="112" t="s">
        <v>230</v>
      </c>
      <c r="D202" s="120" t="s">
        <v>501</v>
      </c>
      <c r="E202" s="51">
        <v>1.3779999999999999</v>
      </c>
      <c r="F202" s="51">
        <v>4.4999999999999998E-2</v>
      </c>
      <c r="G202" s="51">
        <v>0.16300000000000001</v>
      </c>
      <c r="H202" s="47">
        <f t="shared" si="24"/>
        <v>1.5859999999999999</v>
      </c>
      <c r="I202" s="54">
        <v>0.16400000000000001</v>
      </c>
      <c r="J202" s="54">
        <v>0</v>
      </c>
      <c r="K202" s="55">
        <v>0</v>
      </c>
      <c r="L202" s="47">
        <f t="shared" si="25"/>
        <v>1.7499999999999998</v>
      </c>
      <c r="M202" s="48"/>
      <c r="N202" s="160">
        <v>1.32</v>
      </c>
      <c r="O202" s="160">
        <v>4.4999999999999998E-2</v>
      </c>
      <c r="P202" s="160">
        <v>0.17699999999999999</v>
      </c>
      <c r="Q202" s="47">
        <f t="shared" si="26"/>
        <v>1.542</v>
      </c>
      <c r="R202" s="160">
        <v>0.187</v>
      </c>
      <c r="S202" s="160">
        <v>0</v>
      </c>
      <c r="T202" s="160">
        <v>0</v>
      </c>
      <c r="U202" s="47">
        <f t="shared" si="27"/>
        <v>1.7290000000000001</v>
      </c>
      <c r="V202" s="48"/>
      <c r="W202" s="50">
        <f t="shared" si="28"/>
        <v>4.3939393939393806E-2</v>
      </c>
      <c r="X202" s="50">
        <f t="shared" si="29"/>
        <v>0</v>
      </c>
      <c r="Y202" s="50">
        <f t="shared" si="30"/>
        <v>-7.9096045197740036E-2</v>
      </c>
      <c r="Z202" s="49">
        <f t="shared" si="31"/>
        <v>2.853437094682219E-2</v>
      </c>
      <c r="AA202" s="50">
        <f t="shared" si="32"/>
        <v>-0.12299465240641708</v>
      </c>
      <c r="AB202" s="50">
        <f t="shared" si="33"/>
        <v>0</v>
      </c>
      <c r="AC202" s="50">
        <f t="shared" si="34"/>
        <v>0</v>
      </c>
      <c r="AD202" s="49">
        <f t="shared" si="35"/>
        <v>1.2145748987854069E-2</v>
      </c>
    </row>
    <row r="203" spans="2:30" s="2" customFormat="1">
      <c r="B203" s="112">
        <v>300611</v>
      </c>
      <c r="C203" s="112" t="s">
        <v>513</v>
      </c>
      <c r="D203" s="120" t="s">
        <v>501</v>
      </c>
      <c r="E203" s="51">
        <v>1.113</v>
      </c>
      <c r="F203" s="51">
        <v>4.4999999999999998E-2</v>
      </c>
      <c r="G203" s="51">
        <v>0.16300000000000001</v>
      </c>
      <c r="H203" s="47">
        <f t="shared" si="24"/>
        <v>1.321</v>
      </c>
      <c r="I203" s="54">
        <v>0.16400000000000001</v>
      </c>
      <c r="J203" s="54">
        <v>0</v>
      </c>
      <c r="K203" s="55">
        <v>0</v>
      </c>
      <c r="L203" s="47">
        <f t="shared" si="25"/>
        <v>1.4849999999999999</v>
      </c>
      <c r="M203" s="48"/>
      <c r="N203" s="160">
        <v>1.0660000000000001</v>
      </c>
      <c r="O203" s="160">
        <v>4.4999999999999998E-2</v>
      </c>
      <c r="P203" s="160">
        <v>0.17699999999999999</v>
      </c>
      <c r="Q203" s="47">
        <f t="shared" si="26"/>
        <v>1.288</v>
      </c>
      <c r="R203" s="160">
        <v>0.187</v>
      </c>
      <c r="S203" s="160">
        <v>0</v>
      </c>
      <c r="T203" s="160">
        <v>0</v>
      </c>
      <c r="U203" s="47">
        <f t="shared" si="27"/>
        <v>1.4750000000000001</v>
      </c>
      <c r="V203" s="48"/>
      <c r="W203" s="50">
        <f t="shared" si="28"/>
        <v>4.4090056285178168E-2</v>
      </c>
      <c r="X203" s="50">
        <f t="shared" si="29"/>
        <v>0</v>
      </c>
      <c r="Y203" s="50">
        <f t="shared" si="30"/>
        <v>-7.9096045197740036E-2</v>
      </c>
      <c r="Z203" s="49">
        <f t="shared" si="31"/>
        <v>2.5621118012422298E-2</v>
      </c>
      <c r="AA203" s="50">
        <f t="shared" si="32"/>
        <v>-0.12299465240641708</v>
      </c>
      <c r="AB203" s="50">
        <f t="shared" si="33"/>
        <v>0</v>
      </c>
      <c r="AC203" s="50">
        <f t="shared" si="34"/>
        <v>0</v>
      </c>
      <c r="AD203" s="49">
        <f t="shared" si="35"/>
        <v>6.7796610169490075E-3</v>
      </c>
    </row>
    <row r="204" spans="2:30" s="2" customFormat="1">
      <c r="B204" s="112">
        <v>300617</v>
      </c>
      <c r="C204" s="112" t="s">
        <v>514</v>
      </c>
      <c r="D204" s="120" t="s">
        <v>501</v>
      </c>
      <c r="E204" s="51">
        <v>1.8859999999999999</v>
      </c>
      <c r="F204" s="51">
        <v>4.4999999999999998E-2</v>
      </c>
      <c r="G204" s="51">
        <v>0.16300000000000001</v>
      </c>
      <c r="H204" s="47">
        <f t="shared" si="24"/>
        <v>2.0939999999999999</v>
      </c>
      <c r="I204" s="54">
        <v>0.16400000000000001</v>
      </c>
      <c r="J204" s="54">
        <v>0</v>
      </c>
      <c r="K204" s="55">
        <v>0</v>
      </c>
      <c r="L204" s="47">
        <f t="shared" si="25"/>
        <v>2.258</v>
      </c>
      <c r="M204" s="48"/>
      <c r="N204" s="160">
        <v>1.806</v>
      </c>
      <c r="O204" s="160">
        <v>4.4999999999999998E-2</v>
      </c>
      <c r="P204" s="160">
        <v>0.17699999999999999</v>
      </c>
      <c r="Q204" s="47">
        <f t="shared" si="26"/>
        <v>2.028</v>
      </c>
      <c r="R204" s="160">
        <v>0.187</v>
      </c>
      <c r="S204" s="160">
        <v>0</v>
      </c>
      <c r="T204" s="160">
        <v>0</v>
      </c>
      <c r="U204" s="47">
        <f t="shared" si="27"/>
        <v>2.2149999999999999</v>
      </c>
      <c r="V204" s="48"/>
      <c r="W204" s="50">
        <f t="shared" si="28"/>
        <v>4.4296788482834908E-2</v>
      </c>
      <c r="X204" s="50">
        <f t="shared" si="29"/>
        <v>0</v>
      </c>
      <c r="Y204" s="50">
        <f t="shared" si="30"/>
        <v>-7.9096045197740036E-2</v>
      </c>
      <c r="Z204" s="49">
        <f t="shared" si="31"/>
        <v>3.2544378698224768E-2</v>
      </c>
      <c r="AA204" s="50">
        <f t="shared" si="32"/>
        <v>-0.12299465240641708</v>
      </c>
      <c r="AB204" s="50">
        <f t="shared" si="33"/>
        <v>0</v>
      </c>
      <c r="AC204" s="50">
        <f t="shared" si="34"/>
        <v>0</v>
      </c>
      <c r="AD204" s="49">
        <f t="shared" si="35"/>
        <v>1.9413092550790136E-2</v>
      </c>
    </row>
    <row r="205" spans="2:30" s="2" customFormat="1">
      <c r="B205" s="112">
        <v>300620</v>
      </c>
      <c r="C205" s="112" t="s">
        <v>231</v>
      </c>
      <c r="D205" s="120" t="s">
        <v>501</v>
      </c>
      <c r="E205" s="51">
        <v>1.46</v>
      </c>
      <c r="F205" s="51">
        <v>4.4999999999999998E-2</v>
      </c>
      <c r="G205" s="51">
        <v>0.16300000000000001</v>
      </c>
      <c r="H205" s="47">
        <f t="shared" ref="H205:H268" si="36">E205+F205+G205</f>
        <v>1.6679999999999999</v>
      </c>
      <c r="I205" s="54">
        <v>0.16400000000000001</v>
      </c>
      <c r="J205" s="54">
        <v>0</v>
      </c>
      <c r="K205" s="55">
        <v>0</v>
      </c>
      <c r="L205" s="47">
        <f t="shared" ref="L205:L268" si="37">H205+I205+J205+K205</f>
        <v>1.8319999999999999</v>
      </c>
      <c r="M205" s="48"/>
      <c r="N205" s="160">
        <v>1.3979999999999999</v>
      </c>
      <c r="O205" s="160">
        <v>4.4999999999999998E-2</v>
      </c>
      <c r="P205" s="160">
        <v>0.17699999999999999</v>
      </c>
      <c r="Q205" s="47">
        <f t="shared" ref="Q205:Q268" si="38">N205+O205+P205</f>
        <v>1.6199999999999999</v>
      </c>
      <c r="R205" s="160">
        <v>0.187</v>
      </c>
      <c r="S205" s="160">
        <v>0</v>
      </c>
      <c r="T205" s="160">
        <v>0</v>
      </c>
      <c r="U205" s="47">
        <f t="shared" ref="U205:U268" si="39">Q205+R205+S205+T205</f>
        <v>1.8069999999999999</v>
      </c>
      <c r="V205" s="48"/>
      <c r="W205" s="50">
        <f t="shared" ref="W205:W268" si="40">(E205-N205)/N205</f>
        <v>4.4349070100143106E-2</v>
      </c>
      <c r="X205" s="50">
        <f t="shared" ref="X205:X268" si="41">(F205-O205)/O205</f>
        <v>0</v>
      </c>
      <c r="Y205" s="50">
        <f t="shared" ref="Y205:Y268" si="42">(G205-P205)/P205</f>
        <v>-7.9096045197740036E-2</v>
      </c>
      <c r="Z205" s="49">
        <f t="shared" ref="Z205:Z268" si="43">(H205-Q205)/Q205</f>
        <v>2.9629629629629659E-2</v>
      </c>
      <c r="AA205" s="50">
        <f t="shared" ref="AA205:AA268" si="44">IF(I205=0,0,(I205-R205)/R205)</f>
        <v>-0.12299465240641708</v>
      </c>
      <c r="AB205" s="50">
        <f t="shared" ref="AB205:AB268" si="45">IF(J205=0,0,(J205-S205)/S205)</f>
        <v>0</v>
      </c>
      <c r="AC205" s="50">
        <f t="shared" ref="AC205:AC268" si="46">IF(K205=0,0,(K205-T205)/T205)</f>
        <v>0</v>
      </c>
      <c r="AD205" s="49">
        <f t="shared" ref="AD205:AD268" si="47">(L205-U205)/U205</f>
        <v>1.3835085777531772E-2</v>
      </c>
    </row>
    <row r="206" spans="2:30" s="2" customFormat="1">
      <c r="B206" s="112">
        <v>300622</v>
      </c>
      <c r="C206" s="112" t="s">
        <v>232</v>
      </c>
      <c r="D206" s="120" t="s">
        <v>501</v>
      </c>
      <c r="E206" s="51">
        <v>1.825</v>
      </c>
      <c r="F206" s="51">
        <v>4.4999999999999998E-2</v>
      </c>
      <c r="G206" s="51">
        <v>0.16300000000000001</v>
      </c>
      <c r="H206" s="47">
        <f t="shared" si="36"/>
        <v>2.0329999999999999</v>
      </c>
      <c r="I206" s="54">
        <v>0.16400000000000001</v>
      </c>
      <c r="J206" s="54">
        <v>0</v>
      </c>
      <c r="K206" s="55">
        <v>0</v>
      </c>
      <c r="L206" s="47">
        <f t="shared" si="37"/>
        <v>2.1970000000000001</v>
      </c>
      <c r="M206" s="48"/>
      <c r="N206" s="160">
        <v>1.7470000000000001</v>
      </c>
      <c r="O206" s="160">
        <v>4.4999999999999998E-2</v>
      </c>
      <c r="P206" s="160">
        <v>0.17699999999999999</v>
      </c>
      <c r="Q206" s="47">
        <f t="shared" si="38"/>
        <v>1.9690000000000001</v>
      </c>
      <c r="R206" s="160">
        <v>0.187</v>
      </c>
      <c r="S206" s="160">
        <v>0</v>
      </c>
      <c r="T206" s="160">
        <v>0</v>
      </c>
      <c r="U206" s="47">
        <f t="shared" si="39"/>
        <v>2.1560000000000001</v>
      </c>
      <c r="V206" s="48"/>
      <c r="W206" s="50">
        <f t="shared" si="40"/>
        <v>4.4647967945048564E-2</v>
      </c>
      <c r="X206" s="50">
        <f t="shared" si="41"/>
        <v>0</v>
      </c>
      <c r="Y206" s="50">
        <f t="shared" si="42"/>
        <v>-7.9096045197740036E-2</v>
      </c>
      <c r="Z206" s="49">
        <f t="shared" si="43"/>
        <v>3.2503809040121803E-2</v>
      </c>
      <c r="AA206" s="50">
        <f t="shared" si="44"/>
        <v>-0.12299465240641708</v>
      </c>
      <c r="AB206" s="50">
        <f t="shared" si="45"/>
        <v>0</v>
      </c>
      <c r="AC206" s="50">
        <f t="shared" si="46"/>
        <v>0</v>
      </c>
      <c r="AD206" s="49">
        <f t="shared" si="47"/>
        <v>1.9016697588126123E-2</v>
      </c>
    </row>
    <row r="207" spans="2:30" s="2" customFormat="1">
      <c r="B207" s="112">
        <v>300634</v>
      </c>
      <c r="C207" s="112" t="s">
        <v>233</v>
      </c>
      <c r="D207" s="120" t="s">
        <v>502</v>
      </c>
      <c r="E207" s="51">
        <v>1.863</v>
      </c>
      <c r="F207" s="51">
        <v>4.4999999999999998E-2</v>
      </c>
      <c r="G207" s="51">
        <v>0.16300000000000001</v>
      </c>
      <c r="H207" s="47">
        <f t="shared" si="36"/>
        <v>2.0709999999999997</v>
      </c>
      <c r="I207" s="54">
        <v>0</v>
      </c>
      <c r="J207" s="54">
        <v>0</v>
      </c>
      <c r="K207" s="55">
        <v>0.2</v>
      </c>
      <c r="L207" s="47">
        <f t="shared" si="37"/>
        <v>2.2709999999999999</v>
      </c>
      <c r="M207" s="48"/>
      <c r="N207" s="160">
        <v>1.784</v>
      </c>
      <c r="O207" s="160">
        <v>4.4999999999999998E-2</v>
      </c>
      <c r="P207" s="160">
        <v>0.17699999999999999</v>
      </c>
      <c r="Q207" s="47">
        <f t="shared" si="38"/>
        <v>2.0059999999999998</v>
      </c>
      <c r="R207" s="160">
        <v>0</v>
      </c>
      <c r="S207" s="160">
        <v>0</v>
      </c>
      <c r="T207" s="160">
        <v>0.20100000000000001</v>
      </c>
      <c r="U207" s="47">
        <f t="shared" si="39"/>
        <v>2.2069999999999999</v>
      </c>
      <c r="V207" s="48"/>
      <c r="W207" s="50">
        <f t="shared" si="40"/>
        <v>4.4282511210762307E-2</v>
      </c>
      <c r="X207" s="50">
        <f t="shared" si="41"/>
        <v>0</v>
      </c>
      <c r="Y207" s="50">
        <f t="shared" si="42"/>
        <v>-7.9096045197740036E-2</v>
      </c>
      <c r="Z207" s="49">
        <f t="shared" si="43"/>
        <v>3.2402791625124605E-2</v>
      </c>
      <c r="AA207" s="50">
        <f t="shared" si="44"/>
        <v>0</v>
      </c>
      <c r="AB207" s="50">
        <f t="shared" si="45"/>
        <v>0</v>
      </c>
      <c r="AC207" s="50">
        <f t="shared" si="46"/>
        <v>-4.975124378109457E-3</v>
      </c>
      <c r="AD207" s="49">
        <f t="shared" si="47"/>
        <v>2.8998640688717745E-2</v>
      </c>
    </row>
    <row r="208" spans="2:30" s="2" customFormat="1">
      <c r="B208" s="112">
        <v>300637</v>
      </c>
      <c r="C208" s="112" t="s">
        <v>234</v>
      </c>
      <c r="D208" s="120" t="s">
        <v>502</v>
      </c>
      <c r="E208" s="51">
        <v>1.851</v>
      </c>
      <c r="F208" s="51">
        <v>4.4999999999999998E-2</v>
      </c>
      <c r="G208" s="51">
        <v>0.16300000000000001</v>
      </c>
      <c r="H208" s="47">
        <f t="shared" si="36"/>
        <v>2.0589999999999997</v>
      </c>
      <c r="I208" s="54">
        <v>0</v>
      </c>
      <c r="J208" s="54">
        <v>0</v>
      </c>
      <c r="K208" s="55">
        <v>0.755</v>
      </c>
      <c r="L208" s="47">
        <f t="shared" si="37"/>
        <v>2.8139999999999996</v>
      </c>
      <c r="M208" s="48"/>
      <c r="N208" s="160">
        <v>1.772</v>
      </c>
      <c r="O208" s="160">
        <v>4.4999999999999998E-2</v>
      </c>
      <c r="P208" s="160">
        <v>0.17699999999999999</v>
      </c>
      <c r="Q208" s="47">
        <f t="shared" si="38"/>
        <v>1.994</v>
      </c>
      <c r="R208" s="160">
        <v>0</v>
      </c>
      <c r="S208" s="160">
        <v>0</v>
      </c>
      <c r="T208" s="160">
        <v>0.752</v>
      </c>
      <c r="U208" s="47">
        <f t="shared" si="39"/>
        <v>2.746</v>
      </c>
      <c r="V208" s="48"/>
      <c r="W208" s="50">
        <f t="shared" si="40"/>
        <v>4.4582392776523677E-2</v>
      </c>
      <c r="X208" s="50">
        <f t="shared" si="41"/>
        <v>0</v>
      </c>
      <c r="Y208" s="50">
        <f t="shared" si="42"/>
        <v>-7.9096045197740036E-2</v>
      </c>
      <c r="Z208" s="49">
        <f t="shared" si="43"/>
        <v>3.259779338014028E-2</v>
      </c>
      <c r="AA208" s="50">
        <f t="shared" si="44"/>
        <v>0</v>
      </c>
      <c r="AB208" s="50">
        <f t="shared" si="45"/>
        <v>0</v>
      </c>
      <c r="AC208" s="50">
        <f t="shared" si="46"/>
        <v>3.9893617021276627E-3</v>
      </c>
      <c r="AD208" s="49">
        <f t="shared" si="47"/>
        <v>2.4763292061179758E-2</v>
      </c>
    </row>
    <row r="209" spans="2:30" s="2" customFormat="1">
      <c r="B209" s="112">
        <v>300638</v>
      </c>
      <c r="C209" s="112" t="s">
        <v>235</v>
      </c>
      <c r="D209" s="120" t="s">
        <v>501</v>
      </c>
      <c r="E209" s="51">
        <v>1.282</v>
      </c>
      <c r="F209" s="51">
        <v>4.4999999999999998E-2</v>
      </c>
      <c r="G209" s="51">
        <v>0.16300000000000001</v>
      </c>
      <c r="H209" s="47">
        <f t="shared" si="36"/>
        <v>1.49</v>
      </c>
      <c r="I209" s="54">
        <v>0.16400000000000001</v>
      </c>
      <c r="J209" s="54">
        <v>0</v>
      </c>
      <c r="K209" s="55">
        <v>0</v>
      </c>
      <c r="L209" s="47">
        <f t="shared" si="37"/>
        <v>1.6539999999999999</v>
      </c>
      <c r="M209" s="48"/>
      <c r="N209" s="160">
        <v>1.2270000000000001</v>
      </c>
      <c r="O209" s="160">
        <v>4.4999999999999998E-2</v>
      </c>
      <c r="P209" s="160">
        <v>0.17699999999999999</v>
      </c>
      <c r="Q209" s="47">
        <f t="shared" si="38"/>
        <v>1.4490000000000001</v>
      </c>
      <c r="R209" s="160">
        <v>0.187</v>
      </c>
      <c r="S209" s="160">
        <v>0</v>
      </c>
      <c r="T209" s="160">
        <v>0</v>
      </c>
      <c r="U209" s="47">
        <f t="shared" si="39"/>
        <v>1.6360000000000001</v>
      </c>
      <c r="V209" s="48"/>
      <c r="W209" s="50">
        <f t="shared" si="40"/>
        <v>4.4824775876120562E-2</v>
      </c>
      <c r="X209" s="50">
        <f t="shared" si="41"/>
        <v>0</v>
      </c>
      <c r="Y209" s="50">
        <f t="shared" si="42"/>
        <v>-7.9096045197740036E-2</v>
      </c>
      <c r="Z209" s="49">
        <f t="shared" si="43"/>
        <v>2.8295376121463024E-2</v>
      </c>
      <c r="AA209" s="50">
        <f t="shared" si="44"/>
        <v>-0.12299465240641708</v>
      </c>
      <c r="AB209" s="50">
        <f t="shared" si="45"/>
        <v>0</v>
      </c>
      <c r="AC209" s="50">
        <f t="shared" si="46"/>
        <v>0</v>
      </c>
      <c r="AD209" s="49">
        <f t="shared" si="47"/>
        <v>1.1002444987774935E-2</v>
      </c>
    </row>
    <row r="210" spans="2:30" s="2" customFormat="1">
      <c r="B210" s="112">
        <v>300639</v>
      </c>
      <c r="C210" s="112" t="s">
        <v>236</v>
      </c>
      <c r="D210" s="120" t="s">
        <v>502</v>
      </c>
      <c r="E210" s="51">
        <v>1.9330000000000001</v>
      </c>
      <c r="F210" s="51">
        <v>4.4999999999999998E-2</v>
      </c>
      <c r="G210" s="51">
        <v>0.16300000000000001</v>
      </c>
      <c r="H210" s="47">
        <f t="shared" si="36"/>
        <v>2.141</v>
      </c>
      <c r="I210" s="54">
        <v>0</v>
      </c>
      <c r="J210" s="54">
        <v>0</v>
      </c>
      <c r="K210" s="55">
        <v>0.11799999999999999</v>
      </c>
      <c r="L210" s="47">
        <f t="shared" si="37"/>
        <v>2.2589999999999999</v>
      </c>
      <c r="M210" s="48"/>
      <c r="N210" s="160">
        <v>1.85</v>
      </c>
      <c r="O210" s="160">
        <v>4.4999999999999998E-2</v>
      </c>
      <c r="P210" s="160">
        <v>0.17699999999999999</v>
      </c>
      <c r="Q210" s="47">
        <f t="shared" si="38"/>
        <v>2.0720000000000001</v>
      </c>
      <c r="R210" s="160">
        <v>0</v>
      </c>
      <c r="S210" s="160">
        <v>0</v>
      </c>
      <c r="T210" s="160">
        <v>0.11700000000000001</v>
      </c>
      <c r="U210" s="47">
        <f t="shared" si="39"/>
        <v>2.1890000000000001</v>
      </c>
      <c r="V210" s="48"/>
      <c r="W210" s="50">
        <f t="shared" si="40"/>
        <v>4.4864864864864844E-2</v>
      </c>
      <c r="X210" s="50">
        <f t="shared" si="41"/>
        <v>0</v>
      </c>
      <c r="Y210" s="50">
        <f t="shared" si="42"/>
        <v>-7.9096045197740036E-2</v>
      </c>
      <c r="Z210" s="49">
        <f t="shared" si="43"/>
        <v>3.3301158301158276E-2</v>
      </c>
      <c r="AA210" s="50">
        <f t="shared" si="44"/>
        <v>0</v>
      </c>
      <c r="AB210" s="50">
        <f t="shared" si="45"/>
        <v>0</v>
      </c>
      <c r="AC210" s="50">
        <f t="shared" si="46"/>
        <v>8.5470085470084351E-3</v>
      </c>
      <c r="AD210" s="49">
        <f t="shared" si="47"/>
        <v>3.1978072179077131E-2</v>
      </c>
    </row>
    <row r="211" spans="2:30" s="2" customFormat="1">
      <c r="B211" s="112">
        <v>300640</v>
      </c>
      <c r="C211" s="112" t="s">
        <v>237</v>
      </c>
      <c r="D211" s="120" t="s">
        <v>501</v>
      </c>
      <c r="E211" s="51">
        <v>1.825</v>
      </c>
      <c r="F211" s="51">
        <v>4.4999999999999998E-2</v>
      </c>
      <c r="G211" s="51">
        <v>0.16300000000000001</v>
      </c>
      <c r="H211" s="47">
        <f t="shared" si="36"/>
        <v>2.0329999999999999</v>
      </c>
      <c r="I211" s="54">
        <v>0.16400000000000001</v>
      </c>
      <c r="J211" s="54">
        <v>0</v>
      </c>
      <c r="K211" s="55">
        <v>0</v>
      </c>
      <c r="L211" s="47">
        <f t="shared" si="37"/>
        <v>2.1970000000000001</v>
      </c>
      <c r="M211" s="48"/>
      <c r="N211" s="160">
        <v>1.7470000000000001</v>
      </c>
      <c r="O211" s="160">
        <v>4.4999999999999998E-2</v>
      </c>
      <c r="P211" s="160">
        <v>0.17699999999999999</v>
      </c>
      <c r="Q211" s="47">
        <f t="shared" si="38"/>
        <v>1.9690000000000001</v>
      </c>
      <c r="R211" s="160">
        <v>0.187</v>
      </c>
      <c r="S211" s="160">
        <v>0</v>
      </c>
      <c r="T211" s="160">
        <v>0</v>
      </c>
      <c r="U211" s="47">
        <f t="shared" si="39"/>
        <v>2.1560000000000001</v>
      </c>
      <c r="V211" s="48"/>
      <c r="W211" s="50">
        <f t="shared" si="40"/>
        <v>4.4647967945048564E-2</v>
      </c>
      <c r="X211" s="50">
        <f t="shared" si="41"/>
        <v>0</v>
      </c>
      <c r="Y211" s="50">
        <f t="shared" si="42"/>
        <v>-7.9096045197740036E-2</v>
      </c>
      <c r="Z211" s="49">
        <f t="shared" si="43"/>
        <v>3.2503809040121803E-2</v>
      </c>
      <c r="AA211" s="50">
        <f t="shared" si="44"/>
        <v>-0.12299465240641708</v>
      </c>
      <c r="AB211" s="50">
        <f t="shared" si="45"/>
        <v>0</v>
      </c>
      <c r="AC211" s="50">
        <f t="shared" si="46"/>
        <v>0</v>
      </c>
      <c r="AD211" s="49">
        <f t="shared" si="47"/>
        <v>1.9016697588126123E-2</v>
      </c>
    </row>
    <row r="212" spans="2:30" s="2" customFormat="1">
      <c r="B212" s="112">
        <v>300642</v>
      </c>
      <c r="C212" s="112" t="s">
        <v>238</v>
      </c>
      <c r="D212" s="120" t="s">
        <v>502</v>
      </c>
      <c r="E212" s="51">
        <v>1.1659999999999999</v>
      </c>
      <c r="F212" s="51">
        <v>4.4999999999999998E-2</v>
      </c>
      <c r="G212" s="51">
        <v>0.16300000000000001</v>
      </c>
      <c r="H212" s="47">
        <f t="shared" si="36"/>
        <v>1.3739999999999999</v>
      </c>
      <c r="I212" s="54">
        <v>0</v>
      </c>
      <c r="J212" s="54">
        <v>0</v>
      </c>
      <c r="K212" s="55">
        <v>3.7999999999999999E-2</v>
      </c>
      <c r="L212" s="47">
        <f t="shared" si="37"/>
        <v>1.4119999999999999</v>
      </c>
      <c r="M212" s="48"/>
      <c r="N212" s="160">
        <v>1.117</v>
      </c>
      <c r="O212" s="160">
        <v>4.4999999999999998E-2</v>
      </c>
      <c r="P212" s="160">
        <v>0.17699999999999999</v>
      </c>
      <c r="Q212" s="47">
        <f t="shared" si="38"/>
        <v>1.339</v>
      </c>
      <c r="R212" s="160">
        <v>0</v>
      </c>
      <c r="S212" s="160">
        <v>0</v>
      </c>
      <c r="T212" s="160">
        <v>3.9E-2</v>
      </c>
      <c r="U212" s="47">
        <f t="shared" si="39"/>
        <v>1.3779999999999999</v>
      </c>
      <c r="V212" s="48"/>
      <c r="W212" s="50">
        <f t="shared" si="40"/>
        <v>4.3867502238137811E-2</v>
      </c>
      <c r="X212" s="50">
        <f t="shared" si="41"/>
        <v>0</v>
      </c>
      <c r="Y212" s="50">
        <f t="shared" si="42"/>
        <v>-7.9096045197740036E-2</v>
      </c>
      <c r="Z212" s="49">
        <f t="shared" si="43"/>
        <v>2.6138909634055206E-2</v>
      </c>
      <c r="AA212" s="50">
        <f t="shared" si="44"/>
        <v>0</v>
      </c>
      <c r="AB212" s="50">
        <f t="shared" si="45"/>
        <v>0</v>
      </c>
      <c r="AC212" s="50">
        <f t="shared" si="46"/>
        <v>-2.5641025641025664E-2</v>
      </c>
      <c r="AD212" s="49">
        <f t="shared" si="47"/>
        <v>2.4673439767779415E-2</v>
      </c>
    </row>
    <row r="213" spans="2:30" s="2" customFormat="1">
      <c r="B213" s="112">
        <v>300644</v>
      </c>
      <c r="C213" s="112" t="s">
        <v>239</v>
      </c>
      <c r="D213" s="120" t="s">
        <v>501</v>
      </c>
      <c r="E213" s="51">
        <v>1.849</v>
      </c>
      <c r="F213" s="51">
        <v>4.4999999999999998E-2</v>
      </c>
      <c r="G213" s="51">
        <v>0.16300000000000001</v>
      </c>
      <c r="H213" s="47">
        <f t="shared" si="36"/>
        <v>2.0569999999999999</v>
      </c>
      <c r="I213" s="54">
        <v>0.16400000000000001</v>
      </c>
      <c r="J213" s="54">
        <v>0</v>
      </c>
      <c r="K213" s="55">
        <v>0</v>
      </c>
      <c r="L213" s="47">
        <f t="shared" si="37"/>
        <v>2.2210000000000001</v>
      </c>
      <c r="M213" s="48"/>
      <c r="N213" s="160">
        <v>1.77</v>
      </c>
      <c r="O213" s="160">
        <v>4.4999999999999998E-2</v>
      </c>
      <c r="P213" s="160">
        <v>0.17699999999999999</v>
      </c>
      <c r="Q213" s="47">
        <f t="shared" si="38"/>
        <v>1.992</v>
      </c>
      <c r="R213" s="160">
        <v>0.187</v>
      </c>
      <c r="S213" s="160">
        <v>0</v>
      </c>
      <c r="T213" s="160">
        <v>0</v>
      </c>
      <c r="U213" s="47">
        <f t="shared" si="39"/>
        <v>2.1789999999999998</v>
      </c>
      <c r="V213" s="48"/>
      <c r="W213" s="50">
        <f t="shared" si="40"/>
        <v>4.46327683615819E-2</v>
      </c>
      <c r="X213" s="50">
        <f t="shared" si="41"/>
        <v>0</v>
      </c>
      <c r="Y213" s="50">
        <f t="shared" si="42"/>
        <v>-7.9096045197740036E-2</v>
      </c>
      <c r="Z213" s="49">
        <f t="shared" si="43"/>
        <v>3.2630522088353389E-2</v>
      </c>
      <c r="AA213" s="50">
        <f t="shared" si="44"/>
        <v>-0.12299465240641708</v>
      </c>
      <c r="AB213" s="50">
        <f t="shared" si="45"/>
        <v>0</v>
      </c>
      <c r="AC213" s="50">
        <f t="shared" si="46"/>
        <v>0</v>
      </c>
      <c r="AD213" s="49">
        <f t="shared" si="47"/>
        <v>1.927489674162472E-2</v>
      </c>
    </row>
    <row r="214" spans="2:30" s="2" customFormat="1">
      <c r="B214" s="112">
        <v>300645</v>
      </c>
      <c r="C214" s="112" t="s">
        <v>515</v>
      </c>
      <c r="D214" s="120" t="s">
        <v>501</v>
      </c>
      <c r="E214" s="51">
        <v>1.893</v>
      </c>
      <c r="F214" s="51">
        <v>4.4999999999999998E-2</v>
      </c>
      <c r="G214" s="51">
        <v>0.16300000000000001</v>
      </c>
      <c r="H214" s="47">
        <f t="shared" si="36"/>
        <v>2.101</v>
      </c>
      <c r="I214" s="54">
        <v>0.16400000000000001</v>
      </c>
      <c r="J214" s="54">
        <v>0</v>
      </c>
      <c r="K214" s="55">
        <v>0</v>
      </c>
      <c r="L214" s="47">
        <f t="shared" si="37"/>
        <v>2.2650000000000001</v>
      </c>
      <c r="M214" s="48"/>
      <c r="N214" s="160">
        <v>1.8129999999999999</v>
      </c>
      <c r="O214" s="160">
        <v>4.4999999999999998E-2</v>
      </c>
      <c r="P214" s="160">
        <v>0.17699999999999999</v>
      </c>
      <c r="Q214" s="47">
        <f t="shared" si="38"/>
        <v>2.0349999999999997</v>
      </c>
      <c r="R214" s="160">
        <v>0.187</v>
      </c>
      <c r="S214" s="160">
        <v>0</v>
      </c>
      <c r="T214" s="160">
        <v>0</v>
      </c>
      <c r="U214" s="47">
        <f t="shared" si="39"/>
        <v>2.2219999999999995</v>
      </c>
      <c r="V214" s="48"/>
      <c r="W214" s="50">
        <f t="shared" si="40"/>
        <v>4.4125758411472739E-2</v>
      </c>
      <c r="X214" s="50">
        <f t="shared" si="41"/>
        <v>0</v>
      </c>
      <c r="Y214" s="50">
        <f t="shared" si="42"/>
        <v>-7.9096045197740036E-2</v>
      </c>
      <c r="Z214" s="49">
        <f t="shared" si="43"/>
        <v>3.2432432432432573E-2</v>
      </c>
      <c r="AA214" s="50">
        <f t="shared" si="44"/>
        <v>-0.12299465240641708</v>
      </c>
      <c r="AB214" s="50">
        <f t="shared" si="45"/>
        <v>0</v>
      </c>
      <c r="AC214" s="50">
        <f t="shared" si="46"/>
        <v>0</v>
      </c>
      <c r="AD214" s="49">
        <f t="shared" si="47"/>
        <v>1.9351935193519625E-2</v>
      </c>
    </row>
    <row r="215" spans="2:30" s="2" customFormat="1">
      <c r="B215" s="112">
        <v>300648</v>
      </c>
      <c r="C215" s="112" t="s">
        <v>516</v>
      </c>
      <c r="D215" s="120" t="s">
        <v>501</v>
      </c>
      <c r="E215" s="51">
        <v>1.825</v>
      </c>
      <c r="F215" s="51">
        <v>4.4999999999999998E-2</v>
      </c>
      <c r="G215" s="51">
        <v>0.16300000000000001</v>
      </c>
      <c r="H215" s="47">
        <f t="shared" si="36"/>
        <v>2.0329999999999999</v>
      </c>
      <c r="I215" s="54">
        <v>0.16400000000000001</v>
      </c>
      <c r="J215" s="54">
        <v>0</v>
      </c>
      <c r="K215" s="55">
        <v>0</v>
      </c>
      <c r="L215" s="47">
        <f t="shared" si="37"/>
        <v>2.1970000000000001</v>
      </c>
      <c r="M215" s="48"/>
      <c r="N215" s="160">
        <v>1.7470000000000001</v>
      </c>
      <c r="O215" s="160">
        <v>4.4999999999999998E-2</v>
      </c>
      <c r="P215" s="160">
        <v>0.17699999999999999</v>
      </c>
      <c r="Q215" s="47">
        <f t="shared" si="38"/>
        <v>1.9690000000000001</v>
      </c>
      <c r="R215" s="160">
        <v>0.187</v>
      </c>
      <c r="S215" s="160">
        <v>0</v>
      </c>
      <c r="T215" s="160">
        <v>0</v>
      </c>
      <c r="U215" s="47">
        <f t="shared" si="39"/>
        <v>2.1560000000000001</v>
      </c>
      <c r="V215" s="48"/>
      <c r="W215" s="50">
        <f t="shared" si="40"/>
        <v>4.4647967945048564E-2</v>
      </c>
      <c r="X215" s="50">
        <f t="shared" si="41"/>
        <v>0</v>
      </c>
      <c r="Y215" s="50">
        <f t="shared" si="42"/>
        <v>-7.9096045197740036E-2</v>
      </c>
      <c r="Z215" s="49">
        <f t="shared" si="43"/>
        <v>3.2503809040121803E-2</v>
      </c>
      <c r="AA215" s="50">
        <f t="shared" si="44"/>
        <v>-0.12299465240641708</v>
      </c>
      <c r="AB215" s="50">
        <f t="shared" si="45"/>
        <v>0</v>
      </c>
      <c r="AC215" s="50">
        <f t="shared" si="46"/>
        <v>0</v>
      </c>
      <c r="AD215" s="49">
        <f t="shared" si="47"/>
        <v>1.9016697588126123E-2</v>
      </c>
    </row>
    <row r="216" spans="2:30" s="2" customFormat="1">
      <c r="B216" s="112">
        <v>300649</v>
      </c>
      <c r="C216" s="112" t="s">
        <v>240</v>
      </c>
      <c r="D216" s="120" t="s">
        <v>501</v>
      </c>
      <c r="E216" s="51">
        <v>1.282</v>
      </c>
      <c r="F216" s="51">
        <v>4.4999999999999998E-2</v>
      </c>
      <c r="G216" s="51">
        <v>0.16300000000000001</v>
      </c>
      <c r="H216" s="47">
        <f t="shared" si="36"/>
        <v>1.49</v>
      </c>
      <c r="I216" s="54">
        <v>0.16400000000000001</v>
      </c>
      <c r="J216" s="54">
        <v>0</v>
      </c>
      <c r="K216" s="55">
        <v>0</v>
      </c>
      <c r="L216" s="47">
        <f t="shared" si="37"/>
        <v>1.6539999999999999</v>
      </c>
      <c r="M216" s="48"/>
      <c r="N216" s="160">
        <v>1.2270000000000001</v>
      </c>
      <c r="O216" s="160">
        <v>4.4999999999999998E-2</v>
      </c>
      <c r="P216" s="160">
        <v>0.17699999999999999</v>
      </c>
      <c r="Q216" s="47">
        <f t="shared" si="38"/>
        <v>1.4490000000000001</v>
      </c>
      <c r="R216" s="160">
        <v>0.187</v>
      </c>
      <c r="S216" s="160">
        <v>0</v>
      </c>
      <c r="T216" s="160">
        <v>0</v>
      </c>
      <c r="U216" s="47">
        <f t="shared" si="39"/>
        <v>1.6360000000000001</v>
      </c>
      <c r="V216" s="48"/>
      <c r="W216" s="50">
        <f t="shared" si="40"/>
        <v>4.4824775876120562E-2</v>
      </c>
      <c r="X216" s="50">
        <f t="shared" si="41"/>
        <v>0</v>
      </c>
      <c r="Y216" s="50">
        <f t="shared" si="42"/>
        <v>-7.9096045197740036E-2</v>
      </c>
      <c r="Z216" s="49">
        <f t="shared" si="43"/>
        <v>2.8295376121463024E-2</v>
      </c>
      <c r="AA216" s="50">
        <f t="shared" si="44"/>
        <v>-0.12299465240641708</v>
      </c>
      <c r="AB216" s="50">
        <f t="shared" si="45"/>
        <v>0</v>
      </c>
      <c r="AC216" s="50">
        <f t="shared" si="46"/>
        <v>0</v>
      </c>
      <c r="AD216" s="49">
        <f t="shared" si="47"/>
        <v>1.1002444987774935E-2</v>
      </c>
    </row>
    <row r="217" spans="2:30" s="2" customFormat="1">
      <c r="B217" s="112">
        <v>300650</v>
      </c>
      <c r="C217" s="112" t="s">
        <v>241</v>
      </c>
      <c r="D217" s="120" t="s">
        <v>502</v>
      </c>
      <c r="E217" s="51">
        <v>1.657</v>
      </c>
      <c r="F217" s="51">
        <v>4.4999999999999998E-2</v>
      </c>
      <c r="G217" s="51">
        <v>0.16300000000000001</v>
      </c>
      <c r="H217" s="47">
        <f t="shared" si="36"/>
        <v>1.865</v>
      </c>
      <c r="I217" s="54">
        <v>0</v>
      </c>
      <c r="J217" s="54">
        <v>0</v>
      </c>
      <c r="K217" s="55">
        <v>0.27600000000000002</v>
      </c>
      <c r="L217" s="47">
        <f t="shared" si="37"/>
        <v>2.141</v>
      </c>
      <c r="M217" s="48"/>
      <c r="N217" s="160">
        <v>1.587</v>
      </c>
      <c r="O217" s="160">
        <v>4.4999999999999998E-2</v>
      </c>
      <c r="P217" s="160">
        <v>0.17699999999999999</v>
      </c>
      <c r="Q217" s="47">
        <f t="shared" si="38"/>
        <v>1.8089999999999999</v>
      </c>
      <c r="R217" s="160">
        <v>0</v>
      </c>
      <c r="S217" s="160">
        <v>0</v>
      </c>
      <c r="T217" s="160">
        <v>0.27300000000000002</v>
      </c>
      <c r="U217" s="47">
        <f t="shared" si="39"/>
        <v>2.0819999999999999</v>
      </c>
      <c r="V217" s="48"/>
      <c r="W217" s="50">
        <f t="shared" si="40"/>
        <v>4.4108380592312577E-2</v>
      </c>
      <c r="X217" s="50">
        <f t="shared" si="41"/>
        <v>0</v>
      </c>
      <c r="Y217" s="50">
        <f t="shared" si="42"/>
        <v>-7.9096045197740036E-2</v>
      </c>
      <c r="Z217" s="49">
        <f t="shared" si="43"/>
        <v>3.0956329463792179E-2</v>
      </c>
      <c r="AA217" s="50">
        <f t="shared" si="44"/>
        <v>0</v>
      </c>
      <c r="AB217" s="50">
        <f t="shared" si="45"/>
        <v>0</v>
      </c>
      <c r="AC217" s="50">
        <f t="shared" si="46"/>
        <v>1.0989010989010999E-2</v>
      </c>
      <c r="AD217" s="49">
        <f t="shared" si="47"/>
        <v>2.8338136407300752E-2</v>
      </c>
    </row>
    <row r="218" spans="2:30" s="2" customFormat="1">
      <c r="B218" s="112">
        <v>300651</v>
      </c>
      <c r="C218" s="112" t="s">
        <v>242</v>
      </c>
      <c r="D218" s="120" t="s">
        <v>502</v>
      </c>
      <c r="E218" s="51">
        <v>1.863</v>
      </c>
      <c r="F218" s="51">
        <v>4.4999999999999998E-2</v>
      </c>
      <c r="G218" s="51">
        <v>0.16300000000000001</v>
      </c>
      <c r="H218" s="47">
        <f t="shared" si="36"/>
        <v>2.0709999999999997</v>
      </c>
      <c r="I218" s="54">
        <v>0</v>
      </c>
      <c r="J218" s="54">
        <v>0</v>
      </c>
      <c r="K218" s="55">
        <v>7.2999999999999995E-2</v>
      </c>
      <c r="L218" s="47">
        <f t="shared" si="37"/>
        <v>2.1439999999999997</v>
      </c>
      <c r="M218" s="48"/>
      <c r="N218" s="160">
        <v>1.784</v>
      </c>
      <c r="O218" s="160">
        <v>4.4999999999999998E-2</v>
      </c>
      <c r="P218" s="160">
        <v>0.17699999999999999</v>
      </c>
      <c r="Q218" s="47">
        <f t="shared" si="38"/>
        <v>2.0059999999999998</v>
      </c>
      <c r="R218" s="160">
        <v>0</v>
      </c>
      <c r="S218" s="160">
        <v>0</v>
      </c>
      <c r="T218" s="160">
        <v>7.0999999999999994E-2</v>
      </c>
      <c r="U218" s="47">
        <f t="shared" si="39"/>
        <v>2.077</v>
      </c>
      <c r="V218" s="48"/>
      <c r="W218" s="50">
        <f t="shared" si="40"/>
        <v>4.4282511210762307E-2</v>
      </c>
      <c r="X218" s="50">
        <f t="shared" si="41"/>
        <v>0</v>
      </c>
      <c r="Y218" s="50">
        <f t="shared" si="42"/>
        <v>-7.9096045197740036E-2</v>
      </c>
      <c r="Z218" s="49">
        <f t="shared" si="43"/>
        <v>3.2402791625124605E-2</v>
      </c>
      <c r="AA218" s="50">
        <f t="shared" si="44"/>
        <v>0</v>
      </c>
      <c r="AB218" s="50">
        <f t="shared" si="45"/>
        <v>0</v>
      </c>
      <c r="AC218" s="50">
        <f t="shared" si="46"/>
        <v>2.8169014084507071E-2</v>
      </c>
      <c r="AD218" s="49">
        <f t="shared" si="47"/>
        <v>3.22580645161289E-2</v>
      </c>
    </row>
    <row r="219" spans="2:30" s="2" customFormat="1">
      <c r="B219" s="112">
        <v>300652</v>
      </c>
      <c r="C219" s="112" t="s">
        <v>243</v>
      </c>
      <c r="D219" s="120" t="s">
        <v>502</v>
      </c>
      <c r="E219" s="51">
        <v>1.6519999999999999</v>
      </c>
      <c r="F219" s="51">
        <v>4.4999999999999998E-2</v>
      </c>
      <c r="G219" s="51">
        <v>0.16300000000000001</v>
      </c>
      <c r="H219" s="47">
        <f t="shared" si="36"/>
        <v>1.8599999999999999</v>
      </c>
      <c r="I219" s="54">
        <v>0</v>
      </c>
      <c r="J219" s="54">
        <v>0</v>
      </c>
      <c r="K219" s="55">
        <v>0.39900000000000002</v>
      </c>
      <c r="L219" s="47">
        <f t="shared" si="37"/>
        <v>2.2589999999999999</v>
      </c>
      <c r="M219" s="48"/>
      <c r="N219" s="160">
        <v>1.5820000000000001</v>
      </c>
      <c r="O219" s="160">
        <v>4.4999999999999998E-2</v>
      </c>
      <c r="P219" s="160">
        <v>0.17699999999999999</v>
      </c>
      <c r="Q219" s="47">
        <f t="shared" si="38"/>
        <v>1.804</v>
      </c>
      <c r="R219" s="160">
        <v>0</v>
      </c>
      <c r="S219" s="160">
        <v>0</v>
      </c>
      <c r="T219" s="160">
        <v>0.39</v>
      </c>
      <c r="U219" s="47">
        <f t="shared" si="39"/>
        <v>2.194</v>
      </c>
      <c r="V219" s="48"/>
      <c r="W219" s="50">
        <f t="shared" si="40"/>
        <v>4.4247787610619364E-2</v>
      </c>
      <c r="X219" s="50">
        <f t="shared" si="41"/>
        <v>0</v>
      </c>
      <c r="Y219" s="50">
        <f t="shared" si="42"/>
        <v>-7.9096045197740036E-2</v>
      </c>
      <c r="Z219" s="49">
        <f t="shared" si="43"/>
        <v>3.1042128603104117E-2</v>
      </c>
      <c r="AA219" s="50">
        <f t="shared" si="44"/>
        <v>0</v>
      </c>
      <c r="AB219" s="50">
        <f t="shared" si="45"/>
        <v>0</v>
      </c>
      <c r="AC219" s="50">
        <f t="shared" si="46"/>
        <v>2.3076923076923096E-2</v>
      </c>
      <c r="AD219" s="49">
        <f t="shared" si="47"/>
        <v>2.9626253418413833E-2</v>
      </c>
    </row>
    <row r="220" spans="2:30" s="2" customFormat="1">
      <c r="B220" s="112">
        <v>300655</v>
      </c>
      <c r="C220" s="112" t="s">
        <v>244</v>
      </c>
      <c r="D220" s="120" t="s">
        <v>502</v>
      </c>
      <c r="E220" s="51">
        <v>1.1850000000000001</v>
      </c>
      <c r="F220" s="51">
        <v>4.4999999999999998E-2</v>
      </c>
      <c r="G220" s="51">
        <v>0.16300000000000001</v>
      </c>
      <c r="H220" s="47">
        <f t="shared" si="36"/>
        <v>1.393</v>
      </c>
      <c r="I220" s="54">
        <v>0</v>
      </c>
      <c r="J220" s="54">
        <v>0</v>
      </c>
      <c r="K220" s="55">
        <v>9.4E-2</v>
      </c>
      <c r="L220" s="47">
        <f t="shared" si="37"/>
        <v>1.4870000000000001</v>
      </c>
      <c r="M220" s="48"/>
      <c r="N220" s="160">
        <v>1.1339999999999999</v>
      </c>
      <c r="O220" s="160">
        <v>4.4999999999999998E-2</v>
      </c>
      <c r="P220" s="160">
        <v>0.17699999999999999</v>
      </c>
      <c r="Q220" s="47">
        <f t="shared" si="38"/>
        <v>1.3559999999999999</v>
      </c>
      <c r="R220" s="160">
        <v>0</v>
      </c>
      <c r="S220" s="160">
        <v>0</v>
      </c>
      <c r="T220" s="160">
        <v>9.0999999999999998E-2</v>
      </c>
      <c r="U220" s="47">
        <f t="shared" si="39"/>
        <v>1.4469999999999998</v>
      </c>
      <c r="V220" s="48"/>
      <c r="W220" s="50">
        <f t="shared" si="40"/>
        <v>4.4973544973545117E-2</v>
      </c>
      <c r="X220" s="50">
        <f t="shared" si="41"/>
        <v>0</v>
      </c>
      <c r="Y220" s="50">
        <f t="shared" si="42"/>
        <v>-7.9096045197740036E-2</v>
      </c>
      <c r="Z220" s="49">
        <f t="shared" si="43"/>
        <v>2.7286135693215446E-2</v>
      </c>
      <c r="AA220" s="50">
        <f t="shared" si="44"/>
        <v>0</v>
      </c>
      <c r="AB220" s="50">
        <f t="shared" si="45"/>
        <v>0</v>
      </c>
      <c r="AC220" s="50">
        <f t="shared" si="46"/>
        <v>3.2967032967032996E-2</v>
      </c>
      <c r="AD220" s="49">
        <f t="shared" si="47"/>
        <v>2.7643400138217183E-2</v>
      </c>
    </row>
    <row r="221" spans="2:30" s="2" customFormat="1">
      <c r="B221" s="112">
        <v>300662</v>
      </c>
      <c r="C221" s="112" t="s">
        <v>245</v>
      </c>
      <c r="D221" s="120" t="s">
        <v>502</v>
      </c>
      <c r="E221" s="51">
        <v>1.1659999999999999</v>
      </c>
      <c r="F221" s="51">
        <v>4.4999999999999998E-2</v>
      </c>
      <c r="G221" s="51">
        <v>0.16300000000000001</v>
      </c>
      <c r="H221" s="47">
        <f t="shared" si="36"/>
        <v>1.3739999999999999</v>
      </c>
      <c r="I221" s="54">
        <v>0</v>
      </c>
      <c r="J221" s="54">
        <v>0</v>
      </c>
      <c r="K221" s="55">
        <v>4.3999999999999997E-2</v>
      </c>
      <c r="L221" s="47">
        <f t="shared" si="37"/>
        <v>1.4179999999999999</v>
      </c>
      <c r="M221" s="48"/>
      <c r="N221" s="160">
        <v>1.117</v>
      </c>
      <c r="O221" s="160">
        <v>4.4999999999999998E-2</v>
      </c>
      <c r="P221" s="160">
        <v>0.17699999999999999</v>
      </c>
      <c r="Q221" s="47">
        <f t="shared" si="38"/>
        <v>1.339</v>
      </c>
      <c r="R221" s="160">
        <v>0</v>
      </c>
      <c r="S221" s="160">
        <v>0</v>
      </c>
      <c r="T221" s="160">
        <v>4.3999999999999997E-2</v>
      </c>
      <c r="U221" s="47">
        <f t="shared" si="39"/>
        <v>1.383</v>
      </c>
      <c r="V221" s="48"/>
      <c r="W221" s="50">
        <f t="shared" si="40"/>
        <v>4.3867502238137811E-2</v>
      </c>
      <c r="X221" s="50">
        <f t="shared" si="41"/>
        <v>0</v>
      </c>
      <c r="Y221" s="50">
        <f t="shared" si="42"/>
        <v>-7.9096045197740036E-2</v>
      </c>
      <c r="Z221" s="49">
        <f t="shared" si="43"/>
        <v>2.6138909634055206E-2</v>
      </c>
      <c r="AA221" s="50">
        <f t="shared" si="44"/>
        <v>0</v>
      </c>
      <c r="AB221" s="50">
        <f t="shared" si="45"/>
        <v>0</v>
      </c>
      <c r="AC221" s="50">
        <f t="shared" si="46"/>
        <v>0</v>
      </c>
      <c r="AD221" s="49">
        <f t="shared" si="47"/>
        <v>2.530730296456972E-2</v>
      </c>
    </row>
    <row r="222" spans="2:30" s="2" customFormat="1">
      <c r="B222" s="112">
        <v>300663</v>
      </c>
      <c r="C222" s="112" t="s">
        <v>246</v>
      </c>
      <c r="D222" s="120" t="s">
        <v>501</v>
      </c>
      <c r="E222" s="51">
        <v>1.139</v>
      </c>
      <c r="F222" s="51">
        <v>4.4999999999999998E-2</v>
      </c>
      <c r="G222" s="51">
        <v>0.16300000000000001</v>
      </c>
      <c r="H222" s="47">
        <f t="shared" si="36"/>
        <v>1.347</v>
      </c>
      <c r="I222" s="54">
        <v>0.16400000000000001</v>
      </c>
      <c r="J222" s="54">
        <v>0</v>
      </c>
      <c r="K222" s="55">
        <v>0</v>
      </c>
      <c r="L222" s="47">
        <f t="shared" si="37"/>
        <v>1.5109999999999999</v>
      </c>
      <c r="M222" s="48"/>
      <c r="N222" s="160">
        <v>1.091</v>
      </c>
      <c r="O222" s="160">
        <v>4.4999999999999998E-2</v>
      </c>
      <c r="P222" s="160">
        <v>0.17699999999999999</v>
      </c>
      <c r="Q222" s="47">
        <f t="shared" si="38"/>
        <v>1.3129999999999999</v>
      </c>
      <c r="R222" s="160">
        <v>0.187</v>
      </c>
      <c r="S222" s="160">
        <v>0</v>
      </c>
      <c r="T222" s="160">
        <v>0</v>
      </c>
      <c r="U222" s="47">
        <f t="shared" si="39"/>
        <v>1.5</v>
      </c>
      <c r="V222" s="48"/>
      <c r="W222" s="50">
        <f t="shared" si="40"/>
        <v>4.3996333638863468E-2</v>
      </c>
      <c r="X222" s="50">
        <f t="shared" si="41"/>
        <v>0</v>
      </c>
      <c r="Y222" s="50">
        <f t="shared" si="42"/>
        <v>-7.9096045197740036E-2</v>
      </c>
      <c r="Z222" s="49">
        <f t="shared" si="43"/>
        <v>2.5894897182025919E-2</v>
      </c>
      <c r="AA222" s="50">
        <f t="shared" si="44"/>
        <v>-0.12299465240641708</v>
      </c>
      <c r="AB222" s="50">
        <f t="shared" si="45"/>
        <v>0</v>
      </c>
      <c r="AC222" s="50">
        <f t="shared" si="46"/>
        <v>0</v>
      </c>
      <c r="AD222" s="49">
        <f t="shared" si="47"/>
        <v>7.3333333333332655E-3</v>
      </c>
    </row>
    <row r="223" spans="2:30" s="2" customFormat="1">
      <c r="B223" s="112">
        <v>300664</v>
      </c>
      <c r="C223" s="112" t="s">
        <v>247</v>
      </c>
      <c r="D223" s="120" t="s">
        <v>501</v>
      </c>
      <c r="E223" s="51">
        <v>1.8080000000000001</v>
      </c>
      <c r="F223" s="51">
        <v>4.4999999999999998E-2</v>
      </c>
      <c r="G223" s="51">
        <v>0.16300000000000001</v>
      </c>
      <c r="H223" s="47">
        <f t="shared" si="36"/>
        <v>2.016</v>
      </c>
      <c r="I223" s="54">
        <v>0.16400000000000001</v>
      </c>
      <c r="J223" s="54">
        <v>0</v>
      </c>
      <c r="K223" s="55">
        <v>0</v>
      </c>
      <c r="L223" s="47">
        <f t="shared" si="37"/>
        <v>2.1800000000000002</v>
      </c>
      <c r="M223" s="48"/>
      <c r="N223" s="160">
        <v>1.7310000000000001</v>
      </c>
      <c r="O223" s="160">
        <v>4.4999999999999998E-2</v>
      </c>
      <c r="P223" s="160">
        <v>0.17699999999999999</v>
      </c>
      <c r="Q223" s="47">
        <f t="shared" si="38"/>
        <v>1.9530000000000001</v>
      </c>
      <c r="R223" s="160">
        <v>0.187</v>
      </c>
      <c r="S223" s="160">
        <v>0</v>
      </c>
      <c r="T223" s="160">
        <v>0</v>
      </c>
      <c r="U223" s="47">
        <f t="shared" si="39"/>
        <v>2.14</v>
      </c>
      <c r="V223" s="48"/>
      <c r="W223" s="50">
        <f t="shared" si="40"/>
        <v>4.448295782784515E-2</v>
      </c>
      <c r="X223" s="50">
        <f t="shared" si="41"/>
        <v>0</v>
      </c>
      <c r="Y223" s="50">
        <f t="shared" si="42"/>
        <v>-7.9096045197740036E-2</v>
      </c>
      <c r="Z223" s="49">
        <f t="shared" si="43"/>
        <v>3.2258064516129004E-2</v>
      </c>
      <c r="AA223" s="50">
        <f t="shared" si="44"/>
        <v>-0.12299465240641708</v>
      </c>
      <c r="AB223" s="50">
        <f t="shared" si="45"/>
        <v>0</v>
      </c>
      <c r="AC223" s="50">
        <f t="shared" si="46"/>
        <v>0</v>
      </c>
      <c r="AD223" s="49">
        <f t="shared" si="47"/>
        <v>1.8691588785046745E-2</v>
      </c>
    </row>
    <row r="224" spans="2:30" s="2" customFormat="1">
      <c r="B224" s="112">
        <v>300665</v>
      </c>
      <c r="C224" s="112" t="s">
        <v>248</v>
      </c>
      <c r="D224" s="120" t="s">
        <v>501</v>
      </c>
      <c r="E224" s="51">
        <v>1.139</v>
      </c>
      <c r="F224" s="51">
        <v>4.4999999999999998E-2</v>
      </c>
      <c r="G224" s="51">
        <v>0.16300000000000001</v>
      </c>
      <c r="H224" s="47">
        <f t="shared" si="36"/>
        <v>1.347</v>
      </c>
      <c r="I224" s="54">
        <v>0.16400000000000001</v>
      </c>
      <c r="J224" s="54">
        <v>0</v>
      </c>
      <c r="K224" s="55">
        <v>0</v>
      </c>
      <c r="L224" s="47">
        <f t="shared" si="37"/>
        <v>1.5109999999999999</v>
      </c>
      <c r="M224" s="48"/>
      <c r="N224" s="160">
        <v>1.091</v>
      </c>
      <c r="O224" s="160">
        <v>4.4999999999999998E-2</v>
      </c>
      <c r="P224" s="160">
        <v>0.17699999999999999</v>
      </c>
      <c r="Q224" s="47">
        <f t="shared" si="38"/>
        <v>1.3129999999999999</v>
      </c>
      <c r="R224" s="160">
        <v>0.187</v>
      </c>
      <c r="S224" s="160">
        <v>0</v>
      </c>
      <c r="T224" s="160">
        <v>0</v>
      </c>
      <c r="U224" s="47">
        <f t="shared" si="39"/>
        <v>1.5</v>
      </c>
      <c r="V224" s="48"/>
      <c r="W224" s="50">
        <f t="shared" si="40"/>
        <v>4.3996333638863468E-2</v>
      </c>
      <c r="X224" s="50">
        <f t="shared" si="41"/>
        <v>0</v>
      </c>
      <c r="Y224" s="50">
        <f t="shared" si="42"/>
        <v>-7.9096045197740036E-2</v>
      </c>
      <c r="Z224" s="49">
        <f t="shared" si="43"/>
        <v>2.5894897182025919E-2</v>
      </c>
      <c r="AA224" s="50">
        <f t="shared" si="44"/>
        <v>-0.12299465240641708</v>
      </c>
      <c r="AB224" s="50">
        <f t="shared" si="45"/>
        <v>0</v>
      </c>
      <c r="AC224" s="50">
        <f t="shared" si="46"/>
        <v>0</v>
      </c>
      <c r="AD224" s="49">
        <f t="shared" si="47"/>
        <v>7.3333333333332655E-3</v>
      </c>
    </row>
    <row r="225" spans="2:30" s="2" customFormat="1">
      <c r="B225" s="112">
        <v>300669</v>
      </c>
      <c r="C225" s="112" t="s">
        <v>249</v>
      </c>
      <c r="D225" s="120" t="s">
        <v>502</v>
      </c>
      <c r="E225" s="51">
        <v>1.9330000000000001</v>
      </c>
      <c r="F225" s="51">
        <v>4.4999999999999998E-2</v>
      </c>
      <c r="G225" s="51">
        <v>0.16300000000000001</v>
      </c>
      <c r="H225" s="47">
        <f t="shared" si="36"/>
        <v>2.141</v>
      </c>
      <c r="I225" s="54">
        <v>0</v>
      </c>
      <c r="J225" s="54">
        <v>0</v>
      </c>
      <c r="K225" s="55">
        <v>3.3000000000000002E-2</v>
      </c>
      <c r="L225" s="47">
        <f t="shared" si="37"/>
        <v>2.1739999999999999</v>
      </c>
      <c r="M225" s="48"/>
      <c r="N225" s="160">
        <v>1.85</v>
      </c>
      <c r="O225" s="160">
        <v>4.4999999999999998E-2</v>
      </c>
      <c r="P225" s="160">
        <v>0.17699999999999999</v>
      </c>
      <c r="Q225" s="47">
        <f t="shared" si="38"/>
        <v>2.0720000000000001</v>
      </c>
      <c r="R225" s="160">
        <v>0</v>
      </c>
      <c r="S225" s="160">
        <v>0</v>
      </c>
      <c r="T225" s="160">
        <v>3.2000000000000001E-2</v>
      </c>
      <c r="U225" s="47">
        <f t="shared" si="39"/>
        <v>2.1040000000000001</v>
      </c>
      <c r="V225" s="48"/>
      <c r="W225" s="50">
        <f t="shared" si="40"/>
        <v>4.4864864864864844E-2</v>
      </c>
      <c r="X225" s="50">
        <f t="shared" si="41"/>
        <v>0</v>
      </c>
      <c r="Y225" s="50">
        <f t="shared" si="42"/>
        <v>-7.9096045197740036E-2</v>
      </c>
      <c r="Z225" s="49">
        <f t="shared" si="43"/>
        <v>3.3301158301158276E-2</v>
      </c>
      <c r="AA225" s="50">
        <f t="shared" si="44"/>
        <v>0</v>
      </c>
      <c r="AB225" s="50">
        <f t="shared" si="45"/>
        <v>0</v>
      </c>
      <c r="AC225" s="50">
        <f t="shared" si="46"/>
        <v>3.1250000000000028E-2</v>
      </c>
      <c r="AD225" s="49">
        <f t="shared" si="47"/>
        <v>3.3269961977186235E-2</v>
      </c>
    </row>
    <row r="226" spans="2:30" s="2" customFormat="1">
      <c r="B226" s="112">
        <v>300670</v>
      </c>
      <c r="C226" s="112" t="s">
        <v>250</v>
      </c>
      <c r="D226" s="120" t="s">
        <v>502</v>
      </c>
      <c r="E226" s="51">
        <v>1.2609999999999999</v>
      </c>
      <c r="F226" s="51">
        <v>4.4999999999999998E-2</v>
      </c>
      <c r="G226" s="51">
        <v>0.16300000000000001</v>
      </c>
      <c r="H226" s="47">
        <f t="shared" si="36"/>
        <v>1.4689999999999999</v>
      </c>
      <c r="I226" s="54">
        <v>0</v>
      </c>
      <c r="J226" s="54">
        <v>0</v>
      </c>
      <c r="K226" s="55">
        <v>2.5739999999999998</v>
      </c>
      <c r="L226" s="47">
        <f t="shared" si="37"/>
        <v>4.0429999999999993</v>
      </c>
      <c r="M226" s="48"/>
      <c r="N226" s="160">
        <v>1.208</v>
      </c>
      <c r="O226" s="160">
        <v>4.4999999999999998E-2</v>
      </c>
      <c r="P226" s="160">
        <v>0.17699999999999999</v>
      </c>
      <c r="Q226" s="47">
        <f t="shared" si="38"/>
        <v>1.43</v>
      </c>
      <c r="R226" s="160">
        <v>0</v>
      </c>
      <c r="S226" s="160">
        <v>0</v>
      </c>
      <c r="T226" s="160">
        <v>2.0670000000000002</v>
      </c>
      <c r="U226" s="47">
        <f t="shared" si="39"/>
        <v>3.4969999999999999</v>
      </c>
      <c r="V226" s="48"/>
      <c r="W226" s="50">
        <f t="shared" si="40"/>
        <v>4.387417218543041E-2</v>
      </c>
      <c r="X226" s="50">
        <f t="shared" si="41"/>
        <v>0</v>
      </c>
      <c r="Y226" s="50">
        <f t="shared" si="42"/>
        <v>-7.9096045197740036E-2</v>
      </c>
      <c r="Z226" s="49">
        <f t="shared" si="43"/>
        <v>2.7272727272727219E-2</v>
      </c>
      <c r="AA226" s="50">
        <f t="shared" si="44"/>
        <v>0</v>
      </c>
      <c r="AB226" s="50">
        <f t="shared" si="45"/>
        <v>0</v>
      </c>
      <c r="AC226" s="50">
        <f t="shared" si="46"/>
        <v>0.24528301886792436</v>
      </c>
      <c r="AD226" s="49">
        <f t="shared" si="47"/>
        <v>0.15613382899628236</v>
      </c>
    </row>
    <row r="227" spans="2:30" s="2" customFormat="1">
      <c r="B227" s="112">
        <v>300674</v>
      </c>
      <c r="C227" s="112" t="s">
        <v>251</v>
      </c>
      <c r="D227" s="120" t="s">
        <v>501</v>
      </c>
      <c r="E227" s="51">
        <v>1.3779999999999999</v>
      </c>
      <c r="F227" s="51">
        <v>4.4999999999999998E-2</v>
      </c>
      <c r="G227" s="51">
        <v>0.16300000000000001</v>
      </c>
      <c r="H227" s="47">
        <f t="shared" si="36"/>
        <v>1.5859999999999999</v>
      </c>
      <c r="I227" s="54">
        <v>0.16400000000000001</v>
      </c>
      <c r="J227" s="54">
        <v>0</v>
      </c>
      <c r="K227" s="55">
        <v>0</v>
      </c>
      <c r="L227" s="47">
        <f t="shared" si="37"/>
        <v>1.7499999999999998</v>
      </c>
      <c r="M227" s="48"/>
      <c r="N227" s="160">
        <v>1.32</v>
      </c>
      <c r="O227" s="160">
        <v>4.4999999999999998E-2</v>
      </c>
      <c r="P227" s="160">
        <v>0.17699999999999999</v>
      </c>
      <c r="Q227" s="47">
        <f t="shared" si="38"/>
        <v>1.542</v>
      </c>
      <c r="R227" s="160">
        <v>0.187</v>
      </c>
      <c r="S227" s="160">
        <v>0</v>
      </c>
      <c r="T227" s="160">
        <v>0</v>
      </c>
      <c r="U227" s="47">
        <f t="shared" si="39"/>
        <v>1.7290000000000001</v>
      </c>
      <c r="V227" s="48"/>
      <c r="W227" s="50">
        <f t="shared" si="40"/>
        <v>4.3939393939393806E-2</v>
      </c>
      <c r="X227" s="50">
        <f t="shared" si="41"/>
        <v>0</v>
      </c>
      <c r="Y227" s="50">
        <f t="shared" si="42"/>
        <v>-7.9096045197740036E-2</v>
      </c>
      <c r="Z227" s="49">
        <f t="shared" si="43"/>
        <v>2.853437094682219E-2</v>
      </c>
      <c r="AA227" s="50">
        <f t="shared" si="44"/>
        <v>-0.12299465240641708</v>
      </c>
      <c r="AB227" s="50">
        <f t="shared" si="45"/>
        <v>0</v>
      </c>
      <c r="AC227" s="50">
        <f t="shared" si="46"/>
        <v>0</v>
      </c>
      <c r="AD227" s="49">
        <f t="shared" si="47"/>
        <v>1.2145748987854069E-2</v>
      </c>
    </row>
    <row r="228" spans="2:30" s="2" customFormat="1">
      <c r="B228" s="112">
        <v>300675</v>
      </c>
      <c r="C228" s="112" t="s">
        <v>252</v>
      </c>
      <c r="D228" s="120" t="s">
        <v>501</v>
      </c>
      <c r="E228" s="51">
        <v>1.2989999999999999</v>
      </c>
      <c r="F228" s="51">
        <v>4.4999999999999998E-2</v>
      </c>
      <c r="G228" s="51">
        <v>0.16300000000000001</v>
      </c>
      <c r="H228" s="47">
        <f t="shared" si="36"/>
        <v>1.5069999999999999</v>
      </c>
      <c r="I228" s="54">
        <v>0.16400000000000001</v>
      </c>
      <c r="J228" s="54">
        <v>0</v>
      </c>
      <c r="K228" s="55">
        <v>0</v>
      </c>
      <c r="L228" s="47">
        <f t="shared" si="37"/>
        <v>1.6709999999999998</v>
      </c>
      <c r="M228" s="48"/>
      <c r="N228" s="160">
        <v>1.244</v>
      </c>
      <c r="O228" s="160">
        <v>4.4999999999999998E-2</v>
      </c>
      <c r="P228" s="160">
        <v>0.17699999999999999</v>
      </c>
      <c r="Q228" s="47">
        <f t="shared" si="38"/>
        <v>1.466</v>
      </c>
      <c r="R228" s="160">
        <v>0.187</v>
      </c>
      <c r="S228" s="160">
        <v>0</v>
      </c>
      <c r="T228" s="160">
        <v>0</v>
      </c>
      <c r="U228" s="47">
        <f t="shared" si="39"/>
        <v>1.653</v>
      </c>
      <c r="V228" s="48"/>
      <c r="W228" s="50">
        <f t="shared" si="40"/>
        <v>4.4212218649517632E-2</v>
      </c>
      <c r="X228" s="50">
        <f t="shared" si="41"/>
        <v>0</v>
      </c>
      <c r="Y228" s="50">
        <f t="shared" si="42"/>
        <v>-7.9096045197740036E-2</v>
      </c>
      <c r="Z228" s="49">
        <f t="shared" si="43"/>
        <v>2.7967257844474711E-2</v>
      </c>
      <c r="AA228" s="50">
        <f t="shared" si="44"/>
        <v>-0.12299465240641708</v>
      </c>
      <c r="AB228" s="50">
        <f t="shared" si="45"/>
        <v>0</v>
      </c>
      <c r="AC228" s="50">
        <f t="shared" si="46"/>
        <v>0</v>
      </c>
      <c r="AD228" s="49">
        <f t="shared" si="47"/>
        <v>1.0889292196007134E-2</v>
      </c>
    </row>
    <row r="229" spans="2:30" s="2" customFormat="1">
      <c r="B229" s="112">
        <v>300680</v>
      </c>
      <c r="C229" s="112" t="s">
        <v>253</v>
      </c>
      <c r="D229" s="120" t="s">
        <v>501</v>
      </c>
      <c r="E229" s="51">
        <v>1.1779999999999999</v>
      </c>
      <c r="F229" s="51">
        <v>4.4999999999999998E-2</v>
      </c>
      <c r="G229" s="51">
        <v>0.16300000000000001</v>
      </c>
      <c r="H229" s="47">
        <f t="shared" si="36"/>
        <v>1.3859999999999999</v>
      </c>
      <c r="I229" s="54">
        <v>0.16400000000000001</v>
      </c>
      <c r="J229" s="54">
        <v>0</v>
      </c>
      <c r="K229" s="55">
        <v>0</v>
      </c>
      <c r="L229" s="47">
        <f t="shared" si="37"/>
        <v>1.5499999999999998</v>
      </c>
      <c r="M229" s="48"/>
      <c r="N229" s="160">
        <v>1.1279999999999999</v>
      </c>
      <c r="O229" s="160">
        <v>4.4999999999999998E-2</v>
      </c>
      <c r="P229" s="160">
        <v>0.17699999999999999</v>
      </c>
      <c r="Q229" s="47">
        <f t="shared" si="38"/>
        <v>1.3499999999999999</v>
      </c>
      <c r="R229" s="160">
        <v>0.187</v>
      </c>
      <c r="S229" s="160">
        <v>0</v>
      </c>
      <c r="T229" s="160">
        <v>0</v>
      </c>
      <c r="U229" s="47">
        <f t="shared" si="39"/>
        <v>1.5369999999999999</v>
      </c>
      <c r="V229" s="48"/>
      <c r="W229" s="50">
        <f t="shared" si="40"/>
        <v>4.4326241134751816E-2</v>
      </c>
      <c r="X229" s="50">
        <f t="shared" si="41"/>
        <v>0</v>
      </c>
      <c r="Y229" s="50">
        <f t="shared" si="42"/>
        <v>-7.9096045197740036E-2</v>
      </c>
      <c r="Z229" s="49">
        <f t="shared" si="43"/>
        <v>2.6666666666666693E-2</v>
      </c>
      <c r="AA229" s="50">
        <f t="shared" si="44"/>
        <v>-0.12299465240641708</v>
      </c>
      <c r="AB229" s="50">
        <f t="shared" si="45"/>
        <v>0</v>
      </c>
      <c r="AC229" s="50">
        <f t="shared" si="46"/>
        <v>0</v>
      </c>
      <c r="AD229" s="49">
        <f t="shared" si="47"/>
        <v>8.458035133376644E-3</v>
      </c>
    </row>
    <row r="230" spans="2:30" s="2" customFormat="1">
      <c r="B230" s="112">
        <v>300681</v>
      </c>
      <c r="C230" s="112" t="s">
        <v>254</v>
      </c>
      <c r="D230" s="120" t="s">
        <v>501</v>
      </c>
      <c r="E230" s="51">
        <v>1.282</v>
      </c>
      <c r="F230" s="51">
        <v>4.4999999999999998E-2</v>
      </c>
      <c r="G230" s="51">
        <v>0.16300000000000001</v>
      </c>
      <c r="H230" s="47">
        <f t="shared" si="36"/>
        <v>1.49</v>
      </c>
      <c r="I230" s="54">
        <v>0.16400000000000001</v>
      </c>
      <c r="J230" s="54">
        <v>0</v>
      </c>
      <c r="K230" s="55">
        <v>0</v>
      </c>
      <c r="L230" s="47">
        <f t="shared" si="37"/>
        <v>1.6539999999999999</v>
      </c>
      <c r="M230" s="48"/>
      <c r="N230" s="160">
        <v>1.2270000000000001</v>
      </c>
      <c r="O230" s="160">
        <v>4.4999999999999998E-2</v>
      </c>
      <c r="P230" s="160">
        <v>0.17699999999999999</v>
      </c>
      <c r="Q230" s="47">
        <f t="shared" si="38"/>
        <v>1.4490000000000001</v>
      </c>
      <c r="R230" s="160">
        <v>0.187</v>
      </c>
      <c r="S230" s="160">
        <v>0</v>
      </c>
      <c r="T230" s="160">
        <v>0</v>
      </c>
      <c r="U230" s="47">
        <f t="shared" si="39"/>
        <v>1.6360000000000001</v>
      </c>
      <c r="V230" s="48"/>
      <c r="W230" s="50">
        <f t="shared" si="40"/>
        <v>4.4824775876120562E-2</v>
      </c>
      <c r="X230" s="50">
        <f t="shared" si="41"/>
        <v>0</v>
      </c>
      <c r="Y230" s="50">
        <f t="shared" si="42"/>
        <v>-7.9096045197740036E-2</v>
      </c>
      <c r="Z230" s="49">
        <f t="shared" si="43"/>
        <v>2.8295376121463024E-2</v>
      </c>
      <c r="AA230" s="50">
        <f t="shared" si="44"/>
        <v>-0.12299465240641708</v>
      </c>
      <c r="AB230" s="50">
        <f t="shared" si="45"/>
        <v>0</v>
      </c>
      <c r="AC230" s="50">
        <f t="shared" si="46"/>
        <v>0</v>
      </c>
      <c r="AD230" s="49">
        <f t="shared" si="47"/>
        <v>1.1002444987774935E-2</v>
      </c>
    </row>
    <row r="231" spans="2:30" s="2" customFormat="1">
      <c r="B231" s="112">
        <v>300683</v>
      </c>
      <c r="C231" s="112" t="s">
        <v>255</v>
      </c>
      <c r="D231" s="120" t="s">
        <v>501</v>
      </c>
      <c r="E231" s="51">
        <v>1.825</v>
      </c>
      <c r="F231" s="51">
        <v>4.4999999999999998E-2</v>
      </c>
      <c r="G231" s="51">
        <v>0.16300000000000001</v>
      </c>
      <c r="H231" s="47">
        <f t="shared" si="36"/>
        <v>2.0329999999999999</v>
      </c>
      <c r="I231" s="54">
        <v>0.16400000000000001</v>
      </c>
      <c r="J231" s="54">
        <v>0</v>
      </c>
      <c r="K231" s="55">
        <v>0</v>
      </c>
      <c r="L231" s="47">
        <f t="shared" si="37"/>
        <v>2.1970000000000001</v>
      </c>
      <c r="M231" s="48"/>
      <c r="N231" s="160">
        <v>1.7470000000000001</v>
      </c>
      <c r="O231" s="160">
        <v>4.4999999999999998E-2</v>
      </c>
      <c r="P231" s="160">
        <v>0.17699999999999999</v>
      </c>
      <c r="Q231" s="47">
        <f t="shared" si="38"/>
        <v>1.9690000000000001</v>
      </c>
      <c r="R231" s="160">
        <v>0.187</v>
      </c>
      <c r="S231" s="160">
        <v>0</v>
      </c>
      <c r="T231" s="160">
        <v>0</v>
      </c>
      <c r="U231" s="47">
        <f t="shared" si="39"/>
        <v>2.1560000000000001</v>
      </c>
      <c r="V231" s="48"/>
      <c r="W231" s="50">
        <f t="shared" si="40"/>
        <v>4.4647967945048564E-2</v>
      </c>
      <c r="X231" s="50">
        <f t="shared" si="41"/>
        <v>0</v>
      </c>
      <c r="Y231" s="50">
        <f t="shared" si="42"/>
        <v>-7.9096045197740036E-2</v>
      </c>
      <c r="Z231" s="49">
        <f t="shared" si="43"/>
        <v>3.2503809040121803E-2</v>
      </c>
      <c r="AA231" s="50">
        <f t="shared" si="44"/>
        <v>-0.12299465240641708</v>
      </c>
      <c r="AB231" s="50">
        <f t="shared" si="45"/>
        <v>0</v>
      </c>
      <c r="AC231" s="50">
        <f t="shared" si="46"/>
        <v>0</v>
      </c>
      <c r="AD231" s="49">
        <f t="shared" si="47"/>
        <v>1.9016697588126123E-2</v>
      </c>
    </row>
    <row r="232" spans="2:30" s="2" customFormat="1">
      <c r="B232" s="112">
        <v>300684</v>
      </c>
      <c r="C232" s="112" t="s">
        <v>256</v>
      </c>
      <c r="D232" s="120" t="s">
        <v>501</v>
      </c>
      <c r="E232" s="51">
        <v>1.212</v>
      </c>
      <c r="F232" s="51">
        <v>4.4999999999999998E-2</v>
      </c>
      <c r="G232" s="51">
        <v>0.16300000000000001</v>
      </c>
      <c r="H232" s="47">
        <f t="shared" si="36"/>
        <v>1.42</v>
      </c>
      <c r="I232" s="54">
        <v>0.16400000000000001</v>
      </c>
      <c r="J232" s="54">
        <v>0</v>
      </c>
      <c r="K232" s="55">
        <v>0</v>
      </c>
      <c r="L232" s="47">
        <f t="shared" si="37"/>
        <v>1.5839999999999999</v>
      </c>
      <c r="M232" s="48"/>
      <c r="N232" s="160">
        <v>1.161</v>
      </c>
      <c r="O232" s="160">
        <v>4.4999999999999998E-2</v>
      </c>
      <c r="P232" s="160">
        <v>0.17699999999999999</v>
      </c>
      <c r="Q232" s="47">
        <f t="shared" si="38"/>
        <v>1.383</v>
      </c>
      <c r="R232" s="160">
        <v>0.187</v>
      </c>
      <c r="S232" s="160">
        <v>0</v>
      </c>
      <c r="T232" s="160">
        <v>0</v>
      </c>
      <c r="U232" s="47">
        <f t="shared" si="39"/>
        <v>1.57</v>
      </c>
      <c r="V232" s="48"/>
      <c r="W232" s="50">
        <f t="shared" si="40"/>
        <v>4.3927648578811311E-2</v>
      </c>
      <c r="X232" s="50">
        <f t="shared" si="41"/>
        <v>0</v>
      </c>
      <c r="Y232" s="50">
        <f t="shared" si="42"/>
        <v>-7.9096045197740036E-2</v>
      </c>
      <c r="Z232" s="49">
        <f t="shared" si="43"/>
        <v>2.6753434562545135E-2</v>
      </c>
      <c r="AA232" s="50">
        <f t="shared" si="44"/>
        <v>-0.12299465240641708</v>
      </c>
      <c r="AB232" s="50">
        <f t="shared" si="45"/>
        <v>0</v>
      </c>
      <c r="AC232" s="50">
        <f t="shared" si="46"/>
        <v>0</v>
      </c>
      <c r="AD232" s="49">
        <f t="shared" si="47"/>
        <v>8.9171974522291655E-3</v>
      </c>
    </row>
    <row r="233" spans="2:30" s="2" customFormat="1">
      <c r="B233" s="112">
        <v>300685</v>
      </c>
      <c r="C233" s="112" t="s">
        <v>257</v>
      </c>
      <c r="D233" s="120" t="s">
        <v>501</v>
      </c>
      <c r="E233" s="51">
        <v>1.3779999999999999</v>
      </c>
      <c r="F233" s="51">
        <v>4.4999999999999998E-2</v>
      </c>
      <c r="G233" s="51">
        <v>0.16300000000000001</v>
      </c>
      <c r="H233" s="47">
        <f t="shared" si="36"/>
        <v>1.5859999999999999</v>
      </c>
      <c r="I233" s="54">
        <v>0.16400000000000001</v>
      </c>
      <c r="J233" s="54">
        <v>0</v>
      </c>
      <c r="K233" s="55">
        <v>0</v>
      </c>
      <c r="L233" s="47">
        <f t="shared" si="37"/>
        <v>1.7499999999999998</v>
      </c>
      <c r="M233" s="48"/>
      <c r="N233" s="160">
        <v>1.32</v>
      </c>
      <c r="O233" s="160">
        <v>4.4999999999999998E-2</v>
      </c>
      <c r="P233" s="160">
        <v>0.17699999999999999</v>
      </c>
      <c r="Q233" s="47">
        <f t="shared" si="38"/>
        <v>1.542</v>
      </c>
      <c r="R233" s="160">
        <v>0.187</v>
      </c>
      <c r="S233" s="160">
        <v>0</v>
      </c>
      <c r="T233" s="160">
        <v>0</v>
      </c>
      <c r="U233" s="47">
        <f t="shared" si="39"/>
        <v>1.7290000000000001</v>
      </c>
      <c r="V233" s="48"/>
      <c r="W233" s="50">
        <f t="shared" si="40"/>
        <v>4.3939393939393806E-2</v>
      </c>
      <c r="X233" s="50">
        <f t="shared" si="41"/>
        <v>0</v>
      </c>
      <c r="Y233" s="50">
        <f t="shared" si="42"/>
        <v>-7.9096045197740036E-2</v>
      </c>
      <c r="Z233" s="49">
        <f t="shared" si="43"/>
        <v>2.853437094682219E-2</v>
      </c>
      <c r="AA233" s="50">
        <f t="shared" si="44"/>
        <v>-0.12299465240641708</v>
      </c>
      <c r="AB233" s="50">
        <f t="shared" si="45"/>
        <v>0</v>
      </c>
      <c r="AC233" s="50">
        <f t="shared" si="46"/>
        <v>0</v>
      </c>
      <c r="AD233" s="49">
        <f t="shared" si="47"/>
        <v>1.2145748987854069E-2</v>
      </c>
    </row>
    <row r="234" spans="2:30" s="2" customFormat="1">
      <c r="B234" s="112">
        <v>300686</v>
      </c>
      <c r="C234" s="112" t="s">
        <v>258</v>
      </c>
      <c r="D234" s="120" t="s">
        <v>501</v>
      </c>
      <c r="E234" s="51">
        <v>1.139</v>
      </c>
      <c r="F234" s="51">
        <v>4.4999999999999998E-2</v>
      </c>
      <c r="G234" s="51">
        <v>0.16300000000000001</v>
      </c>
      <c r="H234" s="47">
        <f t="shared" si="36"/>
        <v>1.347</v>
      </c>
      <c r="I234" s="54">
        <v>0.16400000000000001</v>
      </c>
      <c r="J234" s="54">
        <v>0</v>
      </c>
      <c r="K234" s="55">
        <v>0</v>
      </c>
      <c r="L234" s="47">
        <f t="shared" si="37"/>
        <v>1.5109999999999999</v>
      </c>
      <c r="M234" s="48"/>
      <c r="N234" s="160">
        <v>1.091</v>
      </c>
      <c r="O234" s="160">
        <v>4.4999999999999998E-2</v>
      </c>
      <c r="P234" s="160">
        <v>0.17699999999999999</v>
      </c>
      <c r="Q234" s="47">
        <f t="shared" si="38"/>
        <v>1.3129999999999999</v>
      </c>
      <c r="R234" s="160">
        <v>0.187</v>
      </c>
      <c r="S234" s="160">
        <v>0</v>
      </c>
      <c r="T234" s="160">
        <v>0</v>
      </c>
      <c r="U234" s="47">
        <f t="shared" si="39"/>
        <v>1.5</v>
      </c>
      <c r="V234" s="48"/>
      <c r="W234" s="50">
        <f t="shared" si="40"/>
        <v>4.3996333638863468E-2</v>
      </c>
      <c r="X234" s="50">
        <f t="shared" si="41"/>
        <v>0</v>
      </c>
      <c r="Y234" s="50">
        <f t="shared" si="42"/>
        <v>-7.9096045197740036E-2</v>
      </c>
      <c r="Z234" s="49">
        <f t="shared" si="43"/>
        <v>2.5894897182025919E-2</v>
      </c>
      <c r="AA234" s="50">
        <f t="shared" si="44"/>
        <v>-0.12299465240641708</v>
      </c>
      <c r="AB234" s="50">
        <f t="shared" si="45"/>
        <v>0</v>
      </c>
      <c r="AC234" s="50">
        <f t="shared" si="46"/>
        <v>0</v>
      </c>
      <c r="AD234" s="49">
        <f t="shared" si="47"/>
        <v>7.3333333333332655E-3</v>
      </c>
    </row>
    <row r="235" spans="2:30" s="2" customFormat="1">
      <c r="B235" s="112">
        <v>300687</v>
      </c>
      <c r="C235" s="112" t="s">
        <v>259</v>
      </c>
      <c r="D235" s="120" t="s">
        <v>501</v>
      </c>
      <c r="E235" s="51">
        <v>1.139</v>
      </c>
      <c r="F235" s="51">
        <v>4.4999999999999998E-2</v>
      </c>
      <c r="G235" s="51">
        <v>0.16300000000000001</v>
      </c>
      <c r="H235" s="47">
        <f t="shared" si="36"/>
        <v>1.347</v>
      </c>
      <c r="I235" s="54">
        <v>0.16400000000000001</v>
      </c>
      <c r="J235" s="54">
        <v>0</v>
      </c>
      <c r="K235" s="55">
        <v>0</v>
      </c>
      <c r="L235" s="47">
        <f t="shared" si="37"/>
        <v>1.5109999999999999</v>
      </c>
      <c r="M235" s="48"/>
      <c r="N235" s="160">
        <v>1.091</v>
      </c>
      <c r="O235" s="160">
        <v>4.4999999999999998E-2</v>
      </c>
      <c r="P235" s="160">
        <v>0.17699999999999999</v>
      </c>
      <c r="Q235" s="47">
        <f t="shared" si="38"/>
        <v>1.3129999999999999</v>
      </c>
      <c r="R235" s="160">
        <v>0.187</v>
      </c>
      <c r="S235" s="160">
        <v>0</v>
      </c>
      <c r="T235" s="160">
        <v>0</v>
      </c>
      <c r="U235" s="47">
        <f t="shared" si="39"/>
        <v>1.5</v>
      </c>
      <c r="V235" s="48"/>
      <c r="W235" s="50">
        <f t="shared" si="40"/>
        <v>4.3996333638863468E-2</v>
      </c>
      <c r="X235" s="50">
        <f t="shared" si="41"/>
        <v>0</v>
      </c>
      <c r="Y235" s="50">
        <f t="shared" si="42"/>
        <v>-7.9096045197740036E-2</v>
      </c>
      <c r="Z235" s="49">
        <f t="shared" si="43"/>
        <v>2.5894897182025919E-2</v>
      </c>
      <c r="AA235" s="50">
        <f t="shared" si="44"/>
        <v>-0.12299465240641708</v>
      </c>
      <c r="AB235" s="50">
        <f t="shared" si="45"/>
        <v>0</v>
      </c>
      <c r="AC235" s="50">
        <f t="shared" si="46"/>
        <v>0</v>
      </c>
      <c r="AD235" s="49">
        <f t="shared" si="47"/>
        <v>7.3333333333332655E-3</v>
      </c>
    </row>
    <row r="236" spans="2:30" s="2" customFormat="1">
      <c r="B236" s="112">
        <v>300691</v>
      </c>
      <c r="C236" s="112" t="s">
        <v>260</v>
      </c>
      <c r="D236" s="120" t="s">
        <v>502</v>
      </c>
      <c r="E236" s="51">
        <v>1.9950000000000001</v>
      </c>
      <c r="F236" s="51">
        <v>4.4999999999999998E-2</v>
      </c>
      <c r="G236" s="51">
        <v>0.16300000000000001</v>
      </c>
      <c r="H236" s="47">
        <f t="shared" si="36"/>
        <v>2.2029999999999998</v>
      </c>
      <c r="I236" s="54">
        <v>0</v>
      </c>
      <c r="J236" s="54">
        <v>0</v>
      </c>
      <c r="K236" s="55">
        <v>8.8999999999999996E-2</v>
      </c>
      <c r="L236" s="47">
        <f t="shared" si="37"/>
        <v>2.2919999999999998</v>
      </c>
      <c r="M236" s="48"/>
      <c r="N236" s="160">
        <v>1.91</v>
      </c>
      <c r="O236" s="160">
        <v>4.4999999999999998E-2</v>
      </c>
      <c r="P236" s="160">
        <v>0.17699999999999999</v>
      </c>
      <c r="Q236" s="47">
        <f t="shared" si="38"/>
        <v>2.1319999999999997</v>
      </c>
      <c r="R236" s="160">
        <v>0</v>
      </c>
      <c r="S236" s="160">
        <v>0</v>
      </c>
      <c r="T236" s="160">
        <v>8.6999999999999994E-2</v>
      </c>
      <c r="U236" s="47">
        <f t="shared" si="39"/>
        <v>2.2189999999999999</v>
      </c>
      <c r="V236" s="48"/>
      <c r="W236" s="50">
        <f t="shared" si="40"/>
        <v>4.4502617801047223E-2</v>
      </c>
      <c r="X236" s="50">
        <f t="shared" si="41"/>
        <v>0</v>
      </c>
      <c r="Y236" s="50">
        <f t="shared" si="42"/>
        <v>-7.9096045197740036E-2</v>
      </c>
      <c r="Z236" s="49">
        <f t="shared" si="43"/>
        <v>3.3302063789868754E-2</v>
      </c>
      <c r="AA236" s="50">
        <f t="shared" si="44"/>
        <v>0</v>
      </c>
      <c r="AB236" s="50">
        <f t="shared" si="45"/>
        <v>0</v>
      </c>
      <c r="AC236" s="50">
        <f t="shared" si="46"/>
        <v>2.2988505747126457E-2</v>
      </c>
      <c r="AD236" s="49">
        <f t="shared" si="47"/>
        <v>3.2897701667417734E-2</v>
      </c>
    </row>
    <row r="237" spans="2:30" s="2" customFormat="1">
      <c r="B237" s="112">
        <v>300692</v>
      </c>
      <c r="C237" s="112" t="s">
        <v>261</v>
      </c>
      <c r="D237" s="120" t="s">
        <v>501</v>
      </c>
      <c r="E237" s="51">
        <v>1.8779999999999999</v>
      </c>
      <c r="F237" s="51">
        <v>4.4999999999999998E-2</v>
      </c>
      <c r="G237" s="51">
        <v>0.16300000000000001</v>
      </c>
      <c r="H237" s="47">
        <f t="shared" si="36"/>
        <v>2.0859999999999999</v>
      </c>
      <c r="I237" s="54">
        <v>0.16400000000000001</v>
      </c>
      <c r="J237" s="54">
        <v>0</v>
      </c>
      <c r="K237" s="55">
        <v>0</v>
      </c>
      <c r="L237" s="47">
        <f t="shared" si="37"/>
        <v>2.25</v>
      </c>
      <c r="M237" s="48"/>
      <c r="N237" s="160">
        <v>1.7989999999999999</v>
      </c>
      <c r="O237" s="160">
        <v>4.4999999999999998E-2</v>
      </c>
      <c r="P237" s="160">
        <v>0.17699999999999999</v>
      </c>
      <c r="Q237" s="47">
        <f t="shared" si="38"/>
        <v>2.0209999999999999</v>
      </c>
      <c r="R237" s="160">
        <v>0.187</v>
      </c>
      <c r="S237" s="160">
        <v>0</v>
      </c>
      <c r="T237" s="160">
        <v>0</v>
      </c>
      <c r="U237" s="47">
        <f t="shared" si="39"/>
        <v>2.2079999999999997</v>
      </c>
      <c r="V237" s="48"/>
      <c r="W237" s="50">
        <f t="shared" si="40"/>
        <v>4.3913285158421321E-2</v>
      </c>
      <c r="X237" s="50">
        <f t="shared" si="41"/>
        <v>0</v>
      </c>
      <c r="Y237" s="50">
        <f t="shared" si="42"/>
        <v>-7.9096045197740036E-2</v>
      </c>
      <c r="Z237" s="49">
        <f t="shared" si="43"/>
        <v>3.2162295893122195E-2</v>
      </c>
      <c r="AA237" s="50">
        <f t="shared" si="44"/>
        <v>-0.12299465240641708</v>
      </c>
      <c r="AB237" s="50">
        <f t="shared" si="45"/>
        <v>0</v>
      </c>
      <c r="AC237" s="50">
        <f t="shared" si="46"/>
        <v>0</v>
      </c>
      <c r="AD237" s="49">
        <f t="shared" si="47"/>
        <v>1.9021739130434902E-2</v>
      </c>
    </row>
    <row r="238" spans="2:30" s="2" customFormat="1">
      <c r="B238" s="112">
        <v>300693</v>
      </c>
      <c r="C238" s="112" t="s">
        <v>262</v>
      </c>
      <c r="D238" s="120" t="s">
        <v>501</v>
      </c>
      <c r="E238" s="51">
        <v>1.208</v>
      </c>
      <c r="F238" s="51">
        <v>4.4999999999999998E-2</v>
      </c>
      <c r="G238" s="51">
        <v>0.16300000000000001</v>
      </c>
      <c r="H238" s="47">
        <f t="shared" si="36"/>
        <v>1.4159999999999999</v>
      </c>
      <c r="I238" s="54">
        <v>0.16400000000000001</v>
      </c>
      <c r="J238" s="54">
        <v>0</v>
      </c>
      <c r="K238" s="55">
        <v>0</v>
      </c>
      <c r="L238" s="47">
        <f t="shared" si="37"/>
        <v>1.5799999999999998</v>
      </c>
      <c r="M238" s="48"/>
      <c r="N238" s="160">
        <v>1.157</v>
      </c>
      <c r="O238" s="160">
        <v>4.4999999999999998E-2</v>
      </c>
      <c r="P238" s="160">
        <v>0.17699999999999999</v>
      </c>
      <c r="Q238" s="47">
        <f t="shared" si="38"/>
        <v>1.379</v>
      </c>
      <c r="R238" s="160">
        <v>0.187</v>
      </c>
      <c r="S238" s="160">
        <v>0</v>
      </c>
      <c r="T238" s="160">
        <v>0</v>
      </c>
      <c r="U238" s="47">
        <f t="shared" si="39"/>
        <v>1.5660000000000001</v>
      </c>
      <c r="V238" s="48"/>
      <c r="W238" s="50">
        <f t="shared" si="40"/>
        <v>4.4079515989628289E-2</v>
      </c>
      <c r="X238" s="50">
        <f t="shared" si="41"/>
        <v>0</v>
      </c>
      <c r="Y238" s="50">
        <f t="shared" si="42"/>
        <v>-7.9096045197740036E-2</v>
      </c>
      <c r="Z238" s="49">
        <f t="shared" si="43"/>
        <v>2.6831036983321191E-2</v>
      </c>
      <c r="AA238" s="50">
        <f t="shared" si="44"/>
        <v>-0.12299465240641708</v>
      </c>
      <c r="AB238" s="50">
        <f t="shared" si="45"/>
        <v>0</v>
      </c>
      <c r="AC238" s="50">
        <f t="shared" si="46"/>
        <v>0</v>
      </c>
      <c r="AD238" s="49">
        <f t="shared" si="47"/>
        <v>8.9399744572157026E-3</v>
      </c>
    </row>
    <row r="239" spans="2:30" s="2" customFormat="1">
      <c r="B239" s="112">
        <v>300694</v>
      </c>
      <c r="C239" s="112" t="s">
        <v>263</v>
      </c>
      <c r="D239" s="120" t="s">
        <v>501</v>
      </c>
      <c r="E239" s="51">
        <v>1.1779999999999999</v>
      </c>
      <c r="F239" s="51">
        <v>4.4999999999999998E-2</v>
      </c>
      <c r="G239" s="51">
        <v>0.16300000000000001</v>
      </c>
      <c r="H239" s="47">
        <f t="shared" si="36"/>
        <v>1.3859999999999999</v>
      </c>
      <c r="I239" s="54">
        <v>0.16400000000000001</v>
      </c>
      <c r="J239" s="54">
        <v>0</v>
      </c>
      <c r="K239" s="55">
        <v>0</v>
      </c>
      <c r="L239" s="47">
        <f t="shared" si="37"/>
        <v>1.5499999999999998</v>
      </c>
      <c r="M239" s="48"/>
      <c r="N239" s="160">
        <v>1.1279999999999999</v>
      </c>
      <c r="O239" s="160">
        <v>4.4999999999999998E-2</v>
      </c>
      <c r="P239" s="160">
        <v>0.17699999999999999</v>
      </c>
      <c r="Q239" s="47">
        <f t="shared" si="38"/>
        <v>1.3499999999999999</v>
      </c>
      <c r="R239" s="160">
        <v>0.187</v>
      </c>
      <c r="S239" s="160">
        <v>0</v>
      </c>
      <c r="T239" s="160">
        <v>0</v>
      </c>
      <c r="U239" s="47">
        <f t="shared" si="39"/>
        <v>1.5369999999999999</v>
      </c>
      <c r="V239" s="48"/>
      <c r="W239" s="50">
        <f t="shared" si="40"/>
        <v>4.4326241134751816E-2</v>
      </c>
      <c r="X239" s="50">
        <f t="shared" si="41"/>
        <v>0</v>
      </c>
      <c r="Y239" s="50">
        <f t="shared" si="42"/>
        <v>-7.9096045197740036E-2</v>
      </c>
      <c r="Z239" s="49">
        <f t="shared" si="43"/>
        <v>2.6666666666666693E-2</v>
      </c>
      <c r="AA239" s="50">
        <f t="shared" si="44"/>
        <v>-0.12299465240641708</v>
      </c>
      <c r="AB239" s="50">
        <f t="shared" si="45"/>
        <v>0</v>
      </c>
      <c r="AC239" s="50">
        <f t="shared" si="46"/>
        <v>0</v>
      </c>
      <c r="AD239" s="49">
        <f t="shared" si="47"/>
        <v>8.458035133376644E-3</v>
      </c>
    </row>
    <row r="240" spans="2:30" s="2" customFormat="1">
      <c r="B240" s="112">
        <v>300696</v>
      </c>
      <c r="C240" s="112" t="s">
        <v>517</v>
      </c>
      <c r="D240" s="120" t="s">
        <v>501</v>
      </c>
      <c r="E240" s="51">
        <v>1.9279999999999999</v>
      </c>
      <c r="F240" s="51">
        <v>4.4999999999999998E-2</v>
      </c>
      <c r="G240" s="51">
        <v>0.16300000000000001</v>
      </c>
      <c r="H240" s="47">
        <f t="shared" si="36"/>
        <v>2.1359999999999997</v>
      </c>
      <c r="I240" s="54">
        <v>0.16400000000000001</v>
      </c>
      <c r="J240" s="54">
        <v>0</v>
      </c>
      <c r="K240" s="55">
        <v>0</v>
      </c>
      <c r="L240" s="47">
        <f t="shared" si="37"/>
        <v>2.2999999999999998</v>
      </c>
      <c r="M240" s="48"/>
      <c r="N240" s="160">
        <v>1.8460000000000001</v>
      </c>
      <c r="O240" s="160">
        <v>4.4999999999999998E-2</v>
      </c>
      <c r="P240" s="160">
        <v>0.17699999999999999</v>
      </c>
      <c r="Q240" s="47">
        <f t="shared" si="38"/>
        <v>2.0680000000000001</v>
      </c>
      <c r="R240" s="160">
        <v>0.187</v>
      </c>
      <c r="S240" s="160">
        <v>0</v>
      </c>
      <c r="T240" s="160">
        <v>0</v>
      </c>
      <c r="U240" s="47">
        <f t="shared" si="39"/>
        <v>2.2549999999999999</v>
      </c>
      <c r="V240" s="48"/>
      <c r="W240" s="50">
        <f t="shared" si="40"/>
        <v>4.4420368364030252E-2</v>
      </c>
      <c r="X240" s="50">
        <f t="shared" si="41"/>
        <v>0</v>
      </c>
      <c r="Y240" s="50">
        <f t="shared" si="42"/>
        <v>-7.9096045197740036E-2</v>
      </c>
      <c r="Z240" s="49">
        <f t="shared" si="43"/>
        <v>3.2882011605415672E-2</v>
      </c>
      <c r="AA240" s="50">
        <f t="shared" si="44"/>
        <v>-0.12299465240641708</v>
      </c>
      <c r="AB240" s="50">
        <f t="shared" si="45"/>
        <v>0</v>
      </c>
      <c r="AC240" s="50">
        <f t="shared" si="46"/>
        <v>0</v>
      </c>
      <c r="AD240" s="49">
        <f t="shared" si="47"/>
        <v>1.9955654101995533E-2</v>
      </c>
    </row>
    <row r="241" spans="2:30" s="2" customFormat="1">
      <c r="B241" s="112">
        <v>300703</v>
      </c>
      <c r="C241" s="112" t="s">
        <v>264</v>
      </c>
      <c r="D241" s="120" t="s">
        <v>501</v>
      </c>
      <c r="E241" s="51">
        <v>1.8740000000000001</v>
      </c>
      <c r="F241" s="51">
        <v>4.4999999999999998E-2</v>
      </c>
      <c r="G241" s="51">
        <v>0.16300000000000001</v>
      </c>
      <c r="H241" s="47">
        <f t="shared" si="36"/>
        <v>2.0819999999999999</v>
      </c>
      <c r="I241" s="54">
        <v>0.16400000000000001</v>
      </c>
      <c r="J241" s="54">
        <v>0</v>
      </c>
      <c r="K241" s="55">
        <v>0</v>
      </c>
      <c r="L241" s="47">
        <f t="shared" si="37"/>
        <v>2.246</v>
      </c>
      <c r="M241" s="48"/>
      <c r="N241" s="160">
        <v>1.7949999999999999</v>
      </c>
      <c r="O241" s="160">
        <v>4.4999999999999998E-2</v>
      </c>
      <c r="P241" s="160">
        <v>0.17699999999999999</v>
      </c>
      <c r="Q241" s="47">
        <f t="shared" si="38"/>
        <v>2.0169999999999999</v>
      </c>
      <c r="R241" s="160">
        <v>0.187</v>
      </c>
      <c r="S241" s="160">
        <v>0</v>
      </c>
      <c r="T241" s="160">
        <v>0</v>
      </c>
      <c r="U241" s="47">
        <f t="shared" si="39"/>
        <v>2.2039999999999997</v>
      </c>
      <c r="V241" s="48"/>
      <c r="W241" s="50">
        <f t="shared" si="40"/>
        <v>4.4011142061281441E-2</v>
      </c>
      <c r="X241" s="50">
        <f t="shared" si="41"/>
        <v>0</v>
      </c>
      <c r="Y241" s="50">
        <f t="shared" si="42"/>
        <v>-7.9096045197740036E-2</v>
      </c>
      <c r="Z241" s="49">
        <f t="shared" si="43"/>
        <v>3.2226078334159615E-2</v>
      </c>
      <c r="AA241" s="50">
        <f t="shared" si="44"/>
        <v>-0.12299465240641708</v>
      </c>
      <c r="AB241" s="50">
        <f t="shared" si="45"/>
        <v>0</v>
      </c>
      <c r="AC241" s="50">
        <f t="shared" si="46"/>
        <v>0</v>
      </c>
      <c r="AD241" s="49">
        <f t="shared" si="47"/>
        <v>1.9056261343012824E-2</v>
      </c>
    </row>
    <row r="242" spans="2:30" s="2" customFormat="1">
      <c r="B242" s="112">
        <v>300705</v>
      </c>
      <c r="C242" s="112" t="s">
        <v>265</v>
      </c>
      <c r="D242" s="120" t="s">
        <v>501</v>
      </c>
      <c r="E242" s="51">
        <v>1.181</v>
      </c>
      <c r="F242" s="51">
        <v>4.4999999999999998E-2</v>
      </c>
      <c r="G242" s="51">
        <v>0.16300000000000001</v>
      </c>
      <c r="H242" s="47">
        <f t="shared" si="36"/>
        <v>1.389</v>
      </c>
      <c r="I242" s="54">
        <v>0.16400000000000001</v>
      </c>
      <c r="J242" s="54">
        <v>0</v>
      </c>
      <c r="K242" s="55">
        <v>0</v>
      </c>
      <c r="L242" s="47">
        <f t="shared" si="37"/>
        <v>1.5529999999999999</v>
      </c>
      <c r="M242" s="48"/>
      <c r="N242" s="160">
        <v>1.131</v>
      </c>
      <c r="O242" s="160">
        <v>4.4999999999999998E-2</v>
      </c>
      <c r="P242" s="160">
        <v>0.17699999999999999</v>
      </c>
      <c r="Q242" s="47">
        <f t="shared" si="38"/>
        <v>1.353</v>
      </c>
      <c r="R242" s="160">
        <v>0.187</v>
      </c>
      <c r="S242" s="160">
        <v>0</v>
      </c>
      <c r="T242" s="160">
        <v>0</v>
      </c>
      <c r="U242" s="47">
        <f t="shared" si="39"/>
        <v>1.54</v>
      </c>
      <c r="V242" s="48"/>
      <c r="W242" s="50">
        <f t="shared" si="40"/>
        <v>4.4208664898320107E-2</v>
      </c>
      <c r="X242" s="50">
        <f t="shared" si="41"/>
        <v>0</v>
      </c>
      <c r="Y242" s="50">
        <f t="shared" si="42"/>
        <v>-7.9096045197740036E-2</v>
      </c>
      <c r="Z242" s="49">
        <f t="shared" si="43"/>
        <v>2.6607538802660778E-2</v>
      </c>
      <c r="AA242" s="50">
        <f t="shared" si="44"/>
        <v>-0.12299465240641708</v>
      </c>
      <c r="AB242" s="50">
        <f t="shared" si="45"/>
        <v>0</v>
      </c>
      <c r="AC242" s="50">
        <f t="shared" si="46"/>
        <v>0</v>
      </c>
      <c r="AD242" s="49">
        <f t="shared" si="47"/>
        <v>8.4415584415583767E-3</v>
      </c>
    </row>
    <row r="243" spans="2:30" s="2" customFormat="1">
      <c r="B243" s="112">
        <v>300706</v>
      </c>
      <c r="C243" s="112" t="s">
        <v>266</v>
      </c>
      <c r="D243" s="120" t="s">
        <v>501</v>
      </c>
      <c r="E243" s="51">
        <v>1.181</v>
      </c>
      <c r="F243" s="51">
        <v>4.4999999999999998E-2</v>
      </c>
      <c r="G243" s="51">
        <v>0.16300000000000001</v>
      </c>
      <c r="H243" s="47">
        <f t="shared" si="36"/>
        <v>1.389</v>
      </c>
      <c r="I243" s="54">
        <v>0.16400000000000001</v>
      </c>
      <c r="J243" s="54">
        <v>0</v>
      </c>
      <c r="K243" s="55">
        <v>0</v>
      </c>
      <c r="L243" s="47">
        <f t="shared" si="37"/>
        <v>1.5529999999999999</v>
      </c>
      <c r="M243" s="48"/>
      <c r="N243" s="160">
        <v>1.131</v>
      </c>
      <c r="O243" s="160">
        <v>4.4999999999999998E-2</v>
      </c>
      <c r="P243" s="160">
        <v>0.17699999999999999</v>
      </c>
      <c r="Q243" s="47">
        <f t="shared" si="38"/>
        <v>1.353</v>
      </c>
      <c r="R243" s="160">
        <v>0.187</v>
      </c>
      <c r="S243" s="160">
        <v>0</v>
      </c>
      <c r="T243" s="160">
        <v>0</v>
      </c>
      <c r="U243" s="47">
        <f t="shared" si="39"/>
        <v>1.54</v>
      </c>
      <c r="V243" s="48"/>
      <c r="W243" s="50">
        <f t="shared" si="40"/>
        <v>4.4208664898320107E-2</v>
      </c>
      <c r="X243" s="50">
        <f t="shared" si="41"/>
        <v>0</v>
      </c>
      <c r="Y243" s="50">
        <f t="shared" si="42"/>
        <v>-7.9096045197740036E-2</v>
      </c>
      <c r="Z243" s="49">
        <f t="shared" si="43"/>
        <v>2.6607538802660778E-2</v>
      </c>
      <c r="AA243" s="50">
        <f t="shared" si="44"/>
        <v>-0.12299465240641708</v>
      </c>
      <c r="AB243" s="50">
        <f t="shared" si="45"/>
        <v>0</v>
      </c>
      <c r="AC243" s="50">
        <f t="shared" si="46"/>
        <v>0</v>
      </c>
      <c r="AD243" s="49">
        <f t="shared" si="47"/>
        <v>8.4415584415583767E-3</v>
      </c>
    </row>
    <row r="244" spans="2:30" s="2" customFormat="1">
      <c r="B244" s="112">
        <v>300710</v>
      </c>
      <c r="C244" s="112" t="s">
        <v>267</v>
      </c>
      <c r="D244" s="120" t="s">
        <v>502</v>
      </c>
      <c r="E244" s="51">
        <v>0.98799999999999999</v>
      </c>
      <c r="F244" s="51">
        <v>4.4999999999999998E-2</v>
      </c>
      <c r="G244" s="51">
        <v>0.16300000000000001</v>
      </c>
      <c r="H244" s="47">
        <f t="shared" si="36"/>
        <v>1.196</v>
      </c>
      <c r="I244" s="54">
        <v>0</v>
      </c>
      <c r="J244" s="54">
        <v>0</v>
      </c>
      <c r="K244" s="55">
        <v>0.14499999999999999</v>
      </c>
      <c r="L244" s="47">
        <f t="shared" si="37"/>
        <v>1.341</v>
      </c>
      <c r="M244" s="48"/>
      <c r="N244" s="160">
        <v>0.94599999999999995</v>
      </c>
      <c r="O244" s="160">
        <v>4.4999999999999998E-2</v>
      </c>
      <c r="P244" s="160">
        <v>0.17699999999999999</v>
      </c>
      <c r="Q244" s="47">
        <f t="shared" si="38"/>
        <v>1.1679999999999999</v>
      </c>
      <c r="R244" s="160">
        <v>0</v>
      </c>
      <c r="S244" s="160">
        <v>0</v>
      </c>
      <c r="T244" s="160">
        <v>0.14199999999999999</v>
      </c>
      <c r="U244" s="47">
        <f t="shared" si="39"/>
        <v>1.3099999999999998</v>
      </c>
      <c r="V244" s="48"/>
      <c r="W244" s="50">
        <f t="shared" si="40"/>
        <v>4.439746300211421E-2</v>
      </c>
      <c r="X244" s="50">
        <f t="shared" si="41"/>
        <v>0</v>
      </c>
      <c r="Y244" s="50">
        <f t="shared" si="42"/>
        <v>-7.9096045197740036E-2</v>
      </c>
      <c r="Z244" s="49">
        <f t="shared" si="43"/>
        <v>2.397260273972605E-2</v>
      </c>
      <c r="AA244" s="50">
        <f t="shared" si="44"/>
        <v>0</v>
      </c>
      <c r="AB244" s="50">
        <f t="shared" si="45"/>
        <v>0</v>
      </c>
      <c r="AC244" s="50">
        <f t="shared" si="46"/>
        <v>2.1126760563380302E-2</v>
      </c>
      <c r="AD244" s="49">
        <f t="shared" si="47"/>
        <v>2.3664122137404688E-2</v>
      </c>
    </row>
    <row r="245" spans="2:30" s="2" customFormat="1">
      <c r="B245" s="112">
        <v>300711</v>
      </c>
      <c r="C245" s="112" t="s">
        <v>268</v>
      </c>
      <c r="D245" s="120" t="s">
        <v>501</v>
      </c>
      <c r="E245" s="51">
        <v>1.139</v>
      </c>
      <c r="F245" s="51">
        <v>4.4999999999999998E-2</v>
      </c>
      <c r="G245" s="51">
        <v>0.16300000000000001</v>
      </c>
      <c r="H245" s="47">
        <f t="shared" si="36"/>
        <v>1.347</v>
      </c>
      <c r="I245" s="54">
        <v>0.16400000000000001</v>
      </c>
      <c r="J245" s="54">
        <v>0</v>
      </c>
      <c r="K245" s="55">
        <v>0</v>
      </c>
      <c r="L245" s="47">
        <f t="shared" si="37"/>
        <v>1.5109999999999999</v>
      </c>
      <c r="M245" s="48"/>
      <c r="N245" s="160">
        <v>1.091</v>
      </c>
      <c r="O245" s="160">
        <v>4.4999999999999998E-2</v>
      </c>
      <c r="P245" s="160">
        <v>0.17699999999999999</v>
      </c>
      <c r="Q245" s="47">
        <f t="shared" si="38"/>
        <v>1.3129999999999999</v>
      </c>
      <c r="R245" s="160">
        <v>0.187</v>
      </c>
      <c r="S245" s="160">
        <v>0</v>
      </c>
      <c r="T245" s="160">
        <v>0</v>
      </c>
      <c r="U245" s="47">
        <f t="shared" si="39"/>
        <v>1.5</v>
      </c>
      <c r="V245" s="48"/>
      <c r="W245" s="50">
        <f t="shared" si="40"/>
        <v>4.3996333638863468E-2</v>
      </c>
      <c r="X245" s="50">
        <f t="shared" si="41"/>
        <v>0</v>
      </c>
      <c r="Y245" s="50">
        <f t="shared" si="42"/>
        <v>-7.9096045197740036E-2</v>
      </c>
      <c r="Z245" s="49">
        <f t="shared" si="43"/>
        <v>2.5894897182025919E-2</v>
      </c>
      <c r="AA245" s="50">
        <f t="shared" si="44"/>
        <v>-0.12299465240641708</v>
      </c>
      <c r="AB245" s="50">
        <f t="shared" si="45"/>
        <v>0</v>
      </c>
      <c r="AC245" s="50">
        <f t="shared" si="46"/>
        <v>0</v>
      </c>
      <c r="AD245" s="49">
        <f t="shared" si="47"/>
        <v>7.3333333333332655E-3</v>
      </c>
    </row>
    <row r="246" spans="2:30" s="2" customFormat="1">
      <c r="B246" s="112">
        <v>300712</v>
      </c>
      <c r="C246" s="112" t="s">
        <v>269</v>
      </c>
      <c r="D246" s="120" t="s">
        <v>501</v>
      </c>
      <c r="E246" s="51">
        <v>1.5680000000000001</v>
      </c>
      <c r="F246" s="51">
        <v>4.4999999999999998E-2</v>
      </c>
      <c r="G246" s="51">
        <v>0.16300000000000001</v>
      </c>
      <c r="H246" s="47">
        <f t="shared" si="36"/>
        <v>1.776</v>
      </c>
      <c r="I246" s="54">
        <v>0.16400000000000001</v>
      </c>
      <c r="J246" s="54">
        <v>0</v>
      </c>
      <c r="K246" s="55">
        <v>0</v>
      </c>
      <c r="L246" s="47">
        <f t="shared" si="37"/>
        <v>1.94</v>
      </c>
      <c r="M246" s="48"/>
      <c r="N246" s="160">
        <v>1.5009999999999999</v>
      </c>
      <c r="O246" s="160">
        <v>4.4999999999999998E-2</v>
      </c>
      <c r="P246" s="160">
        <v>0.17699999999999999</v>
      </c>
      <c r="Q246" s="47">
        <f t="shared" si="38"/>
        <v>1.7229999999999999</v>
      </c>
      <c r="R246" s="160">
        <v>0.187</v>
      </c>
      <c r="S246" s="160">
        <v>0</v>
      </c>
      <c r="T246" s="160">
        <v>0</v>
      </c>
      <c r="U246" s="47">
        <f t="shared" si="39"/>
        <v>1.91</v>
      </c>
      <c r="V246" s="48"/>
      <c r="W246" s="50">
        <f t="shared" si="40"/>
        <v>4.4636908727515107E-2</v>
      </c>
      <c r="X246" s="50">
        <f t="shared" si="41"/>
        <v>0</v>
      </c>
      <c r="Y246" s="50">
        <f t="shared" si="42"/>
        <v>-7.9096045197740036E-2</v>
      </c>
      <c r="Z246" s="49">
        <f t="shared" si="43"/>
        <v>3.0760301799187557E-2</v>
      </c>
      <c r="AA246" s="50">
        <f t="shared" si="44"/>
        <v>-0.12299465240641708</v>
      </c>
      <c r="AB246" s="50">
        <f t="shared" si="45"/>
        <v>0</v>
      </c>
      <c r="AC246" s="50">
        <f t="shared" si="46"/>
        <v>0</v>
      </c>
      <c r="AD246" s="49">
        <f t="shared" si="47"/>
        <v>1.5706806282722526E-2</v>
      </c>
    </row>
    <row r="247" spans="2:30" s="2" customFormat="1">
      <c r="B247" s="112">
        <v>300713</v>
      </c>
      <c r="C247" s="112" t="s">
        <v>270</v>
      </c>
      <c r="D247" s="120" t="s">
        <v>501</v>
      </c>
      <c r="E247" s="51">
        <v>1.212</v>
      </c>
      <c r="F247" s="51">
        <v>4.4999999999999998E-2</v>
      </c>
      <c r="G247" s="51">
        <v>0.16300000000000001</v>
      </c>
      <c r="H247" s="47">
        <f t="shared" si="36"/>
        <v>1.42</v>
      </c>
      <c r="I247" s="54">
        <v>0.16400000000000001</v>
      </c>
      <c r="J247" s="54">
        <v>0</v>
      </c>
      <c r="K247" s="55">
        <v>0</v>
      </c>
      <c r="L247" s="47">
        <f t="shared" si="37"/>
        <v>1.5839999999999999</v>
      </c>
      <c r="M247" s="48"/>
      <c r="N247" s="160">
        <v>1.161</v>
      </c>
      <c r="O247" s="160">
        <v>4.4999999999999998E-2</v>
      </c>
      <c r="P247" s="160">
        <v>0.17699999999999999</v>
      </c>
      <c r="Q247" s="47">
        <f t="shared" si="38"/>
        <v>1.383</v>
      </c>
      <c r="R247" s="160">
        <v>0.187</v>
      </c>
      <c r="S247" s="160">
        <v>0</v>
      </c>
      <c r="T247" s="160">
        <v>0</v>
      </c>
      <c r="U247" s="47">
        <f t="shared" si="39"/>
        <v>1.57</v>
      </c>
      <c r="V247" s="48"/>
      <c r="W247" s="50">
        <f t="shared" si="40"/>
        <v>4.3927648578811311E-2</v>
      </c>
      <c r="X247" s="50">
        <f t="shared" si="41"/>
        <v>0</v>
      </c>
      <c r="Y247" s="50">
        <f t="shared" si="42"/>
        <v>-7.9096045197740036E-2</v>
      </c>
      <c r="Z247" s="49">
        <f t="shared" si="43"/>
        <v>2.6753434562545135E-2</v>
      </c>
      <c r="AA247" s="50">
        <f t="shared" si="44"/>
        <v>-0.12299465240641708</v>
      </c>
      <c r="AB247" s="50">
        <f t="shared" si="45"/>
        <v>0</v>
      </c>
      <c r="AC247" s="50">
        <f t="shared" si="46"/>
        <v>0</v>
      </c>
      <c r="AD247" s="49">
        <f t="shared" si="47"/>
        <v>8.9171974522291655E-3</v>
      </c>
    </row>
    <row r="248" spans="2:30" s="2" customFormat="1">
      <c r="B248" s="112">
        <v>300716</v>
      </c>
      <c r="C248" s="112" t="s">
        <v>271</v>
      </c>
      <c r="D248" s="120" t="s">
        <v>501</v>
      </c>
      <c r="E248" s="51">
        <v>1.194</v>
      </c>
      <c r="F248" s="51">
        <v>4.4999999999999998E-2</v>
      </c>
      <c r="G248" s="51">
        <v>0.16300000000000001</v>
      </c>
      <c r="H248" s="47">
        <f t="shared" si="36"/>
        <v>1.4019999999999999</v>
      </c>
      <c r="I248" s="54">
        <v>0.16400000000000001</v>
      </c>
      <c r="J248" s="54">
        <v>0</v>
      </c>
      <c r="K248" s="55">
        <v>0</v>
      </c>
      <c r="L248" s="47">
        <f t="shared" si="37"/>
        <v>1.5659999999999998</v>
      </c>
      <c r="M248" s="48"/>
      <c r="N248" s="160">
        <v>1.143</v>
      </c>
      <c r="O248" s="160">
        <v>4.4999999999999998E-2</v>
      </c>
      <c r="P248" s="160">
        <v>0.17699999999999999</v>
      </c>
      <c r="Q248" s="47">
        <f t="shared" si="38"/>
        <v>1.365</v>
      </c>
      <c r="R248" s="160">
        <v>0.187</v>
      </c>
      <c r="S248" s="160">
        <v>0</v>
      </c>
      <c r="T248" s="160">
        <v>0</v>
      </c>
      <c r="U248" s="47">
        <f t="shared" si="39"/>
        <v>1.552</v>
      </c>
      <c r="V248" s="48"/>
      <c r="W248" s="50">
        <f t="shared" si="40"/>
        <v>4.4619422572178422E-2</v>
      </c>
      <c r="X248" s="50">
        <f t="shared" si="41"/>
        <v>0</v>
      </c>
      <c r="Y248" s="50">
        <f t="shared" si="42"/>
        <v>-7.9096045197740036E-2</v>
      </c>
      <c r="Z248" s="49">
        <f t="shared" si="43"/>
        <v>2.7106227106227048E-2</v>
      </c>
      <c r="AA248" s="50">
        <f t="shared" si="44"/>
        <v>-0.12299465240641708</v>
      </c>
      <c r="AB248" s="50">
        <f t="shared" si="45"/>
        <v>0</v>
      </c>
      <c r="AC248" s="50">
        <f t="shared" si="46"/>
        <v>0</v>
      </c>
      <c r="AD248" s="49">
        <f t="shared" si="47"/>
        <v>9.0206185567008948E-3</v>
      </c>
    </row>
    <row r="249" spans="2:30" s="2" customFormat="1">
      <c r="B249" s="112">
        <v>300719</v>
      </c>
      <c r="C249" s="112" t="s">
        <v>272</v>
      </c>
      <c r="D249" s="120" t="s">
        <v>502</v>
      </c>
      <c r="E249" s="51">
        <v>0.98799999999999999</v>
      </c>
      <c r="F249" s="51">
        <v>4.4999999999999998E-2</v>
      </c>
      <c r="G249" s="51">
        <v>0.16300000000000001</v>
      </c>
      <c r="H249" s="47">
        <f t="shared" si="36"/>
        <v>1.196</v>
      </c>
      <c r="I249" s="54">
        <v>0</v>
      </c>
      <c r="J249" s="54">
        <v>0</v>
      </c>
      <c r="K249" s="55">
        <v>0.2</v>
      </c>
      <c r="L249" s="47">
        <f t="shared" si="37"/>
        <v>1.3959999999999999</v>
      </c>
      <c r="M249" s="48"/>
      <c r="N249" s="160">
        <v>0.94599999999999995</v>
      </c>
      <c r="O249" s="160">
        <v>4.4999999999999998E-2</v>
      </c>
      <c r="P249" s="160">
        <v>0.17699999999999999</v>
      </c>
      <c r="Q249" s="47">
        <f t="shared" si="38"/>
        <v>1.1679999999999999</v>
      </c>
      <c r="R249" s="160">
        <v>0</v>
      </c>
      <c r="S249" s="160">
        <v>0</v>
      </c>
      <c r="T249" s="160">
        <v>0.19600000000000001</v>
      </c>
      <c r="U249" s="47">
        <f t="shared" si="39"/>
        <v>1.3639999999999999</v>
      </c>
      <c r="V249" s="48"/>
      <c r="W249" s="50">
        <f t="shared" si="40"/>
        <v>4.439746300211421E-2</v>
      </c>
      <c r="X249" s="50">
        <f t="shared" si="41"/>
        <v>0</v>
      </c>
      <c r="Y249" s="50">
        <f t="shared" si="42"/>
        <v>-7.9096045197740036E-2</v>
      </c>
      <c r="Z249" s="49">
        <f t="shared" si="43"/>
        <v>2.397260273972605E-2</v>
      </c>
      <c r="AA249" s="50">
        <f t="shared" si="44"/>
        <v>0</v>
      </c>
      <c r="AB249" s="50">
        <f t="shared" si="45"/>
        <v>0</v>
      </c>
      <c r="AC249" s="50">
        <f t="shared" si="46"/>
        <v>2.0408163265306138E-2</v>
      </c>
      <c r="AD249" s="49">
        <f t="shared" si="47"/>
        <v>2.3460410557184775E-2</v>
      </c>
    </row>
    <row r="250" spans="2:30" s="2" customFormat="1">
      <c r="B250" s="112">
        <v>300722</v>
      </c>
      <c r="C250" s="112" t="s">
        <v>518</v>
      </c>
      <c r="D250" s="120" t="s">
        <v>501</v>
      </c>
      <c r="E250" s="51">
        <v>1.825</v>
      </c>
      <c r="F250" s="51">
        <v>4.4999999999999998E-2</v>
      </c>
      <c r="G250" s="51">
        <v>0.16300000000000001</v>
      </c>
      <c r="H250" s="47">
        <f t="shared" si="36"/>
        <v>2.0329999999999999</v>
      </c>
      <c r="I250" s="54">
        <v>0.16400000000000001</v>
      </c>
      <c r="J250" s="54">
        <v>0</v>
      </c>
      <c r="K250" s="55">
        <v>0</v>
      </c>
      <c r="L250" s="47">
        <f t="shared" si="37"/>
        <v>2.1970000000000001</v>
      </c>
      <c r="M250" s="48"/>
      <c r="N250" s="160">
        <v>1.7470000000000001</v>
      </c>
      <c r="O250" s="160">
        <v>4.4999999999999998E-2</v>
      </c>
      <c r="P250" s="160">
        <v>0.17699999999999999</v>
      </c>
      <c r="Q250" s="47">
        <f t="shared" si="38"/>
        <v>1.9690000000000001</v>
      </c>
      <c r="R250" s="160">
        <v>0.187</v>
      </c>
      <c r="S250" s="160">
        <v>0</v>
      </c>
      <c r="T250" s="160">
        <v>0</v>
      </c>
      <c r="U250" s="47">
        <f t="shared" si="39"/>
        <v>2.1560000000000001</v>
      </c>
      <c r="V250" s="48"/>
      <c r="W250" s="50">
        <f t="shared" si="40"/>
        <v>4.4647967945048564E-2</v>
      </c>
      <c r="X250" s="50">
        <f t="shared" si="41"/>
        <v>0</v>
      </c>
      <c r="Y250" s="50">
        <f t="shared" si="42"/>
        <v>-7.9096045197740036E-2</v>
      </c>
      <c r="Z250" s="49">
        <f t="shared" si="43"/>
        <v>3.2503809040121803E-2</v>
      </c>
      <c r="AA250" s="50">
        <f t="shared" si="44"/>
        <v>-0.12299465240641708</v>
      </c>
      <c r="AB250" s="50">
        <f t="shared" si="45"/>
        <v>0</v>
      </c>
      <c r="AC250" s="50">
        <f t="shared" si="46"/>
        <v>0</v>
      </c>
      <c r="AD250" s="49">
        <f t="shared" si="47"/>
        <v>1.9016697588126123E-2</v>
      </c>
    </row>
    <row r="251" spans="2:30" s="2" customFormat="1">
      <c r="B251" s="112">
        <v>300725</v>
      </c>
      <c r="C251" s="112" t="s">
        <v>519</v>
      </c>
      <c r="D251" s="120" t="s">
        <v>501</v>
      </c>
      <c r="E251" s="51">
        <v>1.825</v>
      </c>
      <c r="F251" s="51">
        <v>4.4999999999999998E-2</v>
      </c>
      <c r="G251" s="51">
        <v>0.16300000000000001</v>
      </c>
      <c r="H251" s="47">
        <f t="shared" si="36"/>
        <v>2.0329999999999999</v>
      </c>
      <c r="I251" s="54">
        <v>0.16400000000000001</v>
      </c>
      <c r="J251" s="54">
        <v>0</v>
      </c>
      <c r="K251" s="55">
        <v>0</v>
      </c>
      <c r="L251" s="47">
        <f t="shared" si="37"/>
        <v>2.1970000000000001</v>
      </c>
      <c r="M251" s="48"/>
      <c r="N251" s="160">
        <v>1.7470000000000001</v>
      </c>
      <c r="O251" s="160">
        <v>4.4999999999999998E-2</v>
      </c>
      <c r="P251" s="160">
        <v>0.17699999999999999</v>
      </c>
      <c r="Q251" s="47">
        <f t="shared" si="38"/>
        <v>1.9690000000000001</v>
      </c>
      <c r="R251" s="160">
        <v>0.187</v>
      </c>
      <c r="S251" s="160">
        <v>0</v>
      </c>
      <c r="T251" s="160">
        <v>0</v>
      </c>
      <c r="U251" s="47">
        <f t="shared" si="39"/>
        <v>2.1560000000000001</v>
      </c>
      <c r="V251" s="48"/>
      <c r="W251" s="50">
        <f t="shared" si="40"/>
        <v>4.4647967945048564E-2</v>
      </c>
      <c r="X251" s="50">
        <f t="shared" si="41"/>
        <v>0</v>
      </c>
      <c r="Y251" s="50">
        <f t="shared" si="42"/>
        <v>-7.9096045197740036E-2</v>
      </c>
      <c r="Z251" s="49">
        <f t="shared" si="43"/>
        <v>3.2503809040121803E-2</v>
      </c>
      <c r="AA251" s="50">
        <f t="shared" si="44"/>
        <v>-0.12299465240641708</v>
      </c>
      <c r="AB251" s="50">
        <f t="shared" si="45"/>
        <v>0</v>
      </c>
      <c r="AC251" s="50">
        <f t="shared" si="46"/>
        <v>0</v>
      </c>
      <c r="AD251" s="49">
        <f t="shared" si="47"/>
        <v>1.9016697588126123E-2</v>
      </c>
    </row>
    <row r="252" spans="2:30" s="2" customFormat="1">
      <c r="B252" s="112">
        <v>300727</v>
      </c>
      <c r="C252" s="112" t="s">
        <v>273</v>
      </c>
      <c r="D252" s="120" t="s">
        <v>502</v>
      </c>
      <c r="E252" s="51">
        <v>1.5980000000000001</v>
      </c>
      <c r="F252" s="51">
        <v>4.4999999999999998E-2</v>
      </c>
      <c r="G252" s="51">
        <v>0.16300000000000001</v>
      </c>
      <c r="H252" s="47">
        <f t="shared" si="36"/>
        <v>1.806</v>
      </c>
      <c r="I252" s="54">
        <v>0</v>
      </c>
      <c r="J252" s="54">
        <v>0</v>
      </c>
      <c r="K252" s="55">
        <v>4.3999999999999997E-2</v>
      </c>
      <c r="L252" s="47">
        <f t="shared" si="37"/>
        <v>1.85</v>
      </c>
      <c r="M252" s="48"/>
      <c r="N252" s="160">
        <v>1.53</v>
      </c>
      <c r="O252" s="160">
        <v>4.4999999999999998E-2</v>
      </c>
      <c r="P252" s="160">
        <v>0.17699999999999999</v>
      </c>
      <c r="Q252" s="47">
        <f t="shared" si="38"/>
        <v>1.752</v>
      </c>
      <c r="R252" s="160">
        <v>0</v>
      </c>
      <c r="S252" s="160">
        <v>0</v>
      </c>
      <c r="T252" s="160">
        <v>4.2999999999999997E-2</v>
      </c>
      <c r="U252" s="47">
        <f t="shared" si="39"/>
        <v>1.7949999999999999</v>
      </c>
      <c r="V252" s="48"/>
      <c r="W252" s="50">
        <f t="shared" si="40"/>
        <v>4.4444444444444481E-2</v>
      </c>
      <c r="X252" s="50">
        <f t="shared" si="41"/>
        <v>0</v>
      </c>
      <c r="Y252" s="50">
        <f t="shared" si="42"/>
        <v>-7.9096045197740036E-2</v>
      </c>
      <c r="Z252" s="49">
        <f t="shared" si="43"/>
        <v>3.0821917808219204E-2</v>
      </c>
      <c r="AA252" s="50">
        <f t="shared" si="44"/>
        <v>0</v>
      </c>
      <c r="AB252" s="50">
        <f t="shared" si="45"/>
        <v>0</v>
      </c>
      <c r="AC252" s="50">
        <f t="shared" si="46"/>
        <v>2.3255813953488396E-2</v>
      </c>
      <c r="AD252" s="49">
        <f t="shared" si="47"/>
        <v>3.0640668523676969E-2</v>
      </c>
    </row>
    <row r="253" spans="2:30" s="2" customFormat="1">
      <c r="B253" s="112">
        <v>300728</v>
      </c>
      <c r="C253" s="112" t="s">
        <v>274</v>
      </c>
      <c r="D253" s="120" t="s">
        <v>502</v>
      </c>
      <c r="E253" s="51">
        <v>0.94</v>
      </c>
      <c r="F253" s="51">
        <v>4.4999999999999998E-2</v>
      </c>
      <c r="G253" s="51">
        <v>0.16300000000000001</v>
      </c>
      <c r="H253" s="47">
        <f t="shared" si="36"/>
        <v>1.1479999999999999</v>
      </c>
      <c r="I253" s="54">
        <v>0</v>
      </c>
      <c r="J253" s="54">
        <v>0</v>
      </c>
      <c r="K253" s="55">
        <v>0.123</v>
      </c>
      <c r="L253" s="47">
        <f t="shared" si="37"/>
        <v>1.2709999999999999</v>
      </c>
      <c r="M253" s="48"/>
      <c r="N253" s="160">
        <v>0.9</v>
      </c>
      <c r="O253" s="160">
        <v>4.4999999999999998E-2</v>
      </c>
      <c r="P253" s="160">
        <v>0.17699999999999999</v>
      </c>
      <c r="Q253" s="47">
        <f t="shared" si="38"/>
        <v>1.1220000000000001</v>
      </c>
      <c r="R253" s="160">
        <v>0</v>
      </c>
      <c r="S253" s="160">
        <v>0</v>
      </c>
      <c r="T253" s="160">
        <v>0.12</v>
      </c>
      <c r="U253" s="47">
        <f t="shared" si="39"/>
        <v>1.242</v>
      </c>
      <c r="V253" s="48"/>
      <c r="W253" s="50">
        <f t="shared" si="40"/>
        <v>4.4444444444444363E-2</v>
      </c>
      <c r="X253" s="50">
        <f t="shared" si="41"/>
        <v>0</v>
      </c>
      <c r="Y253" s="50">
        <f t="shared" si="42"/>
        <v>-7.9096045197740036E-2</v>
      </c>
      <c r="Z253" s="49">
        <f t="shared" si="43"/>
        <v>2.3172905525846523E-2</v>
      </c>
      <c r="AA253" s="50">
        <f t="shared" si="44"/>
        <v>0</v>
      </c>
      <c r="AB253" s="50">
        <f t="shared" si="45"/>
        <v>0</v>
      </c>
      <c r="AC253" s="50">
        <f t="shared" si="46"/>
        <v>2.5000000000000022E-2</v>
      </c>
      <c r="AD253" s="49">
        <f t="shared" si="47"/>
        <v>2.3349436392914584E-2</v>
      </c>
    </row>
    <row r="254" spans="2:30" s="2" customFormat="1">
      <c r="B254" s="112">
        <v>300729</v>
      </c>
      <c r="C254" s="112" t="s">
        <v>275</v>
      </c>
      <c r="D254" s="120" t="s">
        <v>501</v>
      </c>
      <c r="E254" s="51">
        <v>1.139</v>
      </c>
      <c r="F254" s="51">
        <v>4.4999999999999998E-2</v>
      </c>
      <c r="G254" s="51">
        <v>0.16300000000000001</v>
      </c>
      <c r="H254" s="47">
        <f t="shared" si="36"/>
        <v>1.347</v>
      </c>
      <c r="I254" s="54">
        <v>0.16400000000000001</v>
      </c>
      <c r="J254" s="54">
        <v>0</v>
      </c>
      <c r="K254" s="55">
        <v>0</v>
      </c>
      <c r="L254" s="47">
        <f t="shared" si="37"/>
        <v>1.5109999999999999</v>
      </c>
      <c r="M254" s="48"/>
      <c r="N254" s="160">
        <v>1.091</v>
      </c>
      <c r="O254" s="160">
        <v>4.4999999999999998E-2</v>
      </c>
      <c r="P254" s="160">
        <v>0.17699999999999999</v>
      </c>
      <c r="Q254" s="47">
        <f t="shared" si="38"/>
        <v>1.3129999999999999</v>
      </c>
      <c r="R254" s="160">
        <v>0.187</v>
      </c>
      <c r="S254" s="160">
        <v>0</v>
      </c>
      <c r="T254" s="160">
        <v>0</v>
      </c>
      <c r="U254" s="47">
        <f t="shared" si="39"/>
        <v>1.5</v>
      </c>
      <c r="V254" s="48"/>
      <c r="W254" s="50">
        <f t="shared" si="40"/>
        <v>4.3996333638863468E-2</v>
      </c>
      <c r="X254" s="50">
        <f t="shared" si="41"/>
        <v>0</v>
      </c>
      <c r="Y254" s="50">
        <f t="shared" si="42"/>
        <v>-7.9096045197740036E-2</v>
      </c>
      <c r="Z254" s="49">
        <f t="shared" si="43"/>
        <v>2.5894897182025919E-2</v>
      </c>
      <c r="AA254" s="50">
        <f t="shared" si="44"/>
        <v>-0.12299465240641708</v>
      </c>
      <c r="AB254" s="50">
        <f t="shared" si="45"/>
        <v>0</v>
      </c>
      <c r="AC254" s="50">
        <f t="shared" si="46"/>
        <v>0</v>
      </c>
      <c r="AD254" s="49">
        <f t="shared" si="47"/>
        <v>7.3333333333332655E-3</v>
      </c>
    </row>
    <row r="255" spans="2:30" s="2" customFormat="1">
      <c r="B255" s="112">
        <v>300734</v>
      </c>
      <c r="C255" s="112" t="s">
        <v>276</v>
      </c>
      <c r="D255" s="120" t="s">
        <v>501</v>
      </c>
      <c r="E255" s="51">
        <v>2.0830000000000002</v>
      </c>
      <c r="F255" s="51">
        <v>4.4999999999999998E-2</v>
      </c>
      <c r="G255" s="51">
        <v>0.16300000000000001</v>
      </c>
      <c r="H255" s="47">
        <f t="shared" si="36"/>
        <v>2.2909999999999999</v>
      </c>
      <c r="I255" s="54">
        <v>0.16400000000000001</v>
      </c>
      <c r="J255" s="54">
        <v>0</v>
      </c>
      <c r="K255" s="55">
        <v>0</v>
      </c>
      <c r="L255" s="47">
        <f t="shared" si="37"/>
        <v>2.4550000000000001</v>
      </c>
      <c r="M255" s="48"/>
      <c r="N255" s="160">
        <v>1.994</v>
      </c>
      <c r="O255" s="160">
        <v>4.4999999999999998E-2</v>
      </c>
      <c r="P255" s="160">
        <v>0.17699999999999999</v>
      </c>
      <c r="Q255" s="47">
        <f t="shared" si="38"/>
        <v>2.2160000000000002</v>
      </c>
      <c r="R255" s="160">
        <v>0.187</v>
      </c>
      <c r="S255" s="160">
        <v>0</v>
      </c>
      <c r="T255" s="160">
        <v>0</v>
      </c>
      <c r="U255" s="47">
        <f t="shared" si="39"/>
        <v>2.403</v>
      </c>
      <c r="V255" s="48"/>
      <c r="W255" s="50">
        <f t="shared" si="40"/>
        <v>4.4633901705115442E-2</v>
      </c>
      <c r="X255" s="50">
        <f t="shared" si="41"/>
        <v>0</v>
      </c>
      <c r="Y255" s="50">
        <f t="shared" si="42"/>
        <v>-7.9096045197740036E-2</v>
      </c>
      <c r="Z255" s="49">
        <f t="shared" si="43"/>
        <v>3.3844765342960166E-2</v>
      </c>
      <c r="AA255" s="50">
        <f t="shared" si="44"/>
        <v>-0.12299465240641708</v>
      </c>
      <c r="AB255" s="50">
        <f t="shared" si="45"/>
        <v>0</v>
      </c>
      <c r="AC255" s="50">
        <f t="shared" si="46"/>
        <v>0</v>
      </c>
      <c r="AD255" s="49">
        <f t="shared" si="47"/>
        <v>2.1639617145235143E-2</v>
      </c>
    </row>
    <row r="256" spans="2:30" s="2" customFormat="1">
      <c r="B256" s="112">
        <v>300736</v>
      </c>
      <c r="C256" s="112" t="s">
        <v>277</v>
      </c>
      <c r="D256" s="120" t="s">
        <v>501</v>
      </c>
      <c r="E256" s="51">
        <v>1.139</v>
      </c>
      <c r="F256" s="51">
        <v>4.4999999999999998E-2</v>
      </c>
      <c r="G256" s="51">
        <v>0.16300000000000001</v>
      </c>
      <c r="H256" s="47">
        <f t="shared" si="36"/>
        <v>1.347</v>
      </c>
      <c r="I256" s="54">
        <v>0.16400000000000001</v>
      </c>
      <c r="J256" s="54">
        <v>0</v>
      </c>
      <c r="K256" s="55">
        <v>0</v>
      </c>
      <c r="L256" s="47">
        <f t="shared" si="37"/>
        <v>1.5109999999999999</v>
      </c>
      <c r="M256" s="48"/>
      <c r="N256" s="160">
        <v>1.091</v>
      </c>
      <c r="O256" s="160">
        <v>4.4999999999999998E-2</v>
      </c>
      <c r="P256" s="160">
        <v>0.17699999999999999</v>
      </c>
      <c r="Q256" s="47">
        <f t="shared" si="38"/>
        <v>1.3129999999999999</v>
      </c>
      <c r="R256" s="160">
        <v>0.187</v>
      </c>
      <c r="S256" s="160">
        <v>0</v>
      </c>
      <c r="T256" s="160">
        <v>0</v>
      </c>
      <c r="U256" s="47">
        <f t="shared" si="39"/>
        <v>1.5</v>
      </c>
      <c r="V256" s="48"/>
      <c r="W256" s="50">
        <f t="shared" si="40"/>
        <v>4.3996333638863468E-2</v>
      </c>
      <c r="X256" s="50">
        <f t="shared" si="41"/>
        <v>0</v>
      </c>
      <c r="Y256" s="50">
        <f t="shared" si="42"/>
        <v>-7.9096045197740036E-2</v>
      </c>
      <c r="Z256" s="49">
        <f t="shared" si="43"/>
        <v>2.5894897182025919E-2</v>
      </c>
      <c r="AA256" s="50">
        <f t="shared" si="44"/>
        <v>-0.12299465240641708</v>
      </c>
      <c r="AB256" s="50">
        <f t="shared" si="45"/>
        <v>0</v>
      </c>
      <c r="AC256" s="50">
        <f t="shared" si="46"/>
        <v>0</v>
      </c>
      <c r="AD256" s="49">
        <f t="shared" si="47"/>
        <v>7.3333333333332655E-3</v>
      </c>
    </row>
    <row r="257" spans="2:30" s="2" customFormat="1">
      <c r="B257" s="112">
        <v>300737</v>
      </c>
      <c r="C257" s="112" t="s">
        <v>520</v>
      </c>
      <c r="D257" s="120" t="s">
        <v>501</v>
      </c>
      <c r="E257" s="51">
        <v>1.139</v>
      </c>
      <c r="F257" s="51">
        <v>4.4999999999999998E-2</v>
      </c>
      <c r="G257" s="51">
        <v>0.16300000000000001</v>
      </c>
      <c r="H257" s="47">
        <f t="shared" si="36"/>
        <v>1.347</v>
      </c>
      <c r="I257" s="54">
        <v>0.16400000000000001</v>
      </c>
      <c r="J257" s="54">
        <v>0</v>
      </c>
      <c r="K257" s="55">
        <v>0</v>
      </c>
      <c r="L257" s="47">
        <f t="shared" si="37"/>
        <v>1.5109999999999999</v>
      </c>
      <c r="M257" s="48"/>
      <c r="N257" s="160">
        <v>1.091</v>
      </c>
      <c r="O257" s="160">
        <v>4.4999999999999998E-2</v>
      </c>
      <c r="P257" s="160">
        <v>0.17699999999999999</v>
      </c>
      <c r="Q257" s="47">
        <f t="shared" si="38"/>
        <v>1.3129999999999999</v>
      </c>
      <c r="R257" s="160">
        <v>0.187</v>
      </c>
      <c r="S257" s="160">
        <v>0</v>
      </c>
      <c r="T257" s="160">
        <v>0</v>
      </c>
      <c r="U257" s="47">
        <f t="shared" si="39"/>
        <v>1.5</v>
      </c>
      <c r="V257" s="48"/>
      <c r="W257" s="50">
        <f t="shared" si="40"/>
        <v>4.3996333638863468E-2</v>
      </c>
      <c r="X257" s="50">
        <f t="shared" si="41"/>
        <v>0</v>
      </c>
      <c r="Y257" s="50">
        <f t="shared" si="42"/>
        <v>-7.9096045197740036E-2</v>
      </c>
      <c r="Z257" s="49">
        <f t="shared" si="43"/>
        <v>2.5894897182025919E-2</v>
      </c>
      <c r="AA257" s="50">
        <f t="shared" si="44"/>
        <v>-0.12299465240641708</v>
      </c>
      <c r="AB257" s="50">
        <f t="shared" si="45"/>
        <v>0</v>
      </c>
      <c r="AC257" s="50">
        <f t="shared" si="46"/>
        <v>0</v>
      </c>
      <c r="AD257" s="49">
        <f t="shared" si="47"/>
        <v>7.3333333333332655E-3</v>
      </c>
    </row>
    <row r="258" spans="2:30" s="2" customFormat="1">
      <c r="B258" s="112">
        <v>300747</v>
      </c>
      <c r="C258" s="112" t="s">
        <v>278</v>
      </c>
      <c r="D258" s="120" t="s">
        <v>501</v>
      </c>
      <c r="E258" s="51">
        <v>1.208</v>
      </c>
      <c r="F258" s="51">
        <v>4.4999999999999998E-2</v>
      </c>
      <c r="G258" s="51">
        <v>0.16300000000000001</v>
      </c>
      <c r="H258" s="47">
        <f t="shared" si="36"/>
        <v>1.4159999999999999</v>
      </c>
      <c r="I258" s="54">
        <v>0.16400000000000001</v>
      </c>
      <c r="J258" s="54">
        <v>0</v>
      </c>
      <c r="K258" s="55">
        <v>0</v>
      </c>
      <c r="L258" s="47">
        <f t="shared" si="37"/>
        <v>1.5799999999999998</v>
      </c>
      <c r="M258" s="48"/>
      <c r="N258" s="160">
        <v>1.157</v>
      </c>
      <c r="O258" s="160">
        <v>4.4999999999999998E-2</v>
      </c>
      <c r="P258" s="160">
        <v>0.17699999999999999</v>
      </c>
      <c r="Q258" s="47">
        <f t="shared" si="38"/>
        <v>1.379</v>
      </c>
      <c r="R258" s="160">
        <v>0.187</v>
      </c>
      <c r="S258" s="160">
        <v>0</v>
      </c>
      <c r="T258" s="160">
        <v>0</v>
      </c>
      <c r="U258" s="47">
        <f t="shared" si="39"/>
        <v>1.5660000000000001</v>
      </c>
      <c r="V258" s="48"/>
      <c r="W258" s="50">
        <f t="shared" si="40"/>
        <v>4.4079515989628289E-2</v>
      </c>
      <c r="X258" s="50">
        <f t="shared" si="41"/>
        <v>0</v>
      </c>
      <c r="Y258" s="50">
        <f t="shared" si="42"/>
        <v>-7.9096045197740036E-2</v>
      </c>
      <c r="Z258" s="49">
        <f t="shared" si="43"/>
        <v>2.6831036983321191E-2</v>
      </c>
      <c r="AA258" s="50">
        <f t="shared" si="44"/>
        <v>-0.12299465240641708</v>
      </c>
      <c r="AB258" s="50">
        <f t="shared" si="45"/>
        <v>0</v>
      </c>
      <c r="AC258" s="50">
        <f t="shared" si="46"/>
        <v>0</v>
      </c>
      <c r="AD258" s="49">
        <f t="shared" si="47"/>
        <v>8.9399744572157026E-3</v>
      </c>
    </row>
    <row r="259" spans="2:30" s="2" customFormat="1">
      <c r="B259" s="112">
        <v>300748</v>
      </c>
      <c r="C259" s="112" t="s">
        <v>279</v>
      </c>
      <c r="D259" s="120" t="s">
        <v>501</v>
      </c>
      <c r="E259" s="51">
        <v>2.0830000000000002</v>
      </c>
      <c r="F259" s="51">
        <v>4.4999999999999998E-2</v>
      </c>
      <c r="G259" s="51">
        <v>0.16300000000000001</v>
      </c>
      <c r="H259" s="47">
        <f t="shared" si="36"/>
        <v>2.2909999999999999</v>
      </c>
      <c r="I259" s="54">
        <v>0.16400000000000001</v>
      </c>
      <c r="J259" s="54">
        <v>0</v>
      </c>
      <c r="K259" s="55">
        <v>0</v>
      </c>
      <c r="L259" s="47">
        <f t="shared" si="37"/>
        <v>2.4550000000000001</v>
      </c>
      <c r="M259" s="48"/>
      <c r="N259" s="160">
        <v>1.994</v>
      </c>
      <c r="O259" s="160">
        <v>4.4999999999999998E-2</v>
      </c>
      <c r="P259" s="160">
        <v>0.17699999999999999</v>
      </c>
      <c r="Q259" s="47">
        <f t="shared" si="38"/>
        <v>2.2160000000000002</v>
      </c>
      <c r="R259" s="160">
        <v>0.187</v>
      </c>
      <c r="S259" s="160">
        <v>0</v>
      </c>
      <c r="T259" s="160">
        <v>0</v>
      </c>
      <c r="U259" s="47">
        <f t="shared" si="39"/>
        <v>2.403</v>
      </c>
      <c r="V259" s="48"/>
      <c r="W259" s="50">
        <f t="shared" si="40"/>
        <v>4.4633901705115442E-2</v>
      </c>
      <c r="X259" s="50">
        <f t="shared" si="41"/>
        <v>0</v>
      </c>
      <c r="Y259" s="50">
        <f t="shared" si="42"/>
        <v>-7.9096045197740036E-2</v>
      </c>
      <c r="Z259" s="49">
        <f t="shared" si="43"/>
        <v>3.3844765342960166E-2</v>
      </c>
      <c r="AA259" s="50">
        <f t="shared" si="44"/>
        <v>-0.12299465240641708</v>
      </c>
      <c r="AB259" s="50">
        <f t="shared" si="45"/>
        <v>0</v>
      </c>
      <c r="AC259" s="50">
        <f t="shared" si="46"/>
        <v>0</v>
      </c>
      <c r="AD259" s="49">
        <f t="shared" si="47"/>
        <v>2.1639617145235143E-2</v>
      </c>
    </row>
    <row r="260" spans="2:30" s="2" customFormat="1">
      <c r="B260" s="112">
        <v>300754</v>
      </c>
      <c r="C260" s="112" t="s">
        <v>280</v>
      </c>
      <c r="D260" s="120" t="s">
        <v>502</v>
      </c>
      <c r="E260" s="51">
        <v>1.169</v>
      </c>
      <c r="F260" s="51">
        <v>4.4999999999999998E-2</v>
      </c>
      <c r="G260" s="51">
        <v>0.16300000000000001</v>
      </c>
      <c r="H260" s="47">
        <f t="shared" si="36"/>
        <v>1.377</v>
      </c>
      <c r="I260" s="54">
        <v>0</v>
      </c>
      <c r="J260" s="54">
        <v>0</v>
      </c>
      <c r="K260" s="55">
        <v>0.499</v>
      </c>
      <c r="L260" s="47">
        <f t="shared" si="37"/>
        <v>1.8759999999999999</v>
      </c>
      <c r="M260" s="48"/>
      <c r="N260" s="160">
        <v>1.119</v>
      </c>
      <c r="O260" s="160">
        <v>4.4999999999999998E-2</v>
      </c>
      <c r="P260" s="160">
        <v>0.17699999999999999</v>
      </c>
      <c r="Q260" s="47">
        <f t="shared" si="38"/>
        <v>1.341</v>
      </c>
      <c r="R260" s="160">
        <v>0</v>
      </c>
      <c r="S260" s="160">
        <v>0</v>
      </c>
      <c r="T260" s="160">
        <v>0.501</v>
      </c>
      <c r="U260" s="47">
        <f t="shared" si="39"/>
        <v>1.8420000000000001</v>
      </c>
      <c r="V260" s="48"/>
      <c r="W260" s="50">
        <f t="shared" si="40"/>
        <v>4.4682752457551426E-2</v>
      </c>
      <c r="X260" s="50">
        <f t="shared" si="41"/>
        <v>0</v>
      </c>
      <c r="Y260" s="50">
        <f t="shared" si="42"/>
        <v>-7.9096045197740036E-2</v>
      </c>
      <c r="Z260" s="49">
        <f t="shared" si="43"/>
        <v>2.6845637583892641E-2</v>
      </c>
      <c r="AA260" s="50">
        <f t="shared" si="44"/>
        <v>0</v>
      </c>
      <c r="AB260" s="50">
        <f t="shared" si="45"/>
        <v>0</v>
      </c>
      <c r="AC260" s="50">
        <f t="shared" si="46"/>
        <v>-3.9920159680638754E-3</v>
      </c>
      <c r="AD260" s="49">
        <f t="shared" si="47"/>
        <v>1.8458197611291968E-2</v>
      </c>
    </row>
    <row r="261" spans="2:30" s="2" customFormat="1">
      <c r="B261" s="112">
        <v>300755</v>
      </c>
      <c r="C261" s="112" t="s">
        <v>281</v>
      </c>
      <c r="D261" s="120" t="s">
        <v>502</v>
      </c>
      <c r="E261" s="51">
        <v>1.1659999999999999</v>
      </c>
      <c r="F261" s="51">
        <v>4.4999999999999998E-2</v>
      </c>
      <c r="G261" s="51">
        <v>0.16300000000000001</v>
      </c>
      <c r="H261" s="47">
        <f t="shared" si="36"/>
        <v>1.3739999999999999</v>
      </c>
      <c r="I261" s="54">
        <v>0</v>
      </c>
      <c r="J261" s="54">
        <v>0</v>
      </c>
      <c r="K261" s="55">
        <v>8.1000000000000003E-2</v>
      </c>
      <c r="L261" s="47">
        <f t="shared" si="37"/>
        <v>1.4549999999999998</v>
      </c>
      <c r="M261" s="48"/>
      <c r="N261" s="160">
        <v>1.117</v>
      </c>
      <c r="O261" s="160">
        <v>4.4999999999999998E-2</v>
      </c>
      <c r="P261" s="160">
        <v>0.17699999999999999</v>
      </c>
      <c r="Q261" s="47">
        <f t="shared" si="38"/>
        <v>1.339</v>
      </c>
      <c r="R261" s="160">
        <v>0</v>
      </c>
      <c r="S261" s="160">
        <v>0</v>
      </c>
      <c r="T261" s="160">
        <v>0.08</v>
      </c>
      <c r="U261" s="47">
        <f t="shared" si="39"/>
        <v>1.419</v>
      </c>
      <c r="V261" s="48"/>
      <c r="W261" s="50">
        <f t="shared" si="40"/>
        <v>4.3867502238137811E-2</v>
      </c>
      <c r="X261" s="50">
        <f t="shared" si="41"/>
        <v>0</v>
      </c>
      <c r="Y261" s="50">
        <f t="shared" si="42"/>
        <v>-7.9096045197740036E-2</v>
      </c>
      <c r="Z261" s="49">
        <f t="shared" si="43"/>
        <v>2.6138909634055206E-2</v>
      </c>
      <c r="AA261" s="50">
        <f t="shared" si="44"/>
        <v>0</v>
      </c>
      <c r="AB261" s="50">
        <f t="shared" si="45"/>
        <v>0</v>
      </c>
      <c r="AC261" s="50">
        <f t="shared" si="46"/>
        <v>1.2500000000000011E-2</v>
      </c>
      <c r="AD261" s="49">
        <f t="shared" si="47"/>
        <v>2.5369978858350815E-2</v>
      </c>
    </row>
    <row r="262" spans="2:30" s="2" customFormat="1">
      <c r="B262" s="112">
        <v>300758</v>
      </c>
      <c r="C262" s="112" t="s">
        <v>282</v>
      </c>
      <c r="D262" s="120" t="s">
        <v>502</v>
      </c>
      <c r="E262" s="51">
        <v>1.1659999999999999</v>
      </c>
      <c r="F262" s="51">
        <v>4.4999999999999998E-2</v>
      </c>
      <c r="G262" s="51">
        <v>0.16300000000000001</v>
      </c>
      <c r="H262" s="47">
        <f t="shared" si="36"/>
        <v>1.3739999999999999</v>
      </c>
      <c r="I262" s="54">
        <v>0</v>
      </c>
      <c r="J262" s="54">
        <v>0</v>
      </c>
      <c r="K262" s="55">
        <v>0.17899999999999999</v>
      </c>
      <c r="L262" s="47">
        <f t="shared" si="37"/>
        <v>1.5529999999999999</v>
      </c>
      <c r="M262" s="48"/>
      <c r="N262" s="160">
        <v>1.117</v>
      </c>
      <c r="O262" s="160">
        <v>4.4999999999999998E-2</v>
      </c>
      <c r="P262" s="160">
        <v>0.17699999999999999</v>
      </c>
      <c r="Q262" s="47">
        <f t="shared" si="38"/>
        <v>1.339</v>
      </c>
      <c r="R262" s="160">
        <v>0</v>
      </c>
      <c r="S262" s="160">
        <v>0</v>
      </c>
      <c r="T262" s="160">
        <v>0.17699999999999999</v>
      </c>
      <c r="U262" s="47">
        <f t="shared" si="39"/>
        <v>1.516</v>
      </c>
      <c r="V262" s="48"/>
      <c r="W262" s="50">
        <f t="shared" si="40"/>
        <v>4.3867502238137811E-2</v>
      </c>
      <c r="X262" s="50">
        <f t="shared" si="41"/>
        <v>0</v>
      </c>
      <c r="Y262" s="50">
        <f t="shared" si="42"/>
        <v>-7.9096045197740036E-2</v>
      </c>
      <c r="Z262" s="49">
        <f t="shared" si="43"/>
        <v>2.6138909634055206E-2</v>
      </c>
      <c r="AA262" s="50">
        <f t="shared" si="44"/>
        <v>0</v>
      </c>
      <c r="AB262" s="50">
        <f t="shared" si="45"/>
        <v>0</v>
      </c>
      <c r="AC262" s="50">
        <f t="shared" si="46"/>
        <v>1.1299435028248598E-2</v>
      </c>
      <c r="AD262" s="49">
        <f t="shared" si="47"/>
        <v>2.4406332453825806E-2</v>
      </c>
    </row>
    <row r="263" spans="2:30" s="2" customFormat="1">
      <c r="B263" s="112">
        <v>300767</v>
      </c>
      <c r="C263" s="112" t="s">
        <v>521</v>
      </c>
      <c r="D263" s="120" t="s">
        <v>501</v>
      </c>
      <c r="E263" s="51">
        <v>1.181</v>
      </c>
      <c r="F263" s="51">
        <v>4.4999999999999998E-2</v>
      </c>
      <c r="G263" s="51">
        <v>0.16300000000000001</v>
      </c>
      <c r="H263" s="47">
        <f t="shared" si="36"/>
        <v>1.389</v>
      </c>
      <c r="I263" s="54">
        <v>0.16400000000000001</v>
      </c>
      <c r="J263" s="54">
        <v>0</v>
      </c>
      <c r="K263" s="55">
        <v>0</v>
      </c>
      <c r="L263" s="47">
        <f t="shared" si="37"/>
        <v>1.5529999999999999</v>
      </c>
      <c r="M263" s="48"/>
      <c r="N263" s="160">
        <v>1.131</v>
      </c>
      <c r="O263" s="160">
        <v>4.4999999999999998E-2</v>
      </c>
      <c r="P263" s="160">
        <v>0.17699999999999999</v>
      </c>
      <c r="Q263" s="47">
        <f t="shared" si="38"/>
        <v>1.353</v>
      </c>
      <c r="R263" s="160">
        <v>0.187</v>
      </c>
      <c r="S263" s="160">
        <v>0</v>
      </c>
      <c r="T263" s="160">
        <v>0</v>
      </c>
      <c r="U263" s="47">
        <f t="shared" si="39"/>
        <v>1.54</v>
      </c>
      <c r="V263" s="48"/>
      <c r="W263" s="50">
        <f t="shared" si="40"/>
        <v>4.4208664898320107E-2</v>
      </c>
      <c r="X263" s="50">
        <f t="shared" si="41"/>
        <v>0</v>
      </c>
      <c r="Y263" s="50">
        <f t="shared" si="42"/>
        <v>-7.9096045197740036E-2</v>
      </c>
      <c r="Z263" s="49">
        <f t="shared" si="43"/>
        <v>2.6607538802660778E-2</v>
      </c>
      <c r="AA263" s="50">
        <f t="shared" si="44"/>
        <v>-0.12299465240641708</v>
      </c>
      <c r="AB263" s="50">
        <f t="shared" si="45"/>
        <v>0</v>
      </c>
      <c r="AC263" s="50">
        <f t="shared" si="46"/>
        <v>0</v>
      </c>
      <c r="AD263" s="49">
        <f t="shared" si="47"/>
        <v>8.4415584415583767E-3</v>
      </c>
    </row>
    <row r="264" spans="2:30" s="2" customFormat="1">
      <c r="B264" s="112">
        <v>300768</v>
      </c>
      <c r="C264" s="112" t="s">
        <v>283</v>
      </c>
      <c r="D264" s="120" t="s">
        <v>501</v>
      </c>
      <c r="E264" s="51">
        <v>1.125</v>
      </c>
      <c r="F264" s="51">
        <v>4.4999999999999998E-2</v>
      </c>
      <c r="G264" s="51">
        <v>0.16300000000000001</v>
      </c>
      <c r="H264" s="47">
        <f t="shared" si="36"/>
        <v>1.333</v>
      </c>
      <c r="I264" s="54">
        <v>0.16400000000000001</v>
      </c>
      <c r="J264" s="54">
        <v>0</v>
      </c>
      <c r="K264" s="55">
        <v>0</v>
      </c>
      <c r="L264" s="47">
        <f t="shared" si="37"/>
        <v>1.4969999999999999</v>
      </c>
      <c r="M264" s="48"/>
      <c r="N264" s="160">
        <v>1.0780000000000001</v>
      </c>
      <c r="O264" s="160">
        <v>4.4999999999999998E-2</v>
      </c>
      <c r="P264" s="160">
        <v>0.17699999999999999</v>
      </c>
      <c r="Q264" s="47">
        <f t="shared" si="38"/>
        <v>1.3</v>
      </c>
      <c r="R264" s="160">
        <v>0.187</v>
      </c>
      <c r="S264" s="160">
        <v>0</v>
      </c>
      <c r="T264" s="160">
        <v>0</v>
      </c>
      <c r="U264" s="47">
        <f t="shared" si="39"/>
        <v>1.4870000000000001</v>
      </c>
      <c r="V264" s="48"/>
      <c r="W264" s="50">
        <f t="shared" si="40"/>
        <v>4.3599257884972105E-2</v>
      </c>
      <c r="X264" s="50">
        <f t="shared" si="41"/>
        <v>0</v>
      </c>
      <c r="Y264" s="50">
        <f t="shared" si="42"/>
        <v>-7.9096045197740036E-2</v>
      </c>
      <c r="Z264" s="49">
        <f t="shared" si="43"/>
        <v>2.5384615384615321E-2</v>
      </c>
      <c r="AA264" s="50">
        <f t="shared" si="44"/>
        <v>-0.12299465240641708</v>
      </c>
      <c r="AB264" s="50">
        <f t="shared" si="45"/>
        <v>0</v>
      </c>
      <c r="AC264" s="50">
        <f t="shared" si="46"/>
        <v>0</v>
      </c>
      <c r="AD264" s="49">
        <f t="shared" si="47"/>
        <v>6.7249495628781348E-3</v>
      </c>
    </row>
    <row r="265" spans="2:30" s="2" customFormat="1">
      <c r="B265" s="112">
        <v>300771</v>
      </c>
      <c r="C265" s="112" t="s">
        <v>522</v>
      </c>
      <c r="D265" s="120" t="s">
        <v>501</v>
      </c>
      <c r="E265" s="51">
        <v>1.125</v>
      </c>
      <c r="F265" s="51">
        <v>4.4999999999999998E-2</v>
      </c>
      <c r="G265" s="51">
        <v>0.16300000000000001</v>
      </c>
      <c r="H265" s="47">
        <f t="shared" si="36"/>
        <v>1.333</v>
      </c>
      <c r="I265" s="54">
        <v>0.16400000000000001</v>
      </c>
      <c r="J265" s="54">
        <v>0</v>
      </c>
      <c r="K265" s="55">
        <v>0</v>
      </c>
      <c r="L265" s="47">
        <f t="shared" si="37"/>
        <v>1.4969999999999999</v>
      </c>
      <c r="M265" s="48"/>
      <c r="N265" s="160">
        <v>1.0780000000000001</v>
      </c>
      <c r="O265" s="160">
        <v>4.4999999999999998E-2</v>
      </c>
      <c r="P265" s="160">
        <v>0.17699999999999999</v>
      </c>
      <c r="Q265" s="47">
        <f t="shared" si="38"/>
        <v>1.3</v>
      </c>
      <c r="R265" s="160">
        <v>0.187</v>
      </c>
      <c r="S265" s="160">
        <v>0</v>
      </c>
      <c r="T265" s="160">
        <v>0</v>
      </c>
      <c r="U265" s="47">
        <f t="shared" si="39"/>
        <v>1.4870000000000001</v>
      </c>
      <c r="V265" s="48"/>
      <c r="W265" s="50">
        <f t="shared" si="40"/>
        <v>4.3599257884972105E-2</v>
      </c>
      <c r="X265" s="50">
        <f t="shared" si="41"/>
        <v>0</v>
      </c>
      <c r="Y265" s="50">
        <f t="shared" si="42"/>
        <v>-7.9096045197740036E-2</v>
      </c>
      <c r="Z265" s="49">
        <f t="shared" si="43"/>
        <v>2.5384615384615321E-2</v>
      </c>
      <c r="AA265" s="50">
        <f t="shared" si="44"/>
        <v>-0.12299465240641708</v>
      </c>
      <c r="AB265" s="50">
        <f t="shared" si="45"/>
        <v>0</v>
      </c>
      <c r="AC265" s="50">
        <f t="shared" si="46"/>
        <v>0</v>
      </c>
      <c r="AD265" s="49">
        <f t="shared" si="47"/>
        <v>6.7249495628781348E-3</v>
      </c>
    </row>
    <row r="266" spans="2:30" s="2" customFormat="1">
      <c r="B266" s="112">
        <v>300772</v>
      </c>
      <c r="C266" s="112" t="s">
        <v>284</v>
      </c>
      <c r="D266" s="120" t="s">
        <v>501</v>
      </c>
      <c r="E266" s="51">
        <v>1.1000000000000001</v>
      </c>
      <c r="F266" s="51">
        <v>4.4999999999999998E-2</v>
      </c>
      <c r="G266" s="51">
        <v>0.16300000000000001</v>
      </c>
      <c r="H266" s="47">
        <f t="shared" si="36"/>
        <v>1.3080000000000001</v>
      </c>
      <c r="I266" s="54">
        <v>0.16400000000000001</v>
      </c>
      <c r="J266" s="54">
        <v>0</v>
      </c>
      <c r="K266" s="55">
        <v>0</v>
      </c>
      <c r="L266" s="47">
        <f t="shared" si="37"/>
        <v>1.472</v>
      </c>
      <c r="M266" s="48"/>
      <c r="N266" s="160">
        <v>1.0529999999999999</v>
      </c>
      <c r="O266" s="160">
        <v>4.4999999999999998E-2</v>
      </c>
      <c r="P266" s="160">
        <v>0.17699999999999999</v>
      </c>
      <c r="Q266" s="47">
        <f t="shared" si="38"/>
        <v>1.2749999999999999</v>
      </c>
      <c r="R266" s="160">
        <v>0.187</v>
      </c>
      <c r="S266" s="160">
        <v>0</v>
      </c>
      <c r="T266" s="160">
        <v>0</v>
      </c>
      <c r="U266" s="47">
        <f t="shared" si="39"/>
        <v>1.462</v>
      </c>
      <c r="V266" s="48"/>
      <c r="W266" s="50">
        <f t="shared" si="40"/>
        <v>4.4634377967711449E-2</v>
      </c>
      <c r="X266" s="50">
        <f t="shared" si="41"/>
        <v>0</v>
      </c>
      <c r="Y266" s="50">
        <f t="shared" si="42"/>
        <v>-7.9096045197740036E-2</v>
      </c>
      <c r="Z266" s="49">
        <f t="shared" si="43"/>
        <v>2.5882352941176582E-2</v>
      </c>
      <c r="AA266" s="50">
        <f t="shared" si="44"/>
        <v>-0.12299465240641708</v>
      </c>
      <c r="AB266" s="50">
        <f t="shared" si="45"/>
        <v>0</v>
      </c>
      <c r="AC266" s="50">
        <f t="shared" si="46"/>
        <v>0</v>
      </c>
      <c r="AD266" s="49">
        <f t="shared" si="47"/>
        <v>6.8399452804377625E-3</v>
      </c>
    </row>
    <row r="267" spans="2:30" s="2" customFormat="1">
      <c r="B267" s="112">
        <v>300773</v>
      </c>
      <c r="C267" s="112" t="s">
        <v>285</v>
      </c>
      <c r="D267" s="120" t="s">
        <v>501</v>
      </c>
      <c r="E267" s="51">
        <v>1.893</v>
      </c>
      <c r="F267" s="51">
        <v>4.4999999999999998E-2</v>
      </c>
      <c r="G267" s="51">
        <v>0.16300000000000001</v>
      </c>
      <c r="H267" s="47">
        <f t="shared" si="36"/>
        <v>2.101</v>
      </c>
      <c r="I267" s="54">
        <v>0.16400000000000001</v>
      </c>
      <c r="J267" s="54">
        <v>0</v>
      </c>
      <c r="K267" s="55">
        <v>0</v>
      </c>
      <c r="L267" s="47">
        <f t="shared" si="37"/>
        <v>2.2650000000000001</v>
      </c>
      <c r="M267" s="48"/>
      <c r="N267" s="160">
        <v>1.8129999999999999</v>
      </c>
      <c r="O267" s="160">
        <v>4.4999999999999998E-2</v>
      </c>
      <c r="P267" s="160">
        <v>0.17699999999999999</v>
      </c>
      <c r="Q267" s="47">
        <f t="shared" si="38"/>
        <v>2.0349999999999997</v>
      </c>
      <c r="R267" s="160">
        <v>0.187</v>
      </c>
      <c r="S267" s="160">
        <v>0</v>
      </c>
      <c r="T267" s="160">
        <v>0</v>
      </c>
      <c r="U267" s="47">
        <f t="shared" si="39"/>
        <v>2.2219999999999995</v>
      </c>
      <c r="V267" s="48"/>
      <c r="W267" s="50">
        <f t="shared" si="40"/>
        <v>4.4125758411472739E-2</v>
      </c>
      <c r="X267" s="50">
        <f t="shared" si="41"/>
        <v>0</v>
      </c>
      <c r="Y267" s="50">
        <f t="shared" si="42"/>
        <v>-7.9096045197740036E-2</v>
      </c>
      <c r="Z267" s="49">
        <f t="shared" si="43"/>
        <v>3.2432432432432573E-2</v>
      </c>
      <c r="AA267" s="50">
        <f t="shared" si="44"/>
        <v>-0.12299465240641708</v>
      </c>
      <c r="AB267" s="50">
        <f t="shared" si="45"/>
        <v>0</v>
      </c>
      <c r="AC267" s="50">
        <f t="shared" si="46"/>
        <v>0</v>
      </c>
      <c r="AD267" s="49">
        <f t="shared" si="47"/>
        <v>1.9351935193519625E-2</v>
      </c>
    </row>
    <row r="268" spans="2:30" s="2" customFormat="1">
      <c r="B268" s="112">
        <v>300779</v>
      </c>
      <c r="C268" s="112" t="s">
        <v>286</v>
      </c>
      <c r="D268" s="120" t="s">
        <v>501</v>
      </c>
      <c r="E268" s="51">
        <v>1.4410000000000001</v>
      </c>
      <c r="F268" s="51">
        <v>4.4999999999999998E-2</v>
      </c>
      <c r="G268" s="51">
        <v>0.16300000000000001</v>
      </c>
      <c r="H268" s="47">
        <f t="shared" si="36"/>
        <v>1.649</v>
      </c>
      <c r="I268" s="54">
        <v>0.16400000000000001</v>
      </c>
      <c r="J268" s="54">
        <v>0</v>
      </c>
      <c r="K268" s="55">
        <v>0</v>
      </c>
      <c r="L268" s="47">
        <f t="shared" si="37"/>
        <v>1.8129999999999999</v>
      </c>
      <c r="M268" s="48"/>
      <c r="N268" s="160">
        <v>1.38</v>
      </c>
      <c r="O268" s="160">
        <v>4.4999999999999998E-2</v>
      </c>
      <c r="P268" s="160">
        <v>0.17699999999999999</v>
      </c>
      <c r="Q268" s="47">
        <f t="shared" si="38"/>
        <v>1.6019999999999999</v>
      </c>
      <c r="R268" s="160">
        <v>0.187</v>
      </c>
      <c r="S268" s="160">
        <v>0</v>
      </c>
      <c r="T268" s="160">
        <v>0</v>
      </c>
      <c r="U268" s="47">
        <f t="shared" si="39"/>
        <v>1.7889999999999999</v>
      </c>
      <c r="V268" s="48"/>
      <c r="W268" s="50">
        <f t="shared" si="40"/>
        <v>4.4202898550724762E-2</v>
      </c>
      <c r="X268" s="50">
        <f t="shared" si="41"/>
        <v>0</v>
      </c>
      <c r="Y268" s="50">
        <f t="shared" si="42"/>
        <v>-7.9096045197740036E-2</v>
      </c>
      <c r="Z268" s="49">
        <f t="shared" si="43"/>
        <v>2.9338327091136179E-2</v>
      </c>
      <c r="AA268" s="50">
        <f t="shared" si="44"/>
        <v>-0.12299465240641708</v>
      </c>
      <c r="AB268" s="50">
        <f t="shared" si="45"/>
        <v>0</v>
      </c>
      <c r="AC268" s="50">
        <f t="shared" si="46"/>
        <v>0</v>
      </c>
      <c r="AD268" s="49">
        <f t="shared" si="47"/>
        <v>1.3415315818893249E-2</v>
      </c>
    </row>
    <row r="269" spans="2:30" s="2" customFormat="1">
      <c r="B269" s="112">
        <v>300784</v>
      </c>
      <c r="C269" s="112" t="s">
        <v>523</v>
      </c>
      <c r="D269" s="120" t="s">
        <v>501</v>
      </c>
      <c r="E269" s="51">
        <v>1.6020000000000001</v>
      </c>
      <c r="F269" s="51">
        <v>4.4999999999999998E-2</v>
      </c>
      <c r="G269" s="51">
        <v>0.16300000000000001</v>
      </c>
      <c r="H269" s="47">
        <f t="shared" ref="H269:H332" si="48">E269+F269+G269</f>
        <v>1.81</v>
      </c>
      <c r="I269" s="54">
        <v>0.16400000000000001</v>
      </c>
      <c r="J269" s="54">
        <v>0</v>
      </c>
      <c r="K269" s="55">
        <v>0</v>
      </c>
      <c r="L269" s="47">
        <f t="shared" ref="L269:L332" si="49">H269+I269+J269+K269</f>
        <v>1.974</v>
      </c>
      <c r="M269" s="48"/>
      <c r="N269" s="160">
        <v>1.534</v>
      </c>
      <c r="O269" s="160">
        <v>4.4999999999999998E-2</v>
      </c>
      <c r="P269" s="160">
        <v>0.17699999999999999</v>
      </c>
      <c r="Q269" s="47">
        <f t="shared" ref="Q269:Q332" si="50">N269+O269+P269</f>
        <v>1.756</v>
      </c>
      <c r="R269" s="160">
        <v>0.187</v>
      </c>
      <c r="S269" s="160">
        <v>0</v>
      </c>
      <c r="T269" s="160">
        <v>0</v>
      </c>
      <c r="U269" s="47">
        <f t="shared" ref="U269:U332" si="51">Q269+R269+S269+T269</f>
        <v>1.9430000000000001</v>
      </c>
      <c r="V269" s="48"/>
      <c r="W269" s="50">
        <f t="shared" ref="W269:W332" si="52">(E269-N269)/N269</f>
        <v>4.4328552803129112E-2</v>
      </c>
      <c r="X269" s="50">
        <f t="shared" ref="X269:X332" si="53">(F269-O269)/O269</f>
        <v>0</v>
      </c>
      <c r="Y269" s="50">
        <f t="shared" ref="Y269:Y332" si="54">(G269-P269)/P269</f>
        <v>-7.9096045197740036E-2</v>
      </c>
      <c r="Z269" s="49">
        <f t="shared" ref="Z269:Z332" si="55">(H269-Q269)/Q269</f>
        <v>3.0751708428246042E-2</v>
      </c>
      <c r="AA269" s="50">
        <f t="shared" ref="AA269:AA332" si="56">IF(I269=0,0,(I269-R269)/R269)</f>
        <v>-0.12299465240641708</v>
      </c>
      <c r="AB269" s="50">
        <f t="shared" ref="AB269:AB332" si="57">IF(J269=0,0,(J269-S269)/S269)</f>
        <v>0</v>
      </c>
      <c r="AC269" s="50">
        <f t="shared" ref="AC269:AC332" si="58">IF(K269=0,0,(K269-T269)/T269)</f>
        <v>0</v>
      </c>
      <c r="AD269" s="49">
        <f t="shared" ref="AD269:AD332" si="59">(L269-U269)/U269</f>
        <v>1.5954709212557858E-2</v>
      </c>
    </row>
    <row r="270" spans="2:30" s="2" customFormat="1">
      <c r="B270" s="112">
        <v>300785</v>
      </c>
      <c r="C270" s="112" t="s">
        <v>287</v>
      </c>
      <c r="D270" s="120" t="s">
        <v>501</v>
      </c>
      <c r="E270" s="51">
        <v>1.113</v>
      </c>
      <c r="F270" s="51">
        <v>4.4999999999999998E-2</v>
      </c>
      <c r="G270" s="51">
        <v>0.16300000000000001</v>
      </c>
      <c r="H270" s="47">
        <f t="shared" si="48"/>
        <v>1.321</v>
      </c>
      <c r="I270" s="54">
        <v>0.16400000000000001</v>
      </c>
      <c r="J270" s="54">
        <v>0</v>
      </c>
      <c r="K270" s="55">
        <v>0</v>
      </c>
      <c r="L270" s="47">
        <f t="shared" si="49"/>
        <v>1.4849999999999999</v>
      </c>
      <c r="M270" s="48"/>
      <c r="N270" s="160">
        <v>1.0660000000000001</v>
      </c>
      <c r="O270" s="160">
        <v>4.4999999999999998E-2</v>
      </c>
      <c r="P270" s="160">
        <v>0.17699999999999999</v>
      </c>
      <c r="Q270" s="47">
        <f t="shared" si="50"/>
        <v>1.288</v>
      </c>
      <c r="R270" s="160">
        <v>0.187</v>
      </c>
      <c r="S270" s="160">
        <v>0</v>
      </c>
      <c r="T270" s="160">
        <v>0</v>
      </c>
      <c r="U270" s="47">
        <f t="shared" si="51"/>
        <v>1.4750000000000001</v>
      </c>
      <c r="V270" s="48"/>
      <c r="W270" s="50">
        <f t="shared" si="52"/>
        <v>4.4090056285178168E-2</v>
      </c>
      <c r="X270" s="50">
        <f t="shared" si="53"/>
        <v>0</v>
      </c>
      <c r="Y270" s="50">
        <f t="shared" si="54"/>
        <v>-7.9096045197740036E-2</v>
      </c>
      <c r="Z270" s="49">
        <f t="shared" si="55"/>
        <v>2.5621118012422298E-2</v>
      </c>
      <c r="AA270" s="50">
        <f t="shared" si="56"/>
        <v>-0.12299465240641708</v>
      </c>
      <c r="AB270" s="50">
        <f t="shared" si="57"/>
        <v>0</v>
      </c>
      <c r="AC270" s="50">
        <f t="shared" si="58"/>
        <v>0</v>
      </c>
      <c r="AD270" s="49">
        <f t="shared" si="59"/>
        <v>6.7796610169490075E-3</v>
      </c>
    </row>
    <row r="271" spans="2:30" s="2" customFormat="1">
      <c r="B271" s="112">
        <v>300786</v>
      </c>
      <c r="C271" s="112" t="s">
        <v>288</v>
      </c>
      <c r="D271" s="120" t="s">
        <v>501</v>
      </c>
      <c r="E271" s="51">
        <v>1.208</v>
      </c>
      <c r="F271" s="51">
        <v>4.4999999999999998E-2</v>
      </c>
      <c r="G271" s="51">
        <v>0.16300000000000001</v>
      </c>
      <c r="H271" s="47">
        <f t="shared" si="48"/>
        <v>1.4159999999999999</v>
      </c>
      <c r="I271" s="54">
        <v>0.16400000000000001</v>
      </c>
      <c r="J271" s="54">
        <v>0</v>
      </c>
      <c r="K271" s="55">
        <v>0</v>
      </c>
      <c r="L271" s="47">
        <f t="shared" si="49"/>
        <v>1.5799999999999998</v>
      </c>
      <c r="M271" s="48"/>
      <c r="N271" s="160">
        <v>1.157</v>
      </c>
      <c r="O271" s="160">
        <v>4.4999999999999998E-2</v>
      </c>
      <c r="P271" s="160">
        <v>0.17699999999999999</v>
      </c>
      <c r="Q271" s="47">
        <f t="shared" si="50"/>
        <v>1.379</v>
      </c>
      <c r="R271" s="160">
        <v>0.187</v>
      </c>
      <c r="S271" s="160">
        <v>0</v>
      </c>
      <c r="T271" s="160">
        <v>0</v>
      </c>
      <c r="U271" s="47">
        <f t="shared" si="51"/>
        <v>1.5660000000000001</v>
      </c>
      <c r="V271" s="48"/>
      <c r="W271" s="50">
        <f t="shared" si="52"/>
        <v>4.4079515989628289E-2</v>
      </c>
      <c r="X271" s="50">
        <f t="shared" si="53"/>
        <v>0</v>
      </c>
      <c r="Y271" s="50">
        <f t="shared" si="54"/>
        <v>-7.9096045197740036E-2</v>
      </c>
      <c r="Z271" s="49">
        <f t="shared" si="55"/>
        <v>2.6831036983321191E-2</v>
      </c>
      <c r="AA271" s="50">
        <f t="shared" si="56"/>
        <v>-0.12299465240641708</v>
      </c>
      <c r="AB271" s="50">
        <f t="shared" si="57"/>
        <v>0</v>
      </c>
      <c r="AC271" s="50">
        <f t="shared" si="58"/>
        <v>0</v>
      </c>
      <c r="AD271" s="49">
        <f t="shared" si="59"/>
        <v>8.9399744572157026E-3</v>
      </c>
    </row>
    <row r="272" spans="2:30" s="2" customFormat="1">
      <c r="B272" s="112">
        <v>300790</v>
      </c>
      <c r="C272" s="112" t="s">
        <v>289</v>
      </c>
      <c r="D272" s="120" t="s">
        <v>502</v>
      </c>
      <c r="E272" s="51">
        <v>2.117</v>
      </c>
      <c r="F272" s="51">
        <v>4.4999999999999998E-2</v>
      </c>
      <c r="G272" s="51">
        <v>0.16300000000000001</v>
      </c>
      <c r="H272" s="47">
        <f t="shared" si="48"/>
        <v>2.3249999999999997</v>
      </c>
      <c r="I272" s="54">
        <v>0</v>
      </c>
      <c r="J272" s="54">
        <v>0</v>
      </c>
      <c r="K272" s="55">
        <v>0.05</v>
      </c>
      <c r="L272" s="47">
        <f t="shared" si="49"/>
        <v>2.3749999999999996</v>
      </c>
      <c r="M272" s="48"/>
      <c r="N272" s="160">
        <v>2.0270000000000001</v>
      </c>
      <c r="O272" s="160">
        <v>4.4999999999999998E-2</v>
      </c>
      <c r="P272" s="160">
        <v>0.17699999999999999</v>
      </c>
      <c r="Q272" s="47">
        <f t="shared" si="50"/>
        <v>2.2490000000000001</v>
      </c>
      <c r="R272" s="160">
        <v>0</v>
      </c>
      <c r="S272" s="160">
        <v>0</v>
      </c>
      <c r="T272" s="160">
        <v>4.9000000000000002E-2</v>
      </c>
      <c r="U272" s="47">
        <f t="shared" si="51"/>
        <v>2.298</v>
      </c>
      <c r="V272" s="48"/>
      <c r="W272" s="50">
        <f t="shared" si="52"/>
        <v>4.4400592007893362E-2</v>
      </c>
      <c r="X272" s="50">
        <f t="shared" si="53"/>
        <v>0</v>
      </c>
      <c r="Y272" s="50">
        <f t="shared" si="54"/>
        <v>-7.9096045197740036E-2</v>
      </c>
      <c r="Z272" s="49">
        <f t="shared" si="55"/>
        <v>3.3792796798576975E-2</v>
      </c>
      <c r="AA272" s="50">
        <f t="shared" si="56"/>
        <v>0</v>
      </c>
      <c r="AB272" s="50">
        <f t="shared" si="57"/>
        <v>0</v>
      </c>
      <c r="AC272" s="50">
        <f t="shared" si="58"/>
        <v>2.0408163265306138E-2</v>
      </c>
      <c r="AD272" s="49">
        <f t="shared" si="59"/>
        <v>3.3507397737162541E-2</v>
      </c>
    </row>
    <row r="273" spans="2:30" s="2" customFormat="1">
      <c r="B273" s="112">
        <v>300791</v>
      </c>
      <c r="C273" s="112" t="s">
        <v>290</v>
      </c>
      <c r="D273" s="120" t="s">
        <v>501</v>
      </c>
      <c r="E273" s="51">
        <v>1.125</v>
      </c>
      <c r="F273" s="51">
        <v>4.4999999999999998E-2</v>
      </c>
      <c r="G273" s="51">
        <v>0.16300000000000001</v>
      </c>
      <c r="H273" s="47">
        <f t="shared" si="48"/>
        <v>1.333</v>
      </c>
      <c r="I273" s="54">
        <v>0.16400000000000001</v>
      </c>
      <c r="J273" s="54">
        <v>0</v>
      </c>
      <c r="K273" s="55">
        <v>0</v>
      </c>
      <c r="L273" s="47">
        <f t="shared" si="49"/>
        <v>1.4969999999999999</v>
      </c>
      <c r="M273" s="48"/>
      <c r="N273" s="160">
        <v>1.0780000000000001</v>
      </c>
      <c r="O273" s="160">
        <v>4.4999999999999998E-2</v>
      </c>
      <c r="P273" s="160">
        <v>0.17699999999999999</v>
      </c>
      <c r="Q273" s="47">
        <f t="shared" si="50"/>
        <v>1.3</v>
      </c>
      <c r="R273" s="160">
        <v>0.187</v>
      </c>
      <c r="S273" s="160">
        <v>0</v>
      </c>
      <c r="T273" s="160">
        <v>0</v>
      </c>
      <c r="U273" s="47">
        <f t="shared" si="51"/>
        <v>1.4870000000000001</v>
      </c>
      <c r="V273" s="48"/>
      <c r="W273" s="50">
        <f t="shared" si="52"/>
        <v>4.3599257884972105E-2</v>
      </c>
      <c r="X273" s="50">
        <f t="shared" si="53"/>
        <v>0</v>
      </c>
      <c r="Y273" s="50">
        <f t="shared" si="54"/>
        <v>-7.9096045197740036E-2</v>
      </c>
      <c r="Z273" s="49">
        <f t="shared" si="55"/>
        <v>2.5384615384615321E-2</v>
      </c>
      <c r="AA273" s="50">
        <f t="shared" si="56"/>
        <v>-0.12299465240641708</v>
      </c>
      <c r="AB273" s="50">
        <f t="shared" si="57"/>
        <v>0</v>
      </c>
      <c r="AC273" s="50">
        <f t="shared" si="58"/>
        <v>0</v>
      </c>
      <c r="AD273" s="49">
        <f t="shared" si="59"/>
        <v>6.7249495628781348E-3</v>
      </c>
    </row>
    <row r="274" spans="2:30" s="2" customFormat="1">
      <c r="B274" s="112">
        <v>300792</v>
      </c>
      <c r="C274" s="112" t="s">
        <v>291</v>
      </c>
      <c r="D274" s="120" t="s">
        <v>502</v>
      </c>
      <c r="E274" s="51">
        <v>1.982</v>
      </c>
      <c r="F274" s="51">
        <v>4.4999999999999998E-2</v>
      </c>
      <c r="G274" s="51">
        <v>0.16300000000000001</v>
      </c>
      <c r="H274" s="47">
        <f t="shared" si="48"/>
        <v>2.19</v>
      </c>
      <c r="I274" s="54">
        <v>0</v>
      </c>
      <c r="J274" s="54">
        <v>0</v>
      </c>
      <c r="K274" s="55">
        <v>0.13200000000000001</v>
      </c>
      <c r="L274" s="47">
        <f t="shared" si="49"/>
        <v>2.3220000000000001</v>
      </c>
      <c r="M274" s="48"/>
      <c r="N274" s="160">
        <v>1.8979999999999999</v>
      </c>
      <c r="O274" s="160">
        <v>4.4999999999999998E-2</v>
      </c>
      <c r="P274" s="160">
        <v>0.17699999999999999</v>
      </c>
      <c r="Q274" s="47">
        <f t="shared" si="50"/>
        <v>2.1199999999999997</v>
      </c>
      <c r="R274" s="160">
        <v>0</v>
      </c>
      <c r="S274" s="160">
        <v>0</v>
      </c>
      <c r="T274" s="160">
        <v>0.129</v>
      </c>
      <c r="U274" s="47">
        <f t="shared" si="51"/>
        <v>2.2489999999999997</v>
      </c>
      <c r="V274" s="48"/>
      <c r="W274" s="50">
        <f t="shared" si="52"/>
        <v>4.4257112750263478E-2</v>
      </c>
      <c r="X274" s="50">
        <f t="shared" si="53"/>
        <v>0</v>
      </c>
      <c r="Y274" s="50">
        <f t="shared" si="54"/>
        <v>-7.9096045197740036E-2</v>
      </c>
      <c r="Z274" s="49">
        <f t="shared" si="55"/>
        <v>3.301886792452844E-2</v>
      </c>
      <c r="AA274" s="50">
        <f t="shared" si="56"/>
        <v>0</v>
      </c>
      <c r="AB274" s="50">
        <f t="shared" si="57"/>
        <v>0</v>
      </c>
      <c r="AC274" s="50">
        <f t="shared" si="58"/>
        <v>2.3255813953488393E-2</v>
      </c>
      <c r="AD274" s="49">
        <f t="shared" si="59"/>
        <v>3.2458870609159807E-2</v>
      </c>
    </row>
    <row r="275" spans="2:30" s="2" customFormat="1">
      <c r="B275" s="112">
        <v>300794</v>
      </c>
      <c r="C275" s="112" t="s">
        <v>292</v>
      </c>
      <c r="D275" s="120" t="s">
        <v>502</v>
      </c>
      <c r="E275" s="51">
        <v>1.982</v>
      </c>
      <c r="F275" s="51">
        <v>4.4999999999999998E-2</v>
      </c>
      <c r="G275" s="51">
        <v>0.16300000000000001</v>
      </c>
      <c r="H275" s="47">
        <f t="shared" si="48"/>
        <v>2.19</v>
      </c>
      <c r="I275" s="54">
        <v>0</v>
      </c>
      <c r="J275" s="54">
        <v>0</v>
      </c>
      <c r="K275" s="55">
        <v>0.96199999999999997</v>
      </c>
      <c r="L275" s="47">
        <f t="shared" si="49"/>
        <v>3.1520000000000001</v>
      </c>
      <c r="M275" s="48"/>
      <c r="N275" s="160">
        <v>1.8979999999999999</v>
      </c>
      <c r="O275" s="160">
        <v>4.4999999999999998E-2</v>
      </c>
      <c r="P275" s="160">
        <v>0.17699999999999999</v>
      </c>
      <c r="Q275" s="47">
        <f t="shared" si="50"/>
        <v>2.1199999999999997</v>
      </c>
      <c r="R275" s="160">
        <v>0</v>
      </c>
      <c r="S275" s="160">
        <v>0</v>
      </c>
      <c r="T275" s="160">
        <v>0.96</v>
      </c>
      <c r="U275" s="47">
        <f t="shared" si="51"/>
        <v>3.0799999999999996</v>
      </c>
      <c r="V275" s="48"/>
      <c r="W275" s="50">
        <f t="shared" si="52"/>
        <v>4.4257112750263478E-2</v>
      </c>
      <c r="X275" s="50">
        <f t="shared" si="53"/>
        <v>0</v>
      </c>
      <c r="Y275" s="50">
        <f t="shared" si="54"/>
        <v>-7.9096045197740036E-2</v>
      </c>
      <c r="Z275" s="49">
        <f t="shared" si="55"/>
        <v>3.301886792452844E-2</v>
      </c>
      <c r="AA275" s="50">
        <f t="shared" si="56"/>
        <v>0</v>
      </c>
      <c r="AB275" s="50">
        <f t="shared" si="57"/>
        <v>0</v>
      </c>
      <c r="AC275" s="50">
        <f t="shared" si="58"/>
        <v>2.0833333333333355E-3</v>
      </c>
      <c r="AD275" s="49">
        <f t="shared" si="59"/>
        <v>2.3376623376623544E-2</v>
      </c>
    </row>
    <row r="276" spans="2:30" s="2" customFormat="1">
      <c r="B276" s="112">
        <v>300795</v>
      </c>
      <c r="C276" s="112" t="s">
        <v>293</v>
      </c>
      <c r="D276" s="120" t="s">
        <v>501</v>
      </c>
      <c r="E276" s="51">
        <v>1.7170000000000001</v>
      </c>
      <c r="F276" s="51">
        <v>4.4999999999999998E-2</v>
      </c>
      <c r="G276" s="51">
        <v>0.16300000000000001</v>
      </c>
      <c r="H276" s="47">
        <f t="shared" si="48"/>
        <v>1.925</v>
      </c>
      <c r="I276" s="54">
        <v>0.16400000000000001</v>
      </c>
      <c r="J276" s="54">
        <v>0</v>
      </c>
      <c r="K276" s="55">
        <v>0</v>
      </c>
      <c r="L276" s="47">
        <f t="shared" si="49"/>
        <v>2.089</v>
      </c>
      <c r="M276" s="48"/>
      <c r="N276" s="160">
        <v>1.6439999999999999</v>
      </c>
      <c r="O276" s="160">
        <v>4.4999999999999998E-2</v>
      </c>
      <c r="P276" s="160">
        <v>0.17699999999999999</v>
      </c>
      <c r="Q276" s="47">
        <f t="shared" si="50"/>
        <v>1.8659999999999999</v>
      </c>
      <c r="R276" s="160">
        <v>0.187</v>
      </c>
      <c r="S276" s="160">
        <v>0</v>
      </c>
      <c r="T276" s="160">
        <v>0</v>
      </c>
      <c r="U276" s="47">
        <f t="shared" si="51"/>
        <v>2.0529999999999999</v>
      </c>
      <c r="V276" s="48"/>
      <c r="W276" s="50">
        <f t="shared" si="52"/>
        <v>4.4403892944039042E-2</v>
      </c>
      <c r="X276" s="50">
        <f t="shared" si="53"/>
        <v>0</v>
      </c>
      <c r="Y276" s="50">
        <f t="shared" si="54"/>
        <v>-7.9096045197740036E-2</v>
      </c>
      <c r="Z276" s="49">
        <f t="shared" si="55"/>
        <v>3.1618435155412739E-2</v>
      </c>
      <c r="AA276" s="50">
        <f t="shared" si="56"/>
        <v>-0.12299465240641708</v>
      </c>
      <c r="AB276" s="50">
        <f t="shared" si="57"/>
        <v>0</v>
      </c>
      <c r="AC276" s="50">
        <f t="shared" si="58"/>
        <v>0</v>
      </c>
      <c r="AD276" s="49">
        <f t="shared" si="59"/>
        <v>1.7535314174378973E-2</v>
      </c>
    </row>
    <row r="277" spans="2:30" s="2" customFormat="1">
      <c r="B277" s="112">
        <v>300798</v>
      </c>
      <c r="C277" s="112" t="s">
        <v>294</v>
      </c>
      <c r="D277" s="120" t="s">
        <v>501</v>
      </c>
      <c r="E277" s="51">
        <v>1.284</v>
      </c>
      <c r="F277" s="51">
        <v>4.4999999999999998E-2</v>
      </c>
      <c r="G277" s="51">
        <v>0.16300000000000001</v>
      </c>
      <c r="H277" s="47">
        <f t="shared" si="48"/>
        <v>1.492</v>
      </c>
      <c r="I277" s="54">
        <v>0.16400000000000001</v>
      </c>
      <c r="J277" s="54">
        <v>0</v>
      </c>
      <c r="K277" s="55">
        <v>0</v>
      </c>
      <c r="L277" s="47">
        <f t="shared" si="49"/>
        <v>1.6559999999999999</v>
      </c>
      <c r="M277" s="48"/>
      <c r="N277" s="160">
        <v>1.2290000000000001</v>
      </c>
      <c r="O277" s="160">
        <v>4.4999999999999998E-2</v>
      </c>
      <c r="P277" s="160">
        <v>0.17699999999999999</v>
      </c>
      <c r="Q277" s="47">
        <f t="shared" si="50"/>
        <v>1.4510000000000001</v>
      </c>
      <c r="R277" s="160">
        <v>0.187</v>
      </c>
      <c r="S277" s="160">
        <v>0</v>
      </c>
      <c r="T277" s="160">
        <v>0</v>
      </c>
      <c r="U277" s="47">
        <f t="shared" si="51"/>
        <v>1.6380000000000001</v>
      </c>
      <c r="V277" s="48"/>
      <c r="W277" s="50">
        <f t="shared" si="52"/>
        <v>4.475183075671272E-2</v>
      </c>
      <c r="X277" s="50">
        <f t="shared" si="53"/>
        <v>0</v>
      </c>
      <c r="Y277" s="50">
        <f t="shared" si="54"/>
        <v>-7.9096045197740036E-2</v>
      </c>
      <c r="Z277" s="49">
        <f t="shared" si="55"/>
        <v>2.8256374913852463E-2</v>
      </c>
      <c r="AA277" s="50">
        <f t="shared" si="56"/>
        <v>-0.12299465240641708</v>
      </c>
      <c r="AB277" s="50">
        <f t="shared" si="57"/>
        <v>0</v>
      </c>
      <c r="AC277" s="50">
        <f t="shared" si="58"/>
        <v>0</v>
      </c>
      <c r="AD277" s="49">
        <f t="shared" si="59"/>
        <v>1.0989010989010863E-2</v>
      </c>
    </row>
    <row r="278" spans="2:30" s="2" customFormat="1">
      <c r="B278" s="112">
        <v>300800</v>
      </c>
      <c r="C278" s="112" t="s">
        <v>295</v>
      </c>
      <c r="D278" s="120" t="s">
        <v>501</v>
      </c>
      <c r="E278" s="51">
        <v>1.208</v>
      </c>
      <c r="F278" s="51">
        <v>4.4999999999999998E-2</v>
      </c>
      <c r="G278" s="51">
        <v>0.16300000000000001</v>
      </c>
      <c r="H278" s="47">
        <f t="shared" si="48"/>
        <v>1.4159999999999999</v>
      </c>
      <c r="I278" s="54">
        <v>0.16400000000000001</v>
      </c>
      <c r="J278" s="54">
        <v>0</v>
      </c>
      <c r="K278" s="55">
        <v>0</v>
      </c>
      <c r="L278" s="47">
        <f t="shared" si="49"/>
        <v>1.5799999999999998</v>
      </c>
      <c r="M278" s="48"/>
      <c r="N278" s="160">
        <v>1.157</v>
      </c>
      <c r="O278" s="160">
        <v>4.4999999999999998E-2</v>
      </c>
      <c r="P278" s="160">
        <v>0.17699999999999999</v>
      </c>
      <c r="Q278" s="47">
        <f t="shared" si="50"/>
        <v>1.379</v>
      </c>
      <c r="R278" s="160">
        <v>0.187</v>
      </c>
      <c r="S278" s="160">
        <v>0</v>
      </c>
      <c r="T278" s="160">
        <v>0</v>
      </c>
      <c r="U278" s="47">
        <f t="shared" si="51"/>
        <v>1.5660000000000001</v>
      </c>
      <c r="V278" s="48"/>
      <c r="W278" s="50">
        <f t="shared" si="52"/>
        <v>4.4079515989628289E-2</v>
      </c>
      <c r="X278" s="50">
        <f t="shared" si="53"/>
        <v>0</v>
      </c>
      <c r="Y278" s="50">
        <f t="shared" si="54"/>
        <v>-7.9096045197740036E-2</v>
      </c>
      <c r="Z278" s="49">
        <f t="shared" si="55"/>
        <v>2.6831036983321191E-2</v>
      </c>
      <c r="AA278" s="50">
        <f t="shared" si="56"/>
        <v>-0.12299465240641708</v>
      </c>
      <c r="AB278" s="50">
        <f t="shared" si="57"/>
        <v>0</v>
      </c>
      <c r="AC278" s="50">
        <f t="shared" si="58"/>
        <v>0</v>
      </c>
      <c r="AD278" s="49">
        <f t="shared" si="59"/>
        <v>8.9399744572157026E-3</v>
      </c>
    </row>
    <row r="279" spans="2:30" s="2" customFormat="1">
      <c r="B279" s="112">
        <v>300802</v>
      </c>
      <c r="C279" s="112" t="s">
        <v>296</v>
      </c>
      <c r="D279" s="120" t="s">
        <v>502</v>
      </c>
      <c r="E279" s="51">
        <v>1.6519999999999999</v>
      </c>
      <c r="F279" s="51">
        <v>4.4999999999999998E-2</v>
      </c>
      <c r="G279" s="51">
        <v>0.16300000000000001</v>
      </c>
      <c r="H279" s="47">
        <f t="shared" si="48"/>
        <v>1.8599999999999999</v>
      </c>
      <c r="I279" s="54">
        <v>0</v>
      </c>
      <c r="J279" s="54">
        <v>0</v>
      </c>
      <c r="K279" s="55">
        <v>0.55700000000000005</v>
      </c>
      <c r="L279" s="47">
        <f t="shared" si="49"/>
        <v>2.4169999999999998</v>
      </c>
      <c r="M279" s="48"/>
      <c r="N279" s="160">
        <v>1.5820000000000001</v>
      </c>
      <c r="O279" s="160">
        <v>4.4999999999999998E-2</v>
      </c>
      <c r="P279" s="160">
        <v>0.17699999999999999</v>
      </c>
      <c r="Q279" s="47">
        <f t="shared" si="50"/>
        <v>1.804</v>
      </c>
      <c r="R279" s="160">
        <v>0</v>
      </c>
      <c r="S279" s="160">
        <v>0</v>
      </c>
      <c r="T279" s="160">
        <v>0.51800000000000002</v>
      </c>
      <c r="U279" s="47">
        <f t="shared" si="51"/>
        <v>2.3220000000000001</v>
      </c>
      <c r="V279" s="48"/>
      <c r="W279" s="50">
        <f t="shared" si="52"/>
        <v>4.4247787610619364E-2</v>
      </c>
      <c r="X279" s="50">
        <f t="shared" si="53"/>
        <v>0</v>
      </c>
      <c r="Y279" s="50">
        <f t="shared" si="54"/>
        <v>-7.9096045197740036E-2</v>
      </c>
      <c r="Z279" s="49">
        <f t="shared" si="55"/>
        <v>3.1042128603104117E-2</v>
      </c>
      <c r="AA279" s="50">
        <f t="shared" si="56"/>
        <v>0</v>
      </c>
      <c r="AB279" s="50">
        <f t="shared" si="57"/>
        <v>0</v>
      </c>
      <c r="AC279" s="50">
        <f t="shared" si="58"/>
        <v>7.5289575289575347E-2</v>
      </c>
      <c r="AD279" s="49">
        <f t="shared" si="59"/>
        <v>4.0913006029284993E-2</v>
      </c>
    </row>
    <row r="280" spans="2:30" s="2" customFormat="1">
      <c r="B280" s="112">
        <v>300803</v>
      </c>
      <c r="C280" s="112" t="s">
        <v>297</v>
      </c>
      <c r="D280" s="120" t="s">
        <v>501</v>
      </c>
      <c r="E280" s="51">
        <v>1.139</v>
      </c>
      <c r="F280" s="51">
        <v>4.4999999999999998E-2</v>
      </c>
      <c r="G280" s="51">
        <v>0.16300000000000001</v>
      </c>
      <c r="H280" s="47">
        <f t="shared" si="48"/>
        <v>1.347</v>
      </c>
      <c r="I280" s="54">
        <v>0.16400000000000001</v>
      </c>
      <c r="J280" s="54">
        <v>0</v>
      </c>
      <c r="K280" s="55">
        <v>0</v>
      </c>
      <c r="L280" s="47">
        <f t="shared" si="49"/>
        <v>1.5109999999999999</v>
      </c>
      <c r="M280" s="48"/>
      <c r="N280" s="160">
        <v>1.091</v>
      </c>
      <c r="O280" s="160">
        <v>4.4999999999999998E-2</v>
      </c>
      <c r="P280" s="160">
        <v>0.17699999999999999</v>
      </c>
      <c r="Q280" s="47">
        <f t="shared" si="50"/>
        <v>1.3129999999999999</v>
      </c>
      <c r="R280" s="160">
        <v>0.187</v>
      </c>
      <c r="S280" s="160">
        <v>0</v>
      </c>
      <c r="T280" s="160">
        <v>0</v>
      </c>
      <c r="U280" s="47">
        <f t="shared" si="51"/>
        <v>1.5</v>
      </c>
      <c r="V280" s="48"/>
      <c r="W280" s="50">
        <f t="shared" si="52"/>
        <v>4.3996333638863468E-2</v>
      </c>
      <c r="X280" s="50">
        <f t="shared" si="53"/>
        <v>0</v>
      </c>
      <c r="Y280" s="50">
        <f t="shared" si="54"/>
        <v>-7.9096045197740036E-2</v>
      </c>
      <c r="Z280" s="49">
        <f t="shared" si="55"/>
        <v>2.5894897182025919E-2</v>
      </c>
      <c r="AA280" s="50">
        <f t="shared" si="56"/>
        <v>-0.12299465240641708</v>
      </c>
      <c r="AB280" s="50">
        <f t="shared" si="57"/>
        <v>0</v>
      </c>
      <c r="AC280" s="50">
        <f t="shared" si="58"/>
        <v>0</v>
      </c>
      <c r="AD280" s="49">
        <f t="shared" si="59"/>
        <v>7.3333333333332655E-3</v>
      </c>
    </row>
    <row r="281" spans="2:30" s="2" customFormat="1">
      <c r="B281" s="112">
        <v>300804</v>
      </c>
      <c r="C281" s="112" t="s">
        <v>298</v>
      </c>
      <c r="D281" s="120" t="s">
        <v>501</v>
      </c>
      <c r="E281" s="51">
        <v>1.139</v>
      </c>
      <c r="F281" s="51">
        <v>4.4999999999999998E-2</v>
      </c>
      <c r="G281" s="51">
        <v>0.16300000000000001</v>
      </c>
      <c r="H281" s="47">
        <f t="shared" si="48"/>
        <v>1.347</v>
      </c>
      <c r="I281" s="54">
        <v>0.16400000000000001</v>
      </c>
      <c r="J281" s="54">
        <v>0</v>
      </c>
      <c r="K281" s="55">
        <v>0</v>
      </c>
      <c r="L281" s="47">
        <f t="shared" si="49"/>
        <v>1.5109999999999999</v>
      </c>
      <c r="M281" s="48"/>
      <c r="N281" s="160">
        <v>1.091</v>
      </c>
      <c r="O281" s="160">
        <v>4.4999999999999998E-2</v>
      </c>
      <c r="P281" s="160">
        <v>0.17699999999999999</v>
      </c>
      <c r="Q281" s="47">
        <f t="shared" si="50"/>
        <v>1.3129999999999999</v>
      </c>
      <c r="R281" s="160">
        <v>0.187</v>
      </c>
      <c r="S281" s="160">
        <v>0</v>
      </c>
      <c r="T281" s="160">
        <v>0</v>
      </c>
      <c r="U281" s="47">
        <f t="shared" si="51"/>
        <v>1.5</v>
      </c>
      <c r="V281" s="48"/>
      <c r="W281" s="50">
        <f t="shared" si="52"/>
        <v>4.3996333638863468E-2</v>
      </c>
      <c r="X281" s="50">
        <f t="shared" si="53"/>
        <v>0</v>
      </c>
      <c r="Y281" s="50">
        <f t="shared" si="54"/>
        <v>-7.9096045197740036E-2</v>
      </c>
      <c r="Z281" s="49">
        <f t="shared" si="55"/>
        <v>2.5894897182025919E-2</v>
      </c>
      <c r="AA281" s="50">
        <f t="shared" si="56"/>
        <v>-0.12299465240641708</v>
      </c>
      <c r="AB281" s="50">
        <f t="shared" si="57"/>
        <v>0</v>
      </c>
      <c r="AC281" s="50">
        <f t="shared" si="58"/>
        <v>0</v>
      </c>
      <c r="AD281" s="49">
        <f t="shared" si="59"/>
        <v>7.3333333333332655E-3</v>
      </c>
    </row>
    <row r="282" spans="2:30" s="2" customFormat="1">
      <c r="B282" s="112">
        <v>300807</v>
      </c>
      <c r="C282" s="112" t="s">
        <v>299</v>
      </c>
      <c r="D282" s="120" t="s">
        <v>501</v>
      </c>
      <c r="E282" s="51">
        <v>1.139</v>
      </c>
      <c r="F282" s="51">
        <v>4.4999999999999998E-2</v>
      </c>
      <c r="G282" s="51">
        <v>0.16300000000000001</v>
      </c>
      <c r="H282" s="47">
        <f t="shared" si="48"/>
        <v>1.347</v>
      </c>
      <c r="I282" s="54">
        <v>0.16400000000000001</v>
      </c>
      <c r="J282" s="54">
        <v>0</v>
      </c>
      <c r="K282" s="55">
        <v>0</v>
      </c>
      <c r="L282" s="47">
        <f t="shared" si="49"/>
        <v>1.5109999999999999</v>
      </c>
      <c r="M282" s="48"/>
      <c r="N282" s="160">
        <v>1.091</v>
      </c>
      <c r="O282" s="160">
        <v>4.4999999999999998E-2</v>
      </c>
      <c r="P282" s="160">
        <v>0.17699999999999999</v>
      </c>
      <c r="Q282" s="47">
        <f t="shared" si="50"/>
        <v>1.3129999999999999</v>
      </c>
      <c r="R282" s="160">
        <v>0.187</v>
      </c>
      <c r="S282" s="160">
        <v>0</v>
      </c>
      <c r="T282" s="160">
        <v>0</v>
      </c>
      <c r="U282" s="47">
        <f t="shared" si="51"/>
        <v>1.5</v>
      </c>
      <c r="V282" s="48"/>
      <c r="W282" s="50">
        <f t="shared" si="52"/>
        <v>4.3996333638863468E-2</v>
      </c>
      <c r="X282" s="50">
        <f t="shared" si="53"/>
        <v>0</v>
      </c>
      <c r="Y282" s="50">
        <f t="shared" si="54"/>
        <v>-7.9096045197740036E-2</v>
      </c>
      <c r="Z282" s="49">
        <f t="shared" si="55"/>
        <v>2.5894897182025919E-2</v>
      </c>
      <c r="AA282" s="50">
        <f t="shared" si="56"/>
        <v>-0.12299465240641708</v>
      </c>
      <c r="AB282" s="50">
        <f t="shared" si="57"/>
        <v>0</v>
      </c>
      <c r="AC282" s="50">
        <f t="shared" si="58"/>
        <v>0</v>
      </c>
      <c r="AD282" s="49">
        <f t="shared" si="59"/>
        <v>7.3333333333332655E-3</v>
      </c>
    </row>
    <row r="283" spans="2:30" s="2" customFormat="1">
      <c r="B283" s="112">
        <v>300808</v>
      </c>
      <c r="C283" s="112" t="s">
        <v>300</v>
      </c>
      <c r="D283" s="120" t="s">
        <v>501</v>
      </c>
      <c r="E283" s="51">
        <v>1.139</v>
      </c>
      <c r="F283" s="51">
        <v>4.4999999999999998E-2</v>
      </c>
      <c r="G283" s="51">
        <v>0.16300000000000001</v>
      </c>
      <c r="H283" s="47">
        <f t="shared" si="48"/>
        <v>1.347</v>
      </c>
      <c r="I283" s="54">
        <v>0.16400000000000001</v>
      </c>
      <c r="J283" s="54">
        <v>0</v>
      </c>
      <c r="K283" s="55">
        <v>0</v>
      </c>
      <c r="L283" s="47">
        <f t="shared" si="49"/>
        <v>1.5109999999999999</v>
      </c>
      <c r="M283" s="48"/>
      <c r="N283" s="160">
        <v>1.091</v>
      </c>
      <c r="O283" s="160">
        <v>4.4999999999999998E-2</v>
      </c>
      <c r="P283" s="160">
        <v>0.17699999999999999</v>
      </c>
      <c r="Q283" s="47">
        <f t="shared" si="50"/>
        <v>1.3129999999999999</v>
      </c>
      <c r="R283" s="160">
        <v>0.187</v>
      </c>
      <c r="S283" s="160">
        <v>0</v>
      </c>
      <c r="T283" s="160">
        <v>0</v>
      </c>
      <c r="U283" s="47">
        <f t="shared" si="51"/>
        <v>1.5</v>
      </c>
      <c r="V283" s="48"/>
      <c r="W283" s="50">
        <f t="shared" si="52"/>
        <v>4.3996333638863468E-2</v>
      </c>
      <c r="X283" s="50">
        <f t="shared" si="53"/>
        <v>0</v>
      </c>
      <c r="Y283" s="50">
        <f t="shared" si="54"/>
        <v>-7.9096045197740036E-2</v>
      </c>
      <c r="Z283" s="49">
        <f t="shared" si="55"/>
        <v>2.5894897182025919E-2</v>
      </c>
      <c r="AA283" s="50">
        <f t="shared" si="56"/>
        <v>-0.12299465240641708</v>
      </c>
      <c r="AB283" s="50">
        <f t="shared" si="57"/>
        <v>0</v>
      </c>
      <c r="AC283" s="50">
        <f t="shared" si="58"/>
        <v>0</v>
      </c>
      <c r="AD283" s="49">
        <f t="shared" si="59"/>
        <v>7.3333333333332655E-3</v>
      </c>
    </row>
    <row r="284" spans="2:30" s="2" customFormat="1">
      <c r="B284" s="112">
        <v>300809</v>
      </c>
      <c r="C284" s="112" t="s">
        <v>301</v>
      </c>
      <c r="D284" s="120" t="s">
        <v>502</v>
      </c>
      <c r="E284" s="51">
        <v>1.1850000000000001</v>
      </c>
      <c r="F284" s="51">
        <v>4.4999999999999998E-2</v>
      </c>
      <c r="G284" s="51">
        <v>0.16300000000000001</v>
      </c>
      <c r="H284" s="47">
        <f t="shared" si="48"/>
        <v>1.393</v>
      </c>
      <c r="I284" s="54">
        <v>0</v>
      </c>
      <c r="J284" s="54">
        <v>0</v>
      </c>
      <c r="K284" s="55">
        <v>0.51900000000000002</v>
      </c>
      <c r="L284" s="47">
        <f t="shared" si="49"/>
        <v>1.9119999999999999</v>
      </c>
      <c r="M284" s="48"/>
      <c r="N284" s="160">
        <v>1.1339999999999999</v>
      </c>
      <c r="O284" s="160">
        <v>4.4999999999999998E-2</v>
      </c>
      <c r="P284" s="160">
        <v>0.17699999999999999</v>
      </c>
      <c r="Q284" s="47">
        <f t="shared" si="50"/>
        <v>1.3559999999999999</v>
      </c>
      <c r="R284" s="160">
        <v>0</v>
      </c>
      <c r="S284" s="160">
        <v>0</v>
      </c>
      <c r="T284" s="160">
        <v>0.52300000000000002</v>
      </c>
      <c r="U284" s="47">
        <f t="shared" si="51"/>
        <v>1.879</v>
      </c>
      <c r="V284" s="48"/>
      <c r="W284" s="50">
        <f t="shared" si="52"/>
        <v>4.4973544973545117E-2</v>
      </c>
      <c r="X284" s="50">
        <f t="shared" si="53"/>
        <v>0</v>
      </c>
      <c r="Y284" s="50">
        <f t="shared" si="54"/>
        <v>-7.9096045197740036E-2</v>
      </c>
      <c r="Z284" s="49">
        <f t="shared" si="55"/>
        <v>2.7286135693215446E-2</v>
      </c>
      <c r="AA284" s="50">
        <f t="shared" si="56"/>
        <v>0</v>
      </c>
      <c r="AB284" s="50">
        <f t="shared" si="57"/>
        <v>0</v>
      </c>
      <c r="AC284" s="50">
        <f t="shared" si="58"/>
        <v>-7.6481835564053604E-3</v>
      </c>
      <c r="AD284" s="49">
        <f t="shared" si="59"/>
        <v>1.7562533262373559E-2</v>
      </c>
    </row>
    <row r="285" spans="2:30" s="2" customFormat="1">
      <c r="B285" s="112">
        <v>300812</v>
      </c>
      <c r="C285" s="112" t="s">
        <v>302</v>
      </c>
      <c r="D285" s="120" t="s">
        <v>502</v>
      </c>
      <c r="E285" s="51">
        <v>2.117</v>
      </c>
      <c r="F285" s="51">
        <v>4.4999999999999998E-2</v>
      </c>
      <c r="G285" s="51">
        <v>0.16300000000000001</v>
      </c>
      <c r="H285" s="47">
        <f t="shared" si="48"/>
        <v>2.3249999999999997</v>
      </c>
      <c r="I285" s="54">
        <v>0</v>
      </c>
      <c r="J285" s="54">
        <v>0</v>
      </c>
      <c r="K285" s="55">
        <v>0.61699999999999999</v>
      </c>
      <c r="L285" s="47">
        <f t="shared" si="49"/>
        <v>2.9419999999999997</v>
      </c>
      <c r="M285" s="48"/>
      <c r="N285" s="160">
        <v>2.0270000000000001</v>
      </c>
      <c r="O285" s="160">
        <v>4.4999999999999998E-2</v>
      </c>
      <c r="P285" s="160">
        <v>0.17699999999999999</v>
      </c>
      <c r="Q285" s="47">
        <f t="shared" si="50"/>
        <v>2.2490000000000001</v>
      </c>
      <c r="R285" s="160">
        <v>0</v>
      </c>
      <c r="S285" s="160">
        <v>0</v>
      </c>
      <c r="T285" s="160">
        <v>0.61099999999999999</v>
      </c>
      <c r="U285" s="47">
        <f t="shared" si="51"/>
        <v>2.8600000000000003</v>
      </c>
      <c r="V285" s="48"/>
      <c r="W285" s="50">
        <f t="shared" si="52"/>
        <v>4.4400592007893362E-2</v>
      </c>
      <c r="X285" s="50">
        <f t="shared" si="53"/>
        <v>0</v>
      </c>
      <c r="Y285" s="50">
        <f t="shared" si="54"/>
        <v>-7.9096045197740036E-2</v>
      </c>
      <c r="Z285" s="49">
        <f t="shared" si="55"/>
        <v>3.3792796798576975E-2</v>
      </c>
      <c r="AA285" s="50">
        <f t="shared" si="56"/>
        <v>0</v>
      </c>
      <c r="AB285" s="50">
        <f t="shared" si="57"/>
        <v>0</v>
      </c>
      <c r="AC285" s="50">
        <f t="shared" si="58"/>
        <v>9.8199672667757861E-3</v>
      </c>
      <c r="AD285" s="49">
        <f t="shared" si="59"/>
        <v>2.8671328671328461E-2</v>
      </c>
    </row>
    <row r="286" spans="2:30" s="2" customFormat="1">
      <c r="B286" s="112">
        <v>300813</v>
      </c>
      <c r="C286" s="112" t="s">
        <v>303</v>
      </c>
      <c r="D286" s="120" t="s">
        <v>502</v>
      </c>
      <c r="E286" s="51">
        <v>2.117</v>
      </c>
      <c r="F286" s="51">
        <v>4.4999999999999998E-2</v>
      </c>
      <c r="G286" s="51">
        <v>0.16300000000000001</v>
      </c>
      <c r="H286" s="47">
        <f t="shared" si="48"/>
        <v>2.3249999999999997</v>
      </c>
      <c r="I286" s="54">
        <v>0</v>
      </c>
      <c r="J286" s="54">
        <v>0</v>
      </c>
      <c r="K286" s="55">
        <v>0.51900000000000002</v>
      </c>
      <c r="L286" s="47">
        <f t="shared" si="49"/>
        <v>2.8439999999999999</v>
      </c>
      <c r="M286" s="48"/>
      <c r="N286" s="160">
        <v>2.0270000000000001</v>
      </c>
      <c r="O286" s="160">
        <v>4.4999999999999998E-2</v>
      </c>
      <c r="P286" s="160">
        <v>0.17699999999999999</v>
      </c>
      <c r="Q286" s="47">
        <f t="shared" si="50"/>
        <v>2.2490000000000001</v>
      </c>
      <c r="R286" s="160">
        <v>0</v>
      </c>
      <c r="S286" s="160">
        <v>0</v>
      </c>
      <c r="T286" s="160">
        <v>0.51700000000000002</v>
      </c>
      <c r="U286" s="47">
        <f t="shared" si="51"/>
        <v>2.766</v>
      </c>
      <c r="V286" s="48"/>
      <c r="W286" s="50">
        <f t="shared" si="52"/>
        <v>4.4400592007893362E-2</v>
      </c>
      <c r="X286" s="50">
        <f t="shared" si="53"/>
        <v>0</v>
      </c>
      <c r="Y286" s="50">
        <f t="shared" si="54"/>
        <v>-7.9096045197740036E-2</v>
      </c>
      <c r="Z286" s="49">
        <f t="shared" si="55"/>
        <v>3.3792796798576975E-2</v>
      </c>
      <c r="AA286" s="50">
        <f t="shared" si="56"/>
        <v>0</v>
      </c>
      <c r="AB286" s="50">
        <f t="shared" si="57"/>
        <v>0</v>
      </c>
      <c r="AC286" s="50">
        <f t="shared" si="58"/>
        <v>3.8684719535783401E-3</v>
      </c>
      <c r="AD286" s="49">
        <f t="shared" si="59"/>
        <v>2.8199566160520551E-2</v>
      </c>
    </row>
    <row r="287" spans="2:30" s="2" customFormat="1">
      <c r="B287" s="112">
        <v>300814</v>
      </c>
      <c r="C287" s="112" t="s">
        <v>304</v>
      </c>
      <c r="D287" s="120" t="s">
        <v>501</v>
      </c>
      <c r="E287" s="51">
        <v>1.208</v>
      </c>
      <c r="F287" s="51">
        <v>4.4999999999999998E-2</v>
      </c>
      <c r="G287" s="51">
        <v>0.16300000000000001</v>
      </c>
      <c r="H287" s="47">
        <f t="shared" si="48"/>
        <v>1.4159999999999999</v>
      </c>
      <c r="I287" s="54">
        <v>0.16400000000000001</v>
      </c>
      <c r="J287" s="54">
        <v>0</v>
      </c>
      <c r="K287" s="55">
        <v>0</v>
      </c>
      <c r="L287" s="47">
        <f t="shared" si="49"/>
        <v>1.5799999999999998</v>
      </c>
      <c r="M287" s="48"/>
      <c r="N287" s="160">
        <v>1.157</v>
      </c>
      <c r="O287" s="160">
        <v>4.4999999999999998E-2</v>
      </c>
      <c r="P287" s="160">
        <v>0.17699999999999999</v>
      </c>
      <c r="Q287" s="47">
        <f t="shared" si="50"/>
        <v>1.379</v>
      </c>
      <c r="R287" s="160">
        <v>0.187</v>
      </c>
      <c r="S287" s="160">
        <v>0</v>
      </c>
      <c r="T287" s="160">
        <v>0</v>
      </c>
      <c r="U287" s="47">
        <f t="shared" si="51"/>
        <v>1.5660000000000001</v>
      </c>
      <c r="V287" s="48"/>
      <c r="W287" s="50">
        <f t="shared" si="52"/>
        <v>4.4079515989628289E-2</v>
      </c>
      <c r="X287" s="50">
        <f t="shared" si="53"/>
        <v>0</v>
      </c>
      <c r="Y287" s="50">
        <f t="shared" si="54"/>
        <v>-7.9096045197740036E-2</v>
      </c>
      <c r="Z287" s="49">
        <f t="shared" si="55"/>
        <v>2.6831036983321191E-2</v>
      </c>
      <c r="AA287" s="50">
        <f t="shared" si="56"/>
        <v>-0.12299465240641708</v>
      </c>
      <c r="AB287" s="50">
        <f t="shared" si="57"/>
        <v>0</v>
      </c>
      <c r="AC287" s="50">
        <f t="shared" si="58"/>
        <v>0</v>
      </c>
      <c r="AD287" s="49">
        <f t="shared" si="59"/>
        <v>8.9399744572157026E-3</v>
      </c>
    </row>
    <row r="288" spans="2:30" s="2" customFormat="1">
      <c r="B288" s="112">
        <v>300816</v>
      </c>
      <c r="C288" s="112" t="s">
        <v>656</v>
      </c>
      <c r="D288" s="120" t="s">
        <v>501</v>
      </c>
      <c r="E288" s="51">
        <v>1.139</v>
      </c>
      <c r="F288" s="51">
        <v>4.4999999999999998E-2</v>
      </c>
      <c r="G288" s="51">
        <v>0.16300000000000001</v>
      </c>
      <c r="H288" s="47">
        <f t="shared" si="48"/>
        <v>1.347</v>
      </c>
      <c r="I288" s="54">
        <v>0.16400000000000001</v>
      </c>
      <c r="J288" s="54">
        <v>0</v>
      </c>
      <c r="K288" s="55">
        <v>0</v>
      </c>
      <c r="L288" s="47">
        <f t="shared" si="49"/>
        <v>1.5109999999999999</v>
      </c>
      <c r="M288" s="48"/>
      <c r="N288" s="160">
        <v>1.091</v>
      </c>
      <c r="O288" s="160">
        <v>4.4999999999999998E-2</v>
      </c>
      <c r="P288" s="160">
        <v>0.17699999999999999</v>
      </c>
      <c r="Q288" s="47">
        <f t="shared" si="50"/>
        <v>1.3129999999999999</v>
      </c>
      <c r="R288" s="160">
        <v>0.187</v>
      </c>
      <c r="S288" s="160">
        <v>0</v>
      </c>
      <c r="T288" s="160">
        <v>0</v>
      </c>
      <c r="U288" s="47">
        <f t="shared" si="51"/>
        <v>1.5</v>
      </c>
      <c r="V288" s="48"/>
      <c r="W288" s="50">
        <f t="shared" si="52"/>
        <v>4.3996333638863468E-2</v>
      </c>
      <c r="X288" s="50">
        <f t="shared" si="53"/>
        <v>0</v>
      </c>
      <c r="Y288" s="50">
        <f t="shared" si="54"/>
        <v>-7.9096045197740036E-2</v>
      </c>
      <c r="Z288" s="49">
        <f t="shared" si="55"/>
        <v>2.5894897182025919E-2</v>
      </c>
      <c r="AA288" s="50">
        <f t="shared" si="56"/>
        <v>-0.12299465240641708</v>
      </c>
      <c r="AB288" s="50">
        <f t="shared" si="57"/>
        <v>0</v>
      </c>
      <c r="AC288" s="50">
        <f t="shared" si="58"/>
        <v>0</v>
      </c>
      <c r="AD288" s="49">
        <f t="shared" si="59"/>
        <v>7.3333333333332655E-3</v>
      </c>
    </row>
    <row r="289" spans="2:30" s="2" customFormat="1">
      <c r="B289" s="112">
        <v>300822</v>
      </c>
      <c r="C289" s="112" t="s">
        <v>305</v>
      </c>
      <c r="D289" s="120" t="s">
        <v>502</v>
      </c>
      <c r="E289" s="51">
        <v>1.905</v>
      </c>
      <c r="F289" s="51">
        <v>4.4999999999999998E-2</v>
      </c>
      <c r="G289" s="51">
        <v>0.16300000000000001</v>
      </c>
      <c r="H289" s="47">
        <f t="shared" si="48"/>
        <v>2.113</v>
      </c>
      <c r="I289" s="54">
        <v>0</v>
      </c>
      <c r="J289" s="54">
        <v>0</v>
      </c>
      <c r="K289" s="55">
        <v>0.10199999999999999</v>
      </c>
      <c r="L289" s="47">
        <f t="shared" si="49"/>
        <v>2.2149999999999999</v>
      </c>
      <c r="M289" s="48"/>
      <c r="N289" s="160">
        <v>1.8240000000000001</v>
      </c>
      <c r="O289" s="160">
        <v>4.4999999999999998E-2</v>
      </c>
      <c r="P289" s="160">
        <v>0.17699999999999999</v>
      </c>
      <c r="Q289" s="47">
        <f t="shared" si="50"/>
        <v>2.0459999999999998</v>
      </c>
      <c r="R289" s="160">
        <v>0</v>
      </c>
      <c r="S289" s="160">
        <v>0</v>
      </c>
      <c r="T289" s="160">
        <v>9.7000000000000003E-2</v>
      </c>
      <c r="U289" s="47">
        <f t="shared" si="51"/>
        <v>2.1429999999999998</v>
      </c>
      <c r="V289" s="48"/>
      <c r="W289" s="50">
        <f t="shared" si="52"/>
        <v>4.4407894736842084E-2</v>
      </c>
      <c r="X289" s="50">
        <f t="shared" si="53"/>
        <v>0</v>
      </c>
      <c r="Y289" s="50">
        <f t="shared" si="54"/>
        <v>-7.9096045197740036E-2</v>
      </c>
      <c r="Z289" s="49">
        <f t="shared" si="55"/>
        <v>3.2746823069403803E-2</v>
      </c>
      <c r="AA289" s="50">
        <f t="shared" si="56"/>
        <v>0</v>
      </c>
      <c r="AB289" s="50">
        <f t="shared" si="57"/>
        <v>0</v>
      </c>
      <c r="AC289" s="50">
        <f t="shared" si="58"/>
        <v>5.154639175257722E-2</v>
      </c>
      <c r="AD289" s="49">
        <f t="shared" si="59"/>
        <v>3.3597760149323412E-2</v>
      </c>
    </row>
    <row r="290" spans="2:30" s="2" customFormat="1">
      <c r="B290" s="112">
        <v>300823</v>
      </c>
      <c r="C290" s="112" t="s">
        <v>306</v>
      </c>
      <c r="D290" s="120" t="s">
        <v>502</v>
      </c>
      <c r="E290" s="51">
        <v>1.905</v>
      </c>
      <c r="F290" s="51">
        <v>4.4999999999999998E-2</v>
      </c>
      <c r="G290" s="51">
        <v>0.16300000000000001</v>
      </c>
      <c r="H290" s="47">
        <f t="shared" si="48"/>
        <v>2.113</v>
      </c>
      <c r="I290" s="54">
        <v>0</v>
      </c>
      <c r="J290" s="54">
        <v>0</v>
      </c>
      <c r="K290" s="55">
        <v>4.51</v>
      </c>
      <c r="L290" s="47">
        <f t="shared" si="49"/>
        <v>6.6229999999999993</v>
      </c>
      <c r="M290" s="48"/>
      <c r="N290" s="160">
        <v>1.8240000000000001</v>
      </c>
      <c r="O290" s="160">
        <v>4.4999999999999998E-2</v>
      </c>
      <c r="P290" s="160">
        <v>0.17699999999999999</v>
      </c>
      <c r="Q290" s="47">
        <f t="shared" si="50"/>
        <v>2.0459999999999998</v>
      </c>
      <c r="R290" s="160">
        <v>0</v>
      </c>
      <c r="S290" s="160">
        <v>0</v>
      </c>
      <c r="T290" s="160">
        <v>4.6829999999999998</v>
      </c>
      <c r="U290" s="47">
        <f t="shared" si="51"/>
        <v>6.7289999999999992</v>
      </c>
      <c r="V290" s="48"/>
      <c r="W290" s="50">
        <f t="shared" si="52"/>
        <v>4.4407894736842084E-2</v>
      </c>
      <c r="X290" s="50">
        <f t="shared" si="53"/>
        <v>0</v>
      </c>
      <c r="Y290" s="50">
        <f t="shared" si="54"/>
        <v>-7.9096045197740036E-2</v>
      </c>
      <c r="Z290" s="49">
        <f t="shared" si="55"/>
        <v>3.2746823069403803E-2</v>
      </c>
      <c r="AA290" s="50">
        <f t="shared" si="56"/>
        <v>0</v>
      </c>
      <c r="AB290" s="50">
        <f t="shared" si="57"/>
        <v>0</v>
      </c>
      <c r="AC290" s="50">
        <f t="shared" si="58"/>
        <v>-3.6942131112534714E-2</v>
      </c>
      <c r="AD290" s="49">
        <f t="shared" si="59"/>
        <v>-1.5752712141477172E-2</v>
      </c>
    </row>
    <row r="291" spans="2:30" s="2" customFormat="1">
      <c r="B291" s="112">
        <v>300825</v>
      </c>
      <c r="C291" s="112" t="s">
        <v>307</v>
      </c>
      <c r="D291" s="120" t="s">
        <v>501</v>
      </c>
      <c r="E291" s="51">
        <v>1.117</v>
      </c>
      <c r="F291" s="51">
        <v>4.4999999999999998E-2</v>
      </c>
      <c r="G291" s="51">
        <v>0.16300000000000001</v>
      </c>
      <c r="H291" s="47">
        <f t="shared" si="48"/>
        <v>1.325</v>
      </c>
      <c r="I291" s="54">
        <v>0.16400000000000001</v>
      </c>
      <c r="J291" s="54">
        <v>0</v>
      </c>
      <c r="K291" s="55">
        <v>0</v>
      </c>
      <c r="L291" s="47">
        <f t="shared" si="49"/>
        <v>1.4889999999999999</v>
      </c>
      <c r="M291" s="48"/>
      <c r="N291" s="160">
        <v>1.07</v>
      </c>
      <c r="O291" s="160">
        <v>4.4999999999999998E-2</v>
      </c>
      <c r="P291" s="160">
        <v>0.17699999999999999</v>
      </c>
      <c r="Q291" s="47">
        <f t="shared" si="50"/>
        <v>1.292</v>
      </c>
      <c r="R291" s="160">
        <v>0.187</v>
      </c>
      <c r="S291" s="160">
        <v>0</v>
      </c>
      <c r="T291" s="160">
        <v>0</v>
      </c>
      <c r="U291" s="47">
        <f t="shared" si="51"/>
        <v>1.4790000000000001</v>
      </c>
      <c r="V291" s="48"/>
      <c r="W291" s="50">
        <f t="shared" si="52"/>
        <v>4.3925233644859743E-2</v>
      </c>
      <c r="X291" s="50">
        <f t="shared" si="53"/>
        <v>0</v>
      </c>
      <c r="Y291" s="50">
        <f t="shared" si="54"/>
        <v>-7.9096045197740036E-2</v>
      </c>
      <c r="Z291" s="49">
        <f t="shared" si="55"/>
        <v>2.5541795665634612E-2</v>
      </c>
      <c r="AA291" s="50">
        <f t="shared" si="56"/>
        <v>-0.12299465240641708</v>
      </c>
      <c r="AB291" s="50">
        <f t="shared" si="57"/>
        <v>0</v>
      </c>
      <c r="AC291" s="50">
        <f t="shared" si="58"/>
        <v>0</v>
      </c>
      <c r="AD291" s="49">
        <f t="shared" si="59"/>
        <v>6.7613252197429247E-3</v>
      </c>
    </row>
    <row r="292" spans="2:30" s="2" customFormat="1">
      <c r="B292" s="112">
        <v>300827</v>
      </c>
      <c r="C292" s="112" t="s">
        <v>308</v>
      </c>
      <c r="D292" s="120" t="s">
        <v>501</v>
      </c>
      <c r="E292" s="51">
        <v>1.125</v>
      </c>
      <c r="F292" s="51">
        <v>4.4999999999999998E-2</v>
      </c>
      <c r="G292" s="51">
        <v>0.16300000000000001</v>
      </c>
      <c r="H292" s="47">
        <f t="shared" si="48"/>
        <v>1.333</v>
      </c>
      <c r="I292" s="54">
        <v>0.16400000000000001</v>
      </c>
      <c r="J292" s="54">
        <v>0</v>
      </c>
      <c r="K292" s="55">
        <v>0</v>
      </c>
      <c r="L292" s="47">
        <f t="shared" si="49"/>
        <v>1.4969999999999999</v>
      </c>
      <c r="M292" s="48"/>
      <c r="N292" s="160">
        <v>1.0780000000000001</v>
      </c>
      <c r="O292" s="160">
        <v>4.4999999999999998E-2</v>
      </c>
      <c r="P292" s="160">
        <v>0.17699999999999999</v>
      </c>
      <c r="Q292" s="47">
        <f t="shared" si="50"/>
        <v>1.3</v>
      </c>
      <c r="R292" s="160">
        <v>0.187</v>
      </c>
      <c r="S292" s="160">
        <v>0</v>
      </c>
      <c r="T292" s="160">
        <v>0</v>
      </c>
      <c r="U292" s="47">
        <f t="shared" si="51"/>
        <v>1.4870000000000001</v>
      </c>
      <c r="V292" s="48"/>
      <c r="W292" s="50">
        <f t="shared" si="52"/>
        <v>4.3599257884972105E-2</v>
      </c>
      <c r="X292" s="50">
        <f t="shared" si="53"/>
        <v>0</v>
      </c>
      <c r="Y292" s="50">
        <f t="shared" si="54"/>
        <v>-7.9096045197740036E-2</v>
      </c>
      <c r="Z292" s="49">
        <f t="shared" si="55"/>
        <v>2.5384615384615321E-2</v>
      </c>
      <c r="AA292" s="50">
        <f t="shared" si="56"/>
        <v>-0.12299465240641708</v>
      </c>
      <c r="AB292" s="50">
        <f t="shared" si="57"/>
        <v>0</v>
      </c>
      <c r="AC292" s="50">
        <f t="shared" si="58"/>
        <v>0</v>
      </c>
      <c r="AD292" s="49">
        <f t="shared" si="59"/>
        <v>6.7249495628781348E-3</v>
      </c>
    </row>
    <row r="293" spans="2:30" s="2" customFormat="1">
      <c r="B293" s="112">
        <v>300829</v>
      </c>
      <c r="C293" s="112" t="s">
        <v>309</v>
      </c>
      <c r="D293" s="120" t="s">
        <v>501</v>
      </c>
      <c r="E293" s="51">
        <v>1.7589999999999999</v>
      </c>
      <c r="F293" s="51">
        <v>4.4999999999999998E-2</v>
      </c>
      <c r="G293" s="51">
        <v>0.16300000000000001</v>
      </c>
      <c r="H293" s="47">
        <f t="shared" si="48"/>
        <v>1.9669999999999999</v>
      </c>
      <c r="I293" s="54">
        <v>0.16400000000000001</v>
      </c>
      <c r="J293" s="54">
        <v>0</v>
      </c>
      <c r="K293" s="55">
        <v>0</v>
      </c>
      <c r="L293" s="47">
        <f t="shared" si="49"/>
        <v>2.1309999999999998</v>
      </c>
      <c r="M293" s="48"/>
      <c r="N293" s="160">
        <v>1.6839999999999999</v>
      </c>
      <c r="O293" s="160">
        <v>4.4999999999999998E-2</v>
      </c>
      <c r="P293" s="160">
        <v>0.17699999999999999</v>
      </c>
      <c r="Q293" s="47">
        <f t="shared" si="50"/>
        <v>1.9059999999999999</v>
      </c>
      <c r="R293" s="160">
        <v>0.187</v>
      </c>
      <c r="S293" s="160">
        <v>0</v>
      </c>
      <c r="T293" s="160">
        <v>0</v>
      </c>
      <c r="U293" s="47">
        <f t="shared" si="51"/>
        <v>2.093</v>
      </c>
      <c r="V293" s="48"/>
      <c r="W293" s="50">
        <f t="shared" si="52"/>
        <v>4.4536817102137742E-2</v>
      </c>
      <c r="X293" s="50">
        <f t="shared" si="53"/>
        <v>0</v>
      </c>
      <c r="Y293" s="50">
        <f t="shared" si="54"/>
        <v>-7.9096045197740036E-2</v>
      </c>
      <c r="Z293" s="49">
        <f t="shared" si="55"/>
        <v>3.2004197271773317E-2</v>
      </c>
      <c r="AA293" s="50">
        <f t="shared" si="56"/>
        <v>-0.12299465240641708</v>
      </c>
      <c r="AB293" s="50">
        <f t="shared" si="57"/>
        <v>0</v>
      </c>
      <c r="AC293" s="50">
        <f t="shared" si="58"/>
        <v>0</v>
      </c>
      <c r="AD293" s="49">
        <f t="shared" si="59"/>
        <v>1.8155757286191978E-2</v>
      </c>
    </row>
    <row r="294" spans="2:30" s="2" customFormat="1">
      <c r="B294" s="112">
        <v>300830</v>
      </c>
      <c r="C294" s="112" t="s">
        <v>657</v>
      </c>
      <c r="D294" s="120" t="s">
        <v>501</v>
      </c>
      <c r="E294" s="51">
        <v>1.3420000000000001</v>
      </c>
      <c r="F294" s="51">
        <v>4.4999999999999998E-2</v>
      </c>
      <c r="G294" s="51">
        <v>0.16300000000000001</v>
      </c>
      <c r="H294" s="47">
        <f t="shared" si="48"/>
        <v>1.55</v>
      </c>
      <c r="I294" s="54">
        <v>0.16400000000000001</v>
      </c>
      <c r="J294" s="54">
        <v>0</v>
      </c>
      <c r="K294" s="55">
        <v>0</v>
      </c>
      <c r="L294" s="47">
        <f t="shared" si="49"/>
        <v>1.714</v>
      </c>
      <c r="M294" s="48"/>
      <c r="N294" s="160">
        <v>1.2849999999999999</v>
      </c>
      <c r="O294" s="160">
        <v>4.4999999999999998E-2</v>
      </c>
      <c r="P294" s="160">
        <v>0.17699999999999999</v>
      </c>
      <c r="Q294" s="47">
        <f t="shared" si="50"/>
        <v>1.5069999999999999</v>
      </c>
      <c r="R294" s="160">
        <v>0.187</v>
      </c>
      <c r="S294" s="160">
        <v>0</v>
      </c>
      <c r="T294" s="160">
        <v>0</v>
      </c>
      <c r="U294" s="47">
        <f t="shared" si="51"/>
        <v>1.694</v>
      </c>
      <c r="V294" s="48"/>
      <c r="W294" s="50">
        <f t="shared" si="52"/>
        <v>4.4357976653696625E-2</v>
      </c>
      <c r="X294" s="50">
        <f t="shared" si="53"/>
        <v>0</v>
      </c>
      <c r="Y294" s="50">
        <f t="shared" si="54"/>
        <v>-7.9096045197740036E-2</v>
      </c>
      <c r="Z294" s="49">
        <f t="shared" si="55"/>
        <v>2.8533510285335205E-2</v>
      </c>
      <c r="AA294" s="50">
        <f t="shared" si="56"/>
        <v>-0.12299465240641708</v>
      </c>
      <c r="AB294" s="50">
        <f t="shared" si="57"/>
        <v>0</v>
      </c>
      <c r="AC294" s="50">
        <f t="shared" si="58"/>
        <v>0</v>
      </c>
      <c r="AD294" s="49">
        <f t="shared" si="59"/>
        <v>1.1806375442739089E-2</v>
      </c>
    </row>
    <row r="295" spans="2:30" s="2" customFormat="1">
      <c r="B295" s="112">
        <v>300840</v>
      </c>
      <c r="C295" s="112" t="s">
        <v>310</v>
      </c>
      <c r="D295" s="120" t="s">
        <v>501</v>
      </c>
      <c r="E295" s="51">
        <v>1.7589999999999999</v>
      </c>
      <c r="F295" s="51">
        <v>4.4999999999999998E-2</v>
      </c>
      <c r="G295" s="51">
        <v>0.16300000000000001</v>
      </c>
      <c r="H295" s="47">
        <f t="shared" si="48"/>
        <v>1.9669999999999999</v>
      </c>
      <c r="I295" s="54">
        <v>0.16400000000000001</v>
      </c>
      <c r="J295" s="54">
        <v>0</v>
      </c>
      <c r="K295" s="55">
        <v>0</v>
      </c>
      <c r="L295" s="47">
        <f t="shared" si="49"/>
        <v>2.1309999999999998</v>
      </c>
      <c r="M295" s="48"/>
      <c r="N295" s="160">
        <v>1.6839999999999999</v>
      </c>
      <c r="O295" s="160">
        <v>4.4999999999999998E-2</v>
      </c>
      <c r="P295" s="160">
        <v>0.17699999999999999</v>
      </c>
      <c r="Q295" s="47">
        <f t="shared" si="50"/>
        <v>1.9059999999999999</v>
      </c>
      <c r="R295" s="160">
        <v>0.187</v>
      </c>
      <c r="S295" s="160">
        <v>0</v>
      </c>
      <c r="T295" s="160">
        <v>0</v>
      </c>
      <c r="U295" s="47">
        <f t="shared" si="51"/>
        <v>2.093</v>
      </c>
      <c r="V295" s="48"/>
      <c r="W295" s="50">
        <f t="shared" si="52"/>
        <v>4.4536817102137742E-2</v>
      </c>
      <c r="X295" s="50">
        <f t="shared" si="53"/>
        <v>0</v>
      </c>
      <c r="Y295" s="50">
        <f t="shared" si="54"/>
        <v>-7.9096045197740036E-2</v>
      </c>
      <c r="Z295" s="49">
        <f t="shared" si="55"/>
        <v>3.2004197271773317E-2</v>
      </c>
      <c r="AA295" s="50">
        <f t="shared" si="56"/>
        <v>-0.12299465240641708</v>
      </c>
      <c r="AB295" s="50">
        <f t="shared" si="57"/>
        <v>0</v>
      </c>
      <c r="AC295" s="50">
        <f t="shared" si="58"/>
        <v>0</v>
      </c>
      <c r="AD295" s="49">
        <f t="shared" si="59"/>
        <v>1.8155757286191978E-2</v>
      </c>
    </row>
    <row r="296" spans="2:30" s="2" customFormat="1">
      <c r="B296" s="112">
        <v>300843</v>
      </c>
      <c r="C296" s="112" t="s">
        <v>311</v>
      </c>
      <c r="D296" s="120" t="s">
        <v>501</v>
      </c>
      <c r="E296" s="51">
        <v>1.208</v>
      </c>
      <c r="F296" s="51">
        <v>4.4999999999999998E-2</v>
      </c>
      <c r="G296" s="51">
        <v>0.16300000000000001</v>
      </c>
      <c r="H296" s="47">
        <f t="shared" si="48"/>
        <v>1.4159999999999999</v>
      </c>
      <c r="I296" s="54">
        <v>0.16400000000000001</v>
      </c>
      <c r="J296" s="54">
        <v>0</v>
      </c>
      <c r="K296" s="55">
        <v>0</v>
      </c>
      <c r="L296" s="47">
        <f t="shared" si="49"/>
        <v>1.5799999999999998</v>
      </c>
      <c r="M296" s="48"/>
      <c r="N296" s="160">
        <v>1.157</v>
      </c>
      <c r="O296" s="160">
        <v>4.4999999999999998E-2</v>
      </c>
      <c r="P296" s="160">
        <v>0.17699999999999999</v>
      </c>
      <c r="Q296" s="47">
        <f t="shared" si="50"/>
        <v>1.379</v>
      </c>
      <c r="R296" s="160">
        <v>0.187</v>
      </c>
      <c r="S296" s="160">
        <v>0</v>
      </c>
      <c r="T296" s="160">
        <v>0</v>
      </c>
      <c r="U296" s="47">
        <f t="shared" si="51"/>
        <v>1.5660000000000001</v>
      </c>
      <c r="V296" s="48"/>
      <c r="W296" s="50">
        <f t="shared" si="52"/>
        <v>4.4079515989628289E-2</v>
      </c>
      <c r="X296" s="50">
        <f t="shared" si="53"/>
        <v>0</v>
      </c>
      <c r="Y296" s="50">
        <f t="shared" si="54"/>
        <v>-7.9096045197740036E-2</v>
      </c>
      <c r="Z296" s="49">
        <f t="shared" si="55"/>
        <v>2.6831036983321191E-2</v>
      </c>
      <c r="AA296" s="50">
        <f t="shared" si="56"/>
        <v>-0.12299465240641708</v>
      </c>
      <c r="AB296" s="50">
        <f t="shared" si="57"/>
        <v>0</v>
      </c>
      <c r="AC296" s="50">
        <f t="shared" si="58"/>
        <v>0</v>
      </c>
      <c r="AD296" s="49">
        <f t="shared" si="59"/>
        <v>8.9399744572157026E-3</v>
      </c>
    </row>
    <row r="297" spans="2:30" s="2" customFormat="1">
      <c r="B297" s="112">
        <v>300844</v>
      </c>
      <c r="C297" s="112" t="s">
        <v>312</v>
      </c>
      <c r="D297" s="120" t="s">
        <v>501</v>
      </c>
      <c r="E297" s="51">
        <v>1.825</v>
      </c>
      <c r="F297" s="51">
        <v>4.4999999999999998E-2</v>
      </c>
      <c r="G297" s="51">
        <v>0.16300000000000001</v>
      </c>
      <c r="H297" s="47">
        <f t="shared" si="48"/>
        <v>2.0329999999999999</v>
      </c>
      <c r="I297" s="54">
        <v>0.16400000000000001</v>
      </c>
      <c r="J297" s="54">
        <v>0</v>
      </c>
      <c r="K297" s="55">
        <v>0</v>
      </c>
      <c r="L297" s="47">
        <f t="shared" si="49"/>
        <v>2.1970000000000001</v>
      </c>
      <c r="M297" s="48"/>
      <c r="N297" s="160">
        <v>1.7470000000000001</v>
      </c>
      <c r="O297" s="160">
        <v>4.4999999999999998E-2</v>
      </c>
      <c r="P297" s="160">
        <v>0.17699999999999999</v>
      </c>
      <c r="Q297" s="47">
        <f t="shared" si="50"/>
        <v>1.9690000000000001</v>
      </c>
      <c r="R297" s="160">
        <v>0.187</v>
      </c>
      <c r="S297" s="160">
        <v>0</v>
      </c>
      <c r="T297" s="160">
        <v>0</v>
      </c>
      <c r="U297" s="47">
        <f t="shared" si="51"/>
        <v>2.1560000000000001</v>
      </c>
      <c r="V297" s="48"/>
      <c r="W297" s="50">
        <f t="shared" si="52"/>
        <v>4.4647967945048564E-2</v>
      </c>
      <c r="X297" s="50">
        <f t="shared" si="53"/>
        <v>0</v>
      </c>
      <c r="Y297" s="50">
        <f t="shared" si="54"/>
        <v>-7.9096045197740036E-2</v>
      </c>
      <c r="Z297" s="49">
        <f t="shared" si="55"/>
        <v>3.2503809040121803E-2</v>
      </c>
      <c r="AA297" s="50">
        <f t="shared" si="56"/>
        <v>-0.12299465240641708</v>
      </c>
      <c r="AB297" s="50">
        <f t="shared" si="57"/>
        <v>0</v>
      </c>
      <c r="AC297" s="50">
        <f t="shared" si="58"/>
        <v>0</v>
      </c>
      <c r="AD297" s="49">
        <f t="shared" si="59"/>
        <v>1.9016697588126123E-2</v>
      </c>
    </row>
    <row r="298" spans="2:30" s="2" customFormat="1">
      <c r="B298" s="112">
        <v>300846</v>
      </c>
      <c r="C298" s="112" t="s">
        <v>313</v>
      </c>
      <c r="D298" s="120" t="s">
        <v>501</v>
      </c>
      <c r="E298" s="51">
        <v>1.1000000000000001</v>
      </c>
      <c r="F298" s="51">
        <v>4.4999999999999998E-2</v>
      </c>
      <c r="G298" s="51">
        <v>0.16300000000000001</v>
      </c>
      <c r="H298" s="47">
        <f t="shared" si="48"/>
        <v>1.3080000000000001</v>
      </c>
      <c r="I298" s="54">
        <v>0.16400000000000001</v>
      </c>
      <c r="J298" s="54">
        <v>0</v>
      </c>
      <c r="K298" s="55">
        <v>0</v>
      </c>
      <c r="L298" s="47">
        <f t="shared" si="49"/>
        <v>1.472</v>
      </c>
      <c r="M298" s="48"/>
      <c r="N298" s="160">
        <v>1.0529999999999999</v>
      </c>
      <c r="O298" s="160">
        <v>4.4999999999999998E-2</v>
      </c>
      <c r="P298" s="160">
        <v>0.17699999999999999</v>
      </c>
      <c r="Q298" s="47">
        <f t="shared" si="50"/>
        <v>1.2749999999999999</v>
      </c>
      <c r="R298" s="160">
        <v>0.187</v>
      </c>
      <c r="S298" s="160">
        <v>0</v>
      </c>
      <c r="T298" s="160">
        <v>0</v>
      </c>
      <c r="U298" s="47">
        <f t="shared" si="51"/>
        <v>1.462</v>
      </c>
      <c r="V298" s="48"/>
      <c r="W298" s="50">
        <f t="shared" si="52"/>
        <v>4.4634377967711449E-2</v>
      </c>
      <c r="X298" s="50">
        <f t="shared" si="53"/>
        <v>0</v>
      </c>
      <c r="Y298" s="50">
        <f t="shared" si="54"/>
        <v>-7.9096045197740036E-2</v>
      </c>
      <c r="Z298" s="49">
        <f t="shared" si="55"/>
        <v>2.5882352941176582E-2</v>
      </c>
      <c r="AA298" s="50">
        <f t="shared" si="56"/>
        <v>-0.12299465240641708</v>
      </c>
      <c r="AB298" s="50">
        <f t="shared" si="57"/>
        <v>0</v>
      </c>
      <c r="AC298" s="50">
        <f t="shared" si="58"/>
        <v>0</v>
      </c>
      <c r="AD298" s="49">
        <f t="shared" si="59"/>
        <v>6.8399452804377625E-3</v>
      </c>
    </row>
    <row r="299" spans="2:30" s="2" customFormat="1">
      <c r="B299" s="112">
        <v>300847</v>
      </c>
      <c r="C299" s="112" t="s">
        <v>314</v>
      </c>
      <c r="D299" s="120" t="s">
        <v>501</v>
      </c>
      <c r="E299" s="51">
        <v>1.3420000000000001</v>
      </c>
      <c r="F299" s="51">
        <v>4.4999999999999998E-2</v>
      </c>
      <c r="G299" s="51">
        <v>0.16300000000000001</v>
      </c>
      <c r="H299" s="47">
        <f t="shared" si="48"/>
        <v>1.55</v>
      </c>
      <c r="I299" s="54">
        <v>0.16400000000000001</v>
      </c>
      <c r="J299" s="54">
        <v>0</v>
      </c>
      <c r="K299" s="55">
        <v>0</v>
      </c>
      <c r="L299" s="47">
        <f t="shared" si="49"/>
        <v>1.714</v>
      </c>
      <c r="M299" s="48"/>
      <c r="N299" s="160">
        <v>1.2849999999999999</v>
      </c>
      <c r="O299" s="160">
        <v>4.4999999999999998E-2</v>
      </c>
      <c r="P299" s="160">
        <v>0.17699999999999999</v>
      </c>
      <c r="Q299" s="47">
        <f t="shared" si="50"/>
        <v>1.5069999999999999</v>
      </c>
      <c r="R299" s="160">
        <v>0.187</v>
      </c>
      <c r="S299" s="160">
        <v>0</v>
      </c>
      <c r="T299" s="160">
        <v>0</v>
      </c>
      <c r="U299" s="47">
        <f t="shared" si="51"/>
        <v>1.694</v>
      </c>
      <c r="V299" s="48"/>
      <c r="W299" s="50">
        <f t="shared" si="52"/>
        <v>4.4357976653696625E-2</v>
      </c>
      <c r="X299" s="50">
        <f t="shared" si="53"/>
        <v>0</v>
      </c>
      <c r="Y299" s="50">
        <f t="shared" si="54"/>
        <v>-7.9096045197740036E-2</v>
      </c>
      <c r="Z299" s="49">
        <f t="shared" si="55"/>
        <v>2.8533510285335205E-2</v>
      </c>
      <c r="AA299" s="50">
        <f t="shared" si="56"/>
        <v>-0.12299465240641708</v>
      </c>
      <c r="AB299" s="50">
        <f t="shared" si="57"/>
        <v>0</v>
      </c>
      <c r="AC299" s="50">
        <f t="shared" si="58"/>
        <v>0</v>
      </c>
      <c r="AD299" s="49">
        <f t="shared" si="59"/>
        <v>1.1806375442739089E-2</v>
      </c>
    </row>
    <row r="300" spans="2:30" s="2" customFormat="1">
      <c r="B300" s="112">
        <v>300851</v>
      </c>
      <c r="C300" s="112" t="s">
        <v>315</v>
      </c>
      <c r="D300" s="120" t="s">
        <v>501</v>
      </c>
      <c r="E300" s="51">
        <v>1.2</v>
      </c>
      <c r="F300" s="51">
        <v>4.4999999999999998E-2</v>
      </c>
      <c r="G300" s="51">
        <v>0.16300000000000001</v>
      </c>
      <c r="H300" s="47">
        <f t="shared" si="48"/>
        <v>1.4079999999999999</v>
      </c>
      <c r="I300" s="54">
        <v>0.16400000000000001</v>
      </c>
      <c r="J300" s="54">
        <v>0</v>
      </c>
      <c r="K300" s="55">
        <v>0</v>
      </c>
      <c r="L300" s="47">
        <f t="shared" si="49"/>
        <v>1.5719999999999998</v>
      </c>
      <c r="M300" s="48"/>
      <c r="N300" s="160">
        <v>1.1479999999999999</v>
      </c>
      <c r="O300" s="160">
        <v>4.4999999999999998E-2</v>
      </c>
      <c r="P300" s="160">
        <v>0.17699999999999999</v>
      </c>
      <c r="Q300" s="47">
        <f t="shared" si="50"/>
        <v>1.3699999999999999</v>
      </c>
      <c r="R300" s="160">
        <v>0.187</v>
      </c>
      <c r="S300" s="160">
        <v>0</v>
      </c>
      <c r="T300" s="160">
        <v>0</v>
      </c>
      <c r="U300" s="47">
        <f t="shared" si="51"/>
        <v>1.5569999999999999</v>
      </c>
      <c r="V300" s="48"/>
      <c r="W300" s="50">
        <f t="shared" si="52"/>
        <v>4.5296167247386804E-2</v>
      </c>
      <c r="X300" s="50">
        <f t="shared" si="53"/>
        <v>0</v>
      </c>
      <c r="Y300" s="50">
        <f t="shared" si="54"/>
        <v>-7.9096045197740036E-2</v>
      </c>
      <c r="Z300" s="49">
        <f t="shared" si="55"/>
        <v>2.7737226277372289E-2</v>
      </c>
      <c r="AA300" s="50">
        <f t="shared" si="56"/>
        <v>-0.12299465240641708</v>
      </c>
      <c r="AB300" s="50">
        <f t="shared" si="57"/>
        <v>0</v>
      </c>
      <c r="AC300" s="50">
        <f t="shared" si="58"/>
        <v>0</v>
      </c>
      <c r="AD300" s="49">
        <f t="shared" si="59"/>
        <v>9.633911368015351E-3</v>
      </c>
    </row>
    <row r="301" spans="2:30" s="2" customFormat="1">
      <c r="B301" s="112">
        <v>300852</v>
      </c>
      <c r="C301" s="112" t="s">
        <v>524</v>
      </c>
      <c r="D301" s="120" t="s">
        <v>501</v>
      </c>
      <c r="E301" s="51">
        <v>1.2989999999999999</v>
      </c>
      <c r="F301" s="51">
        <v>4.4999999999999998E-2</v>
      </c>
      <c r="G301" s="51">
        <v>0.16300000000000001</v>
      </c>
      <c r="H301" s="47">
        <f t="shared" si="48"/>
        <v>1.5069999999999999</v>
      </c>
      <c r="I301" s="54">
        <v>0.16400000000000001</v>
      </c>
      <c r="J301" s="54">
        <v>0</v>
      </c>
      <c r="K301" s="55">
        <v>0</v>
      </c>
      <c r="L301" s="47">
        <f t="shared" si="49"/>
        <v>1.6709999999999998</v>
      </c>
      <c r="M301" s="48"/>
      <c r="N301" s="160">
        <v>1.244</v>
      </c>
      <c r="O301" s="160">
        <v>4.4999999999999998E-2</v>
      </c>
      <c r="P301" s="160">
        <v>0.17699999999999999</v>
      </c>
      <c r="Q301" s="47">
        <f t="shared" si="50"/>
        <v>1.466</v>
      </c>
      <c r="R301" s="160">
        <v>0.187</v>
      </c>
      <c r="S301" s="160">
        <v>0</v>
      </c>
      <c r="T301" s="160">
        <v>0</v>
      </c>
      <c r="U301" s="47">
        <f t="shared" si="51"/>
        <v>1.653</v>
      </c>
      <c r="V301" s="48"/>
      <c r="W301" s="50">
        <f t="shared" si="52"/>
        <v>4.4212218649517632E-2</v>
      </c>
      <c r="X301" s="50">
        <f t="shared" si="53"/>
        <v>0</v>
      </c>
      <c r="Y301" s="50">
        <f t="shared" si="54"/>
        <v>-7.9096045197740036E-2</v>
      </c>
      <c r="Z301" s="49">
        <f t="shared" si="55"/>
        <v>2.7967257844474711E-2</v>
      </c>
      <c r="AA301" s="50">
        <f t="shared" si="56"/>
        <v>-0.12299465240641708</v>
      </c>
      <c r="AB301" s="50">
        <f t="shared" si="57"/>
        <v>0</v>
      </c>
      <c r="AC301" s="50">
        <f t="shared" si="58"/>
        <v>0</v>
      </c>
      <c r="AD301" s="49">
        <f t="shared" si="59"/>
        <v>1.0889292196007134E-2</v>
      </c>
    </row>
    <row r="302" spans="2:30" s="2" customFormat="1">
      <c r="B302" s="112">
        <v>300854</v>
      </c>
      <c r="C302" s="112" t="s">
        <v>316</v>
      </c>
      <c r="D302" s="120" t="s">
        <v>501</v>
      </c>
      <c r="E302" s="51">
        <v>0.68899999999999995</v>
      </c>
      <c r="F302" s="51">
        <v>4.4999999999999998E-2</v>
      </c>
      <c r="G302" s="51">
        <v>0.16300000000000001</v>
      </c>
      <c r="H302" s="47">
        <f t="shared" si="48"/>
        <v>0.89700000000000002</v>
      </c>
      <c r="I302" s="54">
        <v>0.16400000000000001</v>
      </c>
      <c r="J302" s="54">
        <v>0</v>
      </c>
      <c r="K302" s="55">
        <v>0</v>
      </c>
      <c r="L302" s="47">
        <f t="shared" si="49"/>
        <v>1.0609999999999999</v>
      </c>
      <c r="M302" s="48"/>
      <c r="N302" s="160">
        <v>0.66</v>
      </c>
      <c r="O302" s="160">
        <v>4.4999999999999998E-2</v>
      </c>
      <c r="P302" s="160">
        <v>0.17699999999999999</v>
      </c>
      <c r="Q302" s="47">
        <f t="shared" si="50"/>
        <v>0.88200000000000012</v>
      </c>
      <c r="R302" s="160">
        <v>0.187</v>
      </c>
      <c r="S302" s="160">
        <v>0</v>
      </c>
      <c r="T302" s="160">
        <v>0</v>
      </c>
      <c r="U302" s="47">
        <f t="shared" si="51"/>
        <v>1.0690000000000002</v>
      </c>
      <c r="V302" s="48"/>
      <c r="W302" s="50">
        <f t="shared" si="52"/>
        <v>4.3939393939393806E-2</v>
      </c>
      <c r="X302" s="50">
        <f t="shared" si="53"/>
        <v>0</v>
      </c>
      <c r="Y302" s="50">
        <f t="shared" si="54"/>
        <v>-7.9096045197740036E-2</v>
      </c>
      <c r="Z302" s="49">
        <f t="shared" si="55"/>
        <v>1.7006802721088322E-2</v>
      </c>
      <c r="AA302" s="50">
        <f t="shared" si="56"/>
        <v>-0.12299465240641708</v>
      </c>
      <c r="AB302" s="50">
        <f t="shared" si="57"/>
        <v>0</v>
      </c>
      <c r="AC302" s="50">
        <f t="shared" si="58"/>
        <v>0</v>
      </c>
      <c r="AD302" s="49">
        <f t="shared" si="59"/>
        <v>-7.4836295603369768E-3</v>
      </c>
    </row>
    <row r="303" spans="2:30" s="2" customFormat="1">
      <c r="B303" s="112">
        <v>300855</v>
      </c>
      <c r="C303" s="112" t="s">
        <v>317</v>
      </c>
      <c r="D303" s="120" t="s">
        <v>501</v>
      </c>
      <c r="E303" s="51">
        <v>1.125</v>
      </c>
      <c r="F303" s="51">
        <v>4.4999999999999998E-2</v>
      </c>
      <c r="G303" s="51">
        <v>0.16300000000000001</v>
      </c>
      <c r="H303" s="47">
        <f t="shared" si="48"/>
        <v>1.333</v>
      </c>
      <c r="I303" s="54">
        <v>0.16400000000000001</v>
      </c>
      <c r="J303" s="54">
        <v>0</v>
      </c>
      <c r="K303" s="55">
        <v>0</v>
      </c>
      <c r="L303" s="47">
        <f t="shared" si="49"/>
        <v>1.4969999999999999</v>
      </c>
      <c r="M303" s="48"/>
      <c r="N303" s="160">
        <v>1.0780000000000001</v>
      </c>
      <c r="O303" s="160">
        <v>4.4999999999999998E-2</v>
      </c>
      <c r="P303" s="160">
        <v>0.17699999999999999</v>
      </c>
      <c r="Q303" s="47">
        <f t="shared" si="50"/>
        <v>1.3</v>
      </c>
      <c r="R303" s="160">
        <v>0.187</v>
      </c>
      <c r="S303" s="160">
        <v>0</v>
      </c>
      <c r="T303" s="160">
        <v>0</v>
      </c>
      <c r="U303" s="47">
        <f t="shared" si="51"/>
        <v>1.4870000000000001</v>
      </c>
      <c r="V303" s="48"/>
      <c r="W303" s="50">
        <f t="shared" si="52"/>
        <v>4.3599257884972105E-2</v>
      </c>
      <c r="X303" s="50">
        <f t="shared" si="53"/>
        <v>0</v>
      </c>
      <c r="Y303" s="50">
        <f t="shared" si="54"/>
        <v>-7.9096045197740036E-2</v>
      </c>
      <c r="Z303" s="49">
        <f t="shared" si="55"/>
        <v>2.5384615384615321E-2</v>
      </c>
      <c r="AA303" s="50">
        <f t="shared" si="56"/>
        <v>-0.12299465240641708</v>
      </c>
      <c r="AB303" s="50">
        <f t="shared" si="57"/>
        <v>0</v>
      </c>
      <c r="AC303" s="50">
        <f t="shared" si="58"/>
        <v>0</v>
      </c>
      <c r="AD303" s="49">
        <f t="shared" si="59"/>
        <v>6.7249495628781348E-3</v>
      </c>
    </row>
    <row r="304" spans="2:30" s="2" customFormat="1">
      <c r="B304" s="112">
        <v>300856</v>
      </c>
      <c r="C304" s="112" t="s">
        <v>318</v>
      </c>
      <c r="D304" s="120" t="s">
        <v>501</v>
      </c>
      <c r="E304" s="51">
        <v>0.93100000000000005</v>
      </c>
      <c r="F304" s="51">
        <v>4.4999999999999998E-2</v>
      </c>
      <c r="G304" s="51">
        <v>0.16300000000000001</v>
      </c>
      <c r="H304" s="47">
        <f t="shared" si="48"/>
        <v>1.139</v>
      </c>
      <c r="I304" s="54">
        <v>0.16400000000000001</v>
      </c>
      <c r="J304" s="54">
        <v>0</v>
      </c>
      <c r="K304" s="55">
        <v>0</v>
      </c>
      <c r="L304" s="47">
        <f t="shared" si="49"/>
        <v>1.3029999999999999</v>
      </c>
      <c r="M304" s="48"/>
      <c r="N304" s="160">
        <v>0.89200000000000002</v>
      </c>
      <c r="O304" s="160">
        <v>4.4999999999999998E-2</v>
      </c>
      <c r="P304" s="160">
        <v>0.17699999999999999</v>
      </c>
      <c r="Q304" s="47">
        <f t="shared" si="50"/>
        <v>1.1140000000000001</v>
      </c>
      <c r="R304" s="160">
        <v>0.187</v>
      </c>
      <c r="S304" s="160">
        <v>0</v>
      </c>
      <c r="T304" s="160">
        <v>0</v>
      </c>
      <c r="U304" s="47">
        <f t="shared" si="51"/>
        <v>1.3010000000000002</v>
      </c>
      <c r="V304" s="48"/>
      <c r="W304" s="50">
        <f t="shared" si="52"/>
        <v>4.372197309417044E-2</v>
      </c>
      <c r="X304" s="50">
        <f t="shared" si="53"/>
        <v>0</v>
      </c>
      <c r="Y304" s="50">
        <f t="shared" si="54"/>
        <v>-7.9096045197740036E-2</v>
      </c>
      <c r="Z304" s="49">
        <f t="shared" si="55"/>
        <v>2.2441651705565446E-2</v>
      </c>
      <c r="AA304" s="50">
        <f t="shared" si="56"/>
        <v>-0.12299465240641708</v>
      </c>
      <c r="AB304" s="50">
        <f t="shared" si="57"/>
        <v>0</v>
      </c>
      <c r="AC304" s="50">
        <f t="shared" si="58"/>
        <v>0</v>
      </c>
      <c r="AD304" s="49">
        <f t="shared" si="59"/>
        <v>1.5372790161412601E-3</v>
      </c>
    </row>
    <row r="305" spans="2:30" s="2" customFormat="1">
      <c r="B305" s="112">
        <v>300857</v>
      </c>
      <c r="C305" s="112" t="s">
        <v>525</v>
      </c>
      <c r="D305" s="120" t="s">
        <v>501</v>
      </c>
      <c r="E305" s="51">
        <v>1.282</v>
      </c>
      <c r="F305" s="51">
        <v>4.4999999999999998E-2</v>
      </c>
      <c r="G305" s="51">
        <v>0.16300000000000001</v>
      </c>
      <c r="H305" s="47">
        <f t="shared" si="48"/>
        <v>1.49</v>
      </c>
      <c r="I305" s="54">
        <v>0.16400000000000001</v>
      </c>
      <c r="J305" s="54">
        <v>0</v>
      </c>
      <c r="K305" s="55">
        <v>0</v>
      </c>
      <c r="L305" s="47">
        <f t="shared" si="49"/>
        <v>1.6539999999999999</v>
      </c>
      <c r="M305" s="48"/>
      <c r="N305" s="160">
        <v>1.2270000000000001</v>
      </c>
      <c r="O305" s="160">
        <v>4.4999999999999998E-2</v>
      </c>
      <c r="P305" s="160">
        <v>0.17699999999999999</v>
      </c>
      <c r="Q305" s="47">
        <f t="shared" si="50"/>
        <v>1.4490000000000001</v>
      </c>
      <c r="R305" s="160">
        <v>0.187</v>
      </c>
      <c r="S305" s="160">
        <v>0</v>
      </c>
      <c r="T305" s="160">
        <v>0</v>
      </c>
      <c r="U305" s="47">
        <f t="shared" si="51"/>
        <v>1.6360000000000001</v>
      </c>
      <c r="V305" s="48"/>
      <c r="W305" s="50">
        <f t="shared" si="52"/>
        <v>4.4824775876120562E-2</v>
      </c>
      <c r="X305" s="50">
        <f t="shared" si="53"/>
        <v>0</v>
      </c>
      <c r="Y305" s="50">
        <f t="shared" si="54"/>
        <v>-7.9096045197740036E-2</v>
      </c>
      <c r="Z305" s="49">
        <f t="shared" si="55"/>
        <v>2.8295376121463024E-2</v>
      </c>
      <c r="AA305" s="50">
        <f t="shared" si="56"/>
        <v>-0.12299465240641708</v>
      </c>
      <c r="AB305" s="50">
        <f t="shared" si="57"/>
        <v>0</v>
      </c>
      <c r="AC305" s="50">
        <f t="shared" si="58"/>
        <v>0</v>
      </c>
      <c r="AD305" s="49">
        <f t="shared" si="59"/>
        <v>1.1002444987774935E-2</v>
      </c>
    </row>
    <row r="306" spans="2:30" s="2" customFormat="1">
      <c r="B306" s="112">
        <v>300858</v>
      </c>
      <c r="C306" s="112" t="s">
        <v>319</v>
      </c>
      <c r="D306" s="120" t="s">
        <v>501</v>
      </c>
      <c r="E306" s="51">
        <v>1.125</v>
      </c>
      <c r="F306" s="51">
        <v>4.4999999999999998E-2</v>
      </c>
      <c r="G306" s="51">
        <v>0.16300000000000001</v>
      </c>
      <c r="H306" s="47">
        <f t="shared" si="48"/>
        <v>1.333</v>
      </c>
      <c r="I306" s="54">
        <v>0.16400000000000001</v>
      </c>
      <c r="J306" s="54">
        <v>0</v>
      </c>
      <c r="K306" s="55">
        <v>0</v>
      </c>
      <c r="L306" s="47">
        <f t="shared" si="49"/>
        <v>1.4969999999999999</v>
      </c>
      <c r="M306" s="48"/>
      <c r="N306" s="160">
        <v>1.0780000000000001</v>
      </c>
      <c r="O306" s="160">
        <v>4.4999999999999998E-2</v>
      </c>
      <c r="P306" s="160">
        <v>0.17699999999999999</v>
      </c>
      <c r="Q306" s="47">
        <f t="shared" si="50"/>
        <v>1.3</v>
      </c>
      <c r="R306" s="160">
        <v>0.187</v>
      </c>
      <c r="S306" s="160">
        <v>0</v>
      </c>
      <c r="T306" s="160">
        <v>0</v>
      </c>
      <c r="U306" s="47">
        <f t="shared" si="51"/>
        <v>1.4870000000000001</v>
      </c>
      <c r="V306" s="48"/>
      <c r="W306" s="50">
        <f t="shared" si="52"/>
        <v>4.3599257884972105E-2</v>
      </c>
      <c r="X306" s="50">
        <f t="shared" si="53"/>
        <v>0</v>
      </c>
      <c r="Y306" s="50">
        <f t="shared" si="54"/>
        <v>-7.9096045197740036E-2</v>
      </c>
      <c r="Z306" s="49">
        <f t="shared" si="55"/>
        <v>2.5384615384615321E-2</v>
      </c>
      <c r="AA306" s="50">
        <f t="shared" si="56"/>
        <v>-0.12299465240641708</v>
      </c>
      <c r="AB306" s="50">
        <f t="shared" si="57"/>
        <v>0</v>
      </c>
      <c r="AC306" s="50">
        <f t="shared" si="58"/>
        <v>0</v>
      </c>
      <c r="AD306" s="49">
        <f t="shared" si="59"/>
        <v>6.7249495628781348E-3</v>
      </c>
    </row>
    <row r="307" spans="2:30" s="2" customFormat="1">
      <c r="B307" s="112">
        <v>300885</v>
      </c>
      <c r="C307" s="112" t="s">
        <v>526</v>
      </c>
      <c r="D307" s="120" t="s">
        <v>501</v>
      </c>
      <c r="E307" s="51">
        <v>2.6440000000000001</v>
      </c>
      <c r="F307" s="51">
        <v>4.4999999999999998E-2</v>
      </c>
      <c r="G307" s="51">
        <v>0.16300000000000001</v>
      </c>
      <c r="H307" s="47">
        <f t="shared" si="48"/>
        <v>2.8519999999999999</v>
      </c>
      <c r="I307" s="54">
        <v>0.16400000000000001</v>
      </c>
      <c r="J307" s="54">
        <v>0</v>
      </c>
      <c r="K307" s="55">
        <v>0</v>
      </c>
      <c r="L307" s="47">
        <f t="shared" si="49"/>
        <v>3.016</v>
      </c>
      <c r="M307" s="48"/>
      <c r="N307" s="160">
        <v>2.5310000000000001</v>
      </c>
      <c r="O307" s="160">
        <v>4.4999999999999998E-2</v>
      </c>
      <c r="P307" s="160">
        <v>0.17699999999999999</v>
      </c>
      <c r="Q307" s="47">
        <f t="shared" si="50"/>
        <v>2.7530000000000001</v>
      </c>
      <c r="R307" s="160">
        <v>0.187</v>
      </c>
      <c r="S307" s="160">
        <v>0</v>
      </c>
      <c r="T307" s="160">
        <v>0</v>
      </c>
      <c r="U307" s="47">
        <f t="shared" si="51"/>
        <v>2.94</v>
      </c>
      <c r="V307" s="48"/>
      <c r="W307" s="50">
        <f t="shared" si="52"/>
        <v>4.4646384828131165E-2</v>
      </c>
      <c r="X307" s="50">
        <f t="shared" si="53"/>
        <v>0</v>
      </c>
      <c r="Y307" s="50">
        <f t="shared" si="54"/>
        <v>-7.9096045197740036E-2</v>
      </c>
      <c r="Z307" s="49">
        <f t="shared" si="55"/>
        <v>3.5960770069015525E-2</v>
      </c>
      <c r="AA307" s="50">
        <f t="shared" si="56"/>
        <v>-0.12299465240641708</v>
      </c>
      <c r="AB307" s="50">
        <f t="shared" si="57"/>
        <v>0</v>
      </c>
      <c r="AC307" s="50">
        <f t="shared" si="58"/>
        <v>0</v>
      </c>
      <c r="AD307" s="49">
        <f t="shared" si="59"/>
        <v>2.5850340136054445E-2</v>
      </c>
    </row>
    <row r="308" spans="2:30" s="2" customFormat="1">
      <c r="B308" s="112">
        <v>300887</v>
      </c>
      <c r="C308" s="112" t="s">
        <v>320</v>
      </c>
      <c r="D308" s="120" t="s">
        <v>502</v>
      </c>
      <c r="E308" s="51">
        <v>2.9239999999999999</v>
      </c>
      <c r="F308" s="51">
        <v>4.4999999999999998E-2</v>
      </c>
      <c r="G308" s="51">
        <v>0.16300000000000001</v>
      </c>
      <c r="H308" s="47">
        <f t="shared" si="48"/>
        <v>3.1319999999999997</v>
      </c>
      <c r="I308" s="54">
        <v>0</v>
      </c>
      <c r="J308" s="54">
        <v>0</v>
      </c>
      <c r="K308" s="55">
        <v>0.20200000000000001</v>
      </c>
      <c r="L308" s="47">
        <f t="shared" si="49"/>
        <v>3.3339999999999996</v>
      </c>
      <c r="M308" s="48"/>
      <c r="N308" s="160">
        <v>2.8</v>
      </c>
      <c r="O308" s="160">
        <v>4.4999999999999998E-2</v>
      </c>
      <c r="P308" s="160">
        <v>0.17699999999999999</v>
      </c>
      <c r="Q308" s="47">
        <f t="shared" si="50"/>
        <v>3.0219999999999998</v>
      </c>
      <c r="R308" s="160">
        <v>0</v>
      </c>
      <c r="S308" s="160">
        <v>0</v>
      </c>
      <c r="T308" s="160">
        <v>0.20599999999999999</v>
      </c>
      <c r="U308" s="47">
        <f t="shared" si="51"/>
        <v>3.2279999999999998</v>
      </c>
      <c r="V308" s="48"/>
      <c r="W308" s="50">
        <f t="shared" si="52"/>
        <v>4.4285714285714331E-2</v>
      </c>
      <c r="X308" s="50">
        <f t="shared" si="53"/>
        <v>0</v>
      </c>
      <c r="Y308" s="50">
        <f t="shared" si="54"/>
        <v>-7.9096045197740036E-2</v>
      </c>
      <c r="Z308" s="49">
        <f t="shared" si="55"/>
        <v>3.6399735274652512E-2</v>
      </c>
      <c r="AA308" s="50">
        <f t="shared" si="56"/>
        <v>0</v>
      </c>
      <c r="AB308" s="50">
        <f t="shared" si="57"/>
        <v>0</v>
      </c>
      <c r="AC308" s="50">
        <f t="shared" si="58"/>
        <v>-1.9417475728155224E-2</v>
      </c>
      <c r="AD308" s="49">
        <f t="shared" si="59"/>
        <v>3.2837670384138748E-2</v>
      </c>
    </row>
    <row r="309" spans="2:30" s="2" customFormat="1">
      <c r="B309" s="112">
        <v>300888</v>
      </c>
      <c r="C309" s="112" t="s">
        <v>321</v>
      </c>
      <c r="D309" s="120" t="s">
        <v>501</v>
      </c>
      <c r="E309" s="51">
        <v>1.833</v>
      </c>
      <c r="F309" s="51">
        <v>4.4999999999999998E-2</v>
      </c>
      <c r="G309" s="51">
        <v>0.16300000000000001</v>
      </c>
      <c r="H309" s="47">
        <f t="shared" si="48"/>
        <v>2.0409999999999999</v>
      </c>
      <c r="I309" s="54">
        <v>0.16400000000000001</v>
      </c>
      <c r="J309" s="54">
        <v>0</v>
      </c>
      <c r="K309" s="55">
        <v>0</v>
      </c>
      <c r="L309" s="47">
        <f t="shared" si="49"/>
        <v>2.2050000000000001</v>
      </c>
      <c r="M309" s="48"/>
      <c r="N309" s="160">
        <v>1.7549999999999999</v>
      </c>
      <c r="O309" s="160">
        <v>4.4999999999999998E-2</v>
      </c>
      <c r="P309" s="160">
        <v>0.17699999999999999</v>
      </c>
      <c r="Q309" s="47">
        <f t="shared" si="50"/>
        <v>1.9769999999999999</v>
      </c>
      <c r="R309" s="160">
        <v>0.187</v>
      </c>
      <c r="S309" s="160">
        <v>0</v>
      </c>
      <c r="T309" s="160">
        <v>0</v>
      </c>
      <c r="U309" s="47">
        <f t="shared" si="51"/>
        <v>2.1639999999999997</v>
      </c>
      <c r="V309" s="48"/>
      <c r="W309" s="50">
        <f t="shared" si="52"/>
        <v>4.4444444444444488E-2</v>
      </c>
      <c r="X309" s="50">
        <f t="shared" si="53"/>
        <v>0</v>
      </c>
      <c r="Y309" s="50">
        <f t="shared" si="54"/>
        <v>-7.9096045197740036E-2</v>
      </c>
      <c r="Z309" s="49">
        <f t="shared" si="55"/>
        <v>3.2372281234193251E-2</v>
      </c>
      <c r="AA309" s="50">
        <f t="shared" si="56"/>
        <v>-0.12299465240641708</v>
      </c>
      <c r="AB309" s="50">
        <f t="shared" si="57"/>
        <v>0</v>
      </c>
      <c r="AC309" s="50">
        <f t="shared" si="58"/>
        <v>0</v>
      </c>
      <c r="AD309" s="49">
        <f t="shared" si="59"/>
        <v>1.8946395563770969E-2</v>
      </c>
    </row>
    <row r="310" spans="2:30" s="2" customFormat="1">
      <c r="B310" s="112">
        <v>300889</v>
      </c>
      <c r="C310" s="112" t="s">
        <v>322</v>
      </c>
      <c r="D310" s="120" t="s">
        <v>501</v>
      </c>
      <c r="E310" s="51">
        <v>1.845</v>
      </c>
      <c r="F310" s="51">
        <v>4.4999999999999998E-2</v>
      </c>
      <c r="G310" s="51">
        <v>0.16300000000000001</v>
      </c>
      <c r="H310" s="47">
        <f t="shared" si="48"/>
        <v>2.0529999999999999</v>
      </c>
      <c r="I310" s="54">
        <v>0.16400000000000001</v>
      </c>
      <c r="J310" s="54">
        <v>0</v>
      </c>
      <c r="K310" s="55">
        <v>0</v>
      </c>
      <c r="L310" s="47">
        <f t="shared" si="49"/>
        <v>2.2170000000000001</v>
      </c>
      <c r="M310" s="48"/>
      <c r="N310" s="160">
        <v>1.766</v>
      </c>
      <c r="O310" s="160">
        <v>4.4999999999999998E-2</v>
      </c>
      <c r="P310" s="160">
        <v>0.17699999999999999</v>
      </c>
      <c r="Q310" s="47">
        <f t="shared" si="50"/>
        <v>1.988</v>
      </c>
      <c r="R310" s="160">
        <v>0.187</v>
      </c>
      <c r="S310" s="160">
        <v>0</v>
      </c>
      <c r="T310" s="160">
        <v>0</v>
      </c>
      <c r="U310" s="47">
        <f t="shared" si="51"/>
        <v>2.1749999999999998</v>
      </c>
      <c r="V310" s="48"/>
      <c r="W310" s="50">
        <f t="shared" si="52"/>
        <v>4.4733861834654561E-2</v>
      </c>
      <c r="X310" s="50">
        <f t="shared" si="53"/>
        <v>0</v>
      </c>
      <c r="Y310" s="50">
        <f t="shared" si="54"/>
        <v>-7.9096045197740036E-2</v>
      </c>
      <c r="Z310" s="49">
        <f t="shared" si="55"/>
        <v>3.2696177062374217E-2</v>
      </c>
      <c r="AA310" s="50">
        <f t="shared" si="56"/>
        <v>-0.12299465240641708</v>
      </c>
      <c r="AB310" s="50">
        <f t="shared" si="57"/>
        <v>0</v>
      </c>
      <c r="AC310" s="50">
        <f t="shared" si="58"/>
        <v>0</v>
      </c>
      <c r="AD310" s="49">
        <f t="shared" si="59"/>
        <v>1.9310344827586329E-2</v>
      </c>
    </row>
    <row r="311" spans="2:30" s="2" customFormat="1">
      <c r="B311" s="112">
        <v>300892</v>
      </c>
      <c r="C311" s="112" t="s">
        <v>323</v>
      </c>
      <c r="D311" s="120" t="s">
        <v>501</v>
      </c>
      <c r="E311" s="51">
        <v>2.6349999999999998</v>
      </c>
      <c r="F311" s="51">
        <v>4.4999999999999998E-2</v>
      </c>
      <c r="G311" s="51">
        <v>0.16300000000000001</v>
      </c>
      <c r="H311" s="47">
        <f t="shared" si="48"/>
        <v>2.8429999999999995</v>
      </c>
      <c r="I311" s="54">
        <v>0.16400000000000001</v>
      </c>
      <c r="J311" s="54">
        <v>0</v>
      </c>
      <c r="K311" s="55">
        <v>0</v>
      </c>
      <c r="L311" s="47">
        <f t="shared" si="49"/>
        <v>3.0069999999999997</v>
      </c>
      <c r="M311" s="48"/>
      <c r="N311" s="160">
        <v>2.5230000000000001</v>
      </c>
      <c r="O311" s="160">
        <v>4.4999999999999998E-2</v>
      </c>
      <c r="P311" s="160">
        <v>0.17699999999999999</v>
      </c>
      <c r="Q311" s="47">
        <f t="shared" si="50"/>
        <v>2.7450000000000001</v>
      </c>
      <c r="R311" s="160">
        <v>0.187</v>
      </c>
      <c r="S311" s="160">
        <v>0</v>
      </c>
      <c r="T311" s="160">
        <v>0</v>
      </c>
      <c r="U311" s="47">
        <f t="shared" si="51"/>
        <v>2.9319999999999999</v>
      </c>
      <c r="V311" s="48"/>
      <c r="W311" s="50">
        <f t="shared" si="52"/>
        <v>4.4391597304795742E-2</v>
      </c>
      <c r="X311" s="50">
        <f t="shared" si="53"/>
        <v>0</v>
      </c>
      <c r="Y311" s="50">
        <f t="shared" si="54"/>
        <v>-7.9096045197740036E-2</v>
      </c>
      <c r="Z311" s="49">
        <f t="shared" si="55"/>
        <v>3.5701275045537127E-2</v>
      </c>
      <c r="AA311" s="50">
        <f t="shared" si="56"/>
        <v>-0.12299465240641708</v>
      </c>
      <c r="AB311" s="50">
        <f t="shared" si="57"/>
        <v>0</v>
      </c>
      <c r="AC311" s="50">
        <f t="shared" si="58"/>
        <v>0</v>
      </c>
      <c r="AD311" s="49">
        <f t="shared" si="59"/>
        <v>2.557980900409268E-2</v>
      </c>
    </row>
    <row r="312" spans="2:30" s="2" customFormat="1">
      <c r="B312" s="112">
        <v>300893</v>
      </c>
      <c r="C312" s="112" t="s">
        <v>527</v>
      </c>
      <c r="D312" s="120" t="s">
        <v>501</v>
      </c>
      <c r="E312" s="51">
        <v>1.292</v>
      </c>
      <c r="F312" s="51">
        <v>4.4999999999999998E-2</v>
      </c>
      <c r="G312" s="51">
        <v>0.16300000000000001</v>
      </c>
      <c r="H312" s="47">
        <f t="shared" si="48"/>
        <v>1.5</v>
      </c>
      <c r="I312" s="54">
        <v>0.16400000000000001</v>
      </c>
      <c r="J312" s="54">
        <v>0</v>
      </c>
      <c r="K312" s="55">
        <v>0</v>
      </c>
      <c r="L312" s="47">
        <f t="shared" si="49"/>
        <v>1.6639999999999999</v>
      </c>
      <c r="M312" s="48"/>
      <c r="N312" s="160">
        <v>1.2370000000000001</v>
      </c>
      <c r="O312" s="160">
        <v>4.4999999999999998E-2</v>
      </c>
      <c r="P312" s="160">
        <v>0.17699999999999999</v>
      </c>
      <c r="Q312" s="47">
        <f t="shared" si="50"/>
        <v>1.4590000000000001</v>
      </c>
      <c r="R312" s="160">
        <v>0.187</v>
      </c>
      <c r="S312" s="160">
        <v>0</v>
      </c>
      <c r="T312" s="160">
        <v>0</v>
      </c>
      <c r="U312" s="47">
        <f t="shared" si="51"/>
        <v>1.6460000000000001</v>
      </c>
      <c r="V312" s="48"/>
      <c r="W312" s="50">
        <f t="shared" si="52"/>
        <v>4.4462409054163245E-2</v>
      </c>
      <c r="X312" s="50">
        <f t="shared" si="53"/>
        <v>0</v>
      </c>
      <c r="Y312" s="50">
        <f t="shared" si="54"/>
        <v>-7.9096045197740036E-2</v>
      </c>
      <c r="Z312" s="49">
        <f t="shared" si="55"/>
        <v>2.8101439342015026E-2</v>
      </c>
      <c r="AA312" s="50">
        <f t="shared" si="56"/>
        <v>-0.12299465240641708</v>
      </c>
      <c r="AB312" s="50">
        <f t="shared" si="57"/>
        <v>0</v>
      </c>
      <c r="AC312" s="50">
        <f t="shared" si="58"/>
        <v>0</v>
      </c>
      <c r="AD312" s="49">
        <f t="shared" si="59"/>
        <v>1.0935601458080068E-2</v>
      </c>
    </row>
    <row r="313" spans="2:30" s="2" customFormat="1">
      <c r="B313" s="112">
        <v>300895</v>
      </c>
      <c r="C313" s="112" t="s">
        <v>324</v>
      </c>
      <c r="D313" s="120" t="s">
        <v>501</v>
      </c>
      <c r="E313" s="51">
        <v>1.837</v>
      </c>
      <c r="F313" s="51">
        <v>4.4999999999999998E-2</v>
      </c>
      <c r="G313" s="51">
        <v>0.16300000000000001</v>
      </c>
      <c r="H313" s="47">
        <f t="shared" si="48"/>
        <v>2.0449999999999999</v>
      </c>
      <c r="I313" s="54">
        <v>0.16400000000000001</v>
      </c>
      <c r="J313" s="54">
        <v>0</v>
      </c>
      <c r="K313" s="55">
        <v>0</v>
      </c>
      <c r="L313" s="47">
        <f t="shared" si="49"/>
        <v>2.2090000000000001</v>
      </c>
      <c r="M313" s="48"/>
      <c r="N313" s="160">
        <v>1.7589999999999999</v>
      </c>
      <c r="O313" s="160">
        <v>4.4999999999999998E-2</v>
      </c>
      <c r="P313" s="160">
        <v>0.17699999999999999</v>
      </c>
      <c r="Q313" s="47">
        <f t="shared" si="50"/>
        <v>1.9809999999999999</v>
      </c>
      <c r="R313" s="160">
        <v>0.187</v>
      </c>
      <c r="S313" s="160">
        <v>0</v>
      </c>
      <c r="T313" s="160">
        <v>0</v>
      </c>
      <c r="U313" s="47">
        <f t="shared" si="51"/>
        <v>2.1679999999999997</v>
      </c>
      <c r="V313" s="48"/>
      <c r="W313" s="50">
        <f t="shared" si="52"/>
        <v>4.4343376918703853E-2</v>
      </c>
      <c r="X313" s="50">
        <f t="shared" si="53"/>
        <v>0</v>
      </c>
      <c r="Y313" s="50">
        <f t="shared" si="54"/>
        <v>-7.9096045197740036E-2</v>
      </c>
      <c r="Z313" s="49">
        <f t="shared" si="55"/>
        <v>3.2306915699141875E-2</v>
      </c>
      <c r="AA313" s="50">
        <f t="shared" si="56"/>
        <v>-0.12299465240641708</v>
      </c>
      <c r="AB313" s="50">
        <f t="shared" si="57"/>
        <v>0</v>
      </c>
      <c r="AC313" s="50">
        <f t="shared" si="58"/>
        <v>0</v>
      </c>
      <c r="AD313" s="49">
        <f t="shared" si="59"/>
        <v>1.8911439114391318E-2</v>
      </c>
    </row>
    <row r="314" spans="2:30" s="2" customFormat="1">
      <c r="B314" s="112">
        <v>300896</v>
      </c>
      <c r="C314" s="112" t="s">
        <v>325</v>
      </c>
      <c r="D314" s="120" t="s">
        <v>501</v>
      </c>
      <c r="E314" s="51">
        <v>1.917</v>
      </c>
      <c r="F314" s="51">
        <v>4.4999999999999998E-2</v>
      </c>
      <c r="G314" s="51">
        <v>0.16300000000000001</v>
      </c>
      <c r="H314" s="47">
        <f t="shared" si="48"/>
        <v>2.125</v>
      </c>
      <c r="I314" s="54">
        <v>0.16400000000000001</v>
      </c>
      <c r="J314" s="54">
        <v>0</v>
      </c>
      <c r="K314" s="55">
        <v>0</v>
      </c>
      <c r="L314" s="47">
        <f t="shared" si="49"/>
        <v>2.2890000000000001</v>
      </c>
      <c r="M314" s="48"/>
      <c r="N314" s="160">
        <v>1.8360000000000001</v>
      </c>
      <c r="O314" s="160">
        <v>4.4999999999999998E-2</v>
      </c>
      <c r="P314" s="160">
        <v>0.17699999999999999</v>
      </c>
      <c r="Q314" s="47">
        <f t="shared" si="50"/>
        <v>2.0579999999999998</v>
      </c>
      <c r="R314" s="160">
        <v>0.187</v>
      </c>
      <c r="S314" s="160">
        <v>0</v>
      </c>
      <c r="T314" s="160">
        <v>0</v>
      </c>
      <c r="U314" s="47">
        <f t="shared" si="51"/>
        <v>2.2449999999999997</v>
      </c>
      <c r="V314" s="48"/>
      <c r="W314" s="50">
        <f t="shared" si="52"/>
        <v>4.4117647058823505E-2</v>
      </c>
      <c r="X314" s="50">
        <f t="shared" si="53"/>
        <v>0</v>
      </c>
      <c r="Y314" s="50">
        <f t="shared" si="54"/>
        <v>-7.9096045197740036E-2</v>
      </c>
      <c r="Z314" s="49">
        <f t="shared" si="55"/>
        <v>3.2555879494655091E-2</v>
      </c>
      <c r="AA314" s="50">
        <f t="shared" si="56"/>
        <v>-0.12299465240641708</v>
      </c>
      <c r="AB314" s="50">
        <f t="shared" si="57"/>
        <v>0</v>
      </c>
      <c r="AC314" s="50">
        <f t="shared" si="58"/>
        <v>0</v>
      </c>
      <c r="AD314" s="49">
        <f t="shared" si="59"/>
        <v>1.9599109131403336E-2</v>
      </c>
    </row>
    <row r="315" spans="2:30" s="2" customFormat="1">
      <c r="B315" s="112">
        <v>300899</v>
      </c>
      <c r="C315" s="112" t="s">
        <v>326</v>
      </c>
      <c r="D315" s="120" t="s">
        <v>501</v>
      </c>
      <c r="E315" s="51">
        <v>1.5720000000000001</v>
      </c>
      <c r="F315" s="51">
        <v>4.4999999999999998E-2</v>
      </c>
      <c r="G315" s="51">
        <v>0.16300000000000001</v>
      </c>
      <c r="H315" s="47">
        <f t="shared" si="48"/>
        <v>1.78</v>
      </c>
      <c r="I315" s="54">
        <v>0.16400000000000001</v>
      </c>
      <c r="J315" s="54">
        <v>0</v>
      </c>
      <c r="K315" s="55">
        <v>0</v>
      </c>
      <c r="L315" s="47">
        <f t="shared" si="49"/>
        <v>1.944</v>
      </c>
      <c r="M315" s="48"/>
      <c r="N315" s="160">
        <v>1.5049999999999999</v>
      </c>
      <c r="O315" s="160">
        <v>4.4999999999999998E-2</v>
      </c>
      <c r="P315" s="160">
        <v>0.17699999999999999</v>
      </c>
      <c r="Q315" s="47">
        <f t="shared" si="50"/>
        <v>1.7269999999999999</v>
      </c>
      <c r="R315" s="160">
        <v>0.187</v>
      </c>
      <c r="S315" s="160">
        <v>0</v>
      </c>
      <c r="T315" s="160">
        <v>0</v>
      </c>
      <c r="U315" s="47">
        <f t="shared" si="51"/>
        <v>1.9139999999999999</v>
      </c>
      <c r="V315" s="48"/>
      <c r="W315" s="50">
        <f t="shared" si="52"/>
        <v>4.4518272425249285E-2</v>
      </c>
      <c r="X315" s="50">
        <f t="shared" si="53"/>
        <v>0</v>
      </c>
      <c r="Y315" s="50">
        <f t="shared" si="54"/>
        <v>-7.9096045197740036E-2</v>
      </c>
      <c r="Z315" s="49">
        <f t="shared" si="55"/>
        <v>3.0689056166763266E-2</v>
      </c>
      <c r="AA315" s="50">
        <f t="shared" si="56"/>
        <v>-0.12299465240641708</v>
      </c>
      <c r="AB315" s="50">
        <f t="shared" si="57"/>
        <v>0</v>
      </c>
      <c r="AC315" s="50">
        <f t="shared" si="58"/>
        <v>0</v>
      </c>
      <c r="AD315" s="49">
        <f t="shared" si="59"/>
        <v>1.5673981191222586E-2</v>
      </c>
    </row>
    <row r="316" spans="2:30" s="2" customFormat="1">
      <c r="B316" s="112">
        <v>300903</v>
      </c>
      <c r="C316" s="112" t="s">
        <v>327</v>
      </c>
      <c r="D316" s="120" t="s">
        <v>501</v>
      </c>
      <c r="E316" s="51">
        <v>1.798</v>
      </c>
      <c r="F316" s="51">
        <v>4.4999999999999998E-2</v>
      </c>
      <c r="G316" s="51">
        <v>0.16300000000000001</v>
      </c>
      <c r="H316" s="47">
        <f t="shared" si="48"/>
        <v>2.0059999999999998</v>
      </c>
      <c r="I316" s="54">
        <v>0.16400000000000001</v>
      </c>
      <c r="J316" s="54">
        <v>0</v>
      </c>
      <c r="K316" s="55">
        <v>0</v>
      </c>
      <c r="L316" s="47">
        <f t="shared" si="49"/>
        <v>2.17</v>
      </c>
      <c r="M316" s="48"/>
      <c r="N316" s="160">
        <v>1.722</v>
      </c>
      <c r="O316" s="160">
        <v>4.4999999999999998E-2</v>
      </c>
      <c r="P316" s="160">
        <v>0.17699999999999999</v>
      </c>
      <c r="Q316" s="47">
        <f t="shared" si="50"/>
        <v>1.944</v>
      </c>
      <c r="R316" s="160">
        <v>0.187</v>
      </c>
      <c r="S316" s="160">
        <v>0</v>
      </c>
      <c r="T316" s="160">
        <v>0</v>
      </c>
      <c r="U316" s="47">
        <f t="shared" si="51"/>
        <v>2.1309999999999998</v>
      </c>
      <c r="V316" s="48"/>
      <c r="W316" s="50">
        <f t="shared" si="52"/>
        <v>4.413472706155637E-2</v>
      </c>
      <c r="X316" s="50">
        <f t="shared" si="53"/>
        <v>0</v>
      </c>
      <c r="Y316" s="50">
        <f t="shared" si="54"/>
        <v>-7.9096045197740036E-2</v>
      </c>
      <c r="Z316" s="49">
        <f t="shared" si="55"/>
        <v>3.1893004115226255E-2</v>
      </c>
      <c r="AA316" s="50">
        <f t="shared" si="56"/>
        <v>-0.12299465240641708</v>
      </c>
      <c r="AB316" s="50">
        <f t="shared" si="57"/>
        <v>0</v>
      </c>
      <c r="AC316" s="50">
        <f t="shared" si="58"/>
        <v>0</v>
      </c>
      <c r="AD316" s="49">
        <f t="shared" si="59"/>
        <v>1.8301267010793126E-2</v>
      </c>
    </row>
    <row r="317" spans="2:30" s="2" customFormat="1">
      <c r="B317" s="112">
        <v>300905</v>
      </c>
      <c r="C317" s="112" t="s">
        <v>328</v>
      </c>
      <c r="D317" s="120" t="s">
        <v>501</v>
      </c>
      <c r="E317" s="51">
        <v>2.149</v>
      </c>
      <c r="F317" s="51">
        <v>4.4999999999999998E-2</v>
      </c>
      <c r="G317" s="51">
        <v>0.16300000000000001</v>
      </c>
      <c r="H317" s="47">
        <f t="shared" si="48"/>
        <v>2.3569999999999998</v>
      </c>
      <c r="I317" s="54">
        <v>0.16400000000000001</v>
      </c>
      <c r="J317" s="54">
        <v>0</v>
      </c>
      <c r="K317" s="55">
        <v>0</v>
      </c>
      <c r="L317" s="47">
        <f t="shared" si="49"/>
        <v>2.5209999999999999</v>
      </c>
      <c r="M317" s="48"/>
      <c r="N317" s="160">
        <v>2.0569999999999999</v>
      </c>
      <c r="O317" s="160">
        <v>4.4999999999999998E-2</v>
      </c>
      <c r="P317" s="160">
        <v>0.17699999999999999</v>
      </c>
      <c r="Q317" s="47">
        <f t="shared" si="50"/>
        <v>2.2789999999999999</v>
      </c>
      <c r="R317" s="160">
        <v>0.187</v>
      </c>
      <c r="S317" s="160">
        <v>0</v>
      </c>
      <c r="T317" s="160">
        <v>0</v>
      </c>
      <c r="U317" s="47">
        <f t="shared" si="51"/>
        <v>2.4659999999999997</v>
      </c>
      <c r="V317" s="48"/>
      <c r="W317" s="50">
        <f t="shared" si="52"/>
        <v>4.4725328147788082E-2</v>
      </c>
      <c r="X317" s="50">
        <f t="shared" si="53"/>
        <v>0</v>
      </c>
      <c r="Y317" s="50">
        <f t="shared" si="54"/>
        <v>-7.9096045197740036E-2</v>
      </c>
      <c r="Z317" s="49">
        <f t="shared" si="55"/>
        <v>3.4225537516454518E-2</v>
      </c>
      <c r="AA317" s="50">
        <f t="shared" si="56"/>
        <v>-0.12299465240641708</v>
      </c>
      <c r="AB317" s="50">
        <f t="shared" si="57"/>
        <v>0</v>
      </c>
      <c r="AC317" s="50">
        <f t="shared" si="58"/>
        <v>0</v>
      </c>
      <c r="AD317" s="49">
        <f t="shared" si="59"/>
        <v>2.230332522303332E-2</v>
      </c>
    </row>
    <row r="318" spans="2:30" s="2" customFormat="1">
      <c r="B318" s="112">
        <v>300906</v>
      </c>
      <c r="C318" s="112" t="s">
        <v>329</v>
      </c>
      <c r="D318" s="120" t="s">
        <v>501</v>
      </c>
      <c r="E318" s="51">
        <v>2.5510000000000002</v>
      </c>
      <c r="F318" s="51">
        <v>4.4999999999999998E-2</v>
      </c>
      <c r="G318" s="51">
        <v>0.16300000000000001</v>
      </c>
      <c r="H318" s="47">
        <f t="shared" si="48"/>
        <v>2.7589999999999999</v>
      </c>
      <c r="I318" s="54">
        <v>0.16400000000000001</v>
      </c>
      <c r="J318" s="54">
        <v>0</v>
      </c>
      <c r="K318" s="55">
        <v>0</v>
      </c>
      <c r="L318" s="47">
        <f t="shared" si="49"/>
        <v>2.923</v>
      </c>
      <c r="M318" s="48"/>
      <c r="N318" s="160">
        <v>2.4430000000000001</v>
      </c>
      <c r="O318" s="160">
        <v>4.4999999999999998E-2</v>
      </c>
      <c r="P318" s="160">
        <v>0.17699999999999999</v>
      </c>
      <c r="Q318" s="47">
        <f t="shared" si="50"/>
        <v>2.665</v>
      </c>
      <c r="R318" s="160">
        <v>0.187</v>
      </c>
      <c r="S318" s="160">
        <v>0</v>
      </c>
      <c r="T318" s="160">
        <v>0</v>
      </c>
      <c r="U318" s="47">
        <f t="shared" si="51"/>
        <v>2.8519999999999999</v>
      </c>
      <c r="V318" s="48"/>
      <c r="W318" s="50">
        <f t="shared" si="52"/>
        <v>4.4207941056078628E-2</v>
      </c>
      <c r="X318" s="50">
        <f t="shared" si="53"/>
        <v>0</v>
      </c>
      <c r="Y318" s="50">
        <f t="shared" si="54"/>
        <v>-7.9096045197740036E-2</v>
      </c>
      <c r="Z318" s="49">
        <f t="shared" si="55"/>
        <v>3.5272045028142539E-2</v>
      </c>
      <c r="AA318" s="50">
        <f t="shared" si="56"/>
        <v>-0.12299465240641708</v>
      </c>
      <c r="AB318" s="50">
        <f t="shared" si="57"/>
        <v>0</v>
      </c>
      <c r="AC318" s="50">
        <f t="shared" si="58"/>
        <v>0</v>
      </c>
      <c r="AD318" s="49">
        <f t="shared" si="59"/>
        <v>2.4894810659186598E-2</v>
      </c>
    </row>
    <row r="319" spans="2:30" s="2" customFormat="1">
      <c r="B319" s="112">
        <v>300907</v>
      </c>
      <c r="C319" s="112" t="s">
        <v>330</v>
      </c>
      <c r="D319" s="120" t="s">
        <v>501</v>
      </c>
      <c r="E319" s="51">
        <v>1.837</v>
      </c>
      <c r="F319" s="51">
        <v>4.4999999999999998E-2</v>
      </c>
      <c r="G319" s="51">
        <v>0.16300000000000001</v>
      </c>
      <c r="H319" s="47">
        <f t="shared" si="48"/>
        <v>2.0449999999999999</v>
      </c>
      <c r="I319" s="54">
        <v>0.16400000000000001</v>
      </c>
      <c r="J319" s="54">
        <v>0</v>
      </c>
      <c r="K319" s="55">
        <v>0</v>
      </c>
      <c r="L319" s="47">
        <f t="shared" si="49"/>
        <v>2.2090000000000001</v>
      </c>
      <c r="M319" s="48"/>
      <c r="N319" s="160">
        <v>1.7589999999999999</v>
      </c>
      <c r="O319" s="160">
        <v>4.4999999999999998E-2</v>
      </c>
      <c r="P319" s="160">
        <v>0.17699999999999999</v>
      </c>
      <c r="Q319" s="47">
        <f t="shared" si="50"/>
        <v>1.9809999999999999</v>
      </c>
      <c r="R319" s="160">
        <v>0.187</v>
      </c>
      <c r="S319" s="160">
        <v>0</v>
      </c>
      <c r="T319" s="160">
        <v>0</v>
      </c>
      <c r="U319" s="47">
        <f t="shared" si="51"/>
        <v>2.1679999999999997</v>
      </c>
      <c r="V319" s="48"/>
      <c r="W319" s="50">
        <f t="shared" si="52"/>
        <v>4.4343376918703853E-2</v>
      </c>
      <c r="X319" s="50">
        <f t="shared" si="53"/>
        <v>0</v>
      </c>
      <c r="Y319" s="50">
        <f t="shared" si="54"/>
        <v>-7.9096045197740036E-2</v>
      </c>
      <c r="Z319" s="49">
        <f t="shared" si="55"/>
        <v>3.2306915699141875E-2</v>
      </c>
      <c r="AA319" s="50">
        <f t="shared" si="56"/>
        <v>-0.12299465240641708</v>
      </c>
      <c r="AB319" s="50">
        <f t="shared" si="57"/>
        <v>0</v>
      </c>
      <c r="AC319" s="50">
        <f t="shared" si="58"/>
        <v>0</v>
      </c>
      <c r="AD319" s="49">
        <f t="shared" si="59"/>
        <v>1.8911439114391318E-2</v>
      </c>
    </row>
    <row r="320" spans="2:30" s="2" customFormat="1">
      <c r="B320" s="112">
        <v>300908</v>
      </c>
      <c r="C320" s="112" t="s">
        <v>331</v>
      </c>
      <c r="D320" s="120" t="s">
        <v>501</v>
      </c>
      <c r="E320" s="51">
        <v>2.448</v>
      </c>
      <c r="F320" s="51">
        <v>4.4999999999999998E-2</v>
      </c>
      <c r="G320" s="51">
        <v>0.16300000000000001</v>
      </c>
      <c r="H320" s="47">
        <f t="shared" si="48"/>
        <v>2.6559999999999997</v>
      </c>
      <c r="I320" s="54">
        <v>0.16400000000000001</v>
      </c>
      <c r="J320" s="54">
        <v>0</v>
      </c>
      <c r="K320" s="55">
        <v>0</v>
      </c>
      <c r="L320" s="47">
        <f t="shared" si="49"/>
        <v>2.82</v>
      </c>
      <c r="M320" s="48"/>
      <c r="N320" s="160">
        <v>2.3439999999999999</v>
      </c>
      <c r="O320" s="160">
        <v>4.4999999999999998E-2</v>
      </c>
      <c r="P320" s="160">
        <v>0.17699999999999999</v>
      </c>
      <c r="Q320" s="47">
        <f t="shared" si="50"/>
        <v>2.5659999999999998</v>
      </c>
      <c r="R320" s="160">
        <v>0.187</v>
      </c>
      <c r="S320" s="160">
        <v>0</v>
      </c>
      <c r="T320" s="160">
        <v>0</v>
      </c>
      <c r="U320" s="47">
        <f t="shared" si="51"/>
        <v>2.7529999999999997</v>
      </c>
      <c r="V320" s="48"/>
      <c r="W320" s="50">
        <f t="shared" si="52"/>
        <v>4.4368600682593899E-2</v>
      </c>
      <c r="X320" s="50">
        <f t="shared" si="53"/>
        <v>0</v>
      </c>
      <c r="Y320" s="50">
        <f t="shared" si="54"/>
        <v>-7.9096045197740036E-2</v>
      </c>
      <c r="Z320" s="49">
        <f t="shared" si="55"/>
        <v>3.5074045206547104E-2</v>
      </c>
      <c r="AA320" s="50">
        <f t="shared" si="56"/>
        <v>-0.12299465240641708</v>
      </c>
      <c r="AB320" s="50">
        <f t="shared" si="57"/>
        <v>0</v>
      </c>
      <c r="AC320" s="50">
        <f t="shared" si="58"/>
        <v>0</v>
      </c>
      <c r="AD320" s="49">
        <f t="shared" si="59"/>
        <v>2.4337086814384373E-2</v>
      </c>
    </row>
    <row r="321" spans="2:30" s="2" customFormat="1">
      <c r="B321" s="112">
        <v>300909</v>
      </c>
      <c r="C321" s="112" t="s">
        <v>332</v>
      </c>
      <c r="D321" s="120" t="s">
        <v>501</v>
      </c>
      <c r="E321" s="51">
        <v>3.0209999999999999</v>
      </c>
      <c r="F321" s="51">
        <v>4.4999999999999998E-2</v>
      </c>
      <c r="G321" s="51">
        <v>0.16300000000000001</v>
      </c>
      <c r="H321" s="47">
        <f t="shared" si="48"/>
        <v>3.2289999999999996</v>
      </c>
      <c r="I321" s="54">
        <v>0.16400000000000001</v>
      </c>
      <c r="J321" s="54">
        <v>0</v>
      </c>
      <c r="K321" s="55">
        <v>0</v>
      </c>
      <c r="L321" s="47">
        <f t="shared" si="49"/>
        <v>3.3929999999999998</v>
      </c>
      <c r="M321" s="48"/>
      <c r="N321" s="160">
        <v>2.8919999999999999</v>
      </c>
      <c r="O321" s="160">
        <v>4.4999999999999998E-2</v>
      </c>
      <c r="P321" s="160">
        <v>0.17699999999999999</v>
      </c>
      <c r="Q321" s="47">
        <f t="shared" si="50"/>
        <v>3.1139999999999999</v>
      </c>
      <c r="R321" s="160">
        <v>0.187</v>
      </c>
      <c r="S321" s="160">
        <v>0</v>
      </c>
      <c r="T321" s="160">
        <v>0</v>
      </c>
      <c r="U321" s="47">
        <f t="shared" si="51"/>
        <v>3.3009999999999997</v>
      </c>
      <c r="V321" s="48"/>
      <c r="W321" s="50">
        <f t="shared" si="52"/>
        <v>4.4605809128630707E-2</v>
      </c>
      <c r="X321" s="50">
        <f t="shared" si="53"/>
        <v>0</v>
      </c>
      <c r="Y321" s="50">
        <f t="shared" si="54"/>
        <v>-7.9096045197740036E-2</v>
      </c>
      <c r="Z321" s="49">
        <f t="shared" si="55"/>
        <v>3.692999357739235E-2</v>
      </c>
      <c r="AA321" s="50">
        <f t="shared" si="56"/>
        <v>-0.12299465240641708</v>
      </c>
      <c r="AB321" s="50">
        <f t="shared" si="57"/>
        <v>0</v>
      </c>
      <c r="AC321" s="50">
        <f t="shared" si="58"/>
        <v>0</v>
      </c>
      <c r="AD321" s="49">
        <f t="shared" si="59"/>
        <v>2.7870342320508962E-2</v>
      </c>
    </row>
    <row r="322" spans="2:30" s="2" customFormat="1">
      <c r="B322" s="112">
        <v>300910</v>
      </c>
      <c r="C322" s="112" t="s">
        <v>333</v>
      </c>
      <c r="D322" s="120" t="s">
        <v>501</v>
      </c>
      <c r="E322" s="51">
        <v>1.83</v>
      </c>
      <c r="F322" s="51">
        <v>4.4999999999999998E-2</v>
      </c>
      <c r="G322" s="51">
        <v>0.16300000000000001</v>
      </c>
      <c r="H322" s="47">
        <f t="shared" si="48"/>
        <v>2.0379999999999998</v>
      </c>
      <c r="I322" s="54">
        <v>0.16400000000000001</v>
      </c>
      <c r="J322" s="54">
        <v>0</v>
      </c>
      <c r="K322" s="55">
        <v>0</v>
      </c>
      <c r="L322" s="47">
        <f t="shared" si="49"/>
        <v>2.202</v>
      </c>
      <c r="M322" s="48"/>
      <c r="N322" s="160">
        <v>1.752</v>
      </c>
      <c r="O322" s="160">
        <v>4.4999999999999998E-2</v>
      </c>
      <c r="P322" s="160">
        <v>0.17699999999999999</v>
      </c>
      <c r="Q322" s="47">
        <f t="shared" si="50"/>
        <v>1.974</v>
      </c>
      <c r="R322" s="160">
        <v>0.187</v>
      </c>
      <c r="S322" s="160">
        <v>0</v>
      </c>
      <c r="T322" s="160">
        <v>0</v>
      </c>
      <c r="U322" s="47">
        <f t="shared" si="51"/>
        <v>2.161</v>
      </c>
      <c r="V322" s="48"/>
      <c r="W322" s="50">
        <f t="shared" si="52"/>
        <v>4.4520547945205519E-2</v>
      </c>
      <c r="X322" s="50">
        <f t="shared" si="53"/>
        <v>0</v>
      </c>
      <c r="Y322" s="50">
        <f t="shared" si="54"/>
        <v>-7.9096045197740036E-2</v>
      </c>
      <c r="Z322" s="49">
        <f t="shared" si="55"/>
        <v>3.2421479229989787E-2</v>
      </c>
      <c r="AA322" s="50">
        <f t="shared" si="56"/>
        <v>-0.12299465240641708</v>
      </c>
      <c r="AB322" s="50">
        <f t="shared" si="57"/>
        <v>0</v>
      </c>
      <c r="AC322" s="50">
        <f t="shared" si="58"/>
        <v>0</v>
      </c>
      <c r="AD322" s="49">
        <f t="shared" si="59"/>
        <v>1.8972697825080945E-2</v>
      </c>
    </row>
    <row r="323" spans="2:30" s="2" customFormat="1">
      <c r="B323" s="112">
        <v>300911</v>
      </c>
      <c r="C323" s="112" t="s">
        <v>334</v>
      </c>
      <c r="D323" s="120" t="s">
        <v>501</v>
      </c>
      <c r="E323" s="51">
        <v>1.837</v>
      </c>
      <c r="F323" s="51">
        <v>4.4999999999999998E-2</v>
      </c>
      <c r="G323" s="51">
        <v>0.16300000000000001</v>
      </c>
      <c r="H323" s="47">
        <f t="shared" si="48"/>
        <v>2.0449999999999999</v>
      </c>
      <c r="I323" s="54">
        <v>0.16400000000000001</v>
      </c>
      <c r="J323" s="54">
        <v>0</v>
      </c>
      <c r="K323" s="55">
        <v>0</v>
      </c>
      <c r="L323" s="47">
        <f t="shared" si="49"/>
        <v>2.2090000000000001</v>
      </c>
      <c r="M323" s="48"/>
      <c r="N323" s="160">
        <v>1.7589999999999999</v>
      </c>
      <c r="O323" s="160">
        <v>4.4999999999999998E-2</v>
      </c>
      <c r="P323" s="160">
        <v>0.17699999999999999</v>
      </c>
      <c r="Q323" s="47">
        <f t="shared" si="50"/>
        <v>1.9809999999999999</v>
      </c>
      <c r="R323" s="160">
        <v>0.187</v>
      </c>
      <c r="S323" s="160">
        <v>0</v>
      </c>
      <c r="T323" s="160">
        <v>0</v>
      </c>
      <c r="U323" s="47">
        <f t="shared" si="51"/>
        <v>2.1679999999999997</v>
      </c>
      <c r="V323" s="48"/>
      <c r="W323" s="50">
        <f t="shared" si="52"/>
        <v>4.4343376918703853E-2</v>
      </c>
      <c r="X323" s="50">
        <f t="shared" si="53"/>
        <v>0</v>
      </c>
      <c r="Y323" s="50">
        <f t="shared" si="54"/>
        <v>-7.9096045197740036E-2</v>
      </c>
      <c r="Z323" s="49">
        <f t="shared" si="55"/>
        <v>3.2306915699141875E-2</v>
      </c>
      <c r="AA323" s="50">
        <f t="shared" si="56"/>
        <v>-0.12299465240641708</v>
      </c>
      <c r="AB323" s="50">
        <f t="shared" si="57"/>
        <v>0</v>
      </c>
      <c r="AC323" s="50">
        <f t="shared" si="58"/>
        <v>0</v>
      </c>
      <c r="AD323" s="49">
        <f t="shared" si="59"/>
        <v>1.8911439114391318E-2</v>
      </c>
    </row>
    <row r="324" spans="2:30" s="2" customFormat="1">
      <c r="B324" s="112">
        <v>300912</v>
      </c>
      <c r="C324" s="112" t="s">
        <v>335</v>
      </c>
      <c r="D324" s="120" t="s">
        <v>501</v>
      </c>
      <c r="E324" s="51">
        <v>2.149</v>
      </c>
      <c r="F324" s="51">
        <v>4.4999999999999998E-2</v>
      </c>
      <c r="G324" s="51">
        <v>0.16300000000000001</v>
      </c>
      <c r="H324" s="47">
        <f t="shared" si="48"/>
        <v>2.3569999999999998</v>
      </c>
      <c r="I324" s="54">
        <v>0.16400000000000001</v>
      </c>
      <c r="J324" s="54">
        <v>0</v>
      </c>
      <c r="K324" s="55">
        <v>0</v>
      </c>
      <c r="L324" s="47">
        <f t="shared" si="49"/>
        <v>2.5209999999999999</v>
      </c>
      <c r="M324" s="48"/>
      <c r="N324" s="160">
        <v>2.0569999999999999</v>
      </c>
      <c r="O324" s="160">
        <v>4.4999999999999998E-2</v>
      </c>
      <c r="P324" s="160">
        <v>0.17699999999999999</v>
      </c>
      <c r="Q324" s="47">
        <f t="shared" si="50"/>
        <v>2.2789999999999999</v>
      </c>
      <c r="R324" s="160">
        <v>0.187</v>
      </c>
      <c r="S324" s="160">
        <v>0</v>
      </c>
      <c r="T324" s="160">
        <v>0</v>
      </c>
      <c r="U324" s="47">
        <f t="shared" si="51"/>
        <v>2.4659999999999997</v>
      </c>
      <c r="V324" s="48"/>
      <c r="W324" s="50">
        <f t="shared" si="52"/>
        <v>4.4725328147788082E-2</v>
      </c>
      <c r="X324" s="50">
        <f t="shared" si="53"/>
        <v>0</v>
      </c>
      <c r="Y324" s="50">
        <f t="shared" si="54"/>
        <v>-7.9096045197740036E-2</v>
      </c>
      <c r="Z324" s="49">
        <f t="shared" si="55"/>
        <v>3.4225537516454518E-2</v>
      </c>
      <c r="AA324" s="50">
        <f t="shared" si="56"/>
        <v>-0.12299465240641708</v>
      </c>
      <c r="AB324" s="50">
        <f t="shared" si="57"/>
        <v>0</v>
      </c>
      <c r="AC324" s="50">
        <f t="shared" si="58"/>
        <v>0</v>
      </c>
      <c r="AD324" s="49">
        <f t="shared" si="59"/>
        <v>2.230332522303332E-2</v>
      </c>
    </row>
    <row r="325" spans="2:30" s="2" customFormat="1">
      <c r="B325" s="112">
        <v>300916</v>
      </c>
      <c r="C325" s="112" t="s">
        <v>336</v>
      </c>
      <c r="D325" s="120" t="s">
        <v>502</v>
      </c>
      <c r="E325" s="51">
        <v>2.5569999999999999</v>
      </c>
      <c r="F325" s="51">
        <v>4.4999999999999998E-2</v>
      </c>
      <c r="G325" s="51">
        <v>0.16300000000000001</v>
      </c>
      <c r="H325" s="47">
        <f t="shared" si="48"/>
        <v>2.7649999999999997</v>
      </c>
      <c r="I325" s="54">
        <v>0</v>
      </c>
      <c r="J325" s="54">
        <v>0</v>
      </c>
      <c r="K325" s="55">
        <v>4.2999999999999997E-2</v>
      </c>
      <c r="L325" s="47">
        <f t="shared" si="49"/>
        <v>2.8079999999999998</v>
      </c>
      <c r="M325" s="48"/>
      <c r="N325" s="160">
        <v>2.448</v>
      </c>
      <c r="O325" s="160">
        <v>4.4999999999999998E-2</v>
      </c>
      <c r="P325" s="160">
        <v>0.17699999999999999</v>
      </c>
      <c r="Q325" s="47">
        <f t="shared" si="50"/>
        <v>2.67</v>
      </c>
      <c r="R325" s="160">
        <v>0</v>
      </c>
      <c r="S325" s="160">
        <v>0</v>
      </c>
      <c r="T325" s="160">
        <v>4.2000000000000003E-2</v>
      </c>
      <c r="U325" s="47">
        <f t="shared" si="51"/>
        <v>2.7119999999999997</v>
      </c>
      <c r="V325" s="48"/>
      <c r="W325" s="50">
        <f t="shared" si="52"/>
        <v>4.4526143790849668E-2</v>
      </c>
      <c r="X325" s="50">
        <f t="shared" si="53"/>
        <v>0</v>
      </c>
      <c r="Y325" s="50">
        <f t="shared" si="54"/>
        <v>-7.9096045197740036E-2</v>
      </c>
      <c r="Z325" s="49">
        <f t="shared" si="55"/>
        <v>3.5580524344569195E-2</v>
      </c>
      <c r="AA325" s="50">
        <f t="shared" si="56"/>
        <v>0</v>
      </c>
      <c r="AB325" s="50">
        <f t="shared" si="57"/>
        <v>0</v>
      </c>
      <c r="AC325" s="50">
        <f t="shared" si="58"/>
        <v>2.3809523809523662E-2</v>
      </c>
      <c r="AD325" s="49">
        <f t="shared" si="59"/>
        <v>3.5398230088495609E-2</v>
      </c>
    </row>
    <row r="326" spans="2:30" s="2" customFormat="1">
      <c r="B326" s="112">
        <v>300923</v>
      </c>
      <c r="C326" s="112" t="s">
        <v>337</v>
      </c>
      <c r="D326" s="120" t="s">
        <v>502</v>
      </c>
      <c r="E326" s="51">
        <v>2.5569999999999999</v>
      </c>
      <c r="F326" s="51">
        <v>4.4999999999999998E-2</v>
      </c>
      <c r="G326" s="51">
        <v>0.16300000000000001</v>
      </c>
      <c r="H326" s="47">
        <f t="shared" si="48"/>
        <v>2.7649999999999997</v>
      </c>
      <c r="I326" s="54">
        <v>0</v>
      </c>
      <c r="J326" s="54">
        <v>0</v>
      </c>
      <c r="K326" s="55">
        <v>0.22700000000000001</v>
      </c>
      <c r="L326" s="47">
        <f t="shared" si="49"/>
        <v>2.9919999999999995</v>
      </c>
      <c r="M326" s="48"/>
      <c r="N326" s="160">
        <v>2.448</v>
      </c>
      <c r="O326" s="160">
        <v>4.4999999999999998E-2</v>
      </c>
      <c r="P326" s="160">
        <v>0.17699999999999999</v>
      </c>
      <c r="Q326" s="47">
        <f t="shared" si="50"/>
        <v>2.67</v>
      </c>
      <c r="R326" s="160">
        <v>0</v>
      </c>
      <c r="S326" s="160">
        <v>0</v>
      </c>
      <c r="T326" s="160">
        <v>0.22700000000000001</v>
      </c>
      <c r="U326" s="47">
        <f t="shared" si="51"/>
        <v>2.8969999999999998</v>
      </c>
      <c r="V326" s="48"/>
      <c r="W326" s="50">
        <f t="shared" si="52"/>
        <v>4.4526143790849668E-2</v>
      </c>
      <c r="X326" s="50">
        <f t="shared" si="53"/>
        <v>0</v>
      </c>
      <c r="Y326" s="50">
        <f t="shared" si="54"/>
        <v>-7.9096045197740036E-2</v>
      </c>
      <c r="Z326" s="49">
        <f t="shared" si="55"/>
        <v>3.5580524344569195E-2</v>
      </c>
      <c r="AA326" s="50">
        <f t="shared" si="56"/>
        <v>0</v>
      </c>
      <c r="AB326" s="50">
        <f t="shared" si="57"/>
        <v>0</v>
      </c>
      <c r="AC326" s="50">
        <f t="shared" si="58"/>
        <v>0</v>
      </c>
      <c r="AD326" s="49">
        <f t="shared" si="59"/>
        <v>3.2792544011045824E-2</v>
      </c>
    </row>
    <row r="327" spans="2:30" s="2" customFormat="1">
      <c r="B327" s="112">
        <v>300927</v>
      </c>
      <c r="C327" s="112" t="s">
        <v>338</v>
      </c>
      <c r="D327" s="120" t="s">
        <v>502</v>
      </c>
      <c r="E327" s="51">
        <v>2.4220000000000002</v>
      </c>
      <c r="F327" s="51">
        <v>4.4999999999999998E-2</v>
      </c>
      <c r="G327" s="51">
        <v>0.16300000000000001</v>
      </c>
      <c r="H327" s="47">
        <f t="shared" si="48"/>
        <v>2.63</v>
      </c>
      <c r="I327" s="54">
        <v>0</v>
      </c>
      <c r="J327" s="54">
        <v>0</v>
      </c>
      <c r="K327" s="55">
        <v>6.0999999999999999E-2</v>
      </c>
      <c r="L327" s="47">
        <f t="shared" si="49"/>
        <v>2.6909999999999998</v>
      </c>
      <c r="M327" s="48"/>
      <c r="N327" s="160">
        <v>2.319</v>
      </c>
      <c r="O327" s="160">
        <v>4.4999999999999998E-2</v>
      </c>
      <c r="P327" s="160">
        <v>0.17699999999999999</v>
      </c>
      <c r="Q327" s="47">
        <f t="shared" si="50"/>
        <v>2.5409999999999999</v>
      </c>
      <c r="R327" s="160">
        <v>0</v>
      </c>
      <c r="S327" s="160">
        <v>0</v>
      </c>
      <c r="T327" s="160">
        <v>5.8999999999999997E-2</v>
      </c>
      <c r="U327" s="47">
        <f t="shared" si="51"/>
        <v>2.6</v>
      </c>
      <c r="V327" s="48"/>
      <c r="W327" s="50">
        <f t="shared" si="52"/>
        <v>4.4415696420871155E-2</v>
      </c>
      <c r="X327" s="50">
        <f t="shared" si="53"/>
        <v>0</v>
      </c>
      <c r="Y327" s="50">
        <f t="shared" si="54"/>
        <v>-7.9096045197740036E-2</v>
      </c>
      <c r="Z327" s="49">
        <f t="shared" si="55"/>
        <v>3.5025580480125926E-2</v>
      </c>
      <c r="AA327" s="50">
        <f t="shared" si="56"/>
        <v>0</v>
      </c>
      <c r="AB327" s="50">
        <f t="shared" si="57"/>
        <v>0</v>
      </c>
      <c r="AC327" s="50">
        <f t="shared" si="58"/>
        <v>3.3898305084745797E-2</v>
      </c>
      <c r="AD327" s="49">
        <f t="shared" si="59"/>
        <v>3.4999999999999899E-2</v>
      </c>
    </row>
    <row r="328" spans="2:30" s="2" customFormat="1">
      <c r="B328" s="112">
        <v>300940</v>
      </c>
      <c r="C328" s="112" t="s">
        <v>339</v>
      </c>
      <c r="D328" s="120" t="s">
        <v>501</v>
      </c>
      <c r="E328" s="51">
        <v>1.917</v>
      </c>
      <c r="F328" s="51">
        <v>4.4999999999999998E-2</v>
      </c>
      <c r="G328" s="51">
        <v>0.16300000000000001</v>
      </c>
      <c r="H328" s="47">
        <f t="shared" si="48"/>
        <v>2.125</v>
      </c>
      <c r="I328" s="54">
        <v>0.16400000000000001</v>
      </c>
      <c r="J328" s="54">
        <v>0</v>
      </c>
      <c r="K328" s="55">
        <v>0</v>
      </c>
      <c r="L328" s="47">
        <f t="shared" si="49"/>
        <v>2.2890000000000001</v>
      </c>
      <c r="M328" s="48"/>
      <c r="N328" s="160">
        <v>1.8360000000000001</v>
      </c>
      <c r="O328" s="160">
        <v>4.4999999999999998E-2</v>
      </c>
      <c r="P328" s="160">
        <v>0.17699999999999999</v>
      </c>
      <c r="Q328" s="47">
        <f t="shared" si="50"/>
        <v>2.0579999999999998</v>
      </c>
      <c r="R328" s="160">
        <v>0.187</v>
      </c>
      <c r="S328" s="160">
        <v>0</v>
      </c>
      <c r="T328" s="160">
        <v>0</v>
      </c>
      <c r="U328" s="47">
        <f t="shared" si="51"/>
        <v>2.2449999999999997</v>
      </c>
      <c r="V328" s="48"/>
      <c r="W328" s="50">
        <f t="shared" si="52"/>
        <v>4.4117647058823505E-2</v>
      </c>
      <c r="X328" s="50">
        <f t="shared" si="53"/>
        <v>0</v>
      </c>
      <c r="Y328" s="50">
        <f t="shared" si="54"/>
        <v>-7.9096045197740036E-2</v>
      </c>
      <c r="Z328" s="49">
        <f t="shared" si="55"/>
        <v>3.2555879494655091E-2</v>
      </c>
      <c r="AA328" s="50">
        <f t="shared" si="56"/>
        <v>-0.12299465240641708</v>
      </c>
      <c r="AB328" s="50">
        <f t="shared" si="57"/>
        <v>0</v>
      </c>
      <c r="AC328" s="50">
        <f t="shared" si="58"/>
        <v>0</v>
      </c>
      <c r="AD328" s="49">
        <f t="shared" si="59"/>
        <v>1.9599109131403336E-2</v>
      </c>
    </row>
    <row r="329" spans="2:30" s="2" customFormat="1">
      <c r="B329" s="112">
        <v>300942</v>
      </c>
      <c r="C329" s="112" t="s">
        <v>340</v>
      </c>
      <c r="D329" s="120" t="s">
        <v>502</v>
      </c>
      <c r="E329" s="51">
        <v>2.5009999999999999</v>
      </c>
      <c r="F329" s="51">
        <v>4.4999999999999998E-2</v>
      </c>
      <c r="G329" s="51">
        <v>0.16300000000000001</v>
      </c>
      <c r="H329" s="47">
        <f t="shared" si="48"/>
        <v>2.7089999999999996</v>
      </c>
      <c r="I329" s="54">
        <v>0</v>
      </c>
      <c r="J329" s="54">
        <v>0</v>
      </c>
      <c r="K329" s="55">
        <v>0.3</v>
      </c>
      <c r="L329" s="47">
        <f t="shared" si="49"/>
        <v>3.0089999999999995</v>
      </c>
      <c r="M329" s="48"/>
      <c r="N329" s="160">
        <v>2.395</v>
      </c>
      <c r="O329" s="160">
        <v>4.4999999999999998E-2</v>
      </c>
      <c r="P329" s="160">
        <v>0.17699999999999999</v>
      </c>
      <c r="Q329" s="47">
        <f t="shared" si="50"/>
        <v>2.617</v>
      </c>
      <c r="R329" s="160">
        <v>0</v>
      </c>
      <c r="S329" s="160">
        <v>0</v>
      </c>
      <c r="T329" s="160">
        <v>0.30299999999999999</v>
      </c>
      <c r="U329" s="47">
        <f t="shared" si="51"/>
        <v>2.92</v>
      </c>
      <c r="V329" s="48"/>
      <c r="W329" s="50">
        <f t="shared" si="52"/>
        <v>4.4258872651356938E-2</v>
      </c>
      <c r="X329" s="50">
        <f t="shared" si="53"/>
        <v>0</v>
      </c>
      <c r="Y329" s="50">
        <f t="shared" si="54"/>
        <v>-7.9096045197740036E-2</v>
      </c>
      <c r="Z329" s="49">
        <f t="shared" si="55"/>
        <v>3.5154757355750722E-2</v>
      </c>
      <c r="AA329" s="50">
        <f t="shared" si="56"/>
        <v>0</v>
      </c>
      <c r="AB329" s="50">
        <f t="shared" si="57"/>
        <v>0</v>
      </c>
      <c r="AC329" s="50">
        <f t="shared" si="58"/>
        <v>-9.9009900990099098E-3</v>
      </c>
      <c r="AD329" s="49">
        <f t="shared" si="59"/>
        <v>3.0479452054794357E-2</v>
      </c>
    </row>
    <row r="330" spans="2:30" s="2" customFormat="1">
      <c r="B330" s="112">
        <v>300952</v>
      </c>
      <c r="C330" s="112" t="s">
        <v>341</v>
      </c>
      <c r="D330" s="120" t="s">
        <v>502</v>
      </c>
      <c r="E330" s="51">
        <v>2.4220000000000002</v>
      </c>
      <c r="F330" s="51">
        <v>4.4999999999999998E-2</v>
      </c>
      <c r="G330" s="51">
        <v>0.16300000000000001</v>
      </c>
      <c r="H330" s="47">
        <f t="shared" si="48"/>
        <v>2.63</v>
      </c>
      <c r="I330" s="54">
        <v>0</v>
      </c>
      <c r="J330" s="54">
        <v>0</v>
      </c>
      <c r="K330" s="55">
        <v>0.247</v>
      </c>
      <c r="L330" s="47">
        <f t="shared" si="49"/>
        <v>2.8769999999999998</v>
      </c>
      <c r="M330" s="48"/>
      <c r="N330" s="160">
        <v>2.319</v>
      </c>
      <c r="O330" s="160">
        <v>4.4999999999999998E-2</v>
      </c>
      <c r="P330" s="160">
        <v>0.17699999999999999</v>
      </c>
      <c r="Q330" s="47">
        <f t="shared" si="50"/>
        <v>2.5409999999999999</v>
      </c>
      <c r="R330" s="160">
        <v>0</v>
      </c>
      <c r="S330" s="160">
        <v>0</v>
      </c>
      <c r="T330" s="160">
        <v>0.24299999999999999</v>
      </c>
      <c r="U330" s="47">
        <f t="shared" si="51"/>
        <v>2.7839999999999998</v>
      </c>
      <c r="V330" s="48"/>
      <c r="W330" s="50">
        <f t="shared" si="52"/>
        <v>4.4415696420871155E-2</v>
      </c>
      <c r="X330" s="50">
        <f t="shared" si="53"/>
        <v>0</v>
      </c>
      <c r="Y330" s="50">
        <f t="shared" si="54"/>
        <v>-7.9096045197740036E-2</v>
      </c>
      <c r="Z330" s="49">
        <f t="shared" si="55"/>
        <v>3.5025580480125926E-2</v>
      </c>
      <c r="AA330" s="50">
        <f t="shared" si="56"/>
        <v>0</v>
      </c>
      <c r="AB330" s="50">
        <f t="shared" si="57"/>
        <v>0</v>
      </c>
      <c r="AC330" s="50">
        <f t="shared" si="58"/>
        <v>1.6460905349794254E-2</v>
      </c>
      <c r="AD330" s="49">
        <f t="shared" si="59"/>
        <v>3.3405172413793094E-2</v>
      </c>
    </row>
    <row r="331" spans="2:30" s="2" customFormat="1">
      <c r="B331" s="112">
        <v>300958</v>
      </c>
      <c r="C331" s="112" t="s">
        <v>342</v>
      </c>
      <c r="D331" s="120" t="s">
        <v>502</v>
      </c>
      <c r="E331" s="51">
        <v>2.0710000000000002</v>
      </c>
      <c r="F331" s="51">
        <v>4.4999999999999998E-2</v>
      </c>
      <c r="G331" s="51">
        <v>0.16300000000000001</v>
      </c>
      <c r="H331" s="47">
        <f t="shared" si="48"/>
        <v>2.2789999999999999</v>
      </c>
      <c r="I331" s="54">
        <v>0</v>
      </c>
      <c r="J331" s="54">
        <v>0</v>
      </c>
      <c r="K331" s="55">
        <v>0.14199999999999999</v>
      </c>
      <c r="L331" s="47">
        <f t="shared" si="49"/>
        <v>2.4209999999999998</v>
      </c>
      <c r="M331" s="48"/>
      <c r="N331" s="160">
        <v>1.982</v>
      </c>
      <c r="O331" s="160">
        <v>4.4999999999999998E-2</v>
      </c>
      <c r="P331" s="160">
        <v>0.17699999999999999</v>
      </c>
      <c r="Q331" s="47">
        <f t="shared" si="50"/>
        <v>2.2040000000000002</v>
      </c>
      <c r="R331" s="160">
        <v>0</v>
      </c>
      <c r="S331" s="160">
        <v>0</v>
      </c>
      <c r="T331" s="160">
        <v>0.14799999999999999</v>
      </c>
      <c r="U331" s="47">
        <f t="shared" si="51"/>
        <v>2.3520000000000003</v>
      </c>
      <c r="V331" s="48"/>
      <c r="W331" s="50">
        <f t="shared" si="52"/>
        <v>4.4904137235116139E-2</v>
      </c>
      <c r="X331" s="50">
        <f t="shared" si="53"/>
        <v>0</v>
      </c>
      <c r="Y331" s="50">
        <f t="shared" si="54"/>
        <v>-7.9096045197740036E-2</v>
      </c>
      <c r="Z331" s="49">
        <f t="shared" si="55"/>
        <v>3.4029038112522565E-2</v>
      </c>
      <c r="AA331" s="50">
        <f t="shared" si="56"/>
        <v>0</v>
      </c>
      <c r="AB331" s="50">
        <f t="shared" si="57"/>
        <v>0</v>
      </c>
      <c r="AC331" s="50">
        <f t="shared" si="58"/>
        <v>-4.0540540540540577E-2</v>
      </c>
      <c r="AD331" s="49">
        <f t="shared" si="59"/>
        <v>2.9336734693877337E-2</v>
      </c>
    </row>
    <row r="332" spans="2:30" s="2" customFormat="1">
      <c r="B332" s="112">
        <v>300965</v>
      </c>
      <c r="C332" s="112" t="s">
        <v>343</v>
      </c>
      <c r="D332" s="120" t="s">
        <v>502</v>
      </c>
      <c r="E332" s="51">
        <v>2.7589999999999999</v>
      </c>
      <c r="F332" s="51">
        <v>4.4999999999999998E-2</v>
      </c>
      <c r="G332" s="51">
        <v>0.16300000000000001</v>
      </c>
      <c r="H332" s="47">
        <f t="shared" si="48"/>
        <v>2.9669999999999996</v>
      </c>
      <c r="I332" s="54">
        <v>0</v>
      </c>
      <c r="J332" s="54">
        <v>0</v>
      </c>
      <c r="K332" s="55">
        <v>0.28599999999999998</v>
      </c>
      <c r="L332" s="47">
        <f t="shared" si="49"/>
        <v>3.2529999999999997</v>
      </c>
      <c r="M332" s="48"/>
      <c r="N332" s="160">
        <v>2.6419999999999999</v>
      </c>
      <c r="O332" s="160">
        <v>4.4999999999999998E-2</v>
      </c>
      <c r="P332" s="160">
        <v>0.17699999999999999</v>
      </c>
      <c r="Q332" s="47">
        <f t="shared" si="50"/>
        <v>2.8639999999999999</v>
      </c>
      <c r="R332" s="160">
        <v>0</v>
      </c>
      <c r="S332" s="160">
        <v>0</v>
      </c>
      <c r="T332" s="160">
        <v>0.28899999999999998</v>
      </c>
      <c r="U332" s="47">
        <f t="shared" si="51"/>
        <v>3.153</v>
      </c>
      <c r="V332" s="48"/>
      <c r="W332" s="50">
        <f t="shared" si="52"/>
        <v>4.428463285389856E-2</v>
      </c>
      <c r="X332" s="50">
        <f t="shared" si="53"/>
        <v>0</v>
      </c>
      <c r="Y332" s="50">
        <f t="shared" si="54"/>
        <v>-7.9096045197740036E-2</v>
      </c>
      <c r="Z332" s="49">
        <f t="shared" si="55"/>
        <v>3.5963687150837906E-2</v>
      </c>
      <c r="AA332" s="50">
        <f t="shared" si="56"/>
        <v>0</v>
      </c>
      <c r="AB332" s="50">
        <f t="shared" si="57"/>
        <v>0</v>
      </c>
      <c r="AC332" s="50">
        <f t="shared" si="58"/>
        <v>-1.0380622837370252E-2</v>
      </c>
      <c r="AD332" s="49">
        <f t="shared" si="59"/>
        <v>3.1715826197272326E-2</v>
      </c>
    </row>
    <row r="333" spans="2:30" s="2" customFormat="1">
      <c r="B333" s="112">
        <v>300968</v>
      </c>
      <c r="C333" s="112" t="s">
        <v>528</v>
      </c>
      <c r="D333" s="120" t="s">
        <v>501</v>
      </c>
      <c r="E333" s="51">
        <v>1.798</v>
      </c>
      <c r="F333" s="51">
        <v>4.4999999999999998E-2</v>
      </c>
      <c r="G333" s="51">
        <v>0.16300000000000001</v>
      </c>
      <c r="H333" s="47">
        <f t="shared" ref="H333:H396" si="60">E333+F333+G333</f>
        <v>2.0059999999999998</v>
      </c>
      <c r="I333" s="54">
        <v>0.16400000000000001</v>
      </c>
      <c r="J333" s="54">
        <v>0</v>
      </c>
      <c r="K333" s="55">
        <v>0</v>
      </c>
      <c r="L333" s="47">
        <f t="shared" ref="L333:L396" si="61">H333+I333+J333+K333</f>
        <v>2.17</v>
      </c>
      <c r="M333" s="48"/>
      <c r="N333" s="160">
        <v>1.722</v>
      </c>
      <c r="O333" s="160">
        <v>4.4999999999999998E-2</v>
      </c>
      <c r="P333" s="160">
        <v>0.17699999999999999</v>
      </c>
      <c r="Q333" s="47">
        <f t="shared" ref="Q333:Q396" si="62">N333+O333+P333</f>
        <v>1.944</v>
      </c>
      <c r="R333" s="160">
        <v>0.187</v>
      </c>
      <c r="S333" s="160">
        <v>0</v>
      </c>
      <c r="T333" s="160">
        <v>0</v>
      </c>
      <c r="U333" s="47">
        <f t="shared" ref="U333:U396" si="63">Q333+R333+S333+T333</f>
        <v>2.1309999999999998</v>
      </c>
      <c r="V333" s="48"/>
      <c r="W333" s="50">
        <f t="shared" ref="W333:W396" si="64">(E333-N333)/N333</f>
        <v>4.413472706155637E-2</v>
      </c>
      <c r="X333" s="50">
        <f t="shared" ref="X333:X396" si="65">(F333-O333)/O333</f>
        <v>0</v>
      </c>
      <c r="Y333" s="50">
        <f t="shared" ref="Y333:Y396" si="66">(G333-P333)/P333</f>
        <v>-7.9096045197740036E-2</v>
      </c>
      <c r="Z333" s="49">
        <f t="shared" ref="Z333:Z396" si="67">(H333-Q333)/Q333</f>
        <v>3.1893004115226255E-2</v>
      </c>
      <c r="AA333" s="50">
        <f t="shared" ref="AA333:AA396" si="68">IF(I333=0,0,(I333-R333)/R333)</f>
        <v>-0.12299465240641708</v>
      </c>
      <c r="AB333" s="50">
        <f t="shared" ref="AB333:AB396" si="69">IF(J333=0,0,(J333-S333)/S333)</f>
        <v>0</v>
      </c>
      <c r="AC333" s="50">
        <f t="shared" ref="AC333:AC396" si="70">IF(K333=0,0,(K333-T333)/T333)</f>
        <v>0</v>
      </c>
      <c r="AD333" s="49">
        <f t="shared" ref="AD333:AD396" si="71">(L333-U333)/U333</f>
        <v>1.8301267010793126E-2</v>
      </c>
    </row>
    <row r="334" spans="2:30" s="2" customFormat="1">
      <c r="B334" s="112">
        <v>300975</v>
      </c>
      <c r="C334" s="112" t="s">
        <v>344</v>
      </c>
      <c r="D334" s="120" t="s">
        <v>501</v>
      </c>
      <c r="E334" s="51">
        <v>1.917</v>
      </c>
      <c r="F334" s="51">
        <v>4.4999999999999998E-2</v>
      </c>
      <c r="G334" s="51">
        <v>0.16300000000000001</v>
      </c>
      <c r="H334" s="47">
        <f t="shared" si="60"/>
        <v>2.125</v>
      </c>
      <c r="I334" s="54">
        <v>0.16400000000000001</v>
      </c>
      <c r="J334" s="54">
        <v>0</v>
      </c>
      <c r="K334" s="55">
        <v>0</v>
      </c>
      <c r="L334" s="47">
        <f t="shared" si="61"/>
        <v>2.2890000000000001</v>
      </c>
      <c r="M334" s="48"/>
      <c r="N334" s="160">
        <v>1.8360000000000001</v>
      </c>
      <c r="O334" s="160">
        <v>4.4999999999999998E-2</v>
      </c>
      <c r="P334" s="160">
        <v>0.17699999999999999</v>
      </c>
      <c r="Q334" s="47">
        <f t="shared" si="62"/>
        <v>2.0579999999999998</v>
      </c>
      <c r="R334" s="160">
        <v>0.187</v>
      </c>
      <c r="S334" s="160">
        <v>0</v>
      </c>
      <c r="T334" s="160">
        <v>0</v>
      </c>
      <c r="U334" s="47">
        <f t="shared" si="63"/>
        <v>2.2449999999999997</v>
      </c>
      <c r="V334" s="48"/>
      <c r="W334" s="50">
        <f t="shared" si="64"/>
        <v>4.4117647058823505E-2</v>
      </c>
      <c r="X334" s="50">
        <f t="shared" si="65"/>
        <v>0</v>
      </c>
      <c r="Y334" s="50">
        <f t="shared" si="66"/>
        <v>-7.9096045197740036E-2</v>
      </c>
      <c r="Z334" s="49">
        <f t="shared" si="67"/>
        <v>3.2555879494655091E-2</v>
      </c>
      <c r="AA334" s="50">
        <f t="shared" si="68"/>
        <v>-0.12299465240641708</v>
      </c>
      <c r="AB334" s="50">
        <f t="shared" si="69"/>
        <v>0</v>
      </c>
      <c r="AC334" s="50">
        <f t="shared" si="70"/>
        <v>0</v>
      </c>
      <c r="AD334" s="49">
        <f t="shared" si="71"/>
        <v>1.9599109131403336E-2</v>
      </c>
    </row>
    <row r="335" spans="2:30" s="2" customFormat="1">
      <c r="B335" s="112">
        <v>300983</v>
      </c>
      <c r="C335" s="112" t="s">
        <v>345</v>
      </c>
      <c r="D335" s="120" t="s">
        <v>501</v>
      </c>
      <c r="E335" s="51">
        <v>1.798</v>
      </c>
      <c r="F335" s="51">
        <v>4.4999999999999998E-2</v>
      </c>
      <c r="G335" s="51">
        <v>0.16300000000000001</v>
      </c>
      <c r="H335" s="47">
        <f t="shared" si="60"/>
        <v>2.0059999999999998</v>
      </c>
      <c r="I335" s="54">
        <v>0.16400000000000001</v>
      </c>
      <c r="J335" s="54">
        <v>0</v>
      </c>
      <c r="K335" s="55">
        <v>0</v>
      </c>
      <c r="L335" s="47">
        <f t="shared" si="61"/>
        <v>2.17</v>
      </c>
      <c r="M335" s="48"/>
      <c r="N335" s="160">
        <v>1.722</v>
      </c>
      <c r="O335" s="160">
        <v>4.4999999999999998E-2</v>
      </c>
      <c r="P335" s="160">
        <v>0.17699999999999999</v>
      </c>
      <c r="Q335" s="47">
        <f t="shared" si="62"/>
        <v>1.944</v>
      </c>
      <c r="R335" s="160">
        <v>0.187</v>
      </c>
      <c r="S335" s="160">
        <v>0</v>
      </c>
      <c r="T335" s="160">
        <v>0</v>
      </c>
      <c r="U335" s="47">
        <f t="shared" si="63"/>
        <v>2.1309999999999998</v>
      </c>
      <c r="V335" s="48"/>
      <c r="W335" s="50">
        <f t="shared" si="64"/>
        <v>4.413472706155637E-2</v>
      </c>
      <c r="X335" s="50">
        <f t="shared" si="65"/>
        <v>0</v>
      </c>
      <c r="Y335" s="50">
        <f t="shared" si="66"/>
        <v>-7.9096045197740036E-2</v>
      </c>
      <c r="Z335" s="49">
        <f t="shared" si="67"/>
        <v>3.1893004115226255E-2</v>
      </c>
      <c r="AA335" s="50">
        <f t="shared" si="68"/>
        <v>-0.12299465240641708</v>
      </c>
      <c r="AB335" s="50">
        <f t="shared" si="69"/>
        <v>0</v>
      </c>
      <c r="AC335" s="50">
        <f t="shared" si="70"/>
        <v>0</v>
      </c>
      <c r="AD335" s="49">
        <f t="shared" si="71"/>
        <v>1.8301267010793126E-2</v>
      </c>
    </row>
    <row r="336" spans="2:30" s="2" customFormat="1">
      <c r="B336" s="112">
        <v>300991</v>
      </c>
      <c r="C336" s="112" t="s">
        <v>346</v>
      </c>
      <c r="D336" s="120" t="s">
        <v>501</v>
      </c>
      <c r="E336" s="51">
        <v>1.7390000000000001</v>
      </c>
      <c r="F336" s="51">
        <v>4.4999999999999998E-2</v>
      </c>
      <c r="G336" s="51">
        <v>0.16300000000000001</v>
      </c>
      <c r="H336" s="47">
        <f t="shared" si="60"/>
        <v>1.9470000000000001</v>
      </c>
      <c r="I336" s="54">
        <v>0.16400000000000001</v>
      </c>
      <c r="J336" s="54">
        <v>0</v>
      </c>
      <c r="K336" s="55">
        <v>0</v>
      </c>
      <c r="L336" s="47">
        <f t="shared" si="61"/>
        <v>2.1110000000000002</v>
      </c>
      <c r="M336" s="48"/>
      <c r="N336" s="160">
        <v>1.665</v>
      </c>
      <c r="O336" s="160">
        <v>4.4999999999999998E-2</v>
      </c>
      <c r="P336" s="160">
        <v>0.17699999999999999</v>
      </c>
      <c r="Q336" s="47">
        <f t="shared" si="62"/>
        <v>1.887</v>
      </c>
      <c r="R336" s="160">
        <v>0.187</v>
      </c>
      <c r="S336" s="160">
        <v>0</v>
      </c>
      <c r="T336" s="160">
        <v>0</v>
      </c>
      <c r="U336" s="47">
        <f t="shared" si="63"/>
        <v>2.0739999999999998</v>
      </c>
      <c r="V336" s="48"/>
      <c r="W336" s="50">
        <f t="shared" si="64"/>
        <v>4.4444444444444481E-2</v>
      </c>
      <c r="X336" s="50">
        <f t="shared" si="65"/>
        <v>0</v>
      </c>
      <c r="Y336" s="50">
        <f t="shared" si="66"/>
        <v>-7.9096045197740036E-2</v>
      </c>
      <c r="Z336" s="49">
        <f t="shared" si="67"/>
        <v>3.1796502384737704E-2</v>
      </c>
      <c r="AA336" s="50">
        <f t="shared" si="68"/>
        <v>-0.12299465240641708</v>
      </c>
      <c r="AB336" s="50">
        <f t="shared" si="69"/>
        <v>0</v>
      </c>
      <c r="AC336" s="50">
        <f t="shared" si="70"/>
        <v>0</v>
      </c>
      <c r="AD336" s="49">
        <f t="shared" si="71"/>
        <v>1.7839922854387836E-2</v>
      </c>
    </row>
    <row r="337" spans="2:30" s="2" customFormat="1">
      <c r="B337" s="112">
        <v>300997</v>
      </c>
      <c r="C337" s="112" t="s">
        <v>347</v>
      </c>
      <c r="D337" s="120" t="s">
        <v>501</v>
      </c>
      <c r="E337" s="51">
        <v>1.5569999999999999</v>
      </c>
      <c r="F337" s="51">
        <v>4.4999999999999998E-2</v>
      </c>
      <c r="G337" s="51">
        <v>0.16300000000000001</v>
      </c>
      <c r="H337" s="47">
        <f t="shared" si="60"/>
        <v>1.7649999999999999</v>
      </c>
      <c r="I337" s="54">
        <v>0.16400000000000001</v>
      </c>
      <c r="J337" s="54">
        <v>0</v>
      </c>
      <c r="K337" s="55">
        <v>0</v>
      </c>
      <c r="L337" s="47">
        <f t="shared" si="61"/>
        <v>1.9289999999999998</v>
      </c>
      <c r="M337" s="48"/>
      <c r="N337" s="160">
        <v>1.49</v>
      </c>
      <c r="O337" s="160">
        <v>4.4999999999999998E-2</v>
      </c>
      <c r="P337" s="160">
        <v>0.17699999999999999</v>
      </c>
      <c r="Q337" s="47">
        <f t="shared" si="62"/>
        <v>1.712</v>
      </c>
      <c r="R337" s="160">
        <v>0.187</v>
      </c>
      <c r="S337" s="160">
        <v>0</v>
      </c>
      <c r="T337" s="160">
        <v>0</v>
      </c>
      <c r="U337" s="47">
        <f t="shared" si="63"/>
        <v>1.899</v>
      </c>
      <c r="V337" s="48"/>
      <c r="W337" s="50">
        <f t="shared" si="64"/>
        <v>4.4966442953020103E-2</v>
      </c>
      <c r="X337" s="50">
        <f t="shared" si="65"/>
        <v>0</v>
      </c>
      <c r="Y337" s="50">
        <f t="shared" si="66"/>
        <v>-7.9096045197740036E-2</v>
      </c>
      <c r="Z337" s="49">
        <f t="shared" si="67"/>
        <v>3.0957943925233607E-2</v>
      </c>
      <c r="AA337" s="50">
        <f t="shared" si="68"/>
        <v>-0.12299465240641708</v>
      </c>
      <c r="AB337" s="50">
        <f t="shared" si="69"/>
        <v>0</v>
      </c>
      <c r="AC337" s="50">
        <f t="shared" si="70"/>
        <v>0</v>
      </c>
      <c r="AD337" s="49">
        <f t="shared" si="71"/>
        <v>1.5797788309636549E-2</v>
      </c>
    </row>
    <row r="338" spans="2:30" s="2" customFormat="1">
      <c r="B338" s="112">
        <v>300998</v>
      </c>
      <c r="C338" s="112" t="s">
        <v>529</v>
      </c>
      <c r="D338" s="120" t="s">
        <v>501</v>
      </c>
      <c r="E338" s="51">
        <v>1.427</v>
      </c>
      <c r="F338" s="51">
        <v>4.4999999999999998E-2</v>
      </c>
      <c r="G338" s="51">
        <v>0.16300000000000001</v>
      </c>
      <c r="H338" s="47">
        <f t="shared" si="60"/>
        <v>1.635</v>
      </c>
      <c r="I338" s="54">
        <v>0.16400000000000001</v>
      </c>
      <c r="J338" s="54">
        <v>0</v>
      </c>
      <c r="K338" s="55">
        <v>0</v>
      </c>
      <c r="L338" s="47">
        <f t="shared" si="61"/>
        <v>1.7989999999999999</v>
      </c>
      <c r="M338" s="48"/>
      <c r="N338" s="160">
        <v>1.3660000000000001</v>
      </c>
      <c r="O338" s="160">
        <v>4.4999999999999998E-2</v>
      </c>
      <c r="P338" s="160">
        <v>0.17699999999999999</v>
      </c>
      <c r="Q338" s="47">
        <f t="shared" si="62"/>
        <v>1.5880000000000001</v>
      </c>
      <c r="R338" s="160">
        <v>0.187</v>
      </c>
      <c r="S338" s="160">
        <v>0</v>
      </c>
      <c r="T338" s="160">
        <v>0</v>
      </c>
      <c r="U338" s="47">
        <f t="shared" si="63"/>
        <v>1.7750000000000001</v>
      </c>
      <c r="V338" s="48"/>
      <c r="W338" s="50">
        <f t="shared" si="64"/>
        <v>4.4655929721815472E-2</v>
      </c>
      <c r="X338" s="50">
        <f t="shared" si="65"/>
        <v>0</v>
      </c>
      <c r="Y338" s="50">
        <f t="shared" si="66"/>
        <v>-7.9096045197740036E-2</v>
      </c>
      <c r="Z338" s="49">
        <f t="shared" si="67"/>
        <v>2.9596977329974766E-2</v>
      </c>
      <c r="AA338" s="50">
        <f t="shared" si="68"/>
        <v>-0.12299465240641708</v>
      </c>
      <c r="AB338" s="50">
        <f t="shared" si="69"/>
        <v>0</v>
      </c>
      <c r="AC338" s="50">
        <f t="shared" si="70"/>
        <v>0</v>
      </c>
      <c r="AD338" s="49">
        <f t="shared" si="71"/>
        <v>1.3521126760563267E-2</v>
      </c>
    </row>
    <row r="339" spans="2:30" s="2" customFormat="1">
      <c r="B339" s="112">
        <v>301002</v>
      </c>
      <c r="C339" s="112" t="s">
        <v>530</v>
      </c>
      <c r="D339" s="120" t="s">
        <v>501</v>
      </c>
      <c r="E339" s="51">
        <v>2.294</v>
      </c>
      <c r="F339" s="51">
        <v>4.4999999999999998E-2</v>
      </c>
      <c r="G339" s="51">
        <v>0.16300000000000001</v>
      </c>
      <c r="H339" s="47">
        <f t="shared" si="60"/>
        <v>2.5019999999999998</v>
      </c>
      <c r="I339" s="54">
        <v>0.16400000000000001</v>
      </c>
      <c r="J339" s="54">
        <v>0</v>
      </c>
      <c r="K339" s="55">
        <v>0</v>
      </c>
      <c r="L339" s="47">
        <f t="shared" si="61"/>
        <v>2.6659999999999999</v>
      </c>
      <c r="M339" s="48"/>
      <c r="N339" s="160">
        <v>2.1970000000000001</v>
      </c>
      <c r="O339" s="160">
        <v>4.4999999999999998E-2</v>
      </c>
      <c r="P339" s="160">
        <v>0.17699999999999999</v>
      </c>
      <c r="Q339" s="47">
        <f t="shared" si="62"/>
        <v>2.419</v>
      </c>
      <c r="R339" s="160">
        <v>0.187</v>
      </c>
      <c r="S339" s="160">
        <v>0</v>
      </c>
      <c r="T339" s="160">
        <v>0</v>
      </c>
      <c r="U339" s="47">
        <f t="shared" si="63"/>
        <v>2.6059999999999999</v>
      </c>
      <c r="V339" s="48"/>
      <c r="W339" s="50">
        <f t="shared" si="64"/>
        <v>4.4151115157032302E-2</v>
      </c>
      <c r="X339" s="50">
        <f t="shared" si="65"/>
        <v>0</v>
      </c>
      <c r="Y339" s="50">
        <f t="shared" si="66"/>
        <v>-7.9096045197740036E-2</v>
      </c>
      <c r="Z339" s="49">
        <f t="shared" si="67"/>
        <v>3.4311699049193775E-2</v>
      </c>
      <c r="AA339" s="50">
        <f t="shared" si="68"/>
        <v>-0.12299465240641708</v>
      </c>
      <c r="AB339" s="50">
        <f t="shared" si="69"/>
        <v>0</v>
      </c>
      <c r="AC339" s="50">
        <f t="shared" si="70"/>
        <v>0</v>
      </c>
      <c r="AD339" s="49">
        <f t="shared" si="71"/>
        <v>2.3023791250959345E-2</v>
      </c>
    </row>
    <row r="340" spans="2:30" s="2" customFormat="1">
      <c r="B340" s="112">
        <v>301006</v>
      </c>
      <c r="C340" s="112" t="s">
        <v>348</v>
      </c>
      <c r="D340" s="120" t="s">
        <v>501</v>
      </c>
      <c r="E340" s="51">
        <v>2.448</v>
      </c>
      <c r="F340" s="51">
        <v>4.4999999999999998E-2</v>
      </c>
      <c r="G340" s="51">
        <v>0.16300000000000001</v>
      </c>
      <c r="H340" s="47">
        <f t="shared" si="60"/>
        <v>2.6559999999999997</v>
      </c>
      <c r="I340" s="54">
        <v>0.16400000000000001</v>
      </c>
      <c r="J340" s="54">
        <v>0</v>
      </c>
      <c r="K340" s="55">
        <v>0</v>
      </c>
      <c r="L340" s="47">
        <f t="shared" si="61"/>
        <v>2.82</v>
      </c>
      <c r="M340" s="48"/>
      <c r="N340" s="160">
        <v>2.3439999999999999</v>
      </c>
      <c r="O340" s="160">
        <v>4.4999999999999998E-2</v>
      </c>
      <c r="P340" s="160">
        <v>0.17699999999999999</v>
      </c>
      <c r="Q340" s="47">
        <f t="shared" si="62"/>
        <v>2.5659999999999998</v>
      </c>
      <c r="R340" s="160">
        <v>0.187</v>
      </c>
      <c r="S340" s="160">
        <v>0</v>
      </c>
      <c r="T340" s="160">
        <v>0</v>
      </c>
      <c r="U340" s="47">
        <f t="shared" si="63"/>
        <v>2.7529999999999997</v>
      </c>
      <c r="V340" s="48"/>
      <c r="W340" s="50">
        <f t="shared" si="64"/>
        <v>4.4368600682593899E-2</v>
      </c>
      <c r="X340" s="50">
        <f t="shared" si="65"/>
        <v>0</v>
      </c>
      <c r="Y340" s="50">
        <f t="shared" si="66"/>
        <v>-7.9096045197740036E-2</v>
      </c>
      <c r="Z340" s="49">
        <f t="shared" si="67"/>
        <v>3.5074045206547104E-2</v>
      </c>
      <c r="AA340" s="50">
        <f t="shared" si="68"/>
        <v>-0.12299465240641708</v>
      </c>
      <c r="AB340" s="50">
        <f t="shared" si="69"/>
        <v>0</v>
      </c>
      <c r="AC340" s="50">
        <f t="shared" si="70"/>
        <v>0</v>
      </c>
      <c r="AD340" s="49">
        <f t="shared" si="71"/>
        <v>2.4337086814384373E-2</v>
      </c>
    </row>
    <row r="341" spans="2:30" s="2" customFormat="1">
      <c r="B341" s="112">
        <v>301009</v>
      </c>
      <c r="C341" s="112" t="s">
        <v>349</v>
      </c>
      <c r="D341" s="120" t="s">
        <v>501</v>
      </c>
      <c r="E341" s="51">
        <v>1.837</v>
      </c>
      <c r="F341" s="51">
        <v>4.4999999999999998E-2</v>
      </c>
      <c r="G341" s="51">
        <v>0.16300000000000001</v>
      </c>
      <c r="H341" s="47">
        <f t="shared" si="60"/>
        <v>2.0449999999999999</v>
      </c>
      <c r="I341" s="54">
        <v>0.16400000000000001</v>
      </c>
      <c r="J341" s="54">
        <v>0</v>
      </c>
      <c r="K341" s="55">
        <v>0</v>
      </c>
      <c r="L341" s="47">
        <f t="shared" si="61"/>
        <v>2.2090000000000001</v>
      </c>
      <c r="M341" s="48"/>
      <c r="N341" s="160">
        <v>1.7589999999999999</v>
      </c>
      <c r="O341" s="160">
        <v>4.4999999999999998E-2</v>
      </c>
      <c r="P341" s="160">
        <v>0.17699999999999999</v>
      </c>
      <c r="Q341" s="47">
        <f t="shared" si="62"/>
        <v>1.9809999999999999</v>
      </c>
      <c r="R341" s="160">
        <v>0.187</v>
      </c>
      <c r="S341" s="160">
        <v>0</v>
      </c>
      <c r="T341" s="160">
        <v>0</v>
      </c>
      <c r="U341" s="47">
        <f t="shared" si="63"/>
        <v>2.1679999999999997</v>
      </c>
      <c r="V341" s="48"/>
      <c r="W341" s="50">
        <f t="shared" si="64"/>
        <v>4.4343376918703853E-2</v>
      </c>
      <c r="X341" s="50">
        <f t="shared" si="65"/>
        <v>0</v>
      </c>
      <c r="Y341" s="50">
        <f t="shared" si="66"/>
        <v>-7.9096045197740036E-2</v>
      </c>
      <c r="Z341" s="49">
        <f t="shared" si="67"/>
        <v>3.2306915699141875E-2</v>
      </c>
      <c r="AA341" s="50">
        <f t="shared" si="68"/>
        <v>-0.12299465240641708</v>
      </c>
      <c r="AB341" s="50">
        <f t="shared" si="69"/>
        <v>0</v>
      </c>
      <c r="AC341" s="50">
        <f t="shared" si="70"/>
        <v>0</v>
      </c>
      <c r="AD341" s="49">
        <f t="shared" si="71"/>
        <v>1.8911439114391318E-2</v>
      </c>
    </row>
    <row r="342" spans="2:30" s="2" customFormat="1">
      <c r="B342" s="112">
        <v>301013</v>
      </c>
      <c r="C342" s="112" t="s">
        <v>350</v>
      </c>
      <c r="D342" s="120" t="s">
        <v>501</v>
      </c>
      <c r="E342" s="51">
        <v>1.845</v>
      </c>
      <c r="F342" s="51">
        <v>4.4999999999999998E-2</v>
      </c>
      <c r="G342" s="51">
        <v>0.16300000000000001</v>
      </c>
      <c r="H342" s="47">
        <f t="shared" si="60"/>
        <v>2.0529999999999999</v>
      </c>
      <c r="I342" s="54">
        <v>0.16400000000000001</v>
      </c>
      <c r="J342" s="54">
        <v>0</v>
      </c>
      <c r="K342" s="55">
        <v>0</v>
      </c>
      <c r="L342" s="47">
        <f t="shared" si="61"/>
        <v>2.2170000000000001</v>
      </c>
      <c r="M342" s="48"/>
      <c r="N342" s="160">
        <v>1.766</v>
      </c>
      <c r="O342" s="160">
        <v>4.4999999999999998E-2</v>
      </c>
      <c r="P342" s="160">
        <v>0.17699999999999999</v>
      </c>
      <c r="Q342" s="47">
        <f t="shared" si="62"/>
        <v>1.988</v>
      </c>
      <c r="R342" s="160">
        <v>0.187</v>
      </c>
      <c r="S342" s="160">
        <v>0</v>
      </c>
      <c r="T342" s="160">
        <v>0</v>
      </c>
      <c r="U342" s="47">
        <f t="shared" si="63"/>
        <v>2.1749999999999998</v>
      </c>
      <c r="V342" s="48"/>
      <c r="W342" s="50">
        <f t="shared" si="64"/>
        <v>4.4733861834654561E-2</v>
      </c>
      <c r="X342" s="50">
        <f t="shared" si="65"/>
        <v>0</v>
      </c>
      <c r="Y342" s="50">
        <f t="shared" si="66"/>
        <v>-7.9096045197740036E-2</v>
      </c>
      <c r="Z342" s="49">
        <f t="shared" si="67"/>
        <v>3.2696177062374217E-2</v>
      </c>
      <c r="AA342" s="50">
        <f t="shared" si="68"/>
        <v>-0.12299465240641708</v>
      </c>
      <c r="AB342" s="50">
        <f t="shared" si="69"/>
        <v>0</v>
      </c>
      <c r="AC342" s="50">
        <f t="shared" si="70"/>
        <v>0</v>
      </c>
      <c r="AD342" s="49">
        <f t="shared" si="71"/>
        <v>1.9310344827586329E-2</v>
      </c>
    </row>
    <row r="343" spans="2:30" s="2" customFormat="1">
      <c r="B343" s="112">
        <v>301014</v>
      </c>
      <c r="C343" s="112" t="s">
        <v>351</v>
      </c>
      <c r="D343" s="120" t="s">
        <v>501</v>
      </c>
      <c r="E343" s="51">
        <v>2.448</v>
      </c>
      <c r="F343" s="51">
        <v>4.4999999999999998E-2</v>
      </c>
      <c r="G343" s="51">
        <v>0.16300000000000001</v>
      </c>
      <c r="H343" s="47">
        <f t="shared" si="60"/>
        <v>2.6559999999999997</v>
      </c>
      <c r="I343" s="54">
        <v>0.16400000000000001</v>
      </c>
      <c r="J343" s="54">
        <v>0</v>
      </c>
      <c r="K343" s="55">
        <v>0</v>
      </c>
      <c r="L343" s="47">
        <f t="shared" si="61"/>
        <v>2.82</v>
      </c>
      <c r="M343" s="48"/>
      <c r="N343" s="160">
        <v>2.3439999999999999</v>
      </c>
      <c r="O343" s="160">
        <v>4.4999999999999998E-2</v>
      </c>
      <c r="P343" s="160">
        <v>0.17699999999999999</v>
      </c>
      <c r="Q343" s="47">
        <f t="shared" si="62"/>
        <v>2.5659999999999998</v>
      </c>
      <c r="R343" s="160">
        <v>0.187</v>
      </c>
      <c r="S343" s="160">
        <v>0</v>
      </c>
      <c r="T343" s="160">
        <v>0</v>
      </c>
      <c r="U343" s="47">
        <f t="shared" si="63"/>
        <v>2.7529999999999997</v>
      </c>
      <c r="V343" s="48"/>
      <c r="W343" s="50">
        <f t="shared" si="64"/>
        <v>4.4368600682593899E-2</v>
      </c>
      <c r="X343" s="50">
        <f t="shared" si="65"/>
        <v>0</v>
      </c>
      <c r="Y343" s="50">
        <f t="shared" si="66"/>
        <v>-7.9096045197740036E-2</v>
      </c>
      <c r="Z343" s="49">
        <f t="shared" si="67"/>
        <v>3.5074045206547104E-2</v>
      </c>
      <c r="AA343" s="50">
        <f t="shared" si="68"/>
        <v>-0.12299465240641708</v>
      </c>
      <c r="AB343" s="50">
        <f t="shared" si="69"/>
        <v>0</v>
      </c>
      <c r="AC343" s="50">
        <f t="shared" si="70"/>
        <v>0</v>
      </c>
      <c r="AD343" s="49">
        <f t="shared" si="71"/>
        <v>2.4337086814384373E-2</v>
      </c>
    </row>
    <row r="344" spans="2:30" s="2" customFormat="1">
      <c r="B344" s="112">
        <v>301015</v>
      </c>
      <c r="C344" s="112" t="s">
        <v>352</v>
      </c>
      <c r="D344" s="120" t="s">
        <v>501</v>
      </c>
      <c r="E344" s="51">
        <v>1.6220000000000001</v>
      </c>
      <c r="F344" s="51">
        <v>4.4999999999999998E-2</v>
      </c>
      <c r="G344" s="51">
        <v>0.16300000000000001</v>
      </c>
      <c r="H344" s="47">
        <f t="shared" si="60"/>
        <v>1.83</v>
      </c>
      <c r="I344" s="54">
        <v>0.16400000000000001</v>
      </c>
      <c r="J344" s="54">
        <v>0</v>
      </c>
      <c r="K344" s="55">
        <v>0</v>
      </c>
      <c r="L344" s="47">
        <f t="shared" si="61"/>
        <v>1.994</v>
      </c>
      <c r="M344" s="48"/>
      <c r="N344" s="160">
        <v>1.5529999999999999</v>
      </c>
      <c r="O344" s="160">
        <v>4.4999999999999998E-2</v>
      </c>
      <c r="P344" s="160">
        <v>0.17699999999999999</v>
      </c>
      <c r="Q344" s="47">
        <f t="shared" si="62"/>
        <v>1.7749999999999999</v>
      </c>
      <c r="R344" s="160">
        <v>0.187</v>
      </c>
      <c r="S344" s="160">
        <v>0</v>
      </c>
      <c r="T344" s="160">
        <v>0</v>
      </c>
      <c r="U344" s="47">
        <f t="shared" si="63"/>
        <v>1.962</v>
      </c>
      <c r="V344" s="48"/>
      <c r="W344" s="50">
        <f t="shared" si="64"/>
        <v>4.4430135222150786E-2</v>
      </c>
      <c r="X344" s="50">
        <f t="shared" si="65"/>
        <v>0</v>
      </c>
      <c r="Y344" s="50">
        <f t="shared" si="66"/>
        <v>-7.9096045197740036E-2</v>
      </c>
      <c r="Z344" s="49">
        <f t="shared" si="67"/>
        <v>3.0985915492957837E-2</v>
      </c>
      <c r="AA344" s="50">
        <f t="shared" si="68"/>
        <v>-0.12299465240641708</v>
      </c>
      <c r="AB344" s="50">
        <f t="shared" si="69"/>
        <v>0</v>
      </c>
      <c r="AC344" s="50">
        <f t="shared" si="70"/>
        <v>0</v>
      </c>
      <c r="AD344" s="49">
        <f t="shared" si="71"/>
        <v>1.6309887869520912E-2</v>
      </c>
    </row>
    <row r="345" spans="2:30" s="2" customFormat="1">
      <c r="B345" s="112">
        <v>301016</v>
      </c>
      <c r="C345" s="112" t="s">
        <v>353</v>
      </c>
      <c r="D345" s="120" t="s">
        <v>501</v>
      </c>
      <c r="E345" s="51">
        <v>1.83</v>
      </c>
      <c r="F345" s="51">
        <v>4.4999999999999998E-2</v>
      </c>
      <c r="G345" s="51">
        <v>0.16300000000000001</v>
      </c>
      <c r="H345" s="47">
        <f t="shared" si="60"/>
        <v>2.0379999999999998</v>
      </c>
      <c r="I345" s="54">
        <v>0.16400000000000001</v>
      </c>
      <c r="J345" s="54">
        <v>0</v>
      </c>
      <c r="K345" s="55">
        <v>0</v>
      </c>
      <c r="L345" s="47">
        <f t="shared" si="61"/>
        <v>2.202</v>
      </c>
      <c r="M345" s="48"/>
      <c r="N345" s="160">
        <v>1.752</v>
      </c>
      <c r="O345" s="160">
        <v>4.4999999999999998E-2</v>
      </c>
      <c r="P345" s="160">
        <v>0.17699999999999999</v>
      </c>
      <c r="Q345" s="47">
        <f t="shared" si="62"/>
        <v>1.974</v>
      </c>
      <c r="R345" s="160">
        <v>0.187</v>
      </c>
      <c r="S345" s="160">
        <v>0</v>
      </c>
      <c r="T345" s="160">
        <v>0</v>
      </c>
      <c r="U345" s="47">
        <f t="shared" si="63"/>
        <v>2.161</v>
      </c>
      <c r="V345" s="48"/>
      <c r="W345" s="50">
        <f t="shared" si="64"/>
        <v>4.4520547945205519E-2</v>
      </c>
      <c r="X345" s="50">
        <f t="shared" si="65"/>
        <v>0</v>
      </c>
      <c r="Y345" s="50">
        <f t="shared" si="66"/>
        <v>-7.9096045197740036E-2</v>
      </c>
      <c r="Z345" s="49">
        <f t="shared" si="67"/>
        <v>3.2421479229989787E-2</v>
      </c>
      <c r="AA345" s="50">
        <f t="shared" si="68"/>
        <v>-0.12299465240641708</v>
      </c>
      <c r="AB345" s="50">
        <f t="shared" si="69"/>
        <v>0</v>
      </c>
      <c r="AC345" s="50">
        <f t="shared" si="70"/>
        <v>0</v>
      </c>
      <c r="AD345" s="49">
        <f t="shared" si="71"/>
        <v>1.8972697825080945E-2</v>
      </c>
    </row>
    <row r="346" spans="2:30" s="2" customFormat="1">
      <c r="B346" s="112">
        <v>301017</v>
      </c>
      <c r="C346" s="112" t="s">
        <v>354</v>
      </c>
      <c r="D346" s="120" t="s">
        <v>501</v>
      </c>
      <c r="E346" s="51">
        <v>1.83</v>
      </c>
      <c r="F346" s="51">
        <v>4.4999999999999998E-2</v>
      </c>
      <c r="G346" s="51">
        <v>0.16300000000000001</v>
      </c>
      <c r="H346" s="47">
        <f t="shared" si="60"/>
        <v>2.0379999999999998</v>
      </c>
      <c r="I346" s="54">
        <v>0.16400000000000001</v>
      </c>
      <c r="J346" s="54">
        <v>0</v>
      </c>
      <c r="K346" s="55">
        <v>0</v>
      </c>
      <c r="L346" s="47">
        <f t="shared" si="61"/>
        <v>2.202</v>
      </c>
      <c r="M346" s="48"/>
      <c r="N346" s="160">
        <v>1.752</v>
      </c>
      <c r="O346" s="160">
        <v>4.4999999999999998E-2</v>
      </c>
      <c r="P346" s="160">
        <v>0.17699999999999999</v>
      </c>
      <c r="Q346" s="47">
        <f t="shared" si="62"/>
        <v>1.974</v>
      </c>
      <c r="R346" s="160">
        <v>0.187</v>
      </c>
      <c r="S346" s="160">
        <v>0</v>
      </c>
      <c r="T346" s="160">
        <v>0</v>
      </c>
      <c r="U346" s="47">
        <f t="shared" si="63"/>
        <v>2.161</v>
      </c>
      <c r="V346" s="48"/>
      <c r="W346" s="50">
        <f t="shared" si="64"/>
        <v>4.4520547945205519E-2</v>
      </c>
      <c r="X346" s="50">
        <f t="shared" si="65"/>
        <v>0</v>
      </c>
      <c r="Y346" s="50">
        <f t="shared" si="66"/>
        <v>-7.9096045197740036E-2</v>
      </c>
      <c r="Z346" s="49">
        <f t="shared" si="67"/>
        <v>3.2421479229989787E-2</v>
      </c>
      <c r="AA346" s="50">
        <f t="shared" si="68"/>
        <v>-0.12299465240641708</v>
      </c>
      <c r="AB346" s="50">
        <f t="shared" si="69"/>
        <v>0</v>
      </c>
      <c r="AC346" s="50">
        <f t="shared" si="70"/>
        <v>0</v>
      </c>
      <c r="AD346" s="49">
        <f t="shared" si="71"/>
        <v>1.8972697825080945E-2</v>
      </c>
    </row>
    <row r="347" spans="2:30" s="2" customFormat="1">
      <c r="B347" s="112">
        <v>301021</v>
      </c>
      <c r="C347" s="112" t="s">
        <v>355</v>
      </c>
      <c r="D347" s="120" t="s">
        <v>501</v>
      </c>
      <c r="E347" s="51">
        <v>1.83</v>
      </c>
      <c r="F347" s="51">
        <v>4.4999999999999998E-2</v>
      </c>
      <c r="G347" s="51">
        <v>0.16300000000000001</v>
      </c>
      <c r="H347" s="47">
        <f t="shared" si="60"/>
        <v>2.0379999999999998</v>
      </c>
      <c r="I347" s="54">
        <v>0.16400000000000001</v>
      </c>
      <c r="J347" s="54">
        <v>0</v>
      </c>
      <c r="K347" s="55">
        <v>0</v>
      </c>
      <c r="L347" s="47">
        <f t="shared" si="61"/>
        <v>2.202</v>
      </c>
      <c r="M347" s="48"/>
      <c r="N347" s="160">
        <v>1.752</v>
      </c>
      <c r="O347" s="160">
        <v>4.4999999999999998E-2</v>
      </c>
      <c r="P347" s="160">
        <v>0.17699999999999999</v>
      </c>
      <c r="Q347" s="47">
        <f t="shared" si="62"/>
        <v>1.974</v>
      </c>
      <c r="R347" s="160">
        <v>0.187</v>
      </c>
      <c r="S347" s="160">
        <v>0</v>
      </c>
      <c r="T347" s="160">
        <v>0</v>
      </c>
      <c r="U347" s="47">
        <f t="shared" si="63"/>
        <v>2.161</v>
      </c>
      <c r="V347" s="48"/>
      <c r="W347" s="50">
        <f t="shared" si="64"/>
        <v>4.4520547945205519E-2</v>
      </c>
      <c r="X347" s="50">
        <f t="shared" si="65"/>
        <v>0</v>
      </c>
      <c r="Y347" s="50">
        <f t="shared" si="66"/>
        <v>-7.9096045197740036E-2</v>
      </c>
      <c r="Z347" s="49">
        <f t="shared" si="67"/>
        <v>3.2421479229989787E-2</v>
      </c>
      <c r="AA347" s="50">
        <f t="shared" si="68"/>
        <v>-0.12299465240641708</v>
      </c>
      <c r="AB347" s="50">
        <f t="shared" si="69"/>
        <v>0</v>
      </c>
      <c r="AC347" s="50">
        <f t="shared" si="70"/>
        <v>0</v>
      </c>
      <c r="AD347" s="49">
        <f t="shared" si="71"/>
        <v>1.8972697825080945E-2</v>
      </c>
    </row>
    <row r="348" spans="2:30" s="2" customFormat="1">
      <c r="B348" s="112">
        <v>301022</v>
      </c>
      <c r="C348" s="112" t="s">
        <v>356</v>
      </c>
      <c r="D348" s="120" t="s">
        <v>501</v>
      </c>
      <c r="E348" s="51">
        <v>1.845</v>
      </c>
      <c r="F348" s="51">
        <v>4.4999999999999998E-2</v>
      </c>
      <c r="G348" s="51">
        <v>0.16300000000000001</v>
      </c>
      <c r="H348" s="47">
        <f t="shared" si="60"/>
        <v>2.0529999999999999</v>
      </c>
      <c r="I348" s="54">
        <v>0.16400000000000001</v>
      </c>
      <c r="J348" s="54">
        <v>0</v>
      </c>
      <c r="K348" s="55">
        <v>0</v>
      </c>
      <c r="L348" s="47">
        <f t="shared" si="61"/>
        <v>2.2170000000000001</v>
      </c>
      <c r="M348" s="48"/>
      <c r="N348" s="160">
        <v>1.766</v>
      </c>
      <c r="O348" s="160">
        <v>4.4999999999999998E-2</v>
      </c>
      <c r="P348" s="160">
        <v>0.17699999999999999</v>
      </c>
      <c r="Q348" s="47">
        <f t="shared" si="62"/>
        <v>1.988</v>
      </c>
      <c r="R348" s="160">
        <v>0.187</v>
      </c>
      <c r="S348" s="160">
        <v>0</v>
      </c>
      <c r="T348" s="160">
        <v>0</v>
      </c>
      <c r="U348" s="47">
        <f t="shared" si="63"/>
        <v>2.1749999999999998</v>
      </c>
      <c r="V348" s="48"/>
      <c r="W348" s="50">
        <f t="shared" si="64"/>
        <v>4.4733861834654561E-2</v>
      </c>
      <c r="X348" s="50">
        <f t="shared" si="65"/>
        <v>0</v>
      </c>
      <c r="Y348" s="50">
        <f t="shared" si="66"/>
        <v>-7.9096045197740036E-2</v>
      </c>
      <c r="Z348" s="49">
        <f t="shared" si="67"/>
        <v>3.2696177062374217E-2</v>
      </c>
      <c r="AA348" s="50">
        <f t="shared" si="68"/>
        <v>-0.12299465240641708</v>
      </c>
      <c r="AB348" s="50">
        <f t="shared" si="69"/>
        <v>0</v>
      </c>
      <c r="AC348" s="50">
        <f t="shared" si="70"/>
        <v>0</v>
      </c>
      <c r="AD348" s="49">
        <f t="shared" si="71"/>
        <v>1.9310344827586329E-2</v>
      </c>
    </row>
    <row r="349" spans="2:30" s="2" customFormat="1">
      <c r="B349" s="112">
        <v>301024</v>
      </c>
      <c r="C349" s="112" t="s">
        <v>531</v>
      </c>
      <c r="D349" s="120" t="s">
        <v>501</v>
      </c>
      <c r="E349" s="51">
        <v>2.569</v>
      </c>
      <c r="F349" s="51">
        <v>4.4999999999999998E-2</v>
      </c>
      <c r="G349" s="51">
        <v>0.16300000000000001</v>
      </c>
      <c r="H349" s="47">
        <f t="shared" si="60"/>
        <v>2.7769999999999997</v>
      </c>
      <c r="I349" s="54">
        <v>0.16400000000000001</v>
      </c>
      <c r="J349" s="54">
        <v>0</v>
      </c>
      <c r="K349" s="55">
        <v>0</v>
      </c>
      <c r="L349" s="47">
        <f t="shared" si="61"/>
        <v>2.9409999999999998</v>
      </c>
      <c r="M349" s="48"/>
      <c r="N349" s="160">
        <v>2.46</v>
      </c>
      <c r="O349" s="160">
        <v>4.4999999999999998E-2</v>
      </c>
      <c r="P349" s="160">
        <v>0.17699999999999999</v>
      </c>
      <c r="Q349" s="47">
        <f t="shared" si="62"/>
        <v>2.6819999999999999</v>
      </c>
      <c r="R349" s="160">
        <v>0.187</v>
      </c>
      <c r="S349" s="160">
        <v>0</v>
      </c>
      <c r="T349" s="160">
        <v>0</v>
      </c>
      <c r="U349" s="47">
        <f t="shared" si="63"/>
        <v>2.8689999999999998</v>
      </c>
      <c r="V349" s="48"/>
      <c r="W349" s="50">
        <f t="shared" si="64"/>
        <v>4.430894308943089E-2</v>
      </c>
      <c r="X349" s="50">
        <f t="shared" si="65"/>
        <v>0</v>
      </c>
      <c r="Y349" s="50">
        <f t="shared" si="66"/>
        <v>-7.9096045197740036E-2</v>
      </c>
      <c r="Z349" s="49">
        <f t="shared" si="67"/>
        <v>3.5421327367636E-2</v>
      </c>
      <c r="AA349" s="50">
        <f t="shared" si="68"/>
        <v>-0.12299465240641708</v>
      </c>
      <c r="AB349" s="50">
        <f t="shared" si="69"/>
        <v>0</v>
      </c>
      <c r="AC349" s="50">
        <f t="shared" si="70"/>
        <v>0</v>
      </c>
      <c r="AD349" s="49">
        <f t="shared" si="71"/>
        <v>2.5095852213314767E-2</v>
      </c>
    </row>
    <row r="350" spans="2:30" s="2" customFormat="1">
      <c r="B350" s="112">
        <v>301027</v>
      </c>
      <c r="C350" s="112" t="s">
        <v>357</v>
      </c>
      <c r="D350" s="120" t="s">
        <v>501</v>
      </c>
      <c r="E350" s="51">
        <v>2.448</v>
      </c>
      <c r="F350" s="51">
        <v>4.4999999999999998E-2</v>
      </c>
      <c r="G350" s="51">
        <v>0.16300000000000001</v>
      </c>
      <c r="H350" s="47">
        <f t="shared" si="60"/>
        <v>2.6559999999999997</v>
      </c>
      <c r="I350" s="54">
        <v>0.16400000000000001</v>
      </c>
      <c r="J350" s="54">
        <v>0</v>
      </c>
      <c r="K350" s="55">
        <v>0</v>
      </c>
      <c r="L350" s="47">
        <f t="shared" si="61"/>
        <v>2.82</v>
      </c>
      <c r="M350" s="48"/>
      <c r="N350" s="160">
        <v>2.3439999999999999</v>
      </c>
      <c r="O350" s="160">
        <v>4.4999999999999998E-2</v>
      </c>
      <c r="P350" s="160">
        <v>0.17699999999999999</v>
      </c>
      <c r="Q350" s="47">
        <f t="shared" si="62"/>
        <v>2.5659999999999998</v>
      </c>
      <c r="R350" s="160">
        <v>0.187</v>
      </c>
      <c r="S350" s="160">
        <v>0</v>
      </c>
      <c r="T350" s="160">
        <v>0</v>
      </c>
      <c r="U350" s="47">
        <f t="shared" si="63"/>
        <v>2.7529999999999997</v>
      </c>
      <c r="V350" s="48"/>
      <c r="W350" s="50">
        <f t="shared" si="64"/>
        <v>4.4368600682593899E-2</v>
      </c>
      <c r="X350" s="50">
        <f t="shared" si="65"/>
        <v>0</v>
      </c>
      <c r="Y350" s="50">
        <f t="shared" si="66"/>
        <v>-7.9096045197740036E-2</v>
      </c>
      <c r="Z350" s="49">
        <f t="shared" si="67"/>
        <v>3.5074045206547104E-2</v>
      </c>
      <c r="AA350" s="50">
        <f t="shared" si="68"/>
        <v>-0.12299465240641708</v>
      </c>
      <c r="AB350" s="50">
        <f t="shared" si="69"/>
        <v>0</v>
      </c>
      <c r="AC350" s="50">
        <f t="shared" si="70"/>
        <v>0</v>
      </c>
      <c r="AD350" s="49">
        <f t="shared" si="71"/>
        <v>2.4337086814384373E-2</v>
      </c>
    </row>
    <row r="351" spans="2:30" s="2" customFormat="1">
      <c r="B351" s="112">
        <v>301028</v>
      </c>
      <c r="C351" s="112" t="s">
        <v>532</v>
      </c>
      <c r="D351" s="120" t="s">
        <v>501</v>
      </c>
      <c r="E351" s="51">
        <v>1.798</v>
      </c>
      <c r="F351" s="51">
        <v>4.4999999999999998E-2</v>
      </c>
      <c r="G351" s="51">
        <v>0.16300000000000001</v>
      </c>
      <c r="H351" s="47">
        <f t="shared" si="60"/>
        <v>2.0059999999999998</v>
      </c>
      <c r="I351" s="54">
        <v>0.16400000000000001</v>
      </c>
      <c r="J351" s="54">
        <v>0</v>
      </c>
      <c r="K351" s="55">
        <v>0</v>
      </c>
      <c r="L351" s="47">
        <f t="shared" si="61"/>
        <v>2.17</v>
      </c>
      <c r="M351" s="48"/>
      <c r="N351" s="160">
        <v>1.722</v>
      </c>
      <c r="O351" s="160">
        <v>4.4999999999999998E-2</v>
      </c>
      <c r="P351" s="160">
        <v>0.17699999999999999</v>
      </c>
      <c r="Q351" s="47">
        <f t="shared" si="62"/>
        <v>1.944</v>
      </c>
      <c r="R351" s="160">
        <v>0.187</v>
      </c>
      <c r="S351" s="160">
        <v>0</v>
      </c>
      <c r="T351" s="160">
        <v>0</v>
      </c>
      <c r="U351" s="47">
        <f t="shared" si="63"/>
        <v>2.1309999999999998</v>
      </c>
      <c r="V351" s="48"/>
      <c r="W351" s="50">
        <f t="shared" si="64"/>
        <v>4.413472706155637E-2</v>
      </c>
      <c r="X351" s="50">
        <f t="shared" si="65"/>
        <v>0</v>
      </c>
      <c r="Y351" s="50">
        <f t="shared" si="66"/>
        <v>-7.9096045197740036E-2</v>
      </c>
      <c r="Z351" s="49">
        <f t="shared" si="67"/>
        <v>3.1893004115226255E-2</v>
      </c>
      <c r="AA351" s="50">
        <f t="shared" si="68"/>
        <v>-0.12299465240641708</v>
      </c>
      <c r="AB351" s="50">
        <f t="shared" si="69"/>
        <v>0</v>
      </c>
      <c r="AC351" s="50">
        <f t="shared" si="70"/>
        <v>0</v>
      </c>
      <c r="AD351" s="49">
        <f t="shared" si="71"/>
        <v>1.8301267010793126E-2</v>
      </c>
    </row>
    <row r="352" spans="2:30" s="2" customFormat="1">
      <c r="B352" s="112">
        <v>301029</v>
      </c>
      <c r="C352" s="112" t="s">
        <v>358</v>
      </c>
      <c r="D352" s="120" t="s">
        <v>501</v>
      </c>
      <c r="E352" s="51">
        <v>1.798</v>
      </c>
      <c r="F352" s="51">
        <v>4.4999999999999998E-2</v>
      </c>
      <c r="G352" s="51">
        <v>0.16300000000000001</v>
      </c>
      <c r="H352" s="47">
        <f t="shared" si="60"/>
        <v>2.0059999999999998</v>
      </c>
      <c r="I352" s="54">
        <v>0.16400000000000001</v>
      </c>
      <c r="J352" s="54">
        <v>0</v>
      </c>
      <c r="K352" s="55">
        <v>0</v>
      </c>
      <c r="L352" s="47">
        <f t="shared" si="61"/>
        <v>2.17</v>
      </c>
      <c r="M352" s="48"/>
      <c r="N352" s="160">
        <v>1.722</v>
      </c>
      <c r="O352" s="160">
        <v>4.4999999999999998E-2</v>
      </c>
      <c r="P352" s="160">
        <v>0.17699999999999999</v>
      </c>
      <c r="Q352" s="47">
        <f t="shared" si="62"/>
        <v>1.944</v>
      </c>
      <c r="R352" s="160">
        <v>0.187</v>
      </c>
      <c r="S352" s="160">
        <v>0</v>
      </c>
      <c r="T352" s="160">
        <v>0</v>
      </c>
      <c r="U352" s="47">
        <f t="shared" si="63"/>
        <v>2.1309999999999998</v>
      </c>
      <c r="V352" s="48"/>
      <c r="W352" s="50">
        <f t="shared" si="64"/>
        <v>4.413472706155637E-2</v>
      </c>
      <c r="X352" s="50">
        <f t="shared" si="65"/>
        <v>0</v>
      </c>
      <c r="Y352" s="50">
        <f t="shared" si="66"/>
        <v>-7.9096045197740036E-2</v>
      </c>
      <c r="Z352" s="49">
        <f t="shared" si="67"/>
        <v>3.1893004115226255E-2</v>
      </c>
      <c r="AA352" s="50">
        <f t="shared" si="68"/>
        <v>-0.12299465240641708</v>
      </c>
      <c r="AB352" s="50">
        <f t="shared" si="69"/>
        <v>0</v>
      </c>
      <c r="AC352" s="50">
        <f t="shared" si="70"/>
        <v>0</v>
      </c>
      <c r="AD352" s="49">
        <f t="shared" si="71"/>
        <v>1.8301267010793126E-2</v>
      </c>
    </row>
    <row r="353" spans="2:30" s="2" customFormat="1">
      <c r="B353" s="112">
        <v>301031</v>
      </c>
      <c r="C353" s="112" t="s">
        <v>533</v>
      </c>
      <c r="D353" s="120" t="s">
        <v>501</v>
      </c>
      <c r="E353" s="51">
        <v>2.1869999999999998</v>
      </c>
      <c r="F353" s="51">
        <v>4.4999999999999998E-2</v>
      </c>
      <c r="G353" s="51">
        <v>0.16300000000000001</v>
      </c>
      <c r="H353" s="47">
        <f t="shared" si="60"/>
        <v>2.3949999999999996</v>
      </c>
      <c r="I353" s="54">
        <v>0.16400000000000001</v>
      </c>
      <c r="J353" s="54">
        <v>0</v>
      </c>
      <c r="K353" s="55">
        <v>0</v>
      </c>
      <c r="L353" s="47">
        <f t="shared" si="61"/>
        <v>2.5589999999999997</v>
      </c>
      <c r="M353" s="48"/>
      <c r="N353" s="160">
        <v>2.0939999999999999</v>
      </c>
      <c r="O353" s="160">
        <v>4.4999999999999998E-2</v>
      </c>
      <c r="P353" s="160">
        <v>0.17699999999999999</v>
      </c>
      <c r="Q353" s="47">
        <f t="shared" si="62"/>
        <v>2.3159999999999998</v>
      </c>
      <c r="R353" s="160">
        <v>0.187</v>
      </c>
      <c r="S353" s="160">
        <v>0</v>
      </c>
      <c r="T353" s="160">
        <v>0</v>
      </c>
      <c r="U353" s="47">
        <f t="shared" si="63"/>
        <v>2.5029999999999997</v>
      </c>
      <c r="V353" s="48"/>
      <c r="W353" s="50">
        <f t="shared" si="64"/>
        <v>4.4412607449856721E-2</v>
      </c>
      <c r="X353" s="50">
        <f t="shared" si="65"/>
        <v>0</v>
      </c>
      <c r="Y353" s="50">
        <f t="shared" si="66"/>
        <v>-7.9096045197740036E-2</v>
      </c>
      <c r="Z353" s="49">
        <f t="shared" si="67"/>
        <v>3.4110535405872083E-2</v>
      </c>
      <c r="AA353" s="50">
        <f t="shared" si="68"/>
        <v>-0.12299465240641708</v>
      </c>
      <c r="AB353" s="50">
        <f t="shared" si="69"/>
        <v>0</v>
      </c>
      <c r="AC353" s="50">
        <f t="shared" si="70"/>
        <v>0</v>
      </c>
      <c r="AD353" s="49">
        <f t="shared" si="71"/>
        <v>2.2373152217339216E-2</v>
      </c>
    </row>
    <row r="354" spans="2:30" s="2" customFormat="1">
      <c r="B354" s="112">
        <v>301033</v>
      </c>
      <c r="C354" s="112" t="s">
        <v>359</v>
      </c>
      <c r="D354" s="120" t="s">
        <v>501</v>
      </c>
      <c r="E354" s="51">
        <v>1.5720000000000001</v>
      </c>
      <c r="F354" s="51">
        <v>4.4999999999999998E-2</v>
      </c>
      <c r="G354" s="51">
        <v>0.16300000000000001</v>
      </c>
      <c r="H354" s="47">
        <f t="shared" si="60"/>
        <v>1.78</v>
      </c>
      <c r="I354" s="54">
        <v>0.16400000000000001</v>
      </c>
      <c r="J354" s="54">
        <v>0</v>
      </c>
      <c r="K354" s="55">
        <v>0</v>
      </c>
      <c r="L354" s="47">
        <f t="shared" si="61"/>
        <v>1.944</v>
      </c>
      <c r="M354" s="48"/>
      <c r="N354" s="160">
        <v>1.5049999999999999</v>
      </c>
      <c r="O354" s="160">
        <v>4.4999999999999998E-2</v>
      </c>
      <c r="P354" s="160">
        <v>0.17699999999999999</v>
      </c>
      <c r="Q354" s="47">
        <f t="shared" si="62"/>
        <v>1.7269999999999999</v>
      </c>
      <c r="R354" s="160">
        <v>0.187</v>
      </c>
      <c r="S354" s="160">
        <v>0</v>
      </c>
      <c r="T354" s="160">
        <v>0</v>
      </c>
      <c r="U354" s="47">
        <f t="shared" si="63"/>
        <v>1.9139999999999999</v>
      </c>
      <c r="V354" s="48"/>
      <c r="W354" s="50">
        <f t="shared" si="64"/>
        <v>4.4518272425249285E-2</v>
      </c>
      <c r="X354" s="50">
        <f t="shared" si="65"/>
        <v>0</v>
      </c>
      <c r="Y354" s="50">
        <f t="shared" si="66"/>
        <v>-7.9096045197740036E-2</v>
      </c>
      <c r="Z354" s="49">
        <f t="shared" si="67"/>
        <v>3.0689056166763266E-2</v>
      </c>
      <c r="AA354" s="50">
        <f t="shared" si="68"/>
        <v>-0.12299465240641708</v>
      </c>
      <c r="AB354" s="50">
        <f t="shared" si="69"/>
        <v>0</v>
      </c>
      <c r="AC354" s="50">
        <f t="shared" si="70"/>
        <v>0</v>
      </c>
      <c r="AD354" s="49">
        <f t="shared" si="71"/>
        <v>1.5673981191222586E-2</v>
      </c>
    </row>
    <row r="355" spans="2:30" s="2" customFormat="1">
      <c r="B355" s="112">
        <v>301034</v>
      </c>
      <c r="C355" s="112" t="s">
        <v>360</v>
      </c>
      <c r="D355" s="120" t="s">
        <v>501</v>
      </c>
      <c r="E355" s="51">
        <v>2.569</v>
      </c>
      <c r="F355" s="51">
        <v>4.4999999999999998E-2</v>
      </c>
      <c r="G355" s="51">
        <v>0.16300000000000001</v>
      </c>
      <c r="H355" s="47">
        <f t="shared" si="60"/>
        <v>2.7769999999999997</v>
      </c>
      <c r="I355" s="54">
        <v>0.16400000000000001</v>
      </c>
      <c r="J355" s="54">
        <v>0</v>
      </c>
      <c r="K355" s="55">
        <v>0</v>
      </c>
      <c r="L355" s="47">
        <f t="shared" si="61"/>
        <v>2.9409999999999998</v>
      </c>
      <c r="M355" s="48"/>
      <c r="N355" s="160">
        <v>2.46</v>
      </c>
      <c r="O355" s="160">
        <v>4.4999999999999998E-2</v>
      </c>
      <c r="P355" s="160">
        <v>0.17699999999999999</v>
      </c>
      <c r="Q355" s="47">
        <f t="shared" si="62"/>
        <v>2.6819999999999999</v>
      </c>
      <c r="R355" s="160">
        <v>0.187</v>
      </c>
      <c r="S355" s="160">
        <v>0</v>
      </c>
      <c r="T355" s="160">
        <v>0</v>
      </c>
      <c r="U355" s="47">
        <f t="shared" si="63"/>
        <v>2.8689999999999998</v>
      </c>
      <c r="V355" s="48"/>
      <c r="W355" s="50">
        <f t="shared" si="64"/>
        <v>4.430894308943089E-2</v>
      </c>
      <c r="X355" s="50">
        <f t="shared" si="65"/>
        <v>0</v>
      </c>
      <c r="Y355" s="50">
        <f t="shared" si="66"/>
        <v>-7.9096045197740036E-2</v>
      </c>
      <c r="Z355" s="49">
        <f t="shared" si="67"/>
        <v>3.5421327367636E-2</v>
      </c>
      <c r="AA355" s="50">
        <f t="shared" si="68"/>
        <v>-0.12299465240641708</v>
      </c>
      <c r="AB355" s="50">
        <f t="shared" si="69"/>
        <v>0</v>
      </c>
      <c r="AC355" s="50">
        <f t="shared" si="70"/>
        <v>0</v>
      </c>
      <c r="AD355" s="49">
        <f t="shared" si="71"/>
        <v>2.5095852213314767E-2</v>
      </c>
    </row>
    <row r="356" spans="2:30" s="2" customFormat="1">
      <c r="B356" s="112">
        <v>301037</v>
      </c>
      <c r="C356" s="112" t="s">
        <v>534</v>
      </c>
      <c r="D356" s="120" t="s">
        <v>502</v>
      </c>
      <c r="E356" s="51">
        <v>3.4049999999999998</v>
      </c>
      <c r="F356" s="51">
        <v>4.4999999999999998E-2</v>
      </c>
      <c r="G356" s="51">
        <v>0.16300000000000001</v>
      </c>
      <c r="H356" s="47">
        <f t="shared" si="60"/>
        <v>3.6129999999999995</v>
      </c>
      <c r="I356" s="54">
        <v>0</v>
      </c>
      <c r="J356" s="54">
        <v>0</v>
      </c>
      <c r="K356" s="55">
        <v>9.0999999999999998E-2</v>
      </c>
      <c r="L356" s="47">
        <f t="shared" si="61"/>
        <v>3.7039999999999997</v>
      </c>
      <c r="M356" s="48"/>
      <c r="N356" s="160">
        <v>3.26</v>
      </c>
      <c r="O356" s="160">
        <v>4.4999999999999998E-2</v>
      </c>
      <c r="P356" s="160">
        <v>0.17699999999999999</v>
      </c>
      <c r="Q356" s="47">
        <f t="shared" si="62"/>
        <v>3.4819999999999998</v>
      </c>
      <c r="R356" s="160">
        <v>0</v>
      </c>
      <c r="S356" s="160">
        <v>0</v>
      </c>
      <c r="T356" s="160">
        <v>8.7999999999999995E-2</v>
      </c>
      <c r="U356" s="47">
        <f t="shared" si="63"/>
        <v>3.57</v>
      </c>
      <c r="V356" s="48"/>
      <c r="W356" s="50">
        <f t="shared" si="64"/>
        <v>4.447852760736197E-2</v>
      </c>
      <c r="X356" s="50">
        <f t="shared" si="65"/>
        <v>0</v>
      </c>
      <c r="Y356" s="50">
        <f t="shared" si="66"/>
        <v>-7.9096045197740036E-2</v>
      </c>
      <c r="Z356" s="49">
        <f t="shared" si="67"/>
        <v>3.7622056289488739E-2</v>
      </c>
      <c r="AA356" s="50">
        <f t="shared" si="68"/>
        <v>0</v>
      </c>
      <c r="AB356" s="50">
        <f t="shared" si="69"/>
        <v>0</v>
      </c>
      <c r="AC356" s="50">
        <f t="shared" si="70"/>
        <v>3.4090909090909123E-2</v>
      </c>
      <c r="AD356" s="49">
        <f t="shared" si="71"/>
        <v>3.7535014005602212E-2</v>
      </c>
    </row>
    <row r="357" spans="2:30" s="2" customFormat="1">
      <c r="B357" s="112">
        <v>301038</v>
      </c>
      <c r="C357" s="112" t="s">
        <v>361</v>
      </c>
      <c r="D357" s="120" t="s">
        <v>501</v>
      </c>
      <c r="E357" s="51">
        <v>1.917</v>
      </c>
      <c r="F357" s="51">
        <v>4.4999999999999998E-2</v>
      </c>
      <c r="G357" s="51">
        <v>0.16300000000000001</v>
      </c>
      <c r="H357" s="47">
        <f t="shared" si="60"/>
        <v>2.125</v>
      </c>
      <c r="I357" s="54">
        <v>0.16400000000000001</v>
      </c>
      <c r="J357" s="54">
        <v>0</v>
      </c>
      <c r="K357" s="55">
        <v>0</v>
      </c>
      <c r="L357" s="47">
        <f t="shared" si="61"/>
        <v>2.2890000000000001</v>
      </c>
      <c r="M357" s="48"/>
      <c r="N357" s="160">
        <v>1.8360000000000001</v>
      </c>
      <c r="O357" s="160">
        <v>4.4999999999999998E-2</v>
      </c>
      <c r="P357" s="160">
        <v>0.17699999999999999</v>
      </c>
      <c r="Q357" s="47">
        <f t="shared" si="62"/>
        <v>2.0579999999999998</v>
      </c>
      <c r="R357" s="160">
        <v>0.187</v>
      </c>
      <c r="S357" s="160">
        <v>0</v>
      </c>
      <c r="T357" s="160">
        <v>0</v>
      </c>
      <c r="U357" s="47">
        <f t="shared" si="63"/>
        <v>2.2449999999999997</v>
      </c>
      <c r="V357" s="48"/>
      <c r="W357" s="50">
        <f t="shared" si="64"/>
        <v>4.4117647058823505E-2</v>
      </c>
      <c r="X357" s="50">
        <f t="shared" si="65"/>
        <v>0</v>
      </c>
      <c r="Y357" s="50">
        <f t="shared" si="66"/>
        <v>-7.9096045197740036E-2</v>
      </c>
      <c r="Z357" s="49">
        <f t="shared" si="67"/>
        <v>3.2555879494655091E-2</v>
      </c>
      <c r="AA357" s="50">
        <f t="shared" si="68"/>
        <v>-0.12299465240641708</v>
      </c>
      <c r="AB357" s="50">
        <f t="shared" si="69"/>
        <v>0</v>
      </c>
      <c r="AC357" s="50">
        <f t="shared" si="70"/>
        <v>0</v>
      </c>
      <c r="AD357" s="49">
        <f t="shared" si="71"/>
        <v>1.9599109131403336E-2</v>
      </c>
    </row>
    <row r="358" spans="2:30" s="2" customFormat="1">
      <c r="B358" s="112">
        <v>301039</v>
      </c>
      <c r="C358" s="112" t="s">
        <v>362</v>
      </c>
      <c r="D358" s="120" t="s">
        <v>501</v>
      </c>
      <c r="E358" s="51">
        <v>1.798</v>
      </c>
      <c r="F358" s="51">
        <v>4.4999999999999998E-2</v>
      </c>
      <c r="G358" s="51">
        <v>0.16300000000000001</v>
      </c>
      <c r="H358" s="47">
        <f t="shared" si="60"/>
        <v>2.0059999999999998</v>
      </c>
      <c r="I358" s="54">
        <v>0.16400000000000001</v>
      </c>
      <c r="J358" s="54">
        <v>0</v>
      </c>
      <c r="K358" s="55">
        <v>0</v>
      </c>
      <c r="L358" s="47">
        <f t="shared" si="61"/>
        <v>2.17</v>
      </c>
      <c r="M358" s="48"/>
      <c r="N358" s="160">
        <v>1.722</v>
      </c>
      <c r="O358" s="160">
        <v>4.4999999999999998E-2</v>
      </c>
      <c r="P358" s="160">
        <v>0.17699999999999999</v>
      </c>
      <c r="Q358" s="47">
        <f t="shared" si="62"/>
        <v>1.944</v>
      </c>
      <c r="R358" s="160">
        <v>0.187</v>
      </c>
      <c r="S358" s="160">
        <v>0</v>
      </c>
      <c r="T358" s="160">
        <v>0</v>
      </c>
      <c r="U358" s="47">
        <f t="shared" si="63"/>
        <v>2.1309999999999998</v>
      </c>
      <c r="V358" s="48"/>
      <c r="W358" s="50">
        <f t="shared" si="64"/>
        <v>4.413472706155637E-2</v>
      </c>
      <c r="X358" s="50">
        <f t="shared" si="65"/>
        <v>0</v>
      </c>
      <c r="Y358" s="50">
        <f t="shared" si="66"/>
        <v>-7.9096045197740036E-2</v>
      </c>
      <c r="Z358" s="49">
        <f t="shared" si="67"/>
        <v>3.1893004115226255E-2</v>
      </c>
      <c r="AA358" s="50">
        <f t="shared" si="68"/>
        <v>-0.12299465240641708</v>
      </c>
      <c r="AB358" s="50">
        <f t="shared" si="69"/>
        <v>0</v>
      </c>
      <c r="AC358" s="50">
        <f t="shared" si="70"/>
        <v>0</v>
      </c>
      <c r="AD358" s="49">
        <f t="shared" si="71"/>
        <v>1.8301267010793126E-2</v>
      </c>
    </row>
    <row r="359" spans="2:30" s="2" customFormat="1">
      <c r="B359" s="112">
        <v>301040</v>
      </c>
      <c r="C359" s="112" t="s">
        <v>363</v>
      </c>
      <c r="D359" s="120" t="s">
        <v>501</v>
      </c>
      <c r="E359" s="51">
        <v>1.798</v>
      </c>
      <c r="F359" s="51">
        <v>4.4999999999999998E-2</v>
      </c>
      <c r="G359" s="51">
        <v>0.16300000000000001</v>
      </c>
      <c r="H359" s="47">
        <f t="shared" si="60"/>
        <v>2.0059999999999998</v>
      </c>
      <c r="I359" s="54">
        <v>0.16400000000000001</v>
      </c>
      <c r="J359" s="54">
        <v>0</v>
      </c>
      <c r="K359" s="55">
        <v>0</v>
      </c>
      <c r="L359" s="47">
        <f t="shared" si="61"/>
        <v>2.17</v>
      </c>
      <c r="M359" s="48"/>
      <c r="N359" s="160">
        <v>1.722</v>
      </c>
      <c r="O359" s="160">
        <v>4.4999999999999998E-2</v>
      </c>
      <c r="P359" s="160">
        <v>0.17699999999999999</v>
      </c>
      <c r="Q359" s="47">
        <f t="shared" si="62"/>
        <v>1.944</v>
      </c>
      <c r="R359" s="160">
        <v>0.187</v>
      </c>
      <c r="S359" s="160">
        <v>0</v>
      </c>
      <c r="T359" s="160">
        <v>0</v>
      </c>
      <c r="U359" s="47">
        <f t="shared" si="63"/>
        <v>2.1309999999999998</v>
      </c>
      <c r="V359" s="48"/>
      <c r="W359" s="50">
        <f t="shared" si="64"/>
        <v>4.413472706155637E-2</v>
      </c>
      <c r="X359" s="50">
        <f t="shared" si="65"/>
        <v>0</v>
      </c>
      <c r="Y359" s="50">
        <f t="shared" si="66"/>
        <v>-7.9096045197740036E-2</v>
      </c>
      <c r="Z359" s="49">
        <f t="shared" si="67"/>
        <v>3.1893004115226255E-2</v>
      </c>
      <c r="AA359" s="50">
        <f t="shared" si="68"/>
        <v>-0.12299465240641708</v>
      </c>
      <c r="AB359" s="50">
        <f t="shared" si="69"/>
        <v>0</v>
      </c>
      <c r="AC359" s="50">
        <f t="shared" si="70"/>
        <v>0</v>
      </c>
      <c r="AD359" s="49">
        <f t="shared" si="71"/>
        <v>1.8301267010793126E-2</v>
      </c>
    </row>
    <row r="360" spans="2:30" s="2" customFormat="1">
      <c r="B360" s="112">
        <v>301042</v>
      </c>
      <c r="C360" s="112" t="s">
        <v>364</v>
      </c>
      <c r="D360" s="120" t="s">
        <v>501</v>
      </c>
      <c r="E360" s="51">
        <v>2.9289999999999998</v>
      </c>
      <c r="F360" s="51">
        <v>4.4999999999999998E-2</v>
      </c>
      <c r="G360" s="51">
        <v>0.16300000000000001</v>
      </c>
      <c r="H360" s="47">
        <f t="shared" si="60"/>
        <v>3.1369999999999996</v>
      </c>
      <c r="I360" s="54">
        <v>0.16400000000000001</v>
      </c>
      <c r="J360" s="54">
        <v>0</v>
      </c>
      <c r="K360" s="55">
        <v>0</v>
      </c>
      <c r="L360" s="47">
        <f t="shared" si="61"/>
        <v>3.3009999999999997</v>
      </c>
      <c r="M360" s="48"/>
      <c r="N360" s="160">
        <v>2.8039999999999998</v>
      </c>
      <c r="O360" s="160">
        <v>4.4999999999999998E-2</v>
      </c>
      <c r="P360" s="160">
        <v>0.17699999999999999</v>
      </c>
      <c r="Q360" s="47">
        <f t="shared" si="62"/>
        <v>3.0259999999999998</v>
      </c>
      <c r="R360" s="160">
        <v>0.187</v>
      </c>
      <c r="S360" s="160">
        <v>0</v>
      </c>
      <c r="T360" s="160">
        <v>0</v>
      </c>
      <c r="U360" s="47">
        <f t="shared" si="63"/>
        <v>3.2129999999999996</v>
      </c>
      <c r="V360" s="48"/>
      <c r="W360" s="50">
        <f t="shared" si="64"/>
        <v>4.4579172610556349E-2</v>
      </c>
      <c r="X360" s="50">
        <f t="shared" si="65"/>
        <v>0</v>
      </c>
      <c r="Y360" s="50">
        <f t="shared" si="66"/>
        <v>-7.9096045197740036E-2</v>
      </c>
      <c r="Z360" s="49">
        <f t="shared" si="67"/>
        <v>3.6682088565763306E-2</v>
      </c>
      <c r="AA360" s="50">
        <f t="shared" si="68"/>
        <v>-0.12299465240641708</v>
      </c>
      <c r="AB360" s="50">
        <f t="shared" si="69"/>
        <v>0</v>
      </c>
      <c r="AC360" s="50">
        <f t="shared" si="70"/>
        <v>0</v>
      </c>
      <c r="AD360" s="49">
        <f t="shared" si="71"/>
        <v>2.7388733271086239E-2</v>
      </c>
    </row>
    <row r="361" spans="2:30" s="2" customFormat="1">
      <c r="B361" s="112">
        <v>301043</v>
      </c>
      <c r="C361" s="112" t="s">
        <v>535</v>
      </c>
      <c r="D361" s="120" t="s">
        <v>501</v>
      </c>
      <c r="E361" s="51">
        <v>1.907</v>
      </c>
      <c r="F361" s="51">
        <v>4.4999999999999998E-2</v>
      </c>
      <c r="G361" s="51">
        <v>0.16300000000000001</v>
      </c>
      <c r="H361" s="47">
        <f t="shared" si="60"/>
        <v>2.1149999999999998</v>
      </c>
      <c r="I361" s="54">
        <v>0.16400000000000001</v>
      </c>
      <c r="J361" s="54">
        <v>0</v>
      </c>
      <c r="K361" s="55">
        <v>0</v>
      </c>
      <c r="L361" s="47">
        <f t="shared" si="61"/>
        <v>2.2789999999999999</v>
      </c>
      <c r="M361" s="48"/>
      <c r="N361" s="160">
        <v>1.8260000000000001</v>
      </c>
      <c r="O361" s="160">
        <v>4.4999999999999998E-2</v>
      </c>
      <c r="P361" s="160">
        <v>0.17699999999999999</v>
      </c>
      <c r="Q361" s="47">
        <f t="shared" si="62"/>
        <v>2.048</v>
      </c>
      <c r="R361" s="160">
        <v>0.187</v>
      </c>
      <c r="S361" s="160">
        <v>0</v>
      </c>
      <c r="T361" s="160">
        <v>0</v>
      </c>
      <c r="U361" s="47">
        <f t="shared" si="63"/>
        <v>2.2349999999999999</v>
      </c>
      <c r="V361" s="48"/>
      <c r="W361" s="50">
        <f t="shared" si="64"/>
        <v>4.4359255202628671E-2</v>
      </c>
      <c r="X361" s="50">
        <f t="shared" si="65"/>
        <v>0</v>
      </c>
      <c r="Y361" s="50">
        <f t="shared" si="66"/>
        <v>-7.9096045197740036E-2</v>
      </c>
      <c r="Z361" s="49">
        <f t="shared" si="67"/>
        <v>3.2714843749999868E-2</v>
      </c>
      <c r="AA361" s="50">
        <f t="shared" si="68"/>
        <v>-0.12299465240641708</v>
      </c>
      <c r="AB361" s="50">
        <f t="shared" si="69"/>
        <v>0</v>
      </c>
      <c r="AC361" s="50">
        <f t="shared" si="70"/>
        <v>0</v>
      </c>
      <c r="AD361" s="49">
        <f t="shared" si="71"/>
        <v>1.9686800894854604E-2</v>
      </c>
    </row>
    <row r="362" spans="2:30" s="2" customFormat="1">
      <c r="B362" s="112">
        <v>301045</v>
      </c>
      <c r="C362" s="112" t="s">
        <v>365</v>
      </c>
      <c r="D362" s="120" t="s">
        <v>501</v>
      </c>
      <c r="E362" s="51">
        <v>2.149</v>
      </c>
      <c r="F362" s="51">
        <v>4.4999999999999998E-2</v>
      </c>
      <c r="G362" s="51">
        <v>0.16300000000000001</v>
      </c>
      <c r="H362" s="47">
        <f t="shared" si="60"/>
        <v>2.3569999999999998</v>
      </c>
      <c r="I362" s="54">
        <v>0.16400000000000001</v>
      </c>
      <c r="J362" s="54">
        <v>0</v>
      </c>
      <c r="K362" s="55">
        <v>0</v>
      </c>
      <c r="L362" s="47">
        <f t="shared" si="61"/>
        <v>2.5209999999999999</v>
      </c>
      <c r="M362" s="48"/>
      <c r="N362" s="160">
        <v>2.0569999999999999</v>
      </c>
      <c r="O362" s="160">
        <v>4.4999999999999998E-2</v>
      </c>
      <c r="P362" s="160">
        <v>0.17699999999999999</v>
      </c>
      <c r="Q362" s="47">
        <f t="shared" si="62"/>
        <v>2.2789999999999999</v>
      </c>
      <c r="R362" s="160">
        <v>0.187</v>
      </c>
      <c r="S362" s="160">
        <v>0</v>
      </c>
      <c r="T362" s="160">
        <v>0</v>
      </c>
      <c r="U362" s="47">
        <f t="shared" si="63"/>
        <v>2.4659999999999997</v>
      </c>
      <c r="V362" s="48"/>
      <c r="W362" s="50">
        <f t="shared" si="64"/>
        <v>4.4725328147788082E-2</v>
      </c>
      <c r="X362" s="50">
        <f t="shared" si="65"/>
        <v>0</v>
      </c>
      <c r="Y362" s="50">
        <f t="shared" si="66"/>
        <v>-7.9096045197740036E-2</v>
      </c>
      <c r="Z362" s="49">
        <f t="shared" si="67"/>
        <v>3.4225537516454518E-2</v>
      </c>
      <c r="AA362" s="50">
        <f t="shared" si="68"/>
        <v>-0.12299465240641708</v>
      </c>
      <c r="AB362" s="50">
        <f t="shared" si="69"/>
        <v>0</v>
      </c>
      <c r="AC362" s="50">
        <f t="shared" si="70"/>
        <v>0</v>
      </c>
      <c r="AD362" s="49">
        <f t="shared" si="71"/>
        <v>2.230332522303332E-2</v>
      </c>
    </row>
    <row r="363" spans="2:30" s="2" customFormat="1">
      <c r="B363" s="112">
        <v>301046</v>
      </c>
      <c r="C363" s="112" t="s">
        <v>536</v>
      </c>
      <c r="D363" s="120" t="s">
        <v>502</v>
      </c>
      <c r="E363" s="51">
        <v>3.3010000000000002</v>
      </c>
      <c r="F363" s="51">
        <v>4.4999999999999998E-2</v>
      </c>
      <c r="G363" s="51">
        <v>0.16300000000000001</v>
      </c>
      <c r="H363" s="47">
        <f t="shared" si="60"/>
        <v>3.5089999999999999</v>
      </c>
      <c r="I363" s="54">
        <v>0</v>
      </c>
      <c r="J363" s="54">
        <v>0</v>
      </c>
      <c r="K363" s="55">
        <v>0.224</v>
      </c>
      <c r="L363" s="47">
        <f t="shared" si="61"/>
        <v>3.7330000000000001</v>
      </c>
      <c r="M363" s="48"/>
      <c r="N363" s="160">
        <v>3.16</v>
      </c>
      <c r="O363" s="160">
        <v>4.4999999999999998E-2</v>
      </c>
      <c r="P363" s="160">
        <v>0.17699999999999999</v>
      </c>
      <c r="Q363" s="47">
        <f t="shared" si="62"/>
        <v>3.3820000000000001</v>
      </c>
      <c r="R363" s="160">
        <v>0</v>
      </c>
      <c r="S363" s="160">
        <v>0</v>
      </c>
      <c r="T363" s="160">
        <v>0.215</v>
      </c>
      <c r="U363" s="47">
        <f t="shared" si="63"/>
        <v>3.597</v>
      </c>
      <c r="V363" s="48"/>
      <c r="W363" s="50">
        <f t="shared" si="64"/>
        <v>4.4620253164556964E-2</v>
      </c>
      <c r="X363" s="50">
        <f t="shared" si="65"/>
        <v>0</v>
      </c>
      <c r="Y363" s="50">
        <f t="shared" si="66"/>
        <v>-7.9096045197740036E-2</v>
      </c>
      <c r="Z363" s="49">
        <f t="shared" si="67"/>
        <v>3.7551744529863922E-2</v>
      </c>
      <c r="AA363" s="50">
        <f t="shared" si="68"/>
        <v>0</v>
      </c>
      <c r="AB363" s="50">
        <f t="shared" si="69"/>
        <v>0</v>
      </c>
      <c r="AC363" s="50">
        <f t="shared" si="70"/>
        <v>4.1860465116279111E-2</v>
      </c>
      <c r="AD363" s="49">
        <f t="shared" si="71"/>
        <v>3.7809285515707565E-2</v>
      </c>
    </row>
    <row r="364" spans="2:30" s="2" customFormat="1">
      <c r="B364" s="112">
        <v>301049</v>
      </c>
      <c r="C364" s="112" t="s">
        <v>537</v>
      </c>
      <c r="D364" s="120" t="s">
        <v>502</v>
      </c>
      <c r="E364" s="51">
        <v>3.3010000000000002</v>
      </c>
      <c r="F364" s="51">
        <v>4.4999999999999998E-2</v>
      </c>
      <c r="G364" s="51">
        <v>0.16300000000000001</v>
      </c>
      <c r="H364" s="47">
        <f t="shared" si="60"/>
        <v>3.5089999999999999</v>
      </c>
      <c r="I364" s="54">
        <v>0</v>
      </c>
      <c r="J364" s="54">
        <v>0</v>
      </c>
      <c r="K364" s="55">
        <v>0.126</v>
      </c>
      <c r="L364" s="47">
        <f t="shared" si="61"/>
        <v>3.6349999999999998</v>
      </c>
      <c r="M364" s="48"/>
      <c r="N364" s="160">
        <v>3.16</v>
      </c>
      <c r="O364" s="160">
        <v>4.4999999999999998E-2</v>
      </c>
      <c r="P364" s="160">
        <v>0.17699999999999999</v>
      </c>
      <c r="Q364" s="47">
        <f t="shared" si="62"/>
        <v>3.3820000000000001</v>
      </c>
      <c r="R364" s="160">
        <v>0</v>
      </c>
      <c r="S364" s="160">
        <v>0</v>
      </c>
      <c r="T364" s="160">
        <v>0.12</v>
      </c>
      <c r="U364" s="47">
        <f t="shared" si="63"/>
        <v>3.5020000000000002</v>
      </c>
      <c r="V364" s="48"/>
      <c r="W364" s="50">
        <f t="shared" si="64"/>
        <v>4.4620253164556964E-2</v>
      </c>
      <c r="X364" s="50">
        <f t="shared" si="65"/>
        <v>0</v>
      </c>
      <c r="Y364" s="50">
        <f t="shared" si="66"/>
        <v>-7.9096045197740036E-2</v>
      </c>
      <c r="Z364" s="49">
        <f t="shared" si="67"/>
        <v>3.7551744529863922E-2</v>
      </c>
      <c r="AA364" s="50">
        <f t="shared" si="68"/>
        <v>0</v>
      </c>
      <c r="AB364" s="50">
        <f t="shared" si="69"/>
        <v>0</v>
      </c>
      <c r="AC364" s="50">
        <f t="shared" si="70"/>
        <v>5.0000000000000044E-2</v>
      </c>
      <c r="AD364" s="49">
        <f t="shared" si="71"/>
        <v>3.7978298115362526E-2</v>
      </c>
    </row>
    <row r="365" spans="2:30" s="2" customFormat="1">
      <c r="B365" s="112">
        <v>301050</v>
      </c>
      <c r="C365" s="112" t="s">
        <v>366</v>
      </c>
      <c r="D365" s="120" t="s">
        <v>501</v>
      </c>
      <c r="E365" s="51">
        <v>2.9289999999999998</v>
      </c>
      <c r="F365" s="51">
        <v>4.4999999999999998E-2</v>
      </c>
      <c r="G365" s="51">
        <v>0.16300000000000001</v>
      </c>
      <c r="H365" s="47">
        <f t="shared" si="60"/>
        <v>3.1369999999999996</v>
      </c>
      <c r="I365" s="54">
        <v>0.16400000000000001</v>
      </c>
      <c r="J365" s="54">
        <v>0</v>
      </c>
      <c r="K365" s="55">
        <v>0</v>
      </c>
      <c r="L365" s="47">
        <f t="shared" si="61"/>
        <v>3.3009999999999997</v>
      </c>
      <c r="M365" s="48"/>
      <c r="N365" s="160">
        <v>2.8039999999999998</v>
      </c>
      <c r="O365" s="160">
        <v>4.4999999999999998E-2</v>
      </c>
      <c r="P365" s="160">
        <v>0.17699999999999999</v>
      </c>
      <c r="Q365" s="47">
        <f t="shared" si="62"/>
        <v>3.0259999999999998</v>
      </c>
      <c r="R365" s="160">
        <v>0.187</v>
      </c>
      <c r="S365" s="160">
        <v>0</v>
      </c>
      <c r="T365" s="160">
        <v>0</v>
      </c>
      <c r="U365" s="47">
        <f t="shared" si="63"/>
        <v>3.2129999999999996</v>
      </c>
      <c r="V365" s="48"/>
      <c r="W365" s="50">
        <f t="shared" si="64"/>
        <v>4.4579172610556349E-2</v>
      </c>
      <c r="X365" s="50">
        <f t="shared" si="65"/>
        <v>0</v>
      </c>
      <c r="Y365" s="50">
        <f t="shared" si="66"/>
        <v>-7.9096045197740036E-2</v>
      </c>
      <c r="Z365" s="49">
        <f t="shared" si="67"/>
        <v>3.6682088565763306E-2</v>
      </c>
      <c r="AA365" s="50">
        <f t="shared" si="68"/>
        <v>-0.12299465240641708</v>
      </c>
      <c r="AB365" s="50">
        <f t="shared" si="69"/>
        <v>0</v>
      </c>
      <c r="AC365" s="50">
        <f t="shared" si="70"/>
        <v>0</v>
      </c>
      <c r="AD365" s="49">
        <f t="shared" si="71"/>
        <v>2.7388733271086239E-2</v>
      </c>
    </row>
    <row r="366" spans="2:30" s="2" customFormat="1">
      <c r="B366" s="112">
        <v>301051</v>
      </c>
      <c r="C366" s="112" t="s">
        <v>367</v>
      </c>
      <c r="D366" s="120" t="s">
        <v>501</v>
      </c>
      <c r="E366" s="51">
        <v>3.0209999999999999</v>
      </c>
      <c r="F366" s="51">
        <v>4.4999999999999998E-2</v>
      </c>
      <c r="G366" s="51">
        <v>0.16300000000000001</v>
      </c>
      <c r="H366" s="47">
        <f t="shared" si="60"/>
        <v>3.2289999999999996</v>
      </c>
      <c r="I366" s="54">
        <v>0.16400000000000001</v>
      </c>
      <c r="J366" s="54">
        <v>0</v>
      </c>
      <c r="K366" s="55">
        <v>0</v>
      </c>
      <c r="L366" s="47">
        <f t="shared" si="61"/>
        <v>3.3929999999999998</v>
      </c>
      <c r="M366" s="48"/>
      <c r="N366" s="160">
        <v>2.8919999999999999</v>
      </c>
      <c r="O366" s="160">
        <v>4.4999999999999998E-2</v>
      </c>
      <c r="P366" s="160">
        <v>0.17699999999999999</v>
      </c>
      <c r="Q366" s="47">
        <f t="shared" si="62"/>
        <v>3.1139999999999999</v>
      </c>
      <c r="R366" s="160">
        <v>0.187</v>
      </c>
      <c r="S366" s="160">
        <v>0</v>
      </c>
      <c r="T366" s="160">
        <v>0</v>
      </c>
      <c r="U366" s="47">
        <f t="shared" si="63"/>
        <v>3.3009999999999997</v>
      </c>
      <c r="V366" s="48"/>
      <c r="W366" s="50">
        <f t="shared" si="64"/>
        <v>4.4605809128630707E-2</v>
      </c>
      <c r="X366" s="50">
        <f t="shared" si="65"/>
        <v>0</v>
      </c>
      <c r="Y366" s="50">
        <f t="shared" si="66"/>
        <v>-7.9096045197740036E-2</v>
      </c>
      <c r="Z366" s="49">
        <f t="shared" si="67"/>
        <v>3.692999357739235E-2</v>
      </c>
      <c r="AA366" s="50">
        <f t="shared" si="68"/>
        <v>-0.12299465240641708</v>
      </c>
      <c r="AB366" s="50">
        <f t="shared" si="69"/>
        <v>0</v>
      </c>
      <c r="AC366" s="50">
        <f t="shared" si="70"/>
        <v>0</v>
      </c>
      <c r="AD366" s="49">
        <f t="shared" si="71"/>
        <v>2.7870342320508962E-2</v>
      </c>
    </row>
    <row r="367" spans="2:30" s="2" customFormat="1">
      <c r="B367" s="112">
        <v>301052</v>
      </c>
      <c r="C367" s="112" t="s">
        <v>538</v>
      </c>
      <c r="D367" s="120" t="s">
        <v>502</v>
      </c>
      <c r="E367" s="51">
        <v>3.1819999999999999</v>
      </c>
      <c r="F367" s="51">
        <v>4.4999999999999998E-2</v>
      </c>
      <c r="G367" s="51">
        <v>0.16300000000000001</v>
      </c>
      <c r="H367" s="47">
        <f t="shared" si="60"/>
        <v>3.3899999999999997</v>
      </c>
      <c r="I367" s="54">
        <v>0</v>
      </c>
      <c r="J367" s="54">
        <v>0</v>
      </c>
      <c r="K367" s="55">
        <v>0.23</v>
      </c>
      <c r="L367" s="47">
        <f t="shared" si="61"/>
        <v>3.6199999999999997</v>
      </c>
      <c r="M367" s="48"/>
      <c r="N367" s="160">
        <v>3.0470000000000002</v>
      </c>
      <c r="O367" s="160">
        <v>4.4999999999999998E-2</v>
      </c>
      <c r="P367" s="160">
        <v>0.17699999999999999</v>
      </c>
      <c r="Q367" s="47">
        <f t="shared" si="62"/>
        <v>3.2690000000000001</v>
      </c>
      <c r="R367" s="160">
        <v>0</v>
      </c>
      <c r="S367" s="160">
        <v>0</v>
      </c>
      <c r="T367" s="160">
        <v>0.218</v>
      </c>
      <c r="U367" s="47">
        <f t="shared" si="63"/>
        <v>3.4870000000000001</v>
      </c>
      <c r="V367" s="48"/>
      <c r="W367" s="50">
        <f t="shared" si="64"/>
        <v>4.4305874630784309E-2</v>
      </c>
      <c r="X367" s="50">
        <f t="shared" si="65"/>
        <v>0</v>
      </c>
      <c r="Y367" s="50">
        <f t="shared" si="66"/>
        <v>-7.9096045197740036E-2</v>
      </c>
      <c r="Z367" s="49">
        <f t="shared" si="67"/>
        <v>3.7014377485469423E-2</v>
      </c>
      <c r="AA367" s="50">
        <f t="shared" si="68"/>
        <v>0</v>
      </c>
      <c r="AB367" s="50">
        <f t="shared" si="69"/>
        <v>0</v>
      </c>
      <c r="AC367" s="50">
        <f t="shared" si="70"/>
        <v>5.5045871559633079E-2</v>
      </c>
      <c r="AD367" s="49">
        <f t="shared" si="71"/>
        <v>3.8141669056495429E-2</v>
      </c>
    </row>
    <row r="368" spans="2:30" s="2" customFormat="1">
      <c r="B368" s="112">
        <v>301054</v>
      </c>
      <c r="C368" s="112" t="s">
        <v>539</v>
      </c>
      <c r="D368" s="120" t="s">
        <v>502</v>
      </c>
      <c r="E368" s="51">
        <v>3.3010000000000002</v>
      </c>
      <c r="F368" s="51">
        <v>4.4999999999999998E-2</v>
      </c>
      <c r="G368" s="51">
        <v>0.16300000000000001</v>
      </c>
      <c r="H368" s="47">
        <f t="shared" si="60"/>
        <v>3.5089999999999999</v>
      </c>
      <c r="I368" s="54">
        <v>0</v>
      </c>
      <c r="J368" s="54">
        <v>0</v>
      </c>
      <c r="K368" s="55">
        <v>0.38400000000000001</v>
      </c>
      <c r="L368" s="47">
        <f t="shared" si="61"/>
        <v>3.8929999999999998</v>
      </c>
      <c r="M368" s="48"/>
      <c r="N368" s="160">
        <v>3.16</v>
      </c>
      <c r="O368" s="160">
        <v>4.4999999999999998E-2</v>
      </c>
      <c r="P368" s="160">
        <v>0.17699999999999999</v>
      </c>
      <c r="Q368" s="47">
        <f t="shared" si="62"/>
        <v>3.3820000000000001</v>
      </c>
      <c r="R368" s="160">
        <v>0</v>
      </c>
      <c r="S368" s="160">
        <v>0</v>
      </c>
      <c r="T368" s="160">
        <v>0.375</v>
      </c>
      <c r="U368" s="47">
        <f t="shared" si="63"/>
        <v>3.7570000000000001</v>
      </c>
      <c r="V368" s="48"/>
      <c r="W368" s="50">
        <f t="shared" si="64"/>
        <v>4.4620253164556964E-2</v>
      </c>
      <c r="X368" s="50">
        <f t="shared" si="65"/>
        <v>0</v>
      </c>
      <c r="Y368" s="50">
        <f t="shared" si="66"/>
        <v>-7.9096045197740036E-2</v>
      </c>
      <c r="Z368" s="49">
        <f t="shared" si="67"/>
        <v>3.7551744529863922E-2</v>
      </c>
      <c r="AA368" s="50">
        <f t="shared" si="68"/>
        <v>0</v>
      </c>
      <c r="AB368" s="50">
        <f t="shared" si="69"/>
        <v>0</v>
      </c>
      <c r="AC368" s="50">
        <f t="shared" si="70"/>
        <v>2.4000000000000021E-2</v>
      </c>
      <c r="AD368" s="49">
        <f t="shared" si="71"/>
        <v>3.6199095022624347E-2</v>
      </c>
    </row>
    <row r="369" spans="2:30" s="2" customFormat="1">
      <c r="B369" s="112">
        <v>301056</v>
      </c>
      <c r="C369" s="112" t="s">
        <v>540</v>
      </c>
      <c r="D369" s="120" t="s">
        <v>502</v>
      </c>
      <c r="E369" s="51">
        <v>2.117</v>
      </c>
      <c r="F369" s="51">
        <v>4.4999999999999998E-2</v>
      </c>
      <c r="G369" s="51">
        <v>0.16300000000000001</v>
      </c>
      <c r="H369" s="47">
        <f t="shared" si="60"/>
        <v>2.3249999999999997</v>
      </c>
      <c r="I369" s="54">
        <v>0</v>
      </c>
      <c r="J369" s="54">
        <v>0</v>
      </c>
      <c r="K369" s="55">
        <v>5.1999999999999998E-2</v>
      </c>
      <c r="L369" s="47">
        <f t="shared" si="61"/>
        <v>2.3769999999999998</v>
      </c>
      <c r="M369" s="48"/>
      <c r="N369" s="160">
        <v>2.0270000000000001</v>
      </c>
      <c r="O369" s="160">
        <v>4.4999999999999998E-2</v>
      </c>
      <c r="P369" s="160">
        <v>0.17699999999999999</v>
      </c>
      <c r="Q369" s="47">
        <f t="shared" si="62"/>
        <v>2.2490000000000001</v>
      </c>
      <c r="R369" s="160">
        <v>0</v>
      </c>
      <c r="S369" s="160">
        <v>0</v>
      </c>
      <c r="T369" s="160">
        <v>0.05</v>
      </c>
      <c r="U369" s="47">
        <f t="shared" si="63"/>
        <v>2.2989999999999999</v>
      </c>
      <c r="V369" s="48"/>
      <c r="W369" s="50">
        <f t="shared" si="64"/>
        <v>4.4400592007893362E-2</v>
      </c>
      <c r="X369" s="50">
        <f t="shared" si="65"/>
        <v>0</v>
      </c>
      <c r="Y369" s="50">
        <f t="shared" si="66"/>
        <v>-7.9096045197740036E-2</v>
      </c>
      <c r="Z369" s="49">
        <f t="shared" si="67"/>
        <v>3.3792796798576975E-2</v>
      </c>
      <c r="AA369" s="50">
        <f t="shared" si="68"/>
        <v>0</v>
      </c>
      <c r="AB369" s="50">
        <f t="shared" si="69"/>
        <v>0</v>
      </c>
      <c r="AC369" s="50">
        <f t="shared" si="70"/>
        <v>3.9999999999999897E-2</v>
      </c>
      <c r="AD369" s="49">
        <f t="shared" si="71"/>
        <v>3.3927794693344865E-2</v>
      </c>
    </row>
    <row r="370" spans="2:30" s="2" customFormat="1">
      <c r="B370" s="112">
        <v>301060</v>
      </c>
      <c r="C370" s="112" t="s">
        <v>368</v>
      </c>
      <c r="D370" s="120" t="s">
        <v>501</v>
      </c>
      <c r="E370" s="51">
        <v>2.149</v>
      </c>
      <c r="F370" s="51">
        <v>4.4999999999999998E-2</v>
      </c>
      <c r="G370" s="51">
        <v>0.16300000000000001</v>
      </c>
      <c r="H370" s="47">
        <f t="shared" si="60"/>
        <v>2.3569999999999998</v>
      </c>
      <c r="I370" s="54">
        <v>0.16400000000000001</v>
      </c>
      <c r="J370" s="54">
        <v>0</v>
      </c>
      <c r="K370" s="55">
        <v>0</v>
      </c>
      <c r="L370" s="47">
        <f t="shared" si="61"/>
        <v>2.5209999999999999</v>
      </c>
      <c r="M370" s="48"/>
      <c r="N370" s="160">
        <v>2.0569999999999999</v>
      </c>
      <c r="O370" s="160">
        <v>4.4999999999999998E-2</v>
      </c>
      <c r="P370" s="160">
        <v>0.17699999999999999</v>
      </c>
      <c r="Q370" s="47">
        <f t="shared" si="62"/>
        <v>2.2789999999999999</v>
      </c>
      <c r="R370" s="160">
        <v>0.187</v>
      </c>
      <c r="S370" s="160">
        <v>0</v>
      </c>
      <c r="T370" s="160">
        <v>0</v>
      </c>
      <c r="U370" s="47">
        <f t="shared" si="63"/>
        <v>2.4659999999999997</v>
      </c>
      <c r="V370" s="48"/>
      <c r="W370" s="50">
        <f t="shared" si="64"/>
        <v>4.4725328147788082E-2</v>
      </c>
      <c r="X370" s="50">
        <f t="shared" si="65"/>
        <v>0</v>
      </c>
      <c r="Y370" s="50">
        <f t="shared" si="66"/>
        <v>-7.9096045197740036E-2</v>
      </c>
      <c r="Z370" s="49">
        <f t="shared" si="67"/>
        <v>3.4225537516454518E-2</v>
      </c>
      <c r="AA370" s="50">
        <f t="shared" si="68"/>
        <v>-0.12299465240641708</v>
      </c>
      <c r="AB370" s="50">
        <f t="shared" si="69"/>
        <v>0</v>
      </c>
      <c r="AC370" s="50">
        <f t="shared" si="70"/>
        <v>0</v>
      </c>
      <c r="AD370" s="49">
        <f t="shared" si="71"/>
        <v>2.230332522303332E-2</v>
      </c>
    </row>
    <row r="371" spans="2:30" s="2" customFormat="1">
      <c r="B371" s="112">
        <v>301063</v>
      </c>
      <c r="C371" s="112" t="s">
        <v>541</v>
      </c>
      <c r="D371" s="120" t="s">
        <v>501</v>
      </c>
      <c r="E371" s="51">
        <v>1.6519999999999999</v>
      </c>
      <c r="F371" s="51">
        <v>4.4999999999999998E-2</v>
      </c>
      <c r="G371" s="51">
        <v>0.16300000000000001</v>
      </c>
      <c r="H371" s="47">
        <f t="shared" si="60"/>
        <v>1.8599999999999999</v>
      </c>
      <c r="I371" s="54">
        <v>0.16400000000000001</v>
      </c>
      <c r="J371" s="54">
        <v>0</v>
      </c>
      <c r="K371" s="55">
        <v>0</v>
      </c>
      <c r="L371" s="47">
        <f t="shared" si="61"/>
        <v>2.024</v>
      </c>
      <c r="M371" s="48"/>
      <c r="N371" s="160">
        <v>1.5820000000000001</v>
      </c>
      <c r="O371" s="160">
        <v>4.4999999999999998E-2</v>
      </c>
      <c r="P371" s="160">
        <v>0.17699999999999999</v>
      </c>
      <c r="Q371" s="47">
        <f t="shared" si="62"/>
        <v>1.804</v>
      </c>
      <c r="R371" s="160">
        <v>0.187</v>
      </c>
      <c r="S371" s="160">
        <v>0</v>
      </c>
      <c r="T371" s="160">
        <v>0</v>
      </c>
      <c r="U371" s="47">
        <f t="shared" si="63"/>
        <v>1.9910000000000001</v>
      </c>
      <c r="V371" s="48"/>
      <c r="W371" s="50">
        <f t="shared" si="64"/>
        <v>4.4247787610619364E-2</v>
      </c>
      <c r="X371" s="50">
        <f t="shared" si="65"/>
        <v>0</v>
      </c>
      <c r="Y371" s="50">
        <f t="shared" si="66"/>
        <v>-7.9096045197740036E-2</v>
      </c>
      <c r="Z371" s="49">
        <f t="shared" si="67"/>
        <v>3.1042128603104117E-2</v>
      </c>
      <c r="AA371" s="50">
        <f t="shared" si="68"/>
        <v>-0.12299465240641708</v>
      </c>
      <c r="AB371" s="50">
        <f t="shared" si="69"/>
        <v>0</v>
      </c>
      <c r="AC371" s="50">
        <f t="shared" si="70"/>
        <v>0</v>
      </c>
      <c r="AD371" s="49">
        <f t="shared" si="71"/>
        <v>1.6574585635359074E-2</v>
      </c>
    </row>
    <row r="372" spans="2:30" s="2" customFormat="1">
      <c r="B372" s="112">
        <v>301064</v>
      </c>
      <c r="C372" s="112" t="s">
        <v>369</v>
      </c>
      <c r="D372" s="120" t="s">
        <v>501</v>
      </c>
      <c r="E372" s="51">
        <v>2.2189999999999999</v>
      </c>
      <c r="F372" s="51">
        <v>4.4999999999999998E-2</v>
      </c>
      <c r="G372" s="51">
        <v>0.16300000000000001</v>
      </c>
      <c r="H372" s="47">
        <f t="shared" si="60"/>
        <v>2.4269999999999996</v>
      </c>
      <c r="I372" s="54">
        <v>0.16400000000000001</v>
      </c>
      <c r="J372" s="54">
        <v>0</v>
      </c>
      <c r="K372" s="55">
        <v>0</v>
      </c>
      <c r="L372" s="47">
        <f t="shared" si="61"/>
        <v>2.5909999999999997</v>
      </c>
      <c r="M372" s="48"/>
      <c r="N372" s="160">
        <v>2.125</v>
      </c>
      <c r="O372" s="160">
        <v>4.4999999999999998E-2</v>
      </c>
      <c r="P372" s="160">
        <v>0.17699999999999999</v>
      </c>
      <c r="Q372" s="47">
        <f t="shared" si="62"/>
        <v>2.347</v>
      </c>
      <c r="R372" s="160">
        <v>0.187</v>
      </c>
      <c r="S372" s="160">
        <v>0</v>
      </c>
      <c r="T372" s="160">
        <v>0</v>
      </c>
      <c r="U372" s="47">
        <f t="shared" si="63"/>
        <v>2.5339999999999998</v>
      </c>
      <c r="V372" s="48"/>
      <c r="W372" s="50">
        <f t="shared" si="64"/>
        <v>4.4235294117646991E-2</v>
      </c>
      <c r="X372" s="50">
        <f t="shared" si="65"/>
        <v>0</v>
      </c>
      <c r="Y372" s="50">
        <f t="shared" si="66"/>
        <v>-7.9096045197740036E-2</v>
      </c>
      <c r="Z372" s="49">
        <f t="shared" si="67"/>
        <v>3.4086067319982802E-2</v>
      </c>
      <c r="AA372" s="50">
        <f t="shared" si="68"/>
        <v>-0.12299465240641708</v>
      </c>
      <c r="AB372" s="50">
        <f t="shared" si="69"/>
        <v>0</v>
      </c>
      <c r="AC372" s="50">
        <f t="shared" si="70"/>
        <v>0</v>
      </c>
      <c r="AD372" s="49">
        <f t="shared" si="71"/>
        <v>2.2494080505130208E-2</v>
      </c>
    </row>
    <row r="373" spans="2:30" s="2" customFormat="1">
      <c r="B373" s="112">
        <v>301065</v>
      </c>
      <c r="C373" s="112" t="s">
        <v>370</v>
      </c>
      <c r="D373" s="120" t="s">
        <v>501</v>
      </c>
      <c r="E373" s="51">
        <v>2.149</v>
      </c>
      <c r="F373" s="51">
        <v>4.4999999999999998E-2</v>
      </c>
      <c r="G373" s="51">
        <v>0.16300000000000001</v>
      </c>
      <c r="H373" s="47">
        <f t="shared" si="60"/>
        <v>2.3569999999999998</v>
      </c>
      <c r="I373" s="54">
        <v>0.16400000000000001</v>
      </c>
      <c r="J373" s="54">
        <v>0</v>
      </c>
      <c r="K373" s="55">
        <v>0</v>
      </c>
      <c r="L373" s="47">
        <f t="shared" si="61"/>
        <v>2.5209999999999999</v>
      </c>
      <c r="M373" s="48"/>
      <c r="N373" s="160">
        <v>2.0569999999999999</v>
      </c>
      <c r="O373" s="160">
        <v>4.4999999999999998E-2</v>
      </c>
      <c r="P373" s="160">
        <v>0.17699999999999999</v>
      </c>
      <c r="Q373" s="47">
        <f t="shared" si="62"/>
        <v>2.2789999999999999</v>
      </c>
      <c r="R373" s="160">
        <v>0.187</v>
      </c>
      <c r="S373" s="160">
        <v>0</v>
      </c>
      <c r="T373" s="160">
        <v>0</v>
      </c>
      <c r="U373" s="47">
        <f t="shared" si="63"/>
        <v>2.4659999999999997</v>
      </c>
      <c r="V373" s="48"/>
      <c r="W373" s="50">
        <f t="shared" si="64"/>
        <v>4.4725328147788082E-2</v>
      </c>
      <c r="X373" s="50">
        <f t="shared" si="65"/>
        <v>0</v>
      </c>
      <c r="Y373" s="50">
        <f t="shared" si="66"/>
        <v>-7.9096045197740036E-2</v>
      </c>
      <c r="Z373" s="49">
        <f t="shared" si="67"/>
        <v>3.4225537516454518E-2</v>
      </c>
      <c r="AA373" s="50">
        <f t="shared" si="68"/>
        <v>-0.12299465240641708</v>
      </c>
      <c r="AB373" s="50">
        <f t="shared" si="69"/>
        <v>0</v>
      </c>
      <c r="AC373" s="50">
        <f t="shared" si="70"/>
        <v>0</v>
      </c>
      <c r="AD373" s="49">
        <f t="shared" si="71"/>
        <v>2.230332522303332E-2</v>
      </c>
    </row>
    <row r="374" spans="2:30" s="2" customFormat="1">
      <c r="B374" s="112">
        <v>301080</v>
      </c>
      <c r="C374" s="112" t="s">
        <v>24</v>
      </c>
      <c r="D374" s="120" t="s">
        <v>498</v>
      </c>
      <c r="E374" s="51">
        <v>0.317</v>
      </c>
      <c r="F374" s="51">
        <v>4.4999999999999998E-2</v>
      </c>
      <c r="G374" s="51">
        <v>0.16300000000000001</v>
      </c>
      <c r="H374" s="47">
        <f t="shared" si="60"/>
        <v>0.52500000000000002</v>
      </c>
      <c r="I374" s="54">
        <v>0</v>
      </c>
      <c r="J374" s="54">
        <v>0</v>
      </c>
      <c r="K374" s="55">
        <v>0</v>
      </c>
      <c r="L374" s="47">
        <f t="shared" si="61"/>
        <v>0.52500000000000002</v>
      </c>
      <c r="M374" s="48"/>
      <c r="N374" s="160">
        <v>0.30399999999999999</v>
      </c>
      <c r="O374" s="160">
        <v>4.4999999999999998E-2</v>
      </c>
      <c r="P374" s="160">
        <v>0.17699999999999999</v>
      </c>
      <c r="Q374" s="47">
        <f t="shared" si="62"/>
        <v>0.52600000000000002</v>
      </c>
      <c r="R374" s="160">
        <v>0</v>
      </c>
      <c r="S374" s="160">
        <v>0</v>
      </c>
      <c r="T374" s="160">
        <v>0</v>
      </c>
      <c r="U374" s="47">
        <f t="shared" si="63"/>
        <v>0.52600000000000002</v>
      </c>
      <c r="V374" s="48"/>
      <c r="W374" s="50">
        <f t="shared" si="64"/>
        <v>4.2763157894736878E-2</v>
      </c>
      <c r="X374" s="50">
        <f t="shared" si="65"/>
        <v>0</v>
      </c>
      <c r="Y374" s="50">
        <f t="shared" si="66"/>
        <v>-7.9096045197740036E-2</v>
      </c>
      <c r="Z374" s="49">
        <f t="shared" si="67"/>
        <v>-1.9011406844106479E-3</v>
      </c>
      <c r="AA374" s="50">
        <f t="shared" si="68"/>
        <v>0</v>
      </c>
      <c r="AB374" s="50">
        <f t="shared" si="69"/>
        <v>0</v>
      </c>
      <c r="AC374" s="50">
        <f t="shared" si="70"/>
        <v>0</v>
      </c>
      <c r="AD374" s="49">
        <f t="shared" si="71"/>
        <v>-1.9011406844106479E-3</v>
      </c>
    </row>
    <row r="375" spans="2:30" s="2" customFormat="1">
      <c r="B375" s="112">
        <v>301097</v>
      </c>
      <c r="C375" s="112" t="s">
        <v>37</v>
      </c>
      <c r="D375" s="120" t="s">
        <v>498</v>
      </c>
      <c r="E375" s="51">
        <v>1.1879999999999999</v>
      </c>
      <c r="F375" s="51">
        <v>4.4999999999999998E-2</v>
      </c>
      <c r="G375" s="51">
        <v>0.16300000000000001</v>
      </c>
      <c r="H375" s="47">
        <f t="shared" si="60"/>
        <v>1.3959999999999999</v>
      </c>
      <c r="I375" s="54">
        <v>0</v>
      </c>
      <c r="J375" s="54">
        <v>0</v>
      </c>
      <c r="K375" s="55">
        <v>0</v>
      </c>
      <c r="L375" s="47">
        <f t="shared" si="61"/>
        <v>1.3959999999999999</v>
      </c>
      <c r="M375" s="48"/>
      <c r="N375" s="160">
        <v>1.1379999999999999</v>
      </c>
      <c r="O375" s="160">
        <v>4.4999999999999998E-2</v>
      </c>
      <c r="P375" s="160">
        <v>0.17699999999999999</v>
      </c>
      <c r="Q375" s="47">
        <f t="shared" si="62"/>
        <v>1.3599999999999999</v>
      </c>
      <c r="R375" s="160">
        <v>0</v>
      </c>
      <c r="S375" s="160">
        <v>0</v>
      </c>
      <c r="T375" s="160">
        <v>0</v>
      </c>
      <c r="U375" s="47">
        <f t="shared" si="63"/>
        <v>1.3599999999999999</v>
      </c>
      <c r="V375" s="48"/>
      <c r="W375" s="50">
        <f t="shared" si="64"/>
        <v>4.3936731107205668E-2</v>
      </c>
      <c r="X375" s="50">
        <f t="shared" si="65"/>
        <v>0</v>
      </c>
      <c r="Y375" s="50">
        <f t="shared" si="66"/>
        <v>-7.9096045197740036E-2</v>
      </c>
      <c r="Z375" s="49">
        <f t="shared" si="67"/>
        <v>2.6470588235294145E-2</v>
      </c>
      <c r="AA375" s="50">
        <f t="shared" si="68"/>
        <v>0</v>
      </c>
      <c r="AB375" s="50">
        <f t="shared" si="69"/>
        <v>0</v>
      </c>
      <c r="AC375" s="50">
        <f t="shared" si="70"/>
        <v>0</v>
      </c>
      <c r="AD375" s="49">
        <f t="shared" si="71"/>
        <v>2.6470588235294145E-2</v>
      </c>
    </row>
    <row r="376" spans="2:30" s="2" customFormat="1">
      <c r="B376" s="112">
        <v>301111</v>
      </c>
      <c r="C376" s="112" t="s">
        <v>44</v>
      </c>
      <c r="D376" s="120" t="s">
        <v>497</v>
      </c>
      <c r="E376" s="51">
        <v>2.0230000000000001</v>
      </c>
      <c r="F376" s="51">
        <v>4.4999999999999998E-2</v>
      </c>
      <c r="G376" s="51">
        <v>0.16300000000000001</v>
      </c>
      <c r="H376" s="47">
        <f t="shared" si="60"/>
        <v>2.2309999999999999</v>
      </c>
      <c r="I376" s="54">
        <v>0</v>
      </c>
      <c r="J376" s="54">
        <v>0</v>
      </c>
      <c r="K376" s="55">
        <v>0</v>
      </c>
      <c r="L376" s="47">
        <f t="shared" si="61"/>
        <v>2.2309999999999999</v>
      </c>
      <c r="M376" s="48"/>
      <c r="N376" s="160">
        <v>1.9370000000000001</v>
      </c>
      <c r="O376" s="160">
        <v>4.4999999999999998E-2</v>
      </c>
      <c r="P376" s="160">
        <v>0.17699999999999999</v>
      </c>
      <c r="Q376" s="47">
        <f t="shared" si="62"/>
        <v>2.1589999999999998</v>
      </c>
      <c r="R376" s="160">
        <v>0</v>
      </c>
      <c r="S376" s="160">
        <v>0</v>
      </c>
      <c r="T376" s="160">
        <v>0</v>
      </c>
      <c r="U376" s="47">
        <f t="shared" si="63"/>
        <v>2.1589999999999998</v>
      </c>
      <c r="V376" s="48"/>
      <c r="W376" s="50">
        <f t="shared" si="64"/>
        <v>4.4398554465668601E-2</v>
      </c>
      <c r="X376" s="50">
        <f t="shared" si="65"/>
        <v>0</v>
      </c>
      <c r="Y376" s="50">
        <f t="shared" si="66"/>
        <v>-7.9096045197740036E-2</v>
      </c>
      <c r="Z376" s="49">
        <f t="shared" si="67"/>
        <v>3.3348772579898135E-2</v>
      </c>
      <c r="AA376" s="50">
        <f t="shared" si="68"/>
        <v>0</v>
      </c>
      <c r="AB376" s="50">
        <f t="shared" si="69"/>
        <v>0</v>
      </c>
      <c r="AC376" s="50">
        <f t="shared" si="70"/>
        <v>0</v>
      </c>
      <c r="AD376" s="49">
        <f t="shared" si="71"/>
        <v>3.3348772579898135E-2</v>
      </c>
    </row>
    <row r="377" spans="2:30" s="2" customFormat="1">
      <c r="B377" s="112">
        <v>301113</v>
      </c>
      <c r="C377" s="112" t="s">
        <v>45</v>
      </c>
      <c r="D377" s="120" t="s">
        <v>497</v>
      </c>
      <c r="E377" s="51">
        <v>0.82</v>
      </c>
      <c r="F377" s="51">
        <v>4.4999999999999998E-2</v>
      </c>
      <c r="G377" s="51">
        <v>0.16300000000000001</v>
      </c>
      <c r="H377" s="47">
        <f t="shared" si="60"/>
        <v>1.028</v>
      </c>
      <c r="I377" s="54">
        <v>0</v>
      </c>
      <c r="J377" s="54">
        <v>0</v>
      </c>
      <c r="K377" s="55">
        <v>0</v>
      </c>
      <c r="L377" s="47">
        <f t="shared" si="61"/>
        <v>1.028</v>
      </c>
      <c r="M377" s="48"/>
      <c r="N377" s="160">
        <v>0.78500000000000003</v>
      </c>
      <c r="O377" s="160">
        <v>4.4999999999999998E-2</v>
      </c>
      <c r="P377" s="160">
        <v>0.17699999999999999</v>
      </c>
      <c r="Q377" s="47">
        <f t="shared" si="62"/>
        <v>1.0070000000000001</v>
      </c>
      <c r="R377" s="160">
        <v>0</v>
      </c>
      <c r="S377" s="160">
        <v>0</v>
      </c>
      <c r="T377" s="160">
        <v>0</v>
      </c>
      <c r="U377" s="47">
        <f t="shared" si="63"/>
        <v>1.0070000000000001</v>
      </c>
      <c r="V377" s="48"/>
      <c r="W377" s="50">
        <f t="shared" si="64"/>
        <v>4.458598726114639E-2</v>
      </c>
      <c r="X377" s="50">
        <f t="shared" si="65"/>
        <v>0</v>
      </c>
      <c r="Y377" s="50">
        <f t="shared" si="66"/>
        <v>-7.9096045197740036E-2</v>
      </c>
      <c r="Z377" s="49">
        <f t="shared" si="67"/>
        <v>2.0854021847070411E-2</v>
      </c>
      <c r="AA377" s="50">
        <f t="shared" si="68"/>
        <v>0</v>
      </c>
      <c r="AB377" s="50">
        <f t="shared" si="69"/>
        <v>0</v>
      </c>
      <c r="AC377" s="50">
        <f t="shared" si="70"/>
        <v>0</v>
      </c>
      <c r="AD377" s="49">
        <f t="shared" si="71"/>
        <v>2.0854021847070411E-2</v>
      </c>
    </row>
    <row r="378" spans="2:30" s="2" customFormat="1">
      <c r="B378" s="112">
        <v>301114</v>
      </c>
      <c r="C378" s="112" t="s">
        <v>46</v>
      </c>
      <c r="D378" s="120" t="s">
        <v>499</v>
      </c>
      <c r="E378" s="51">
        <v>0.74399999999999999</v>
      </c>
      <c r="F378" s="51">
        <v>4.4999999999999998E-2</v>
      </c>
      <c r="G378" s="51">
        <v>0.16300000000000001</v>
      </c>
      <c r="H378" s="47">
        <f t="shared" si="60"/>
        <v>0.95200000000000007</v>
      </c>
      <c r="I378" s="54">
        <v>0</v>
      </c>
      <c r="J378" s="54">
        <v>0</v>
      </c>
      <c r="K378" s="55">
        <v>0</v>
      </c>
      <c r="L378" s="47">
        <f t="shared" si="61"/>
        <v>0.95200000000000007</v>
      </c>
      <c r="M378" s="48"/>
      <c r="N378" s="160">
        <v>0.70899999999999996</v>
      </c>
      <c r="O378" s="160">
        <v>4.4999999999999998E-2</v>
      </c>
      <c r="P378" s="160">
        <v>0.17699999999999999</v>
      </c>
      <c r="Q378" s="47">
        <f t="shared" si="62"/>
        <v>0.93100000000000005</v>
      </c>
      <c r="R378" s="160">
        <v>0</v>
      </c>
      <c r="S378" s="160">
        <v>0</v>
      </c>
      <c r="T378" s="160">
        <v>0</v>
      </c>
      <c r="U378" s="47">
        <f t="shared" si="63"/>
        <v>0.93100000000000005</v>
      </c>
      <c r="V378" s="48"/>
      <c r="W378" s="50">
        <f t="shared" si="64"/>
        <v>4.936530324400569E-2</v>
      </c>
      <c r="X378" s="50">
        <f t="shared" si="65"/>
        <v>0</v>
      </c>
      <c r="Y378" s="50">
        <f t="shared" si="66"/>
        <v>-7.9096045197740036E-2</v>
      </c>
      <c r="Z378" s="49">
        <f t="shared" si="67"/>
        <v>2.2556390977443629E-2</v>
      </c>
      <c r="AA378" s="50">
        <f t="shared" si="68"/>
        <v>0</v>
      </c>
      <c r="AB378" s="50">
        <f t="shared" si="69"/>
        <v>0</v>
      </c>
      <c r="AC378" s="50">
        <f t="shared" si="70"/>
        <v>0</v>
      </c>
      <c r="AD378" s="49">
        <f t="shared" si="71"/>
        <v>2.2556390977443629E-2</v>
      </c>
    </row>
    <row r="379" spans="2:30" s="2" customFormat="1">
      <c r="B379" s="112">
        <v>301116</v>
      </c>
      <c r="C379" s="112" t="s">
        <v>47</v>
      </c>
      <c r="D379" s="120" t="s">
        <v>499</v>
      </c>
      <c r="E379" s="51">
        <v>0.58599999999999997</v>
      </c>
      <c r="F379" s="51">
        <v>4.4999999999999998E-2</v>
      </c>
      <c r="G379" s="51">
        <v>0.16300000000000001</v>
      </c>
      <c r="H379" s="47">
        <f t="shared" si="60"/>
        <v>0.79400000000000004</v>
      </c>
      <c r="I379" s="54">
        <v>0</v>
      </c>
      <c r="J379" s="54">
        <v>0</v>
      </c>
      <c r="K379" s="55">
        <v>0</v>
      </c>
      <c r="L379" s="47">
        <f t="shared" si="61"/>
        <v>0.79400000000000004</v>
      </c>
      <c r="M379" s="48"/>
      <c r="N379" s="160">
        <v>0.55900000000000005</v>
      </c>
      <c r="O379" s="160">
        <v>4.4999999999999998E-2</v>
      </c>
      <c r="P379" s="160">
        <v>0.17699999999999999</v>
      </c>
      <c r="Q379" s="47">
        <f t="shared" si="62"/>
        <v>0.78100000000000014</v>
      </c>
      <c r="R379" s="160">
        <v>0</v>
      </c>
      <c r="S379" s="160">
        <v>0</v>
      </c>
      <c r="T379" s="160">
        <v>0</v>
      </c>
      <c r="U379" s="47">
        <f t="shared" si="63"/>
        <v>0.78100000000000014</v>
      </c>
      <c r="V379" s="48"/>
      <c r="W379" s="50">
        <f t="shared" si="64"/>
        <v>4.8300536672629533E-2</v>
      </c>
      <c r="X379" s="50">
        <f t="shared" si="65"/>
        <v>0</v>
      </c>
      <c r="Y379" s="50">
        <f t="shared" si="66"/>
        <v>-7.9096045197740036E-2</v>
      </c>
      <c r="Z379" s="49">
        <f t="shared" si="67"/>
        <v>1.6645326504481302E-2</v>
      </c>
      <c r="AA379" s="50">
        <f t="shared" si="68"/>
        <v>0</v>
      </c>
      <c r="AB379" s="50">
        <f t="shared" si="69"/>
        <v>0</v>
      </c>
      <c r="AC379" s="50">
        <f t="shared" si="70"/>
        <v>0</v>
      </c>
      <c r="AD379" s="49">
        <f t="shared" si="71"/>
        <v>1.6645326504481302E-2</v>
      </c>
    </row>
    <row r="380" spans="2:30" s="2" customFormat="1">
      <c r="B380" s="112">
        <v>301118</v>
      </c>
      <c r="C380" s="112" t="s">
        <v>48</v>
      </c>
      <c r="D380" s="120" t="s">
        <v>499</v>
      </c>
      <c r="E380" s="51">
        <v>0.86799999999999999</v>
      </c>
      <c r="F380" s="51">
        <v>4.4999999999999998E-2</v>
      </c>
      <c r="G380" s="51">
        <v>0.16300000000000001</v>
      </c>
      <c r="H380" s="47">
        <f t="shared" si="60"/>
        <v>1.0760000000000001</v>
      </c>
      <c r="I380" s="54">
        <v>0</v>
      </c>
      <c r="J380" s="54">
        <v>0</v>
      </c>
      <c r="K380" s="55">
        <v>0</v>
      </c>
      <c r="L380" s="47">
        <f t="shared" si="61"/>
        <v>1.0760000000000001</v>
      </c>
      <c r="M380" s="48"/>
      <c r="N380" s="160">
        <v>0.82699999999999996</v>
      </c>
      <c r="O380" s="160">
        <v>4.4999999999999998E-2</v>
      </c>
      <c r="P380" s="160">
        <v>0.17699999999999999</v>
      </c>
      <c r="Q380" s="47">
        <f t="shared" si="62"/>
        <v>1.0489999999999999</v>
      </c>
      <c r="R380" s="160">
        <v>0</v>
      </c>
      <c r="S380" s="160">
        <v>0</v>
      </c>
      <c r="T380" s="160">
        <v>0</v>
      </c>
      <c r="U380" s="47">
        <f t="shared" si="63"/>
        <v>1.0489999999999999</v>
      </c>
      <c r="V380" s="48"/>
      <c r="W380" s="50">
        <f t="shared" si="64"/>
        <v>4.9576783555018183E-2</v>
      </c>
      <c r="X380" s="50">
        <f t="shared" si="65"/>
        <v>0</v>
      </c>
      <c r="Y380" s="50">
        <f t="shared" si="66"/>
        <v>-7.9096045197740036E-2</v>
      </c>
      <c r="Z380" s="49">
        <f t="shared" si="67"/>
        <v>2.5738798856053513E-2</v>
      </c>
      <c r="AA380" s="50">
        <f t="shared" si="68"/>
        <v>0</v>
      </c>
      <c r="AB380" s="50">
        <f t="shared" si="69"/>
        <v>0</v>
      </c>
      <c r="AC380" s="50">
        <f t="shared" si="70"/>
        <v>0</v>
      </c>
      <c r="AD380" s="49">
        <f t="shared" si="71"/>
        <v>2.5738798856053513E-2</v>
      </c>
    </row>
    <row r="381" spans="2:30" s="2" customFormat="1">
      <c r="B381" s="112">
        <v>301120</v>
      </c>
      <c r="C381" s="112" t="s">
        <v>371</v>
      </c>
      <c r="D381" s="120" t="s">
        <v>501</v>
      </c>
      <c r="E381" s="51">
        <v>1.19</v>
      </c>
      <c r="F381" s="51">
        <v>4.4999999999999998E-2</v>
      </c>
      <c r="G381" s="51">
        <v>0.16300000000000001</v>
      </c>
      <c r="H381" s="47">
        <f t="shared" si="60"/>
        <v>1.3979999999999999</v>
      </c>
      <c r="I381" s="54">
        <v>0.16400000000000001</v>
      </c>
      <c r="J381" s="54">
        <v>0</v>
      </c>
      <c r="K381" s="55">
        <v>0</v>
      </c>
      <c r="L381" s="47">
        <f t="shared" si="61"/>
        <v>1.5619999999999998</v>
      </c>
      <c r="M381" s="48"/>
      <c r="N381" s="160">
        <v>1.139</v>
      </c>
      <c r="O381" s="160">
        <v>4.4999999999999998E-2</v>
      </c>
      <c r="P381" s="160">
        <v>0.17699999999999999</v>
      </c>
      <c r="Q381" s="47">
        <f t="shared" si="62"/>
        <v>1.361</v>
      </c>
      <c r="R381" s="160">
        <v>0.187</v>
      </c>
      <c r="S381" s="160">
        <v>0</v>
      </c>
      <c r="T381" s="160">
        <v>0</v>
      </c>
      <c r="U381" s="47">
        <f t="shared" si="63"/>
        <v>1.548</v>
      </c>
      <c r="V381" s="48"/>
      <c r="W381" s="50">
        <f t="shared" si="64"/>
        <v>4.4776119402985017E-2</v>
      </c>
      <c r="X381" s="50">
        <f t="shared" si="65"/>
        <v>0</v>
      </c>
      <c r="Y381" s="50">
        <f t="shared" si="66"/>
        <v>-7.9096045197740036E-2</v>
      </c>
      <c r="Z381" s="49">
        <f t="shared" si="67"/>
        <v>2.7185892725936755E-2</v>
      </c>
      <c r="AA381" s="50">
        <f t="shared" si="68"/>
        <v>-0.12299465240641708</v>
      </c>
      <c r="AB381" s="50">
        <f t="shared" si="69"/>
        <v>0</v>
      </c>
      <c r="AC381" s="50">
        <f t="shared" si="70"/>
        <v>0</v>
      </c>
      <c r="AD381" s="49">
        <f t="shared" si="71"/>
        <v>9.0439276485786754E-3</v>
      </c>
    </row>
    <row r="382" spans="2:30" s="2" customFormat="1">
      <c r="B382" s="112">
        <v>301129</v>
      </c>
      <c r="C382" s="112" t="s">
        <v>542</v>
      </c>
      <c r="D382" s="120" t="s">
        <v>502</v>
      </c>
      <c r="E382" s="51">
        <v>3.2309999999999999</v>
      </c>
      <c r="F382" s="51">
        <v>4.4999999999999998E-2</v>
      </c>
      <c r="G382" s="51">
        <v>0.16300000000000001</v>
      </c>
      <c r="H382" s="47">
        <f t="shared" si="60"/>
        <v>3.4389999999999996</v>
      </c>
      <c r="I382" s="54">
        <v>0</v>
      </c>
      <c r="J382" s="54">
        <v>0</v>
      </c>
      <c r="K382" s="55">
        <v>0.158</v>
      </c>
      <c r="L382" s="47">
        <f t="shared" si="61"/>
        <v>3.5969999999999995</v>
      </c>
      <c r="M382" s="48"/>
      <c r="N382" s="160">
        <v>3.093</v>
      </c>
      <c r="O382" s="160">
        <v>4.4999999999999998E-2</v>
      </c>
      <c r="P382" s="160">
        <v>0.17699999999999999</v>
      </c>
      <c r="Q382" s="47">
        <f t="shared" si="62"/>
        <v>3.3149999999999999</v>
      </c>
      <c r="R382" s="160">
        <v>0</v>
      </c>
      <c r="S382" s="160">
        <v>0</v>
      </c>
      <c r="T382" s="160">
        <v>0.153</v>
      </c>
      <c r="U382" s="47">
        <f t="shared" si="63"/>
        <v>3.468</v>
      </c>
      <c r="V382" s="48"/>
      <c r="W382" s="50">
        <f t="shared" si="64"/>
        <v>4.4616876818622662E-2</v>
      </c>
      <c r="X382" s="50">
        <f t="shared" si="65"/>
        <v>0</v>
      </c>
      <c r="Y382" s="50">
        <f t="shared" si="66"/>
        <v>-7.9096045197740036E-2</v>
      </c>
      <c r="Z382" s="49">
        <f t="shared" si="67"/>
        <v>3.7405731523378484E-2</v>
      </c>
      <c r="AA382" s="50">
        <f t="shared" si="68"/>
        <v>0</v>
      </c>
      <c r="AB382" s="50">
        <f t="shared" si="69"/>
        <v>0</v>
      </c>
      <c r="AC382" s="50">
        <f t="shared" si="70"/>
        <v>3.2679738562091533E-2</v>
      </c>
      <c r="AD382" s="49">
        <f t="shared" si="71"/>
        <v>3.7197231833909911E-2</v>
      </c>
    </row>
    <row r="383" spans="2:30" s="2" customFormat="1">
      <c r="B383" s="112">
        <v>301144</v>
      </c>
      <c r="C383" s="112" t="s">
        <v>372</v>
      </c>
      <c r="D383" s="120" t="s">
        <v>501</v>
      </c>
      <c r="E383" s="51">
        <v>2.9380000000000002</v>
      </c>
      <c r="F383" s="51">
        <v>4.4999999999999998E-2</v>
      </c>
      <c r="G383" s="51">
        <v>0.16300000000000001</v>
      </c>
      <c r="H383" s="47">
        <f t="shared" si="60"/>
        <v>3.1459999999999999</v>
      </c>
      <c r="I383" s="54">
        <v>0.16400000000000001</v>
      </c>
      <c r="J383" s="54">
        <v>0</v>
      </c>
      <c r="K383" s="55">
        <v>0</v>
      </c>
      <c r="L383" s="47">
        <f t="shared" si="61"/>
        <v>3.31</v>
      </c>
      <c r="M383" s="48"/>
      <c r="N383" s="160">
        <v>2.8130000000000002</v>
      </c>
      <c r="O383" s="160">
        <v>4.4999999999999998E-2</v>
      </c>
      <c r="P383" s="160">
        <v>0.17699999999999999</v>
      </c>
      <c r="Q383" s="47">
        <f t="shared" si="62"/>
        <v>3.0350000000000001</v>
      </c>
      <c r="R383" s="160">
        <v>0.187</v>
      </c>
      <c r="S383" s="160">
        <v>0</v>
      </c>
      <c r="T383" s="160">
        <v>0</v>
      </c>
      <c r="U383" s="47">
        <f t="shared" si="63"/>
        <v>3.222</v>
      </c>
      <c r="V383" s="48"/>
      <c r="W383" s="50">
        <f t="shared" si="64"/>
        <v>4.4436544614290793E-2</v>
      </c>
      <c r="X383" s="50">
        <f t="shared" si="65"/>
        <v>0</v>
      </c>
      <c r="Y383" s="50">
        <f t="shared" si="66"/>
        <v>-7.9096045197740036E-2</v>
      </c>
      <c r="Z383" s="49">
        <f t="shared" si="67"/>
        <v>3.6573311367380484E-2</v>
      </c>
      <c r="AA383" s="50">
        <f t="shared" si="68"/>
        <v>-0.12299465240641708</v>
      </c>
      <c r="AB383" s="50">
        <f t="shared" si="69"/>
        <v>0</v>
      </c>
      <c r="AC383" s="50">
        <f t="shared" si="70"/>
        <v>0</v>
      </c>
      <c r="AD383" s="49">
        <f t="shared" si="71"/>
        <v>2.7312228429546889E-2</v>
      </c>
    </row>
    <row r="384" spans="2:30" s="2" customFormat="1">
      <c r="B384" s="112">
        <v>301148</v>
      </c>
      <c r="C384" s="112" t="s">
        <v>373</v>
      </c>
      <c r="D384" s="120" t="s">
        <v>501</v>
      </c>
      <c r="E384" s="51">
        <v>1.3120000000000001</v>
      </c>
      <c r="F384" s="51">
        <v>4.4999999999999998E-2</v>
      </c>
      <c r="G384" s="51">
        <v>0.16300000000000001</v>
      </c>
      <c r="H384" s="47">
        <f t="shared" si="60"/>
        <v>1.52</v>
      </c>
      <c r="I384" s="54">
        <v>0.16400000000000001</v>
      </c>
      <c r="J384" s="54">
        <v>0</v>
      </c>
      <c r="K384" s="55">
        <v>0</v>
      </c>
      <c r="L384" s="47">
        <f t="shared" si="61"/>
        <v>1.6839999999999999</v>
      </c>
      <c r="M384" s="48"/>
      <c r="N384" s="160">
        <v>1.256</v>
      </c>
      <c r="O384" s="160">
        <v>4.4999999999999998E-2</v>
      </c>
      <c r="P384" s="160">
        <v>0.17699999999999999</v>
      </c>
      <c r="Q384" s="47">
        <f t="shared" si="62"/>
        <v>1.478</v>
      </c>
      <c r="R384" s="160">
        <v>0.187</v>
      </c>
      <c r="S384" s="160">
        <v>0</v>
      </c>
      <c r="T384" s="160">
        <v>0</v>
      </c>
      <c r="U384" s="47">
        <f t="shared" si="63"/>
        <v>1.665</v>
      </c>
      <c r="V384" s="48"/>
      <c r="W384" s="50">
        <f t="shared" si="64"/>
        <v>4.4585987261146535E-2</v>
      </c>
      <c r="X384" s="50">
        <f t="shared" si="65"/>
        <v>0</v>
      </c>
      <c r="Y384" s="50">
        <f t="shared" si="66"/>
        <v>-7.9096045197740036E-2</v>
      </c>
      <c r="Z384" s="49">
        <f t="shared" si="67"/>
        <v>2.8416779431664436E-2</v>
      </c>
      <c r="AA384" s="50">
        <f t="shared" si="68"/>
        <v>-0.12299465240641708</v>
      </c>
      <c r="AB384" s="50">
        <f t="shared" si="69"/>
        <v>0</v>
      </c>
      <c r="AC384" s="50">
        <f t="shared" si="70"/>
        <v>0</v>
      </c>
      <c r="AD384" s="49">
        <f t="shared" si="71"/>
        <v>1.1411411411411354E-2</v>
      </c>
    </row>
    <row r="385" spans="2:30" s="2" customFormat="1">
      <c r="B385" s="112">
        <v>301152</v>
      </c>
      <c r="C385" s="112" t="s">
        <v>374</v>
      </c>
      <c r="D385" s="120" t="s">
        <v>501</v>
      </c>
      <c r="E385" s="51">
        <v>1.19</v>
      </c>
      <c r="F385" s="51">
        <v>4.4999999999999998E-2</v>
      </c>
      <c r="G385" s="51">
        <v>0.16300000000000001</v>
      </c>
      <c r="H385" s="47">
        <f t="shared" si="60"/>
        <v>1.3979999999999999</v>
      </c>
      <c r="I385" s="54">
        <v>0.16400000000000001</v>
      </c>
      <c r="J385" s="54">
        <v>0</v>
      </c>
      <c r="K385" s="55">
        <v>0</v>
      </c>
      <c r="L385" s="47">
        <f t="shared" si="61"/>
        <v>1.5619999999999998</v>
      </c>
      <c r="M385" s="48"/>
      <c r="N385" s="160">
        <v>1.1399999999999999</v>
      </c>
      <c r="O385" s="160">
        <v>4.4999999999999998E-2</v>
      </c>
      <c r="P385" s="160">
        <v>0.17699999999999999</v>
      </c>
      <c r="Q385" s="47">
        <f t="shared" si="62"/>
        <v>1.3619999999999999</v>
      </c>
      <c r="R385" s="160">
        <v>0.187</v>
      </c>
      <c r="S385" s="160">
        <v>0</v>
      </c>
      <c r="T385" s="160">
        <v>0</v>
      </c>
      <c r="U385" s="47">
        <f t="shared" si="63"/>
        <v>1.5489999999999999</v>
      </c>
      <c r="V385" s="48"/>
      <c r="W385" s="50">
        <f t="shared" si="64"/>
        <v>4.3859649122807064E-2</v>
      </c>
      <c r="X385" s="50">
        <f t="shared" si="65"/>
        <v>0</v>
      </c>
      <c r="Y385" s="50">
        <f t="shared" si="66"/>
        <v>-7.9096045197740036E-2</v>
      </c>
      <c r="Z385" s="49">
        <f t="shared" si="67"/>
        <v>2.6431718061674034E-2</v>
      </c>
      <c r="AA385" s="50">
        <f t="shared" si="68"/>
        <v>-0.12299465240641708</v>
      </c>
      <c r="AB385" s="50">
        <f t="shared" si="69"/>
        <v>0</v>
      </c>
      <c r="AC385" s="50">
        <f t="shared" si="70"/>
        <v>0</v>
      </c>
      <c r="AD385" s="49">
        <f t="shared" si="71"/>
        <v>8.3925112976112985E-3</v>
      </c>
    </row>
    <row r="386" spans="2:30" s="2" customFormat="1">
      <c r="B386" s="112">
        <v>301153</v>
      </c>
      <c r="C386" s="112" t="s">
        <v>543</v>
      </c>
      <c r="D386" s="120" t="s">
        <v>501</v>
      </c>
      <c r="E386" s="51">
        <v>1.282</v>
      </c>
      <c r="F386" s="51">
        <v>4.4999999999999998E-2</v>
      </c>
      <c r="G386" s="51">
        <v>0.16300000000000001</v>
      </c>
      <c r="H386" s="47">
        <f t="shared" si="60"/>
        <v>1.49</v>
      </c>
      <c r="I386" s="54">
        <v>0.16400000000000001</v>
      </c>
      <c r="J386" s="54">
        <v>0</v>
      </c>
      <c r="K386" s="55">
        <v>0</v>
      </c>
      <c r="L386" s="47">
        <f t="shared" si="61"/>
        <v>1.6539999999999999</v>
      </c>
      <c r="M386" s="48"/>
      <c r="N386" s="160">
        <v>1.2270000000000001</v>
      </c>
      <c r="O386" s="160">
        <v>4.4999999999999998E-2</v>
      </c>
      <c r="P386" s="160">
        <v>0.17699999999999999</v>
      </c>
      <c r="Q386" s="47">
        <f t="shared" si="62"/>
        <v>1.4490000000000001</v>
      </c>
      <c r="R386" s="160">
        <v>0.187</v>
      </c>
      <c r="S386" s="160">
        <v>0</v>
      </c>
      <c r="T386" s="160">
        <v>0</v>
      </c>
      <c r="U386" s="47">
        <f t="shared" si="63"/>
        <v>1.6360000000000001</v>
      </c>
      <c r="V386" s="48"/>
      <c r="W386" s="50">
        <f t="shared" si="64"/>
        <v>4.4824775876120562E-2</v>
      </c>
      <c r="X386" s="50">
        <f t="shared" si="65"/>
        <v>0</v>
      </c>
      <c r="Y386" s="50">
        <f t="shared" si="66"/>
        <v>-7.9096045197740036E-2</v>
      </c>
      <c r="Z386" s="49">
        <f t="shared" si="67"/>
        <v>2.8295376121463024E-2</v>
      </c>
      <c r="AA386" s="50">
        <f t="shared" si="68"/>
        <v>-0.12299465240641708</v>
      </c>
      <c r="AB386" s="50">
        <f t="shared" si="69"/>
        <v>0</v>
      </c>
      <c r="AC386" s="50">
        <f t="shared" si="70"/>
        <v>0</v>
      </c>
      <c r="AD386" s="49">
        <f t="shared" si="71"/>
        <v>1.1002444987774935E-2</v>
      </c>
    </row>
    <row r="387" spans="2:30" s="2" customFormat="1">
      <c r="B387" s="112">
        <v>301159</v>
      </c>
      <c r="C387" s="112" t="s">
        <v>658</v>
      </c>
      <c r="D387" s="120" t="s">
        <v>501</v>
      </c>
      <c r="E387" s="51">
        <v>1.268</v>
      </c>
      <c r="F387" s="51">
        <v>4.4999999999999998E-2</v>
      </c>
      <c r="G387" s="51">
        <v>0.16300000000000001</v>
      </c>
      <c r="H387" s="47">
        <f t="shared" si="60"/>
        <v>1.476</v>
      </c>
      <c r="I387" s="54">
        <v>0.16400000000000001</v>
      </c>
      <c r="J387" s="54">
        <v>0</v>
      </c>
      <c r="K387" s="55">
        <v>0</v>
      </c>
      <c r="L387" s="47">
        <f t="shared" si="61"/>
        <v>1.64</v>
      </c>
      <c r="M387" s="48"/>
      <c r="N387" s="160">
        <v>1.214</v>
      </c>
      <c r="O387" s="160">
        <v>4.4999999999999998E-2</v>
      </c>
      <c r="P387" s="160">
        <v>0.17699999999999999</v>
      </c>
      <c r="Q387" s="47">
        <f t="shared" si="62"/>
        <v>1.4359999999999999</v>
      </c>
      <c r="R387" s="160">
        <v>0.187</v>
      </c>
      <c r="S387" s="160">
        <v>0</v>
      </c>
      <c r="T387" s="160">
        <v>0</v>
      </c>
      <c r="U387" s="47">
        <f t="shared" si="63"/>
        <v>1.623</v>
      </c>
      <c r="V387" s="48"/>
      <c r="W387" s="50">
        <f t="shared" si="64"/>
        <v>4.4481054365733151E-2</v>
      </c>
      <c r="X387" s="50">
        <f t="shared" si="65"/>
        <v>0</v>
      </c>
      <c r="Y387" s="50">
        <f t="shared" si="66"/>
        <v>-7.9096045197740036E-2</v>
      </c>
      <c r="Z387" s="49">
        <f t="shared" si="67"/>
        <v>2.7855153203342645E-2</v>
      </c>
      <c r="AA387" s="50">
        <f t="shared" si="68"/>
        <v>-0.12299465240641708</v>
      </c>
      <c r="AB387" s="50">
        <f t="shared" si="69"/>
        <v>0</v>
      </c>
      <c r="AC387" s="50">
        <f t="shared" si="70"/>
        <v>0</v>
      </c>
      <c r="AD387" s="49">
        <f t="shared" si="71"/>
        <v>1.0474430067775665E-2</v>
      </c>
    </row>
    <row r="388" spans="2:30" s="2" customFormat="1">
      <c r="B388" s="112">
        <v>301164</v>
      </c>
      <c r="C388" s="112" t="s">
        <v>375</v>
      </c>
      <c r="D388" s="120" t="s">
        <v>501</v>
      </c>
      <c r="E388" s="51">
        <v>1.117</v>
      </c>
      <c r="F388" s="51">
        <v>4.4999999999999998E-2</v>
      </c>
      <c r="G388" s="51">
        <v>0.16300000000000001</v>
      </c>
      <c r="H388" s="47">
        <f t="shared" si="60"/>
        <v>1.325</v>
      </c>
      <c r="I388" s="54">
        <v>0.16400000000000001</v>
      </c>
      <c r="J388" s="54">
        <v>0</v>
      </c>
      <c r="K388" s="55">
        <v>0</v>
      </c>
      <c r="L388" s="47">
        <f t="shared" si="61"/>
        <v>1.4889999999999999</v>
      </c>
      <c r="M388" s="48"/>
      <c r="N388" s="160">
        <v>1.07</v>
      </c>
      <c r="O388" s="160">
        <v>4.4999999999999998E-2</v>
      </c>
      <c r="P388" s="160">
        <v>0.17699999999999999</v>
      </c>
      <c r="Q388" s="47">
        <f t="shared" si="62"/>
        <v>1.292</v>
      </c>
      <c r="R388" s="160">
        <v>0.187</v>
      </c>
      <c r="S388" s="160">
        <v>0</v>
      </c>
      <c r="T388" s="160">
        <v>0</v>
      </c>
      <c r="U388" s="47">
        <f t="shared" si="63"/>
        <v>1.4790000000000001</v>
      </c>
      <c r="V388" s="48"/>
      <c r="W388" s="50">
        <f t="shared" si="64"/>
        <v>4.3925233644859743E-2</v>
      </c>
      <c r="X388" s="50">
        <f t="shared" si="65"/>
        <v>0</v>
      </c>
      <c r="Y388" s="50">
        <f t="shared" si="66"/>
        <v>-7.9096045197740036E-2</v>
      </c>
      <c r="Z388" s="49">
        <f t="shared" si="67"/>
        <v>2.5541795665634612E-2</v>
      </c>
      <c r="AA388" s="50">
        <f t="shared" si="68"/>
        <v>-0.12299465240641708</v>
      </c>
      <c r="AB388" s="50">
        <f t="shared" si="69"/>
        <v>0</v>
      </c>
      <c r="AC388" s="50">
        <f t="shared" si="70"/>
        <v>0</v>
      </c>
      <c r="AD388" s="49">
        <f t="shared" si="71"/>
        <v>6.7613252197429247E-3</v>
      </c>
    </row>
    <row r="389" spans="2:30" s="2" customFormat="1">
      <c r="B389" s="112">
        <v>301177</v>
      </c>
      <c r="C389" s="112" t="s">
        <v>376</v>
      </c>
      <c r="D389" s="120" t="s">
        <v>501</v>
      </c>
      <c r="E389" s="51">
        <v>0.85499999999999998</v>
      </c>
      <c r="F389" s="51">
        <v>4.4999999999999998E-2</v>
      </c>
      <c r="G389" s="51">
        <v>0.16300000000000001</v>
      </c>
      <c r="H389" s="47">
        <f t="shared" si="60"/>
        <v>1.0629999999999999</v>
      </c>
      <c r="I389" s="54">
        <v>0.16400000000000001</v>
      </c>
      <c r="J389" s="54">
        <v>0</v>
      </c>
      <c r="K389" s="55">
        <v>0</v>
      </c>
      <c r="L389" s="47">
        <f t="shared" si="61"/>
        <v>1.2269999999999999</v>
      </c>
      <c r="M389" s="48"/>
      <c r="N389" s="160">
        <v>0.81799999999999995</v>
      </c>
      <c r="O389" s="160">
        <v>4.4999999999999998E-2</v>
      </c>
      <c r="P389" s="160">
        <v>0.17699999999999999</v>
      </c>
      <c r="Q389" s="47">
        <f t="shared" si="62"/>
        <v>1.04</v>
      </c>
      <c r="R389" s="160">
        <v>0.187</v>
      </c>
      <c r="S389" s="160">
        <v>0</v>
      </c>
      <c r="T389" s="160">
        <v>0</v>
      </c>
      <c r="U389" s="47">
        <f t="shared" si="63"/>
        <v>1.2270000000000001</v>
      </c>
      <c r="V389" s="48"/>
      <c r="W389" s="50">
        <f t="shared" si="64"/>
        <v>4.5232273838630849E-2</v>
      </c>
      <c r="X389" s="50">
        <f t="shared" si="65"/>
        <v>0</v>
      </c>
      <c r="Y389" s="50">
        <f t="shared" si="66"/>
        <v>-7.9096045197740036E-2</v>
      </c>
      <c r="Z389" s="49">
        <f t="shared" si="67"/>
        <v>2.2115384615384526E-2</v>
      </c>
      <c r="AA389" s="50">
        <f t="shared" si="68"/>
        <v>-0.12299465240641708</v>
      </c>
      <c r="AB389" s="50">
        <f t="shared" si="69"/>
        <v>0</v>
      </c>
      <c r="AC389" s="50">
        <f t="shared" si="70"/>
        <v>0</v>
      </c>
      <c r="AD389" s="49">
        <f t="shared" si="71"/>
        <v>-1.8096544818665958E-16</v>
      </c>
    </row>
    <row r="390" spans="2:30" s="2" customFormat="1">
      <c r="B390" s="112">
        <v>301178</v>
      </c>
      <c r="C390" s="112" t="s">
        <v>544</v>
      </c>
      <c r="D390" s="120" t="s">
        <v>501</v>
      </c>
      <c r="E390" s="51">
        <v>1.208</v>
      </c>
      <c r="F390" s="51">
        <v>4.4999999999999998E-2</v>
      </c>
      <c r="G390" s="51">
        <v>0.16300000000000001</v>
      </c>
      <c r="H390" s="47">
        <f t="shared" si="60"/>
        <v>1.4159999999999999</v>
      </c>
      <c r="I390" s="54">
        <v>0.16400000000000001</v>
      </c>
      <c r="J390" s="54">
        <v>0</v>
      </c>
      <c r="K390" s="55">
        <v>0</v>
      </c>
      <c r="L390" s="47">
        <f t="shared" si="61"/>
        <v>1.5799999999999998</v>
      </c>
      <c r="M390" s="48"/>
      <c r="N390" s="160">
        <v>1.157</v>
      </c>
      <c r="O390" s="160">
        <v>4.4999999999999998E-2</v>
      </c>
      <c r="P390" s="160">
        <v>0.17699999999999999</v>
      </c>
      <c r="Q390" s="47">
        <f t="shared" si="62"/>
        <v>1.379</v>
      </c>
      <c r="R390" s="160">
        <v>0.187</v>
      </c>
      <c r="S390" s="160">
        <v>0</v>
      </c>
      <c r="T390" s="160">
        <v>0</v>
      </c>
      <c r="U390" s="47">
        <f t="shared" si="63"/>
        <v>1.5660000000000001</v>
      </c>
      <c r="V390" s="48"/>
      <c r="W390" s="50">
        <f t="shared" si="64"/>
        <v>4.4079515989628289E-2</v>
      </c>
      <c r="X390" s="50">
        <f t="shared" si="65"/>
        <v>0</v>
      </c>
      <c r="Y390" s="50">
        <f t="shared" si="66"/>
        <v>-7.9096045197740036E-2</v>
      </c>
      <c r="Z390" s="49">
        <f t="shared" si="67"/>
        <v>2.6831036983321191E-2</v>
      </c>
      <c r="AA390" s="50">
        <f t="shared" si="68"/>
        <v>-0.12299465240641708</v>
      </c>
      <c r="AB390" s="50">
        <f t="shared" si="69"/>
        <v>0</v>
      </c>
      <c r="AC390" s="50">
        <f t="shared" si="70"/>
        <v>0</v>
      </c>
      <c r="AD390" s="49">
        <f t="shared" si="71"/>
        <v>8.9399744572157026E-3</v>
      </c>
    </row>
    <row r="391" spans="2:30" s="2" customFormat="1">
      <c r="B391" s="112">
        <v>301180</v>
      </c>
      <c r="C391" s="112" t="s">
        <v>377</v>
      </c>
      <c r="D391" s="120" t="s">
        <v>501</v>
      </c>
      <c r="E391" s="51">
        <v>1.52</v>
      </c>
      <c r="F391" s="51">
        <v>4.4999999999999998E-2</v>
      </c>
      <c r="G391" s="51">
        <v>0.16300000000000001</v>
      </c>
      <c r="H391" s="47">
        <f t="shared" si="60"/>
        <v>1.728</v>
      </c>
      <c r="I391" s="54">
        <v>0.16400000000000001</v>
      </c>
      <c r="J391" s="54">
        <v>0</v>
      </c>
      <c r="K391" s="55">
        <v>0</v>
      </c>
      <c r="L391" s="47">
        <f t="shared" si="61"/>
        <v>1.8919999999999999</v>
      </c>
      <c r="M391" s="48"/>
      <c r="N391" s="160">
        <v>1.4550000000000001</v>
      </c>
      <c r="O391" s="160">
        <v>4.4999999999999998E-2</v>
      </c>
      <c r="P391" s="160">
        <v>0.17699999999999999</v>
      </c>
      <c r="Q391" s="47">
        <f t="shared" si="62"/>
        <v>1.677</v>
      </c>
      <c r="R391" s="160">
        <v>0.187</v>
      </c>
      <c r="S391" s="160">
        <v>0</v>
      </c>
      <c r="T391" s="160">
        <v>0</v>
      </c>
      <c r="U391" s="47">
        <f t="shared" si="63"/>
        <v>1.8640000000000001</v>
      </c>
      <c r="V391" s="48"/>
      <c r="W391" s="50">
        <f t="shared" si="64"/>
        <v>4.4673539518900303E-2</v>
      </c>
      <c r="X391" s="50">
        <f t="shared" si="65"/>
        <v>0</v>
      </c>
      <c r="Y391" s="50">
        <f t="shared" si="66"/>
        <v>-7.9096045197740036E-2</v>
      </c>
      <c r="Z391" s="49">
        <f t="shared" si="67"/>
        <v>3.0411449016100139E-2</v>
      </c>
      <c r="AA391" s="50">
        <f t="shared" si="68"/>
        <v>-0.12299465240641708</v>
      </c>
      <c r="AB391" s="50">
        <f t="shared" si="69"/>
        <v>0</v>
      </c>
      <c r="AC391" s="50">
        <f t="shared" si="70"/>
        <v>0</v>
      </c>
      <c r="AD391" s="49">
        <f t="shared" si="71"/>
        <v>1.5021459227467705E-2</v>
      </c>
    </row>
    <row r="392" spans="2:30" s="2" customFormat="1">
      <c r="B392" s="112">
        <v>301182</v>
      </c>
      <c r="C392" s="112" t="s">
        <v>378</v>
      </c>
      <c r="D392" s="120" t="s">
        <v>501</v>
      </c>
      <c r="E392" s="51">
        <v>1.2270000000000001</v>
      </c>
      <c r="F392" s="51">
        <v>4.4999999999999998E-2</v>
      </c>
      <c r="G392" s="51">
        <v>0.16300000000000001</v>
      </c>
      <c r="H392" s="47">
        <f t="shared" si="60"/>
        <v>1.4350000000000001</v>
      </c>
      <c r="I392" s="54">
        <v>0.16400000000000001</v>
      </c>
      <c r="J392" s="54">
        <v>0</v>
      </c>
      <c r="K392" s="55">
        <v>0</v>
      </c>
      <c r="L392" s="47">
        <f t="shared" si="61"/>
        <v>1.599</v>
      </c>
      <c r="M392" s="48"/>
      <c r="N392" s="160">
        <v>1.175</v>
      </c>
      <c r="O392" s="160">
        <v>4.4999999999999998E-2</v>
      </c>
      <c r="P392" s="160">
        <v>0.17699999999999999</v>
      </c>
      <c r="Q392" s="47">
        <f t="shared" si="62"/>
        <v>1.397</v>
      </c>
      <c r="R392" s="160">
        <v>0.187</v>
      </c>
      <c r="S392" s="160">
        <v>0</v>
      </c>
      <c r="T392" s="160">
        <v>0</v>
      </c>
      <c r="U392" s="47">
        <f t="shared" si="63"/>
        <v>1.5840000000000001</v>
      </c>
      <c r="V392" s="48"/>
      <c r="W392" s="50">
        <f t="shared" si="64"/>
        <v>4.4255319148936205E-2</v>
      </c>
      <c r="X392" s="50">
        <f t="shared" si="65"/>
        <v>0</v>
      </c>
      <c r="Y392" s="50">
        <f t="shared" si="66"/>
        <v>-7.9096045197740036E-2</v>
      </c>
      <c r="Z392" s="49">
        <f t="shared" si="67"/>
        <v>2.7201145311381555E-2</v>
      </c>
      <c r="AA392" s="50">
        <f t="shared" si="68"/>
        <v>-0.12299465240641708</v>
      </c>
      <c r="AB392" s="50">
        <f t="shared" si="69"/>
        <v>0</v>
      </c>
      <c r="AC392" s="50">
        <f t="shared" si="70"/>
        <v>0</v>
      </c>
      <c r="AD392" s="49">
        <f t="shared" si="71"/>
        <v>9.4696969696969075E-3</v>
      </c>
    </row>
    <row r="393" spans="2:30" s="2" customFormat="1">
      <c r="B393" s="112">
        <v>301184</v>
      </c>
      <c r="C393" s="112" t="s">
        <v>49</v>
      </c>
      <c r="D393" s="120" t="s">
        <v>497</v>
      </c>
      <c r="E393" s="51">
        <v>2.266</v>
      </c>
      <c r="F393" s="51">
        <v>4.4999999999999998E-2</v>
      </c>
      <c r="G393" s="51">
        <v>0.16300000000000001</v>
      </c>
      <c r="H393" s="47">
        <f t="shared" si="60"/>
        <v>2.4739999999999998</v>
      </c>
      <c r="I393" s="54">
        <v>0</v>
      </c>
      <c r="J393" s="54">
        <v>0</v>
      </c>
      <c r="K393" s="55">
        <v>0</v>
      </c>
      <c r="L393" s="47">
        <f t="shared" si="61"/>
        <v>2.4739999999999998</v>
      </c>
      <c r="M393" s="48"/>
      <c r="N393" s="160">
        <v>2.169</v>
      </c>
      <c r="O393" s="160">
        <v>4.4999999999999998E-2</v>
      </c>
      <c r="P393" s="160">
        <v>0.17699999999999999</v>
      </c>
      <c r="Q393" s="47">
        <f t="shared" si="62"/>
        <v>2.391</v>
      </c>
      <c r="R393" s="160">
        <v>0</v>
      </c>
      <c r="S393" s="160">
        <v>0</v>
      </c>
      <c r="T393" s="160">
        <v>0</v>
      </c>
      <c r="U393" s="47">
        <f t="shared" si="63"/>
        <v>2.391</v>
      </c>
      <c r="V393" s="48"/>
      <c r="W393" s="50">
        <f t="shared" si="64"/>
        <v>4.4721069617335164E-2</v>
      </c>
      <c r="X393" s="50">
        <f t="shared" si="65"/>
        <v>0</v>
      </c>
      <c r="Y393" s="50">
        <f t="shared" si="66"/>
        <v>-7.9096045197740036E-2</v>
      </c>
      <c r="Z393" s="49">
        <f t="shared" si="67"/>
        <v>3.4713508992053423E-2</v>
      </c>
      <c r="AA393" s="50">
        <f t="shared" si="68"/>
        <v>0</v>
      </c>
      <c r="AB393" s="50">
        <f t="shared" si="69"/>
        <v>0</v>
      </c>
      <c r="AC393" s="50">
        <f t="shared" si="70"/>
        <v>0</v>
      </c>
      <c r="AD393" s="49">
        <f t="shared" si="71"/>
        <v>3.4713508992053423E-2</v>
      </c>
    </row>
    <row r="394" spans="2:30" s="2" customFormat="1">
      <c r="B394" s="112">
        <v>301185</v>
      </c>
      <c r="C394" s="112" t="s">
        <v>646</v>
      </c>
      <c r="D394" s="120" t="s">
        <v>499</v>
      </c>
      <c r="E394" s="51">
        <v>0.502</v>
      </c>
      <c r="F394" s="51">
        <v>4.4999999999999998E-2</v>
      </c>
      <c r="G394" s="51">
        <v>0.16300000000000001</v>
      </c>
      <c r="H394" s="47">
        <f t="shared" si="60"/>
        <v>0.71000000000000008</v>
      </c>
      <c r="I394" s="54">
        <v>0</v>
      </c>
      <c r="J394" s="54">
        <v>0</v>
      </c>
      <c r="K394" s="55">
        <v>0</v>
      </c>
      <c r="L394" s="47">
        <f t="shared" si="61"/>
        <v>0.71000000000000008</v>
      </c>
      <c r="M394" s="48"/>
      <c r="N394" s="160">
        <v>0.47799999999999998</v>
      </c>
      <c r="O394" s="160">
        <v>4.4999999999999998E-2</v>
      </c>
      <c r="P394" s="160">
        <v>0.17699999999999999</v>
      </c>
      <c r="Q394" s="47">
        <f t="shared" si="62"/>
        <v>0.7</v>
      </c>
      <c r="R394" s="160">
        <v>0</v>
      </c>
      <c r="S394" s="160">
        <v>0</v>
      </c>
      <c r="T394" s="160">
        <v>0</v>
      </c>
      <c r="U394" s="47">
        <f t="shared" si="63"/>
        <v>0.7</v>
      </c>
      <c r="V394" s="48"/>
      <c r="W394" s="50">
        <f t="shared" si="64"/>
        <v>5.020920502092055E-2</v>
      </c>
      <c r="X394" s="50">
        <f t="shared" si="65"/>
        <v>0</v>
      </c>
      <c r="Y394" s="50">
        <f t="shared" si="66"/>
        <v>-7.9096045197740036E-2</v>
      </c>
      <c r="Z394" s="49">
        <f t="shared" si="67"/>
        <v>1.4285714285714459E-2</v>
      </c>
      <c r="AA394" s="50">
        <f t="shared" si="68"/>
        <v>0</v>
      </c>
      <c r="AB394" s="50">
        <f t="shared" si="69"/>
        <v>0</v>
      </c>
      <c r="AC394" s="50">
        <f t="shared" si="70"/>
        <v>0</v>
      </c>
      <c r="AD394" s="49">
        <f t="shared" si="71"/>
        <v>1.4285714285714459E-2</v>
      </c>
    </row>
    <row r="395" spans="2:30" s="2" customFormat="1">
      <c r="B395" s="112">
        <v>301193</v>
      </c>
      <c r="C395" s="112" t="s">
        <v>379</v>
      </c>
      <c r="D395" s="120" t="s">
        <v>502</v>
      </c>
      <c r="E395" s="51">
        <v>1.9950000000000001</v>
      </c>
      <c r="F395" s="51">
        <v>4.4999999999999998E-2</v>
      </c>
      <c r="G395" s="51">
        <v>0.16300000000000001</v>
      </c>
      <c r="H395" s="47">
        <f t="shared" si="60"/>
        <v>2.2029999999999998</v>
      </c>
      <c r="I395" s="54">
        <v>0</v>
      </c>
      <c r="J395" s="54">
        <v>0</v>
      </c>
      <c r="K395" s="55">
        <v>0.04</v>
      </c>
      <c r="L395" s="47">
        <f t="shared" si="61"/>
        <v>2.2429999999999999</v>
      </c>
      <c r="M395" s="48"/>
      <c r="N395" s="160">
        <v>1.91</v>
      </c>
      <c r="O395" s="160">
        <v>4.4999999999999998E-2</v>
      </c>
      <c r="P395" s="160">
        <v>0.17699999999999999</v>
      </c>
      <c r="Q395" s="47">
        <f t="shared" si="62"/>
        <v>2.1319999999999997</v>
      </c>
      <c r="R395" s="160">
        <v>0</v>
      </c>
      <c r="S395" s="160">
        <v>0</v>
      </c>
      <c r="T395" s="160">
        <v>3.9E-2</v>
      </c>
      <c r="U395" s="47">
        <f t="shared" si="63"/>
        <v>2.1709999999999998</v>
      </c>
      <c r="V395" s="48"/>
      <c r="W395" s="50">
        <f t="shared" si="64"/>
        <v>4.4502617801047223E-2</v>
      </c>
      <c r="X395" s="50">
        <f t="shared" si="65"/>
        <v>0</v>
      </c>
      <c r="Y395" s="50">
        <f t="shared" si="66"/>
        <v>-7.9096045197740036E-2</v>
      </c>
      <c r="Z395" s="49">
        <f t="shared" si="67"/>
        <v>3.3302063789868754E-2</v>
      </c>
      <c r="AA395" s="50">
        <f t="shared" si="68"/>
        <v>0</v>
      </c>
      <c r="AB395" s="50">
        <f t="shared" si="69"/>
        <v>0</v>
      </c>
      <c r="AC395" s="50">
        <f t="shared" si="70"/>
        <v>2.5641025641025664E-2</v>
      </c>
      <c r="AD395" s="49">
        <f t="shared" si="71"/>
        <v>3.3164440350069123E-2</v>
      </c>
    </row>
    <row r="396" spans="2:30" s="2" customFormat="1">
      <c r="B396" s="112">
        <v>301194</v>
      </c>
      <c r="C396" s="112" t="s">
        <v>380</v>
      </c>
      <c r="D396" s="120" t="s">
        <v>502</v>
      </c>
      <c r="E396" s="51">
        <v>1.5589999999999999</v>
      </c>
      <c r="F396" s="51">
        <v>4.4999999999999998E-2</v>
      </c>
      <c r="G396" s="51">
        <v>0.16300000000000001</v>
      </c>
      <c r="H396" s="47">
        <f t="shared" si="60"/>
        <v>1.7669999999999999</v>
      </c>
      <c r="I396" s="54">
        <v>0</v>
      </c>
      <c r="J396" s="54">
        <v>0</v>
      </c>
      <c r="K396" s="55">
        <v>0.06</v>
      </c>
      <c r="L396" s="47">
        <f t="shared" si="61"/>
        <v>1.827</v>
      </c>
      <c r="M396" s="48"/>
      <c r="N396" s="160">
        <v>1.4930000000000001</v>
      </c>
      <c r="O396" s="160">
        <v>4.4999999999999998E-2</v>
      </c>
      <c r="P396" s="160">
        <v>0.17699999999999999</v>
      </c>
      <c r="Q396" s="47">
        <f t="shared" si="62"/>
        <v>1.7150000000000001</v>
      </c>
      <c r="R396" s="160">
        <v>0</v>
      </c>
      <c r="S396" s="160">
        <v>0</v>
      </c>
      <c r="T396" s="160">
        <v>5.8999999999999997E-2</v>
      </c>
      <c r="U396" s="47">
        <f t="shared" si="63"/>
        <v>1.774</v>
      </c>
      <c r="V396" s="48"/>
      <c r="W396" s="50">
        <f t="shared" si="64"/>
        <v>4.4206296048224937E-2</v>
      </c>
      <c r="X396" s="50">
        <f t="shared" si="65"/>
        <v>0</v>
      </c>
      <c r="Y396" s="50">
        <f t="shared" si="66"/>
        <v>-7.9096045197740036E-2</v>
      </c>
      <c r="Z396" s="49">
        <f t="shared" si="67"/>
        <v>3.0320699708454708E-2</v>
      </c>
      <c r="AA396" s="50">
        <f t="shared" si="68"/>
        <v>0</v>
      </c>
      <c r="AB396" s="50">
        <f t="shared" si="69"/>
        <v>0</v>
      </c>
      <c r="AC396" s="50">
        <f t="shared" si="70"/>
        <v>1.6949152542372899E-2</v>
      </c>
      <c r="AD396" s="49">
        <f t="shared" si="71"/>
        <v>2.9875986471251371E-2</v>
      </c>
    </row>
    <row r="397" spans="2:30" s="2" customFormat="1">
      <c r="B397" s="112">
        <v>301195</v>
      </c>
      <c r="C397" s="112" t="s">
        <v>381</v>
      </c>
      <c r="D397" s="120" t="s">
        <v>502</v>
      </c>
      <c r="E397" s="51">
        <v>1.776</v>
      </c>
      <c r="F397" s="51">
        <v>4.4999999999999998E-2</v>
      </c>
      <c r="G397" s="51">
        <v>0.16300000000000001</v>
      </c>
      <c r="H397" s="47">
        <f t="shared" ref="H397:H460" si="72">E397+F397+G397</f>
        <v>1.984</v>
      </c>
      <c r="I397" s="54">
        <v>0</v>
      </c>
      <c r="J397" s="54">
        <v>0</v>
      </c>
      <c r="K397" s="55">
        <v>4.2999999999999997E-2</v>
      </c>
      <c r="L397" s="47">
        <f t="shared" ref="L397:L460" si="73">H397+I397+J397+K397</f>
        <v>2.0270000000000001</v>
      </c>
      <c r="M397" s="48"/>
      <c r="N397" s="160">
        <v>1.7</v>
      </c>
      <c r="O397" s="160">
        <v>4.4999999999999998E-2</v>
      </c>
      <c r="P397" s="160">
        <v>0.17699999999999999</v>
      </c>
      <c r="Q397" s="47">
        <f t="shared" ref="Q397:Q460" si="74">N397+O397+P397</f>
        <v>1.9219999999999999</v>
      </c>
      <c r="R397" s="160">
        <v>0</v>
      </c>
      <c r="S397" s="160">
        <v>0</v>
      </c>
      <c r="T397" s="160">
        <v>4.2000000000000003E-2</v>
      </c>
      <c r="U397" s="47">
        <f t="shared" ref="U397:U460" si="75">Q397+R397+S397+T397</f>
        <v>1.964</v>
      </c>
      <c r="V397" s="48"/>
      <c r="W397" s="50">
        <f t="shared" ref="W397:W460" si="76">(E397-N397)/N397</f>
        <v>4.470588235294122E-2</v>
      </c>
      <c r="X397" s="50">
        <f t="shared" ref="X397:X460" si="77">(F397-O397)/O397</f>
        <v>0</v>
      </c>
      <c r="Y397" s="50">
        <f t="shared" ref="Y397:Y460" si="78">(G397-P397)/P397</f>
        <v>-7.9096045197740036E-2</v>
      </c>
      <c r="Z397" s="49">
        <f t="shared" ref="Z397:Z460" si="79">(H397-Q397)/Q397</f>
        <v>3.2258064516129059E-2</v>
      </c>
      <c r="AA397" s="50">
        <f t="shared" ref="AA397:AA460" si="80">IF(I397=0,0,(I397-R397)/R397)</f>
        <v>0</v>
      </c>
      <c r="AB397" s="50">
        <f t="shared" ref="AB397:AB460" si="81">IF(J397=0,0,(J397-S397)/S397)</f>
        <v>0</v>
      </c>
      <c r="AC397" s="50">
        <f t="shared" ref="AC397:AC460" si="82">IF(K397=0,0,(K397-T397)/T397)</f>
        <v>2.3809523809523662E-2</v>
      </c>
      <c r="AD397" s="49">
        <f t="shared" ref="AD397:AD460" si="83">(L397-U397)/U397</f>
        <v>3.2077393075356501E-2</v>
      </c>
    </row>
    <row r="398" spans="2:30" s="2" customFormat="1">
      <c r="B398" s="112">
        <v>301196</v>
      </c>
      <c r="C398" s="112" t="s">
        <v>382</v>
      </c>
      <c r="D398" s="120" t="s">
        <v>502</v>
      </c>
      <c r="E398" s="51">
        <v>1.758</v>
      </c>
      <c r="F398" s="51">
        <v>4.4999999999999998E-2</v>
      </c>
      <c r="G398" s="51">
        <v>0.16300000000000001</v>
      </c>
      <c r="H398" s="47">
        <f t="shared" si="72"/>
        <v>1.966</v>
      </c>
      <c r="I398" s="54">
        <v>0</v>
      </c>
      <c r="J398" s="54">
        <v>0</v>
      </c>
      <c r="K398" s="55">
        <v>0.112</v>
      </c>
      <c r="L398" s="47">
        <f t="shared" si="73"/>
        <v>2.0779999999999998</v>
      </c>
      <c r="M398" s="48"/>
      <c r="N398" s="160">
        <v>1.6830000000000001</v>
      </c>
      <c r="O398" s="160">
        <v>4.4999999999999998E-2</v>
      </c>
      <c r="P398" s="160">
        <v>0.17699999999999999</v>
      </c>
      <c r="Q398" s="47">
        <f t="shared" si="74"/>
        <v>1.905</v>
      </c>
      <c r="R398" s="160">
        <v>0</v>
      </c>
      <c r="S398" s="160">
        <v>0</v>
      </c>
      <c r="T398" s="160">
        <v>0.111</v>
      </c>
      <c r="U398" s="47">
        <f t="shared" si="75"/>
        <v>2.016</v>
      </c>
      <c r="V398" s="48"/>
      <c r="W398" s="50">
        <f t="shared" si="76"/>
        <v>4.4563279857397477E-2</v>
      </c>
      <c r="X398" s="50">
        <f t="shared" si="77"/>
        <v>0</v>
      </c>
      <c r="Y398" s="50">
        <f t="shared" si="78"/>
        <v>-7.9096045197740036E-2</v>
      </c>
      <c r="Z398" s="49">
        <f t="shared" si="79"/>
        <v>3.2020997375328056E-2</v>
      </c>
      <c r="AA398" s="50">
        <f t="shared" si="80"/>
        <v>0</v>
      </c>
      <c r="AB398" s="50">
        <f t="shared" si="81"/>
        <v>0</v>
      </c>
      <c r="AC398" s="50">
        <f t="shared" si="82"/>
        <v>9.0090090090090176E-3</v>
      </c>
      <c r="AD398" s="49">
        <f t="shared" si="83"/>
        <v>3.0753968253968172E-2</v>
      </c>
    </row>
    <row r="399" spans="2:30" s="2" customFormat="1">
      <c r="B399" s="112">
        <v>301198</v>
      </c>
      <c r="C399" s="112" t="s">
        <v>500</v>
      </c>
      <c r="D399" s="120" t="s">
        <v>499</v>
      </c>
      <c r="E399" s="51">
        <v>0.90300000000000002</v>
      </c>
      <c r="F399" s="51">
        <v>4.4999999999999998E-2</v>
      </c>
      <c r="G399" s="51">
        <v>0.16300000000000001</v>
      </c>
      <c r="H399" s="47">
        <f t="shared" si="72"/>
        <v>1.111</v>
      </c>
      <c r="I399" s="54">
        <v>0</v>
      </c>
      <c r="J399" s="54">
        <v>0</v>
      </c>
      <c r="K399" s="55">
        <v>0</v>
      </c>
      <c r="L399" s="47">
        <f t="shared" si="73"/>
        <v>1.111</v>
      </c>
      <c r="M399" s="48"/>
      <c r="N399" s="160">
        <v>0.86</v>
      </c>
      <c r="O399" s="160">
        <v>4.4999999999999998E-2</v>
      </c>
      <c r="P399" s="160">
        <v>0.17699999999999999</v>
      </c>
      <c r="Q399" s="47">
        <f t="shared" si="74"/>
        <v>1.0820000000000001</v>
      </c>
      <c r="R399" s="160">
        <v>0</v>
      </c>
      <c r="S399" s="160">
        <v>0</v>
      </c>
      <c r="T399" s="160">
        <v>0</v>
      </c>
      <c r="U399" s="47">
        <f t="shared" si="75"/>
        <v>1.0820000000000001</v>
      </c>
      <c r="V399" s="48"/>
      <c r="W399" s="50">
        <f t="shared" si="76"/>
        <v>5.0000000000000044E-2</v>
      </c>
      <c r="X399" s="50">
        <f t="shared" si="77"/>
        <v>0</v>
      </c>
      <c r="Y399" s="50">
        <f t="shared" si="78"/>
        <v>-7.9096045197740036E-2</v>
      </c>
      <c r="Z399" s="49">
        <f t="shared" si="79"/>
        <v>2.6802218114602507E-2</v>
      </c>
      <c r="AA399" s="50">
        <f t="shared" si="80"/>
        <v>0</v>
      </c>
      <c r="AB399" s="50">
        <f t="shared" si="81"/>
        <v>0</v>
      </c>
      <c r="AC399" s="50">
        <f t="shared" si="82"/>
        <v>0</v>
      </c>
      <c r="AD399" s="49">
        <f t="shared" si="83"/>
        <v>2.6802218114602507E-2</v>
      </c>
    </row>
    <row r="400" spans="2:30" s="2" customFormat="1">
      <c r="B400" s="112">
        <v>301199</v>
      </c>
      <c r="C400" s="112" t="s">
        <v>383</v>
      </c>
      <c r="D400" s="120" t="s">
        <v>501</v>
      </c>
      <c r="E400" s="51">
        <v>1.3440000000000001</v>
      </c>
      <c r="F400" s="51">
        <v>4.4999999999999998E-2</v>
      </c>
      <c r="G400" s="51">
        <v>0.16300000000000001</v>
      </c>
      <c r="H400" s="47">
        <f t="shared" si="72"/>
        <v>1.552</v>
      </c>
      <c r="I400" s="54">
        <v>0.16400000000000001</v>
      </c>
      <c r="J400" s="54">
        <v>0</v>
      </c>
      <c r="K400" s="55">
        <v>0</v>
      </c>
      <c r="L400" s="47">
        <f t="shared" si="73"/>
        <v>1.716</v>
      </c>
      <c r="M400" s="48"/>
      <c r="N400" s="160">
        <v>1.2869999999999999</v>
      </c>
      <c r="O400" s="160">
        <v>4.4999999999999998E-2</v>
      </c>
      <c r="P400" s="160">
        <v>0.17699999999999999</v>
      </c>
      <c r="Q400" s="47">
        <f t="shared" si="74"/>
        <v>1.5089999999999999</v>
      </c>
      <c r="R400" s="160">
        <v>0.187</v>
      </c>
      <c r="S400" s="160">
        <v>0</v>
      </c>
      <c r="T400" s="160">
        <v>0</v>
      </c>
      <c r="U400" s="47">
        <f t="shared" si="75"/>
        <v>1.696</v>
      </c>
      <c r="V400" s="48"/>
      <c r="W400" s="50">
        <f t="shared" si="76"/>
        <v>4.428904428904442E-2</v>
      </c>
      <c r="X400" s="50">
        <f t="shared" si="77"/>
        <v>0</v>
      </c>
      <c r="Y400" s="50">
        <f t="shared" si="78"/>
        <v>-7.9096045197740036E-2</v>
      </c>
      <c r="Z400" s="49">
        <f t="shared" si="79"/>
        <v>2.8495692511597184E-2</v>
      </c>
      <c r="AA400" s="50">
        <f t="shared" si="80"/>
        <v>-0.12299465240641708</v>
      </c>
      <c r="AB400" s="50">
        <f t="shared" si="81"/>
        <v>0</v>
      </c>
      <c r="AC400" s="50">
        <f t="shared" si="82"/>
        <v>0</v>
      </c>
      <c r="AD400" s="49">
        <f t="shared" si="83"/>
        <v>1.1792452830188691E-2</v>
      </c>
    </row>
    <row r="401" spans="2:30" s="2" customFormat="1">
      <c r="B401" s="112">
        <v>301203</v>
      </c>
      <c r="C401" s="112" t="s">
        <v>384</v>
      </c>
      <c r="D401" s="120" t="s">
        <v>502</v>
      </c>
      <c r="E401" s="51">
        <v>2.0059999999999998</v>
      </c>
      <c r="F401" s="51">
        <v>4.4999999999999998E-2</v>
      </c>
      <c r="G401" s="51">
        <v>0.16300000000000001</v>
      </c>
      <c r="H401" s="47">
        <f t="shared" si="72"/>
        <v>2.2139999999999995</v>
      </c>
      <c r="I401" s="54">
        <v>0</v>
      </c>
      <c r="J401" s="54">
        <v>0</v>
      </c>
      <c r="K401" s="55">
        <v>5.1999999999999998E-2</v>
      </c>
      <c r="L401" s="47">
        <f t="shared" si="73"/>
        <v>2.2659999999999996</v>
      </c>
      <c r="M401" s="48"/>
      <c r="N401" s="160">
        <v>1.921</v>
      </c>
      <c r="O401" s="160">
        <v>4.4999999999999998E-2</v>
      </c>
      <c r="P401" s="160">
        <v>0.17699999999999999</v>
      </c>
      <c r="Q401" s="47">
        <f t="shared" si="74"/>
        <v>2.1429999999999998</v>
      </c>
      <c r="R401" s="160">
        <v>0</v>
      </c>
      <c r="S401" s="160">
        <v>0</v>
      </c>
      <c r="T401" s="160">
        <v>5.0999999999999997E-2</v>
      </c>
      <c r="U401" s="47">
        <f t="shared" si="75"/>
        <v>2.194</v>
      </c>
      <c r="V401" s="48"/>
      <c r="W401" s="50">
        <f t="shared" si="76"/>
        <v>4.4247787610619337E-2</v>
      </c>
      <c r="X401" s="50">
        <f t="shared" si="77"/>
        <v>0</v>
      </c>
      <c r="Y401" s="50">
        <f t="shared" si="78"/>
        <v>-7.9096045197740036E-2</v>
      </c>
      <c r="Z401" s="49">
        <f t="shared" si="79"/>
        <v>3.3131124591693761E-2</v>
      </c>
      <c r="AA401" s="50">
        <f t="shared" si="80"/>
        <v>0</v>
      </c>
      <c r="AB401" s="50">
        <f t="shared" si="81"/>
        <v>0</v>
      </c>
      <c r="AC401" s="50">
        <f t="shared" si="82"/>
        <v>1.9607843137254919E-2</v>
      </c>
      <c r="AD401" s="49">
        <f t="shared" si="83"/>
        <v>3.2816773017319792E-2</v>
      </c>
    </row>
    <row r="402" spans="2:30" s="2" customFormat="1">
      <c r="B402" s="112">
        <v>301206</v>
      </c>
      <c r="C402" s="112" t="s">
        <v>385</v>
      </c>
      <c r="D402" s="120" t="s">
        <v>502</v>
      </c>
      <c r="E402" s="51">
        <v>0.84399999999999997</v>
      </c>
      <c r="F402" s="51">
        <v>4.4999999999999998E-2</v>
      </c>
      <c r="G402" s="51">
        <v>0.16300000000000001</v>
      </c>
      <c r="H402" s="47">
        <f t="shared" si="72"/>
        <v>1.052</v>
      </c>
      <c r="I402" s="54">
        <v>0</v>
      </c>
      <c r="J402" s="54">
        <v>0</v>
      </c>
      <c r="K402" s="55">
        <v>0.14899999999999999</v>
      </c>
      <c r="L402" s="47">
        <f t="shared" si="73"/>
        <v>1.2010000000000001</v>
      </c>
      <c r="M402" s="48"/>
      <c r="N402" s="160">
        <v>0.80800000000000005</v>
      </c>
      <c r="O402" s="160">
        <v>4.4999999999999998E-2</v>
      </c>
      <c r="P402" s="160">
        <v>0.17699999999999999</v>
      </c>
      <c r="Q402" s="47">
        <f t="shared" si="74"/>
        <v>1.03</v>
      </c>
      <c r="R402" s="160">
        <v>0</v>
      </c>
      <c r="S402" s="160">
        <v>0</v>
      </c>
      <c r="T402" s="160">
        <v>0.14799999999999999</v>
      </c>
      <c r="U402" s="47">
        <f t="shared" si="75"/>
        <v>1.1779999999999999</v>
      </c>
      <c r="V402" s="48"/>
      <c r="W402" s="50">
        <f t="shared" si="76"/>
        <v>4.4554455445544455E-2</v>
      </c>
      <c r="X402" s="50">
        <f t="shared" si="77"/>
        <v>0</v>
      </c>
      <c r="Y402" s="50">
        <f t="shared" si="78"/>
        <v>-7.9096045197740036E-2</v>
      </c>
      <c r="Z402" s="49">
        <f t="shared" si="79"/>
        <v>2.1359223300970891E-2</v>
      </c>
      <c r="AA402" s="50">
        <f t="shared" si="80"/>
        <v>0</v>
      </c>
      <c r="AB402" s="50">
        <f t="shared" si="81"/>
        <v>0</v>
      </c>
      <c r="AC402" s="50">
        <f t="shared" si="82"/>
        <v>6.7567567567567632E-3</v>
      </c>
      <c r="AD402" s="49">
        <f t="shared" si="83"/>
        <v>1.9524617996604526E-2</v>
      </c>
    </row>
    <row r="403" spans="2:30" s="2" customFormat="1">
      <c r="B403" s="112">
        <v>301207</v>
      </c>
      <c r="C403" s="112" t="s">
        <v>386</v>
      </c>
      <c r="D403" s="120" t="s">
        <v>502</v>
      </c>
      <c r="E403" s="51">
        <v>0.92900000000000005</v>
      </c>
      <c r="F403" s="51">
        <v>4.4999999999999998E-2</v>
      </c>
      <c r="G403" s="51">
        <v>0.16300000000000001</v>
      </c>
      <c r="H403" s="47">
        <f t="shared" si="72"/>
        <v>1.137</v>
      </c>
      <c r="I403" s="54">
        <v>0</v>
      </c>
      <c r="J403" s="54">
        <v>0</v>
      </c>
      <c r="K403" s="55">
        <v>0.17100000000000001</v>
      </c>
      <c r="L403" s="47">
        <f t="shared" si="73"/>
        <v>1.3080000000000001</v>
      </c>
      <c r="M403" s="48"/>
      <c r="N403" s="160">
        <v>0.88900000000000001</v>
      </c>
      <c r="O403" s="160">
        <v>4.4999999999999998E-2</v>
      </c>
      <c r="P403" s="160">
        <v>0.17699999999999999</v>
      </c>
      <c r="Q403" s="47">
        <f t="shared" si="74"/>
        <v>1.111</v>
      </c>
      <c r="R403" s="160">
        <v>0</v>
      </c>
      <c r="S403" s="160">
        <v>0</v>
      </c>
      <c r="T403" s="160">
        <v>0.17</v>
      </c>
      <c r="U403" s="47">
        <f t="shared" si="75"/>
        <v>1.2809999999999999</v>
      </c>
      <c r="V403" s="48"/>
      <c r="W403" s="50">
        <f t="shared" si="76"/>
        <v>4.4994375703037159E-2</v>
      </c>
      <c r="X403" s="50">
        <f t="shared" si="77"/>
        <v>0</v>
      </c>
      <c r="Y403" s="50">
        <f t="shared" si="78"/>
        <v>-7.9096045197740036E-2</v>
      </c>
      <c r="Z403" s="49">
        <f t="shared" si="79"/>
        <v>2.3402340234023423E-2</v>
      </c>
      <c r="AA403" s="50">
        <f t="shared" si="80"/>
        <v>0</v>
      </c>
      <c r="AB403" s="50">
        <f t="shared" si="81"/>
        <v>0</v>
      </c>
      <c r="AC403" s="50">
        <f t="shared" si="82"/>
        <v>5.8823529411764757E-3</v>
      </c>
      <c r="AD403" s="49">
        <f t="shared" si="83"/>
        <v>2.1077283372365446E-2</v>
      </c>
    </row>
    <row r="404" spans="2:30" s="2" customFormat="1">
      <c r="B404" s="112">
        <v>301220</v>
      </c>
      <c r="C404" s="112" t="s">
        <v>659</v>
      </c>
      <c r="D404" s="120" t="s">
        <v>502</v>
      </c>
      <c r="E404" s="51">
        <v>1.129</v>
      </c>
      <c r="F404" s="51">
        <v>4.4999999999999998E-2</v>
      </c>
      <c r="G404" s="51">
        <v>0.16300000000000001</v>
      </c>
      <c r="H404" s="47">
        <f t="shared" si="72"/>
        <v>1.337</v>
      </c>
      <c r="I404" s="54">
        <v>0</v>
      </c>
      <c r="J404" s="54">
        <v>0</v>
      </c>
      <c r="K404" s="55">
        <v>0.11</v>
      </c>
      <c r="L404" s="47">
        <f t="shared" si="73"/>
        <v>1.4470000000000001</v>
      </c>
      <c r="M404" s="48"/>
      <c r="N404" s="160">
        <v>1.081</v>
      </c>
      <c r="O404" s="160">
        <v>4.4999999999999998E-2</v>
      </c>
      <c r="P404" s="160">
        <v>0.17699999999999999</v>
      </c>
      <c r="Q404" s="47">
        <f t="shared" si="74"/>
        <v>1.3029999999999999</v>
      </c>
      <c r="R404" s="160">
        <v>0</v>
      </c>
      <c r="S404" s="160">
        <v>0</v>
      </c>
      <c r="T404" s="160">
        <v>0.11</v>
      </c>
      <c r="U404" s="47">
        <f t="shared" si="75"/>
        <v>1.413</v>
      </c>
      <c r="V404" s="48"/>
      <c r="W404" s="50">
        <f t="shared" si="76"/>
        <v>4.4403330249768773E-2</v>
      </c>
      <c r="X404" s="50">
        <f t="shared" si="77"/>
        <v>0</v>
      </c>
      <c r="Y404" s="50">
        <f t="shared" si="78"/>
        <v>-7.9096045197740036E-2</v>
      </c>
      <c r="Z404" s="49">
        <f t="shared" si="79"/>
        <v>2.6093630084420592E-2</v>
      </c>
      <c r="AA404" s="50">
        <f t="shared" si="80"/>
        <v>0</v>
      </c>
      <c r="AB404" s="50">
        <f t="shared" si="81"/>
        <v>0</v>
      </c>
      <c r="AC404" s="50">
        <f t="shared" si="82"/>
        <v>0</v>
      </c>
      <c r="AD404" s="49">
        <f t="shared" si="83"/>
        <v>2.4062278839348923E-2</v>
      </c>
    </row>
    <row r="405" spans="2:30" s="2" customFormat="1">
      <c r="B405" s="112">
        <v>301222</v>
      </c>
      <c r="C405" s="112" t="s">
        <v>387</v>
      </c>
      <c r="D405" s="120" t="s">
        <v>502</v>
      </c>
      <c r="E405" s="51">
        <v>1.8660000000000001</v>
      </c>
      <c r="F405" s="51">
        <v>4.4999999999999998E-2</v>
      </c>
      <c r="G405" s="51">
        <v>0.16300000000000001</v>
      </c>
      <c r="H405" s="47">
        <f t="shared" si="72"/>
        <v>2.0739999999999998</v>
      </c>
      <c r="I405" s="54">
        <v>0</v>
      </c>
      <c r="J405" s="54">
        <v>0</v>
      </c>
      <c r="K405" s="55">
        <v>4.2000000000000003E-2</v>
      </c>
      <c r="L405" s="47">
        <f t="shared" si="73"/>
        <v>2.1159999999999997</v>
      </c>
      <c r="M405" s="48"/>
      <c r="N405" s="160">
        <v>1.786</v>
      </c>
      <c r="O405" s="160">
        <v>4.4999999999999998E-2</v>
      </c>
      <c r="P405" s="160">
        <v>0.17699999999999999</v>
      </c>
      <c r="Q405" s="47">
        <f t="shared" si="74"/>
        <v>2.008</v>
      </c>
      <c r="R405" s="160">
        <v>0</v>
      </c>
      <c r="S405" s="160">
        <v>0</v>
      </c>
      <c r="T405" s="160">
        <v>4.4999999999999998E-2</v>
      </c>
      <c r="U405" s="47">
        <f t="shared" si="75"/>
        <v>2.0529999999999999</v>
      </c>
      <c r="V405" s="48"/>
      <c r="W405" s="50">
        <f t="shared" si="76"/>
        <v>4.4792833146696569E-2</v>
      </c>
      <c r="X405" s="50">
        <f t="shared" si="77"/>
        <v>0</v>
      </c>
      <c r="Y405" s="50">
        <f t="shared" si="78"/>
        <v>-7.9096045197740036E-2</v>
      </c>
      <c r="Z405" s="49">
        <f t="shared" si="79"/>
        <v>3.2868525896414258E-2</v>
      </c>
      <c r="AA405" s="50">
        <f t="shared" si="80"/>
        <v>0</v>
      </c>
      <c r="AB405" s="50">
        <f t="shared" si="81"/>
        <v>0</v>
      </c>
      <c r="AC405" s="50">
        <f t="shared" si="82"/>
        <v>-6.6666666666666569E-2</v>
      </c>
      <c r="AD405" s="49">
        <f t="shared" si="83"/>
        <v>3.0686799805163041E-2</v>
      </c>
    </row>
    <row r="406" spans="2:30" s="2" customFormat="1">
      <c r="B406" s="112">
        <v>301230</v>
      </c>
      <c r="C406" s="112" t="s">
        <v>388</v>
      </c>
      <c r="D406" s="120" t="s">
        <v>502</v>
      </c>
      <c r="E406" s="51">
        <v>2.895</v>
      </c>
      <c r="F406" s="51">
        <v>4.4999999999999998E-2</v>
      </c>
      <c r="G406" s="51">
        <v>0.16300000000000001</v>
      </c>
      <c r="H406" s="47">
        <f t="shared" si="72"/>
        <v>3.1029999999999998</v>
      </c>
      <c r="I406" s="54">
        <v>0</v>
      </c>
      <c r="J406" s="54">
        <v>0</v>
      </c>
      <c r="K406" s="55">
        <v>0.114</v>
      </c>
      <c r="L406" s="47">
        <f t="shared" si="73"/>
        <v>3.2169999999999996</v>
      </c>
      <c r="M406" s="48"/>
      <c r="N406" s="160">
        <v>2.7719999999999998</v>
      </c>
      <c r="O406" s="160">
        <v>4.4999999999999998E-2</v>
      </c>
      <c r="P406" s="160">
        <v>0.17699999999999999</v>
      </c>
      <c r="Q406" s="47">
        <f t="shared" si="74"/>
        <v>2.9939999999999998</v>
      </c>
      <c r="R406" s="160">
        <v>0</v>
      </c>
      <c r="S406" s="160">
        <v>0</v>
      </c>
      <c r="T406" s="160">
        <v>0.11600000000000001</v>
      </c>
      <c r="U406" s="47">
        <f t="shared" si="75"/>
        <v>3.11</v>
      </c>
      <c r="V406" s="48"/>
      <c r="W406" s="50">
        <f t="shared" si="76"/>
        <v>4.4372294372294452E-2</v>
      </c>
      <c r="X406" s="50">
        <f t="shared" si="77"/>
        <v>0</v>
      </c>
      <c r="Y406" s="50">
        <f t="shared" si="78"/>
        <v>-7.9096045197740036E-2</v>
      </c>
      <c r="Z406" s="49">
        <f t="shared" si="79"/>
        <v>3.6406145624582498E-2</v>
      </c>
      <c r="AA406" s="50">
        <f t="shared" si="80"/>
        <v>0</v>
      </c>
      <c r="AB406" s="50">
        <f t="shared" si="81"/>
        <v>0</v>
      </c>
      <c r="AC406" s="50">
        <f t="shared" si="82"/>
        <v>-1.7241379310344841E-2</v>
      </c>
      <c r="AD406" s="49">
        <f t="shared" si="83"/>
        <v>3.4405144694533686E-2</v>
      </c>
    </row>
    <row r="407" spans="2:30" s="2" customFormat="1">
      <c r="B407" s="112">
        <v>301232</v>
      </c>
      <c r="C407" s="112" t="s">
        <v>389</v>
      </c>
      <c r="D407" s="120" t="s">
        <v>502</v>
      </c>
      <c r="E407" s="51">
        <v>2.464</v>
      </c>
      <c r="F407" s="51">
        <v>4.4999999999999998E-2</v>
      </c>
      <c r="G407" s="51">
        <v>0.16300000000000001</v>
      </c>
      <c r="H407" s="47">
        <f t="shared" si="72"/>
        <v>2.6719999999999997</v>
      </c>
      <c r="I407" s="54">
        <v>0</v>
      </c>
      <c r="J407" s="54">
        <v>0</v>
      </c>
      <c r="K407" s="55">
        <v>6.7000000000000004E-2</v>
      </c>
      <c r="L407" s="47">
        <f t="shared" si="73"/>
        <v>2.7389999999999999</v>
      </c>
      <c r="M407" s="48"/>
      <c r="N407" s="160">
        <v>2.36</v>
      </c>
      <c r="O407" s="160">
        <v>4.4999999999999998E-2</v>
      </c>
      <c r="P407" s="160">
        <v>0.17699999999999999</v>
      </c>
      <c r="Q407" s="47">
        <f t="shared" si="74"/>
        <v>2.5819999999999999</v>
      </c>
      <c r="R407" s="160">
        <v>0</v>
      </c>
      <c r="S407" s="160">
        <v>0</v>
      </c>
      <c r="T407" s="160">
        <v>6.6000000000000003E-2</v>
      </c>
      <c r="U407" s="47">
        <f t="shared" si="75"/>
        <v>2.6479999999999997</v>
      </c>
      <c r="V407" s="48"/>
      <c r="W407" s="50">
        <f t="shared" si="76"/>
        <v>4.4067796610169532E-2</v>
      </c>
      <c r="X407" s="50">
        <f t="shared" si="77"/>
        <v>0</v>
      </c>
      <c r="Y407" s="50">
        <f t="shared" si="78"/>
        <v>-7.9096045197740036E-2</v>
      </c>
      <c r="Z407" s="49">
        <f t="shared" si="79"/>
        <v>3.4856700232377948E-2</v>
      </c>
      <c r="AA407" s="50">
        <f t="shared" si="80"/>
        <v>0</v>
      </c>
      <c r="AB407" s="50">
        <f t="shared" si="81"/>
        <v>0</v>
      </c>
      <c r="AC407" s="50">
        <f t="shared" si="82"/>
        <v>1.5151515151515164E-2</v>
      </c>
      <c r="AD407" s="49">
        <f t="shared" si="83"/>
        <v>3.4365558912386782E-2</v>
      </c>
    </row>
    <row r="408" spans="2:30" s="2" customFormat="1">
      <c r="B408" s="112">
        <v>301233</v>
      </c>
      <c r="C408" s="112" t="s">
        <v>390</v>
      </c>
      <c r="D408" s="120" t="s">
        <v>502</v>
      </c>
      <c r="E408" s="51">
        <v>2.2509999999999999</v>
      </c>
      <c r="F408" s="51">
        <v>4.4999999999999998E-2</v>
      </c>
      <c r="G408" s="51">
        <v>0.16300000000000001</v>
      </c>
      <c r="H408" s="47">
        <f t="shared" si="72"/>
        <v>2.4589999999999996</v>
      </c>
      <c r="I408" s="54">
        <v>0</v>
      </c>
      <c r="J408" s="54">
        <v>0</v>
      </c>
      <c r="K408" s="55">
        <v>0.124</v>
      </c>
      <c r="L408" s="47">
        <f t="shared" si="73"/>
        <v>2.5829999999999997</v>
      </c>
      <c r="M408" s="48"/>
      <c r="N408" s="160">
        <v>2.1549999999999998</v>
      </c>
      <c r="O408" s="160">
        <v>4.4999999999999998E-2</v>
      </c>
      <c r="P408" s="160">
        <v>0.17699999999999999</v>
      </c>
      <c r="Q408" s="47">
        <f t="shared" si="74"/>
        <v>2.3769999999999998</v>
      </c>
      <c r="R408" s="160">
        <v>0</v>
      </c>
      <c r="S408" s="160">
        <v>0</v>
      </c>
      <c r="T408" s="160">
        <v>0.121</v>
      </c>
      <c r="U408" s="47">
        <f t="shared" si="75"/>
        <v>2.4979999999999998</v>
      </c>
      <c r="V408" s="48"/>
      <c r="W408" s="50">
        <f t="shared" si="76"/>
        <v>4.4547563805104454E-2</v>
      </c>
      <c r="X408" s="50">
        <f t="shared" si="77"/>
        <v>0</v>
      </c>
      <c r="Y408" s="50">
        <f t="shared" si="78"/>
        <v>-7.9096045197740036E-2</v>
      </c>
      <c r="Z408" s="49">
        <f t="shared" si="79"/>
        <v>3.4497265460664644E-2</v>
      </c>
      <c r="AA408" s="50">
        <f t="shared" si="80"/>
        <v>0</v>
      </c>
      <c r="AB408" s="50">
        <f t="shared" si="81"/>
        <v>0</v>
      </c>
      <c r="AC408" s="50">
        <f t="shared" si="82"/>
        <v>2.4793388429752088E-2</v>
      </c>
      <c r="AD408" s="49">
        <f t="shared" si="83"/>
        <v>3.4027221777421929E-2</v>
      </c>
    </row>
    <row r="409" spans="2:30" s="2" customFormat="1">
      <c r="B409" s="112">
        <v>301234</v>
      </c>
      <c r="C409" s="112" t="s">
        <v>391</v>
      </c>
      <c r="D409" s="120" t="s">
        <v>502</v>
      </c>
      <c r="E409" s="51">
        <v>2.69</v>
      </c>
      <c r="F409" s="51">
        <v>4.4999999999999998E-2</v>
      </c>
      <c r="G409" s="51">
        <v>0.16300000000000001</v>
      </c>
      <c r="H409" s="47">
        <f t="shared" si="72"/>
        <v>2.8979999999999997</v>
      </c>
      <c r="I409" s="54">
        <v>0</v>
      </c>
      <c r="J409" s="54">
        <v>0</v>
      </c>
      <c r="K409" s="55">
        <v>6.9000000000000006E-2</v>
      </c>
      <c r="L409" s="47">
        <f t="shared" si="73"/>
        <v>2.9669999999999996</v>
      </c>
      <c r="M409" s="48"/>
      <c r="N409" s="160">
        <v>2.5750000000000002</v>
      </c>
      <c r="O409" s="160">
        <v>4.4999999999999998E-2</v>
      </c>
      <c r="P409" s="160">
        <v>0.17699999999999999</v>
      </c>
      <c r="Q409" s="47">
        <f t="shared" si="74"/>
        <v>2.7970000000000002</v>
      </c>
      <c r="R409" s="160">
        <v>0</v>
      </c>
      <c r="S409" s="160">
        <v>0</v>
      </c>
      <c r="T409" s="160">
        <v>6.7000000000000004E-2</v>
      </c>
      <c r="U409" s="47">
        <f t="shared" si="75"/>
        <v>2.8640000000000003</v>
      </c>
      <c r="V409" s="48"/>
      <c r="W409" s="50">
        <f t="shared" si="76"/>
        <v>4.4660194174757188E-2</v>
      </c>
      <c r="X409" s="50">
        <f t="shared" si="77"/>
        <v>0</v>
      </c>
      <c r="Y409" s="50">
        <f t="shared" si="78"/>
        <v>-7.9096045197740036E-2</v>
      </c>
      <c r="Z409" s="49">
        <f t="shared" si="79"/>
        <v>3.6110117983553638E-2</v>
      </c>
      <c r="AA409" s="50">
        <f t="shared" si="80"/>
        <v>0</v>
      </c>
      <c r="AB409" s="50">
        <f t="shared" si="81"/>
        <v>0</v>
      </c>
      <c r="AC409" s="50">
        <f t="shared" si="82"/>
        <v>2.985074626865674E-2</v>
      </c>
      <c r="AD409" s="49">
        <f t="shared" si="83"/>
        <v>3.5963687150837746E-2</v>
      </c>
    </row>
    <row r="410" spans="2:30" s="2" customFormat="1">
      <c r="B410" s="112">
        <v>301235</v>
      </c>
      <c r="C410" s="112" t="s">
        <v>392</v>
      </c>
      <c r="D410" s="120" t="s">
        <v>502</v>
      </c>
      <c r="E410" s="51">
        <v>2.1030000000000002</v>
      </c>
      <c r="F410" s="51">
        <v>4.4999999999999998E-2</v>
      </c>
      <c r="G410" s="51">
        <v>0.16300000000000001</v>
      </c>
      <c r="H410" s="47">
        <f t="shared" si="72"/>
        <v>2.3109999999999999</v>
      </c>
      <c r="I410" s="54">
        <v>0</v>
      </c>
      <c r="J410" s="54">
        <v>0</v>
      </c>
      <c r="K410" s="55">
        <v>0.187</v>
      </c>
      <c r="L410" s="47">
        <f t="shared" si="73"/>
        <v>2.4979999999999998</v>
      </c>
      <c r="M410" s="48"/>
      <c r="N410" s="160">
        <v>2.0129999999999999</v>
      </c>
      <c r="O410" s="160">
        <v>4.4999999999999998E-2</v>
      </c>
      <c r="P410" s="160">
        <v>0.17699999999999999</v>
      </c>
      <c r="Q410" s="47">
        <f t="shared" si="74"/>
        <v>2.2349999999999999</v>
      </c>
      <c r="R410" s="160">
        <v>0</v>
      </c>
      <c r="S410" s="160">
        <v>0</v>
      </c>
      <c r="T410" s="160">
        <v>0.18</v>
      </c>
      <c r="U410" s="47">
        <f t="shared" si="75"/>
        <v>2.415</v>
      </c>
      <c r="V410" s="48"/>
      <c r="W410" s="50">
        <f t="shared" si="76"/>
        <v>4.4709388971684208E-2</v>
      </c>
      <c r="X410" s="50">
        <f t="shared" si="77"/>
        <v>0</v>
      </c>
      <c r="Y410" s="50">
        <f t="shared" si="78"/>
        <v>-7.9096045197740036E-2</v>
      </c>
      <c r="Z410" s="49">
        <f t="shared" si="79"/>
        <v>3.4004474272930678E-2</v>
      </c>
      <c r="AA410" s="50">
        <f t="shared" si="80"/>
        <v>0</v>
      </c>
      <c r="AB410" s="50">
        <f t="shared" si="81"/>
        <v>0</v>
      </c>
      <c r="AC410" s="50">
        <f t="shared" si="82"/>
        <v>3.8888888888888924E-2</v>
      </c>
      <c r="AD410" s="49">
        <f t="shared" si="83"/>
        <v>3.4368530020703829E-2</v>
      </c>
    </row>
    <row r="411" spans="2:30" s="2" customFormat="1">
      <c r="B411" s="112">
        <v>301238</v>
      </c>
      <c r="C411" s="112" t="s">
        <v>393</v>
      </c>
      <c r="D411" s="120" t="s">
        <v>502</v>
      </c>
      <c r="E411" s="51">
        <v>2.0270000000000001</v>
      </c>
      <c r="F411" s="51">
        <v>4.4999999999999998E-2</v>
      </c>
      <c r="G411" s="51">
        <v>0.16300000000000001</v>
      </c>
      <c r="H411" s="47">
        <f t="shared" si="72"/>
        <v>2.2349999999999999</v>
      </c>
      <c r="I411" s="54">
        <v>0</v>
      </c>
      <c r="J411" s="54">
        <v>0</v>
      </c>
      <c r="K411" s="55">
        <v>9.0999999999999998E-2</v>
      </c>
      <c r="L411" s="47">
        <f t="shared" si="73"/>
        <v>2.3260000000000001</v>
      </c>
      <c r="M411" s="48"/>
      <c r="N411" s="160">
        <v>1.9410000000000001</v>
      </c>
      <c r="O411" s="160">
        <v>4.4999999999999998E-2</v>
      </c>
      <c r="P411" s="160">
        <v>0.17699999999999999</v>
      </c>
      <c r="Q411" s="47">
        <f t="shared" si="74"/>
        <v>2.1629999999999998</v>
      </c>
      <c r="R411" s="160">
        <v>0</v>
      </c>
      <c r="S411" s="160">
        <v>0</v>
      </c>
      <c r="T411" s="160">
        <v>8.8999999999999996E-2</v>
      </c>
      <c r="U411" s="47">
        <f t="shared" si="75"/>
        <v>2.2519999999999998</v>
      </c>
      <c r="V411" s="48"/>
      <c r="W411" s="50">
        <f t="shared" si="76"/>
        <v>4.4307058217413743E-2</v>
      </c>
      <c r="X411" s="50">
        <f t="shared" si="77"/>
        <v>0</v>
      </c>
      <c r="Y411" s="50">
        <f t="shared" si="78"/>
        <v>-7.9096045197740036E-2</v>
      </c>
      <c r="Z411" s="49">
        <f t="shared" si="79"/>
        <v>3.3287101248266331E-2</v>
      </c>
      <c r="AA411" s="50">
        <f t="shared" si="80"/>
        <v>0</v>
      </c>
      <c r="AB411" s="50">
        <f t="shared" si="81"/>
        <v>0</v>
      </c>
      <c r="AC411" s="50">
        <f t="shared" si="82"/>
        <v>2.2471910112359571E-2</v>
      </c>
      <c r="AD411" s="49">
        <f t="shared" si="83"/>
        <v>3.2859680284191964E-2</v>
      </c>
    </row>
    <row r="412" spans="2:30" s="2" customFormat="1">
      <c r="B412" s="112">
        <v>301239</v>
      </c>
      <c r="C412" s="112" t="s">
        <v>394</v>
      </c>
      <c r="D412" s="120" t="s">
        <v>502</v>
      </c>
      <c r="E412" s="51">
        <v>2.0529999999999999</v>
      </c>
      <c r="F412" s="51">
        <v>4.4999999999999998E-2</v>
      </c>
      <c r="G412" s="51">
        <v>0.16300000000000001</v>
      </c>
      <c r="H412" s="47">
        <f t="shared" si="72"/>
        <v>2.2609999999999997</v>
      </c>
      <c r="I412" s="54">
        <v>0</v>
      </c>
      <c r="J412" s="54">
        <v>0</v>
      </c>
      <c r="K412" s="55">
        <v>0.113</v>
      </c>
      <c r="L412" s="47">
        <f t="shared" si="73"/>
        <v>2.3739999999999997</v>
      </c>
      <c r="M412" s="48"/>
      <c r="N412" s="160">
        <v>1.966</v>
      </c>
      <c r="O412" s="160">
        <v>4.4999999999999998E-2</v>
      </c>
      <c r="P412" s="160">
        <v>0.17699999999999999</v>
      </c>
      <c r="Q412" s="47">
        <f t="shared" si="74"/>
        <v>2.1880000000000002</v>
      </c>
      <c r="R412" s="160">
        <v>0</v>
      </c>
      <c r="S412" s="160">
        <v>0</v>
      </c>
      <c r="T412" s="160">
        <v>0.113</v>
      </c>
      <c r="U412" s="47">
        <f t="shared" si="75"/>
        <v>2.3010000000000002</v>
      </c>
      <c r="V412" s="48"/>
      <c r="W412" s="50">
        <f t="shared" si="76"/>
        <v>4.4252288911495408E-2</v>
      </c>
      <c r="X412" s="50">
        <f t="shared" si="77"/>
        <v>0</v>
      </c>
      <c r="Y412" s="50">
        <f t="shared" si="78"/>
        <v>-7.9096045197740036E-2</v>
      </c>
      <c r="Z412" s="49">
        <f t="shared" si="79"/>
        <v>3.3363802559414762E-2</v>
      </c>
      <c r="AA412" s="50">
        <f t="shared" si="80"/>
        <v>0</v>
      </c>
      <c r="AB412" s="50">
        <f t="shared" si="81"/>
        <v>0</v>
      </c>
      <c r="AC412" s="50">
        <f t="shared" si="82"/>
        <v>0</v>
      </c>
      <c r="AD412" s="49">
        <f t="shared" si="83"/>
        <v>3.1725336810082355E-2</v>
      </c>
    </row>
    <row r="413" spans="2:30" s="2" customFormat="1">
      <c r="B413" s="112">
        <v>301240</v>
      </c>
      <c r="C413" s="112" t="s">
        <v>395</v>
      </c>
      <c r="D413" s="120" t="s">
        <v>502</v>
      </c>
      <c r="E413" s="51">
        <v>2.4649999999999999</v>
      </c>
      <c r="F413" s="51">
        <v>4.4999999999999998E-2</v>
      </c>
      <c r="G413" s="51">
        <v>0.16300000000000001</v>
      </c>
      <c r="H413" s="47">
        <f t="shared" si="72"/>
        <v>2.6729999999999996</v>
      </c>
      <c r="I413" s="54">
        <v>0</v>
      </c>
      <c r="J413" s="54">
        <v>0</v>
      </c>
      <c r="K413" s="55">
        <v>0.126</v>
      </c>
      <c r="L413" s="47">
        <f t="shared" si="73"/>
        <v>2.7989999999999995</v>
      </c>
      <c r="M413" s="48"/>
      <c r="N413" s="160">
        <v>2.36</v>
      </c>
      <c r="O413" s="160">
        <v>4.4999999999999998E-2</v>
      </c>
      <c r="P413" s="160">
        <v>0.17699999999999999</v>
      </c>
      <c r="Q413" s="47">
        <f t="shared" si="74"/>
        <v>2.5819999999999999</v>
      </c>
      <c r="R413" s="160">
        <v>0</v>
      </c>
      <c r="S413" s="160">
        <v>0</v>
      </c>
      <c r="T413" s="160">
        <v>0.124</v>
      </c>
      <c r="U413" s="47">
        <f t="shared" si="75"/>
        <v>2.706</v>
      </c>
      <c r="V413" s="48"/>
      <c r="W413" s="50">
        <f t="shared" si="76"/>
        <v>4.4491525423728806E-2</v>
      </c>
      <c r="X413" s="50">
        <f t="shared" si="77"/>
        <v>0</v>
      </c>
      <c r="Y413" s="50">
        <f t="shared" si="78"/>
        <v>-7.9096045197740036E-2</v>
      </c>
      <c r="Z413" s="49">
        <f t="shared" si="79"/>
        <v>3.5243996901626551E-2</v>
      </c>
      <c r="AA413" s="50">
        <f t="shared" si="80"/>
        <v>0</v>
      </c>
      <c r="AB413" s="50">
        <f t="shared" si="81"/>
        <v>0</v>
      </c>
      <c r="AC413" s="50">
        <f t="shared" si="82"/>
        <v>1.612903225806453E-2</v>
      </c>
      <c r="AD413" s="49">
        <f t="shared" si="83"/>
        <v>3.4368070953436636E-2</v>
      </c>
    </row>
    <row r="414" spans="2:30" s="2" customFormat="1">
      <c r="B414" s="112">
        <v>301241</v>
      </c>
      <c r="C414" s="112" t="s">
        <v>396</v>
      </c>
      <c r="D414" s="120" t="s">
        <v>502</v>
      </c>
      <c r="E414" s="51">
        <v>2.4780000000000002</v>
      </c>
      <c r="F414" s="51">
        <v>4.4999999999999998E-2</v>
      </c>
      <c r="G414" s="51">
        <v>0.16300000000000001</v>
      </c>
      <c r="H414" s="47">
        <f t="shared" si="72"/>
        <v>2.6859999999999999</v>
      </c>
      <c r="I414" s="54">
        <v>0</v>
      </c>
      <c r="J414" s="54">
        <v>0</v>
      </c>
      <c r="K414" s="55">
        <v>7.3999999999999996E-2</v>
      </c>
      <c r="L414" s="47">
        <f t="shared" si="73"/>
        <v>2.76</v>
      </c>
      <c r="M414" s="48"/>
      <c r="N414" s="160">
        <v>2.3730000000000002</v>
      </c>
      <c r="O414" s="160">
        <v>4.4999999999999998E-2</v>
      </c>
      <c r="P414" s="160">
        <v>0.17699999999999999</v>
      </c>
      <c r="Q414" s="47">
        <f t="shared" si="74"/>
        <v>2.5950000000000002</v>
      </c>
      <c r="R414" s="160">
        <v>0</v>
      </c>
      <c r="S414" s="160">
        <v>0</v>
      </c>
      <c r="T414" s="160">
        <v>7.2999999999999995E-2</v>
      </c>
      <c r="U414" s="47">
        <f t="shared" si="75"/>
        <v>2.6680000000000001</v>
      </c>
      <c r="V414" s="48"/>
      <c r="W414" s="50">
        <f t="shared" si="76"/>
        <v>4.4247787610619455E-2</v>
      </c>
      <c r="X414" s="50">
        <f t="shared" si="77"/>
        <v>0</v>
      </c>
      <c r="Y414" s="50">
        <f t="shared" si="78"/>
        <v>-7.9096045197740036E-2</v>
      </c>
      <c r="Z414" s="49">
        <f t="shared" si="79"/>
        <v>3.5067437379576009E-2</v>
      </c>
      <c r="AA414" s="50">
        <f t="shared" si="80"/>
        <v>0</v>
      </c>
      <c r="AB414" s="50">
        <f t="shared" si="81"/>
        <v>0</v>
      </c>
      <c r="AC414" s="50">
        <f t="shared" si="82"/>
        <v>1.3698630136986314E-2</v>
      </c>
      <c r="AD414" s="49">
        <f t="shared" si="83"/>
        <v>3.4482758620689516E-2</v>
      </c>
    </row>
    <row r="415" spans="2:30" s="2" customFormat="1">
      <c r="B415" s="112">
        <v>301242</v>
      </c>
      <c r="C415" s="112" t="s">
        <v>397</v>
      </c>
      <c r="D415" s="120" t="s">
        <v>502</v>
      </c>
      <c r="E415" s="51">
        <v>2.3370000000000002</v>
      </c>
      <c r="F415" s="51">
        <v>4.4999999999999998E-2</v>
      </c>
      <c r="G415" s="51">
        <v>0.16300000000000001</v>
      </c>
      <c r="H415" s="47">
        <f t="shared" si="72"/>
        <v>2.5449999999999999</v>
      </c>
      <c r="I415" s="54">
        <v>0</v>
      </c>
      <c r="J415" s="54">
        <v>0</v>
      </c>
      <c r="K415" s="55">
        <v>0.13</v>
      </c>
      <c r="L415" s="47">
        <f t="shared" si="73"/>
        <v>2.6749999999999998</v>
      </c>
      <c r="M415" s="48"/>
      <c r="N415" s="160">
        <v>2.238</v>
      </c>
      <c r="O415" s="160">
        <v>4.4999999999999998E-2</v>
      </c>
      <c r="P415" s="160">
        <v>0.17699999999999999</v>
      </c>
      <c r="Q415" s="47">
        <f t="shared" si="74"/>
        <v>2.46</v>
      </c>
      <c r="R415" s="160">
        <v>0</v>
      </c>
      <c r="S415" s="160">
        <v>0</v>
      </c>
      <c r="T415" s="160">
        <v>0.129</v>
      </c>
      <c r="U415" s="47">
        <f t="shared" si="75"/>
        <v>2.589</v>
      </c>
      <c r="V415" s="48"/>
      <c r="W415" s="50">
        <f t="shared" si="76"/>
        <v>4.4235924932975963E-2</v>
      </c>
      <c r="X415" s="50">
        <f t="shared" si="77"/>
        <v>0</v>
      </c>
      <c r="Y415" s="50">
        <f t="shared" si="78"/>
        <v>-7.9096045197740036E-2</v>
      </c>
      <c r="Z415" s="49">
        <f t="shared" si="79"/>
        <v>3.4552845528455271E-2</v>
      </c>
      <c r="AA415" s="50">
        <f t="shared" si="80"/>
        <v>0</v>
      </c>
      <c r="AB415" s="50">
        <f t="shared" si="81"/>
        <v>0</v>
      </c>
      <c r="AC415" s="50">
        <f t="shared" si="82"/>
        <v>7.7519379844961309E-3</v>
      </c>
      <c r="AD415" s="49">
        <f t="shared" si="83"/>
        <v>3.3217458478176844E-2</v>
      </c>
    </row>
    <row r="416" spans="2:30" s="2" customFormat="1">
      <c r="B416" s="112">
        <v>301243</v>
      </c>
      <c r="C416" s="112" t="s">
        <v>398</v>
      </c>
      <c r="D416" s="120" t="s">
        <v>502</v>
      </c>
      <c r="E416" s="51">
        <v>2.4820000000000002</v>
      </c>
      <c r="F416" s="51">
        <v>4.4999999999999998E-2</v>
      </c>
      <c r="G416" s="51">
        <v>0.16300000000000001</v>
      </c>
      <c r="H416" s="47">
        <f t="shared" si="72"/>
        <v>2.69</v>
      </c>
      <c r="I416" s="54">
        <v>0</v>
      </c>
      <c r="J416" s="54">
        <v>0</v>
      </c>
      <c r="K416" s="55">
        <v>0.14099999999999999</v>
      </c>
      <c r="L416" s="47">
        <f t="shared" si="73"/>
        <v>2.831</v>
      </c>
      <c r="M416" s="48"/>
      <c r="N416" s="160">
        <v>2.3759999999999999</v>
      </c>
      <c r="O416" s="160">
        <v>4.4999999999999998E-2</v>
      </c>
      <c r="P416" s="160">
        <v>0.17699999999999999</v>
      </c>
      <c r="Q416" s="47">
        <f t="shared" si="74"/>
        <v>2.5979999999999999</v>
      </c>
      <c r="R416" s="160">
        <v>0</v>
      </c>
      <c r="S416" s="160">
        <v>0</v>
      </c>
      <c r="T416" s="160">
        <v>0.14000000000000001</v>
      </c>
      <c r="U416" s="47">
        <f t="shared" si="75"/>
        <v>2.738</v>
      </c>
      <c r="V416" s="48"/>
      <c r="W416" s="50">
        <f t="shared" si="76"/>
        <v>4.461279461279475E-2</v>
      </c>
      <c r="X416" s="50">
        <f t="shared" si="77"/>
        <v>0</v>
      </c>
      <c r="Y416" s="50">
        <f t="shared" si="78"/>
        <v>-7.9096045197740036E-2</v>
      </c>
      <c r="Z416" s="49">
        <f t="shared" si="79"/>
        <v>3.5411855273287177E-2</v>
      </c>
      <c r="AA416" s="50">
        <f t="shared" si="80"/>
        <v>0</v>
      </c>
      <c r="AB416" s="50">
        <f t="shared" si="81"/>
        <v>0</v>
      </c>
      <c r="AC416" s="50">
        <f t="shared" si="82"/>
        <v>7.1428571428569501E-3</v>
      </c>
      <c r="AD416" s="49">
        <f t="shared" si="83"/>
        <v>3.3966398831263685E-2</v>
      </c>
    </row>
    <row r="417" spans="2:30" s="2" customFormat="1">
      <c r="B417" s="112">
        <v>301244</v>
      </c>
      <c r="C417" s="112" t="s">
        <v>399</v>
      </c>
      <c r="D417" s="120" t="s">
        <v>502</v>
      </c>
      <c r="E417" s="51">
        <v>2.1629999999999998</v>
      </c>
      <c r="F417" s="51">
        <v>4.4999999999999998E-2</v>
      </c>
      <c r="G417" s="51">
        <v>0.16300000000000001</v>
      </c>
      <c r="H417" s="47">
        <f t="shared" si="72"/>
        <v>2.3709999999999996</v>
      </c>
      <c r="I417" s="54">
        <v>0</v>
      </c>
      <c r="J417" s="54">
        <v>0</v>
      </c>
      <c r="K417" s="55">
        <v>6.2E-2</v>
      </c>
      <c r="L417" s="47">
        <f t="shared" si="73"/>
        <v>2.4329999999999994</v>
      </c>
      <c r="M417" s="48"/>
      <c r="N417" s="160">
        <v>2.0710000000000002</v>
      </c>
      <c r="O417" s="160">
        <v>4.4999999999999998E-2</v>
      </c>
      <c r="P417" s="160">
        <v>0.17699999999999999</v>
      </c>
      <c r="Q417" s="47">
        <f t="shared" si="74"/>
        <v>2.2930000000000001</v>
      </c>
      <c r="R417" s="160">
        <v>0</v>
      </c>
      <c r="S417" s="160">
        <v>0</v>
      </c>
      <c r="T417" s="160">
        <v>6.0999999999999999E-2</v>
      </c>
      <c r="U417" s="47">
        <f t="shared" si="75"/>
        <v>2.3540000000000001</v>
      </c>
      <c r="V417" s="48"/>
      <c r="W417" s="50">
        <f t="shared" si="76"/>
        <v>4.442298406566858E-2</v>
      </c>
      <c r="X417" s="50">
        <f t="shared" si="77"/>
        <v>0</v>
      </c>
      <c r="Y417" s="50">
        <f t="shared" si="78"/>
        <v>-7.9096045197740036E-2</v>
      </c>
      <c r="Z417" s="49">
        <f t="shared" si="79"/>
        <v>3.4016572176188135E-2</v>
      </c>
      <c r="AA417" s="50">
        <f t="shared" si="80"/>
        <v>0</v>
      </c>
      <c r="AB417" s="50">
        <f t="shared" si="81"/>
        <v>0</v>
      </c>
      <c r="AC417" s="50">
        <f t="shared" si="82"/>
        <v>1.6393442622950834E-2</v>
      </c>
      <c r="AD417" s="49">
        <f t="shared" si="83"/>
        <v>3.3559898045879055E-2</v>
      </c>
    </row>
    <row r="418" spans="2:30" s="2" customFormat="1">
      <c r="B418" s="112">
        <v>301245</v>
      </c>
      <c r="C418" s="112" t="s">
        <v>400</v>
      </c>
      <c r="D418" s="120" t="s">
        <v>502</v>
      </c>
      <c r="E418" s="51">
        <v>2.161</v>
      </c>
      <c r="F418" s="51">
        <v>4.4999999999999998E-2</v>
      </c>
      <c r="G418" s="51">
        <v>0.16300000000000001</v>
      </c>
      <c r="H418" s="47">
        <f t="shared" si="72"/>
        <v>2.3689999999999998</v>
      </c>
      <c r="I418" s="54">
        <v>0</v>
      </c>
      <c r="J418" s="54">
        <v>0</v>
      </c>
      <c r="K418" s="55">
        <v>9.6000000000000002E-2</v>
      </c>
      <c r="L418" s="47">
        <f t="shared" si="73"/>
        <v>2.4649999999999999</v>
      </c>
      <c r="M418" s="48"/>
      <c r="N418" s="160">
        <v>2.069</v>
      </c>
      <c r="O418" s="160">
        <v>4.4999999999999998E-2</v>
      </c>
      <c r="P418" s="160">
        <v>0.17699999999999999</v>
      </c>
      <c r="Q418" s="47">
        <f t="shared" si="74"/>
        <v>2.2909999999999999</v>
      </c>
      <c r="R418" s="160">
        <v>0</v>
      </c>
      <c r="S418" s="160">
        <v>0</v>
      </c>
      <c r="T418" s="160">
        <v>9.4E-2</v>
      </c>
      <c r="U418" s="47">
        <f t="shared" si="75"/>
        <v>2.3849999999999998</v>
      </c>
      <c r="V418" s="48"/>
      <c r="W418" s="50">
        <f t="shared" si="76"/>
        <v>4.4465925567907245E-2</v>
      </c>
      <c r="X418" s="50">
        <f t="shared" si="77"/>
        <v>0</v>
      </c>
      <c r="Y418" s="50">
        <f t="shared" si="78"/>
        <v>-7.9096045197740036E-2</v>
      </c>
      <c r="Z418" s="49">
        <f t="shared" si="79"/>
        <v>3.4046268005237822E-2</v>
      </c>
      <c r="AA418" s="50">
        <f t="shared" si="80"/>
        <v>0</v>
      </c>
      <c r="AB418" s="50">
        <f t="shared" si="81"/>
        <v>0</v>
      </c>
      <c r="AC418" s="50">
        <f t="shared" si="82"/>
        <v>2.1276595744680871E-2</v>
      </c>
      <c r="AD418" s="49">
        <f t="shared" si="83"/>
        <v>3.3542976939203384E-2</v>
      </c>
    </row>
    <row r="419" spans="2:30" s="2" customFormat="1">
      <c r="B419" s="112">
        <v>301246</v>
      </c>
      <c r="C419" s="112" t="s">
        <v>401</v>
      </c>
      <c r="D419" s="120" t="s">
        <v>502</v>
      </c>
      <c r="E419" s="51">
        <v>0.25600000000000001</v>
      </c>
      <c r="F419" s="51">
        <v>4.4999999999999998E-2</v>
      </c>
      <c r="G419" s="51">
        <v>0.16300000000000001</v>
      </c>
      <c r="H419" s="47">
        <f t="shared" si="72"/>
        <v>0.46399999999999997</v>
      </c>
      <c r="I419" s="54">
        <v>0</v>
      </c>
      <c r="J419" s="54">
        <v>0</v>
      </c>
      <c r="K419" s="55">
        <v>0.158</v>
      </c>
      <c r="L419" s="47">
        <f t="shared" si="73"/>
        <v>0.622</v>
      </c>
      <c r="M419" s="48"/>
      <c r="N419" s="160">
        <v>0.245</v>
      </c>
      <c r="O419" s="160">
        <v>4.4999999999999998E-2</v>
      </c>
      <c r="P419" s="160">
        <v>0.17699999999999999</v>
      </c>
      <c r="Q419" s="47">
        <f t="shared" si="74"/>
        <v>0.46699999999999997</v>
      </c>
      <c r="R419" s="160">
        <v>0</v>
      </c>
      <c r="S419" s="160">
        <v>0</v>
      </c>
      <c r="T419" s="160">
        <v>0.159</v>
      </c>
      <c r="U419" s="47">
        <f t="shared" si="75"/>
        <v>0.626</v>
      </c>
      <c r="V419" s="48"/>
      <c r="W419" s="50">
        <f t="shared" si="76"/>
        <v>4.4897959183673508E-2</v>
      </c>
      <c r="X419" s="50">
        <f t="shared" si="77"/>
        <v>0</v>
      </c>
      <c r="Y419" s="50">
        <f t="shared" si="78"/>
        <v>-7.9096045197740036E-2</v>
      </c>
      <c r="Z419" s="49">
        <f t="shared" si="79"/>
        <v>-6.423982869379021E-3</v>
      </c>
      <c r="AA419" s="50">
        <f t="shared" si="80"/>
        <v>0</v>
      </c>
      <c r="AB419" s="50">
        <f t="shared" si="81"/>
        <v>0</v>
      </c>
      <c r="AC419" s="50">
        <f t="shared" si="82"/>
        <v>-6.2893081761006345E-3</v>
      </c>
      <c r="AD419" s="49">
        <f t="shared" si="83"/>
        <v>-6.3897763578274818E-3</v>
      </c>
    </row>
    <row r="420" spans="2:30" s="2" customFormat="1">
      <c r="B420" s="112">
        <v>301248</v>
      </c>
      <c r="C420" s="112" t="s">
        <v>402</v>
      </c>
      <c r="D420" s="120" t="s">
        <v>502</v>
      </c>
      <c r="E420" s="51">
        <v>0.78600000000000003</v>
      </c>
      <c r="F420" s="51">
        <v>4.4999999999999998E-2</v>
      </c>
      <c r="G420" s="51">
        <v>0.16300000000000001</v>
      </c>
      <c r="H420" s="47">
        <f t="shared" si="72"/>
        <v>0.99400000000000011</v>
      </c>
      <c r="I420" s="54">
        <v>0</v>
      </c>
      <c r="J420" s="54">
        <v>0</v>
      </c>
      <c r="K420" s="55">
        <v>9.0999999999999998E-2</v>
      </c>
      <c r="L420" s="47">
        <f t="shared" si="73"/>
        <v>1.0850000000000002</v>
      </c>
      <c r="M420" s="48"/>
      <c r="N420" s="160">
        <v>0.752</v>
      </c>
      <c r="O420" s="160">
        <v>4.4999999999999998E-2</v>
      </c>
      <c r="P420" s="160">
        <v>0.17699999999999999</v>
      </c>
      <c r="Q420" s="47">
        <f t="shared" si="74"/>
        <v>0.97399999999999998</v>
      </c>
      <c r="R420" s="160">
        <v>0</v>
      </c>
      <c r="S420" s="160">
        <v>0</v>
      </c>
      <c r="T420" s="160">
        <v>8.8999999999999996E-2</v>
      </c>
      <c r="U420" s="47">
        <f t="shared" si="75"/>
        <v>1.0629999999999999</v>
      </c>
      <c r="V420" s="48"/>
      <c r="W420" s="50">
        <f t="shared" si="76"/>
        <v>4.5212765957446846E-2</v>
      </c>
      <c r="X420" s="50">
        <f t="shared" si="77"/>
        <v>0</v>
      </c>
      <c r="Y420" s="50">
        <f t="shared" si="78"/>
        <v>-7.9096045197740036E-2</v>
      </c>
      <c r="Z420" s="49">
        <f t="shared" si="79"/>
        <v>2.0533880903490894E-2</v>
      </c>
      <c r="AA420" s="50">
        <f t="shared" si="80"/>
        <v>0</v>
      </c>
      <c r="AB420" s="50">
        <f t="shared" si="81"/>
        <v>0</v>
      </c>
      <c r="AC420" s="50">
        <f t="shared" si="82"/>
        <v>2.2471910112359571E-2</v>
      </c>
      <c r="AD420" s="49">
        <f t="shared" si="83"/>
        <v>2.0696142991533623E-2</v>
      </c>
    </row>
    <row r="421" spans="2:30" s="2" customFormat="1">
      <c r="B421" s="112">
        <v>301249</v>
      </c>
      <c r="C421" s="112" t="s">
        <v>403</v>
      </c>
      <c r="D421" s="120" t="s">
        <v>502</v>
      </c>
      <c r="E421" s="51">
        <v>1.2430000000000001</v>
      </c>
      <c r="F421" s="51">
        <v>4.4999999999999998E-2</v>
      </c>
      <c r="G421" s="51">
        <v>0.16300000000000001</v>
      </c>
      <c r="H421" s="47">
        <f t="shared" si="72"/>
        <v>1.4510000000000001</v>
      </c>
      <c r="I421" s="54">
        <v>0</v>
      </c>
      <c r="J421" s="54">
        <v>0</v>
      </c>
      <c r="K421" s="55">
        <v>0.13900000000000001</v>
      </c>
      <c r="L421" s="47">
        <f t="shared" si="73"/>
        <v>1.59</v>
      </c>
      <c r="M421" s="48"/>
      <c r="N421" s="160">
        <v>1.19</v>
      </c>
      <c r="O421" s="160">
        <v>4.4999999999999998E-2</v>
      </c>
      <c r="P421" s="160">
        <v>0.17699999999999999</v>
      </c>
      <c r="Q421" s="47">
        <f t="shared" si="74"/>
        <v>1.4119999999999999</v>
      </c>
      <c r="R421" s="160">
        <v>0</v>
      </c>
      <c r="S421" s="160">
        <v>0</v>
      </c>
      <c r="T421" s="160">
        <v>0.13800000000000001</v>
      </c>
      <c r="U421" s="47">
        <f t="shared" si="75"/>
        <v>1.5499999999999998</v>
      </c>
      <c r="V421" s="48"/>
      <c r="W421" s="50">
        <f t="shared" si="76"/>
        <v>4.4537815126050553E-2</v>
      </c>
      <c r="X421" s="50">
        <f t="shared" si="77"/>
        <v>0</v>
      </c>
      <c r="Y421" s="50">
        <f t="shared" si="78"/>
        <v>-7.9096045197740036E-2</v>
      </c>
      <c r="Z421" s="49">
        <f t="shared" si="79"/>
        <v>2.7620396600566678E-2</v>
      </c>
      <c r="AA421" s="50">
        <f t="shared" si="80"/>
        <v>0</v>
      </c>
      <c r="AB421" s="50">
        <f t="shared" si="81"/>
        <v>0</v>
      </c>
      <c r="AC421" s="50">
        <f t="shared" si="82"/>
        <v>7.2463768115942091E-3</v>
      </c>
      <c r="AD421" s="49">
        <f t="shared" si="83"/>
        <v>2.5806451612903396E-2</v>
      </c>
    </row>
    <row r="422" spans="2:30" s="2" customFormat="1">
      <c r="B422" s="112">
        <v>301250</v>
      </c>
      <c r="C422" s="112" t="s">
        <v>404</v>
      </c>
      <c r="D422" s="120" t="s">
        <v>502</v>
      </c>
      <c r="E422" s="51">
        <v>0.32900000000000001</v>
      </c>
      <c r="F422" s="51">
        <v>4.4999999999999998E-2</v>
      </c>
      <c r="G422" s="51">
        <v>0.16300000000000001</v>
      </c>
      <c r="H422" s="47">
        <f t="shared" si="72"/>
        <v>0.53700000000000003</v>
      </c>
      <c r="I422" s="54">
        <v>0</v>
      </c>
      <c r="J422" s="54">
        <v>0</v>
      </c>
      <c r="K422" s="55">
        <v>0.39700000000000002</v>
      </c>
      <c r="L422" s="47">
        <f t="shared" si="73"/>
        <v>0.93400000000000005</v>
      </c>
      <c r="M422" s="48"/>
      <c r="N422" s="160">
        <v>0.315</v>
      </c>
      <c r="O422" s="160">
        <v>4.4999999999999998E-2</v>
      </c>
      <c r="P422" s="160">
        <v>0.17699999999999999</v>
      </c>
      <c r="Q422" s="47">
        <f t="shared" si="74"/>
        <v>0.53699999999999992</v>
      </c>
      <c r="R422" s="160">
        <v>0</v>
      </c>
      <c r="S422" s="160">
        <v>0</v>
      </c>
      <c r="T422" s="160">
        <v>0.63800000000000001</v>
      </c>
      <c r="U422" s="47">
        <f t="shared" si="75"/>
        <v>1.1749999999999998</v>
      </c>
      <c r="V422" s="48"/>
      <c r="W422" s="50">
        <f t="shared" si="76"/>
        <v>4.4444444444444481E-2</v>
      </c>
      <c r="X422" s="50">
        <f t="shared" si="77"/>
        <v>0</v>
      </c>
      <c r="Y422" s="50">
        <f t="shared" si="78"/>
        <v>-7.9096045197740036E-2</v>
      </c>
      <c r="Z422" s="49">
        <f t="shared" si="79"/>
        <v>2.067454422020776E-16</v>
      </c>
      <c r="AA422" s="50">
        <f t="shared" si="80"/>
        <v>0</v>
      </c>
      <c r="AB422" s="50">
        <f t="shared" si="81"/>
        <v>0</v>
      </c>
      <c r="AC422" s="50">
        <f t="shared" si="82"/>
        <v>-0.37774294670846392</v>
      </c>
      <c r="AD422" s="49">
        <f t="shared" si="83"/>
        <v>-0.20510638297872325</v>
      </c>
    </row>
    <row r="423" spans="2:30" s="2" customFormat="1">
      <c r="B423" s="112">
        <v>301251</v>
      </c>
      <c r="C423" s="112" t="s">
        <v>405</v>
      </c>
      <c r="D423" s="120" t="s">
        <v>502</v>
      </c>
      <c r="E423" s="51">
        <v>0.92</v>
      </c>
      <c r="F423" s="51">
        <v>4.4999999999999998E-2</v>
      </c>
      <c r="G423" s="51">
        <v>0.16300000000000001</v>
      </c>
      <c r="H423" s="47">
        <f t="shared" si="72"/>
        <v>1.1280000000000001</v>
      </c>
      <c r="I423" s="54">
        <v>0</v>
      </c>
      <c r="J423" s="54">
        <v>0</v>
      </c>
      <c r="K423" s="55">
        <v>0.25700000000000001</v>
      </c>
      <c r="L423" s="47">
        <f t="shared" si="73"/>
        <v>1.3850000000000002</v>
      </c>
      <c r="M423" s="48"/>
      <c r="N423" s="160">
        <v>0.88100000000000001</v>
      </c>
      <c r="O423" s="160">
        <v>4.4999999999999998E-2</v>
      </c>
      <c r="P423" s="160">
        <v>0.17699999999999999</v>
      </c>
      <c r="Q423" s="47">
        <f t="shared" si="74"/>
        <v>1.103</v>
      </c>
      <c r="R423" s="160">
        <v>0</v>
      </c>
      <c r="S423" s="160">
        <v>0</v>
      </c>
      <c r="T423" s="160">
        <v>0.254</v>
      </c>
      <c r="U423" s="47">
        <f t="shared" si="75"/>
        <v>1.357</v>
      </c>
      <c r="V423" s="48"/>
      <c r="W423" s="50">
        <f t="shared" si="76"/>
        <v>4.4267877412031822E-2</v>
      </c>
      <c r="X423" s="50">
        <f t="shared" si="77"/>
        <v>0</v>
      </c>
      <c r="Y423" s="50">
        <f t="shared" si="78"/>
        <v>-7.9096045197740036E-2</v>
      </c>
      <c r="Z423" s="49">
        <f t="shared" si="79"/>
        <v>2.2665457842248535E-2</v>
      </c>
      <c r="AA423" s="50">
        <f t="shared" si="80"/>
        <v>0</v>
      </c>
      <c r="AB423" s="50">
        <f t="shared" si="81"/>
        <v>0</v>
      </c>
      <c r="AC423" s="50">
        <f t="shared" si="82"/>
        <v>1.1811023622047254E-2</v>
      </c>
      <c r="AD423" s="49">
        <f t="shared" si="83"/>
        <v>2.0633750921149777E-2</v>
      </c>
    </row>
    <row r="424" spans="2:30" s="2" customFormat="1">
      <c r="B424" s="112">
        <v>301252</v>
      </c>
      <c r="C424" s="112" t="s">
        <v>406</v>
      </c>
      <c r="D424" s="120" t="s">
        <v>502</v>
      </c>
      <c r="E424" s="51">
        <v>1</v>
      </c>
      <c r="F424" s="51">
        <v>4.4999999999999998E-2</v>
      </c>
      <c r="G424" s="51">
        <v>0.16300000000000001</v>
      </c>
      <c r="H424" s="47">
        <f t="shared" si="72"/>
        <v>1.208</v>
      </c>
      <c r="I424" s="54">
        <v>0</v>
      </c>
      <c r="J424" s="54">
        <v>0</v>
      </c>
      <c r="K424" s="55">
        <v>0.26500000000000001</v>
      </c>
      <c r="L424" s="47">
        <f t="shared" si="73"/>
        <v>1.4729999999999999</v>
      </c>
      <c r="M424" s="48"/>
      <c r="N424" s="160">
        <v>0.95799999999999996</v>
      </c>
      <c r="O424" s="160">
        <v>4.4999999999999998E-2</v>
      </c>
      <c r="P424" s="160">
        <v>0.17699999999999999</v>
      </c>
      <c r="Q424" s="47">
        <f t="shared" si="74"/>
        <v>1.18</v>
      </c>
      <c r="R424" s="160">
        <v>0</v>
      </c>
      <c r="S424" s="160">
        <v>0</v>
      </c>
      <c r="T424" s="160">
        <v>0.26400000000000001</v>
      </c>
      <c r="U424" s="47">
        <f t="shared" si="75"/>
        <v>1.444</v>
      </c>
      <c r="V424" s="48"/>
      <c r="W424" s="50">
        <f t="shared" si="76"/>
        <v>4.3841336116910268E-2</v>
      </c>
      <c r="X424" s="50">
        <f t="shared" si="77"/>
        <v>0</v>
      </c>
      <c r="Y424" s="50">
        <f t="shared" si="78"/>
        <v>-7.9096045197740036E-2</v>
      </c>
      <c r="Z424" s="49">
        <f t="shared" si="79"/>
        <v>2.3728813559322055E-2</v>
      </c>
      <c r="AA424" s="50">
        <f t="shared" si="80"/>
        <v>0</v>
      </c>
      <c r="AB424" s="50">
        <f t="shared" si="81"/>
        <v>0</v>
      </c>
      <c r="AC424" s="50">
        <f t="shared" si="82"/>
        <v>3.787878787878791E-3</v>
      </c>
      <c r="AD424" s="49">
        <f t="shared" si="83"/>
        <v>2.0083102493074732E-2</v>
      </c>
    </row>
    <row r="425" spans="2:30" s="2" customFormat="1">
      <c r="B425" s="112">
        <v>301253</v>
      </c>
      <c r="C425" s="112" t="s">
        <v>407</v>
      </c>
      <c r="D425" s="120" t="s">
        <v>502</v>
      </c>
      <c r="E425" s="51">
        <v>0.32900000000000001</v>
      </c>
      <c r="F425" s="51">
        <v>4.4999999999999998E-2</v>
      </c>
      <c r="G425" s="51">
        <v>0.16300000000000001</v>
      </c>
      <c r="H425" s="47">
        <f t="shared" si="72"/>
        <v>0.53700000000000003</v>
      </c>
      <c r="I425" s="54">
        <v>0</v>
      </c>
      <c r="J425" s="54">
        <v>0</v>
      </c>
      <c r="K425" s="55">
        <v>0.32300000000000001</v>
      </c>
      <c r="L425" s="47">
        <f t="shared" si="73"/>
        <v>0.8600000000000001</v>
      </c>
      <c r="M425" s="48"/>
      <c r="N425" s="160">
        <v>0.315</v>
      </c>
      <c r="O425" s="160">
        <v>4.4999999999999998E-2</v>
      </c>
      <c r="P425" s="160">
        <v>0.17699999999999999</v>
      </c>
      <c r="Q425" s="47">
        <f t="shared" si="74"/>
        <v>0.53699999999999992</v>
      </c>
      <c r="R425" s="160">
        <v>0</v>
      </c>
      <c r="S425" s="160">
        <v>0</v>
      </c>
      <c r="T425" s="160">
        <v>0.31900000000000001</v>
      </c>
      <c r="U425" s="47">
        <f t="shared" si="75"/>
        <v>0.85599999999999987</v>
      </c>
      <c r="V425" s="48"/>
      <c r="W425" s="50">
        <f t="shared" si="76"/>
        <v>4.4444444444444481E-2</v>
      </c>
      <c r="X425" s="50">
        <f t="shared" si="77"/>
        <v>0</v>
      </c>
      <c r="Y425" s="50">
        <f t="shared" si="78"/>
        <v>-7.9096045197740036E-2</v>
      </c>
      <c r="Z425" s="49">
        <f t="shared" si="79"/>
        <v>2.067454422020776E-16</v>
      </c>
      <c r="AA425" s="50">
        <f t="shared" si="80"/>
        <v>0</v>
      </c>
      <c r="AB425" s="50">
        <f t="shared" si="81"/>
        <v>0</v>
      </c>
      <c r="AC425" s="50">
        <f t="shared" si="82"/>
        <v>1.2539184952978068E-2</v>
      </c>
      <c r="AD425" s="49">
        <f t="shared" si="83"/>
        <v>4.6728971962619464E-3</v>
      </c>
    </row>
    <row r="426" spans="2:30" s="2" customFormat="1">
      <c r="B426" s="112">
        <v>301254</v>
      </c>
      <c r="C426" s="112" t="s">
        <v>408</v>
      </c>
      <c r="D426" s="120" t="s">
        <v>502</v>
      </c>
      <c r="E426" s="51">
        <v>1.159</v>
      </c>
      <c r="F426" s="51">
        <v>4.4999999999999998E-2</v>
      </c>
      <c r="G426" s="51">
        <v>0.16300000000000001</v>
      </c>
      <c r="H426" s="47">
        <f t="shared" si="72"/>
        <v>1.367</v>
      </c>
      <c r="I426" s="54">
        <v>0</v>
      </c>
      <c r="J426" s="54">
        <v>0</v>
      </c>
      <c r="K426" s="55">
        <v>9.8000000000000004E-2</v>
      </c>
      <c r="L426" s="47">
        <f t="shared" si="73"/>
        <v>1.4650000000000001</v>
      </c>
      <c r="M426" s="48"/>
      <c r="N426" s="160">
        <v>1.1100000000000001</v>
      </c>
      <c r="O426" s="160">
        <v>4.4999999999999998E-2</v>
      </c>
      <c r="P426" s="160">
        <v>0.17699999999999999</v>
      </c>
      <c r="Q426" s="47">
        <f t="shared" si="74"/>
        <v>1.3320000000000001</v>
      </c>
      <c r="R426" s="160">
        <v>0</v>
      </c>
      <c r="S426" s="160">
        <v>0</v>
      </c>
      <c r="T426" s="160">
        <v>9.6000000000000002E-2</v>
      </c>
      <c r="U426" s="47">
        <f t="shared" si="75"/>
        <v>1.4280000000000002</v>
      </c>
      <c r="V426" s="48"/>
      <c r="W426" s="50">
        <f t="shared" si="76"/>
        <v>4.4144144144144082E-2</v>
      </c>
      <c r="X426" s="50">
        <f t="shared" si="77"/>
        <v>0</v>
      </c>
      <c r="Y426" s="50">
        <f t="shared" si="78"/>
        <v>-7.9096045197740036E-2</v>
      </c>
      <c r="Z426" s="49">
        <f t="shared" si="79"/>
        <v>2.6276276276276215E-2</v>
      </c>
      <c r="AA426" s="50">
        <f t="shared" si="80"/>
        <v>0</v>
      </c>
      <c r="AB426" s="50">
        <f t="shared" si="81"/>
        <v>0</v>
      </c>
      <c r="AC426" s="50">
        <f t="shared" si="82"/>
        <v>2.0833333333333353E-2</v>
      </c>
      <c r="AD426" s="49">
        <f t="shared" si="83"/>
        <v>2.5910364145658206E-2</v>
      </c>
    </row>
    <row r="427" spans="2:30" s="2" customFormat="1">
      <c r="B427" s="112">
        <v>301257</v>
      </c>
      <c r="C427" s="112" t="s">
        <v>409</v>
      </c>
      <c r="D427" s="120" t="s">
        <v>502</v>
      </c>
      <c r="E427" s="51">
        <v>1.3560000000000001</v>
      </c>
      <c r="F427" s="51">
        <v>4.4999999999999998E-2</v>
      </c>
      <c r="G427" s="51">
        <v>0.16300000000000001</v>
      </c>
      <c r="H427" s="47">
        <f t="shared" si="72"/>
        <v>1.5640000000000001</v>
      </c>
      <c r="I427" s="54">
        <v>0</v>
      </c>
      <c r="J427" s="54">
        <v>0</v>
      </c>
      <c r="K427" s="55">
        <v>2.8000000000000001E-2</v>
      </c>
      <c r="L427" s="47">
        <f t="shared" si="73"/>
        <v>1.5920000000000001</v>
      </c>
      <c r="M427" s="48"/>
      <c r="N427" s="160">
        <v>1.2989999999999999</v>
      </c>
      <c r="O427" s="160">
        <v>4.4999999999999998E-2</v>
      </c>
      <c r="P427" s="160">
        <v>0.17699999999999999</v>
      </c>
      <c r="Q427" s="47">
        <f t="shared" si="74"/>
        <v>1.5209999999999999</v>
      </c>
      <c r="R427" s="160">
        <v>0</v>
      </c>
      <c r="S427" s="160">
        <v>0</v>
      </c>
      <c r="T427" s="160">
        <v>2.8000000000000001E-2</v>
      </c>
      <c r="U427" s="47">
        <f t="shared" si="75"/>
        <v>1.5489999999999999</v>
      </c>
      <c r="V427" s="48"/>
      <c r="W427" s="50">
        <f t="shared" si="76"/>
        <v>4.3879907621247237E-2</v>
      </c>
      <c r="X427" s="50">
        <f t="shared" si="77"/>
        <v>0</v>
      </c>
      <c r="Y427" s="50">
        <f t="shared" si="78"/>
        <v>-7.9096045197740036E-2</v>
      </c>
      <c r="Z427" s="49">
        <f t="shared" si="79"/>
        <v>2.8270874424720677E-2</v>
      </c>
      <c r="AA427" s="50">
        <f t="shared" si="80"/>
        <v>0</v>
      </c>
      <c r="AB427" s="50">
        <f t="shared" si="81"/>
        <v>0</v>
      </c>
      <c r="AC427" s="50">
        <f t="shared" si="82"/>
        <v>0</v>
      </c>
      <c r="AD427" s="49">
        <f t="shared" si="83"/>
        <v>2.7759845061329988E-2</v>
      </c>
    </row>
    <row r="428" spans="2:30" s="2" customFormat="1">
      <c r="B428" s="112">
        <v>301259</v>
      </c>
      <c r="C428" s="112" t="s">
        <v>410</v>
      </c>
      <c r="D428" s="120" t="s">
        <v>502</v>
      </c>
      <c r="E428" s="51">
        <v>1.3839999999999999</v>
      </c>
      <c r="F428" s="51">
        <v>4.4999999999999998E-2</v>
      </c>
      <c r="G428" s="51">
        <v>0.16300000000000001</v>
      </c>
      <c r="H428" s="47">
        <f t="shared" si="72"/>
        <v>1.5919999999999999</v>
      </c>
      <c r="I428" s="54">
        <v>0</v>
      </c>
      <c r="J428" s="54">
        <v>0</v>
      </c>
      <c r="K428" s="55">
        <v>7.3999999999999996E-2</v>
      </c>
      <c r="L428" s="47">
        <f t="shared" si="73"/>
        <v>1.6659999999999999</v>
      </c>
      <c r="M428" s="48"/>
      <c r="N428" s="160">
        <v>1.325</v>
      </c>
      <c r="O428" s="160">
        <v>4.4999999999999998E-2</v>
      </c>
      <c r="P428" s="160">
        <v>0.17699999999999999</v>
      </c>
      <c r="Q428" s="47">
        <f t="shared" si="74"/>
        <v>1.5469999999999999</v>
      </c>
      <c r="R428" s="160">
        <v>0</v>
      </c>
      <c r="S428" s="160">
        <v>0</v>
      </c>
      <c r="T428" s="160">
        <v>7.2999999999999995E-2</v>
      </c>
      <c r="U428" s="47">
        <f t="shared" si="75"/>
        <v>1.6199999999999999</v>
      </c>
      <c r="V428" s="48"/>
      <c r="W428" s="50">
        <f t="shared" si="76"/>
        <v>4.452830188679241E-2</v>
      </c>
      <c r="X428" s="50">
        <f t="shared" si="77"/>
        <v>0</v>
      </c>
      <c r="Y428" s="50">
        <f t="shared" si="78"/>
        <v>-7.9096045197740036E-2</v>
      </c>
      <c r="Z428" s="49">
        <f t="shared" si="79"/>
        <v>2.9088558500323162E-2</v>
      </c>
      <c r="AA428" s="50">
        <f t="shared" si="80"/>
        <v>0</v>
      </c>
      <c r="AB428" s="50">
        <f t="shared" si="81"/>
        <v>0</v>
      </c>
      <c r="AC428" s="50">
        <f t="shared" si="82"/>
        <v>1.3698630136986314E-2</v>
      </c>
      <c r="AD428" s="49">
        <f t="shared" si="83"/>
        <v>2.839506172839509E-2</v>
      </c>
    </row>
    <row r="429" spans="2:30" s="2" customFormat="1">
      <c r="B429" s="112">
        <v>301263</v>
      </c>
      <c r="C429" s="112" t="s">
        <v>411</v>
      </c>
      <c r="D429" s="120" t="s">
        <v>502</v>
      </c>
      <c r="E429" s="51">
        <v>1.657</v>
      </c>
      <c r="F429" s="51">
        <v>4.4999999999999998E-2</v>
      </c>
      <c r="G429" s="51">
        <v>0.16300000000000001</v>
      </c>
      <c r="H429" s="47">
        <f t="shared" si="72"/>
        <v>1.865</v>
      </c>
      <c r="I429" s="54">
        <v>0</v>
      </c>
      <c r="J429" s="54">
        <v>0</v>
      </c>
      <c r="K429" s="55">
        <v>0.19400000000000001</v>
      </c>
      <c r="L429" s="47">
        <f t="shared" si="73"/>
        <v>2.0590000000000002</v>
      </c>
      <c r="M429" s="48"/>
      <c r="N429" s="160">
        <v>1.587</v>
      </c>
      <c r="O429" s="160">
        <v>4.4999999999999998E-2</v>
      </c>
      <c r="P429" s="160">
        <v>0.17699999999999999</v>
      </c>
      <c r="Q429" s="47">
        <f t="shared" si="74"/>
        <v>1.8089999999999999</v>
      </c>
      <c r="R429" s="160">
        <v>0</v>
      </c>
      <c r="S429" s="160">
        <v>0</v>
      </c>
      <c r="T429" s="160">
        <v>0.192</v>
      </c>
      <c r="U429" s="47">
        <f t="shared" si="75"/>
        <v>2.0009999999999999</v>
      </c>
      <c r="V429" s="48"/>
      <c r="W429" s="50">
        <f t="shared" si="76"/>
        <v>4.4108380592312577E-2</v>
      </c>
      <c r="X429" s="50">
        <f t="shared" si="77"/>
        <v>0</v>
      </c>
      <c r="Y429" s="50">
        <f t="shared" si="78"/>
        <v>-7.9096045197740036E-2</v>
      </c>
      <c r="Z429" s="49">
        <f t="shared" si="79"/>
        <v>3.0956329463792179E-2</v>
      </c>
      <c r="AA429" s="50">
        <f t="shared" si="80"/>
        <v>0</v>
      </c>
      <c r="AB429" s="50">
        <f t="shared" si="81"/>
        <v>0</v>
      </c>
      <c r="AC429" s="50">
        <f t="shared" si="82"/>
        <v>1.0416666666666676E-2</v>
      </c>
      <c r="AD429" s="49">
        <f t="shared" si="83"/>
        <v>2.8985507246376951E-2</v>
      </c>
    </row>
    <row r="430" spans="2:30" s="2" customFormat="1">
      <c r="B430" s="112">
        <v>301264</v>
      </c>
      <c r="C430" s="112" t="s">
        <v>412</v>
      </c>
      <c r="D430" s="120" t="s">
        <v>502</v>
      </c>
      <c r="E430" s="51">
        <v>1.135</v>
      </c>
      <c r="F430" s="51">
        <v>4.4999999999999998E-2</v>
      </c>
      <c r="G430" s="51">
        <v>0.16300000000000001</v>
      </c>
      <c r="H430" s="47">
        <f t="shared" si="72"/>
        <v>1.343</v>
      </c>
      <c r="I430" s="54">
        <v>0</v>
      </c>
      <c r="J430" s="54">
        <v>0</v>
      </c>
      <c r="K430" s="55">
        <v>0.48599999999999999</v>
      </c>
      <c r="L430" s="47">
        <f t="shared" si="73"/>
        <v>1.829</v>
      </c>
      <c r="M430" s="48"/>
      <c r="N430" s="160">
        <v>1.087</v>
      </c>
      <c r="O430" s="160">
        <v>4.4999999999999998E-2</v>
      </c>
      <c r="P430" s="160">
        <v>0.17699999999999999</v>
      </c>
      <c r="Q430" s="47">
        <f t="shared" si="74"/>
        <v>1.3089999999999999</v>
      </c>
      <c r="R430" s="160">
        <v>0</v>
      </c>
      <c r="S430" s="160">
        <v>0</v>
      </c>
      <c r="T430" s="160">
        <v>0.48099999999999998</v>
      </c>
      <c r="U430" s="47">
        <f t="shared" si="75"/>
        <v>1.79</v>
      </c>
      <c r="V430" s="48"/>
      <c r="W430" s="50">
        <f t="shared" si="76"/>
        <v>4.4158233670653212E-2</v>
      </c>
      <c r="X430" s="50">
        <f t="shared" si="77"/>
        <v>0</v>
      </c>
      <c r="Y430" s="50">
        <f t="shared" si="78"/>
        <v>-7.9096045197740036E-2</v>
      </c>
      <c r="Z430" s="49">
        <f t="shared" si="79"/>
        <v>2.5974025974025997E-2</v>
      </c>
      <c r="AA430" s="50">
        <f t="shared" si="80"/>
        <v>0</v>
      </c>
      <c r="AB430" s="50">
        <f t="shared" si="81"/>
        <v>0</v>
      </c>
      <c r="AC430" s="50">
        <f t="shared" si="82"/>
        <v>1.0395010395010404E-2</v>
      </c>
      <c r="AD430" s="49">
        <f t="shared" si="83"/>
        <v>2.178770949720666E-2</v>
      </c>
    </row>
    <row r="431" spans="2:30" s="2" customFormat="1">
      <c r="B431" s="112">
        <v>301265</v>
      </c>
      <c r="C431" s="112" t="s">
        <v>413</v>
      </c>
      <c r="D431" s="120" t="s">
        <v>502</v>
      </c>
      <c r="E431" s="51">
        <v>1.5509999999999999</v>
      </c>
      <c r="F431" s="51">
        <v>4.4999999999999998E-2</v>
      </c>
      <c r="G431" s="51">
        <v>0.16300000000000001</v>
      </c>
      <c r="H431" s="47">
        <f t="shared" si="72"/>
        <v>1.7589999999999999</v>
      </c>
      <c r="I431" s="54">
        <v>0</v>
      </c>
      <c r="J431" s="54">
        <v>0</v>
      </c>
      <c r="K431" s="55">
        <v>0.184</v>
      </c>
      <c r="L431" s="47">
        <f t="shared" si="73"/>
        <v>1.9429999999999998</v>
      </c>
      <c r="M431" s="48"/>
      <c r="N431" s="160">
        <v>1.4850000000000001</v>
      </c>
      <c r="O431" s="160">
        <v>4.4999999999999998E-2</v>
      </c>
      <c r="P431" s="160">
        <v>0.17699999999999999</v>
      </c>
      <c r="Q431" s="47">
        <f t="shared" si="74"/>
        <v>1.7070000000000001</v>
      </c>
      <c r="R431" s="160">
        <v>0</v>
      </c>
      <c r="S431" s="160">
        <v>0</v>
      </c>
      <c r="T431" s="160">
        <v>0.183</v>
      </c>
      <c r="U431" s="47">
        <f t="shared" si="75"/>
        <v>1.8900000000000001</v>
      </c>
      <c r="V431" s="48"/>
      <c r="W431" s="50">
        <f t="shared" si="76"/>
        <v>4.4444444444444328E-2</v>
      </c>
      <c r="X431" s="50">
        <f t="shared" si="77"/>
        <v>0</v>
      </c>
      <c r="Y431" s="50">
        <f t="shared" si="78"/>
        <v>-7.9096045197740036E-2</v>
      </c>
      <c r="Z431" s="49">
        <f t="shared" si="79"/>
        <v>3.0462800234329127E-2</v>
      </c>
      <c r="AA431" s="50">
        <f t="shared" si="80"/>
        <v>0</v>
      </c>
      <c r="AB431" s="50">
        <f t="shared" si="81"/>
        <v>0</v>
      </c>
      <c r="AC431" s="50">
        <f t="shared" si="82"/>
        <v>5.4644808743169451E-3</v>
      </c>
      <c r="AD431" s="49">
        <f t="shared" si="83"/>
        <v>2.804232804232789E-2</v>
      </c>
    </row>
    <row r="432" spans="2:30" s="2" customFormat="1">
      <c r="B432" s="112">
        <v>301271</v>
      </c>
      <c r="C432" s="112" t="s">
        <v>414</v>
      </c>
      <c r="D432" s="120" t="s">
        <v>502</v>
      </c>
      <c r="E432" s="51">
        <v>1.53</v>
      </c>
      <c r="F432" s="51">
        <v>4.4999999999999998E-2</v>
      </c>
      <c r="G432" s="51">
        <v>0.16300000000000001</v>
      </c>
      <c r="H432" s="47">
        <f t="shared" si="72"/>
        <v>1.738</v>
      </c>
      <c r="I432" s="54">
        <v>0</v>
      </c>
      <c r="J432" s="54">
        <v>0</v>
      </c>
      <c r="K432" s="55">
        <v>4.8000000000000001E-2</v>
      </c>
      <c r="L432" s="47">
        <f t="shared" si="73"/>
        <v>1.786</v>
      </c>
      <c r="M432" s="48"/>
      <c r="N432" s="160">
        <v>1.4650000000000001</v>
      </c>
      <c r="O432" s="160">
        <v>4.4999999999999998E-2</v>
      </c>
      <c r="P432" s="160">
        <v>0.17699999999999999</v>
      </c>
      <c r="Q432" s="47">
        <f t="shared" si="74"/>
        <v>1.6870000000000001</v>
      </c>
      <c r="R432" s="160">
        <v>0</v>
      </c>
      <c r="S432" s="160">
        <v>0</v>
      </c>
      <c r="T432" s="160">
        <v>4.7E-2</v>
      </c>
      <c r="U432" s="47">
        <f t="shared" si="75"/>
        <v>1.734</v>
      </c>
      <c r="V432" s="48"/>
      <c r="W432" s="50">
        <f t="shared" si="76"/>
        <v>4.4368600682593816E-2</v>
      </c>
      <c r="X432" s="50">
        <f t="shared" si="77"/>
        <v>0</v>
      </c>
      <c r="Y432" s="50">
        <f t="shared" si="78"/>
        <v>-7.9096045197740036E-2</v>
      </c>
      <c r="Z432" s="49">
        <f t="shared" si="79"/>
        <v>3.0231179608772928E-2</v>
      </c>
      <c r="AA432" s="50">
        <f t="shared" si="80"/>
        <v>0</v>
      </c>
      <c r="AB432" s="50">
        <f t="shared" si="81"/>
        <v>0</v>
      </c>
      <c r="AC432" s="50">
        <f t="shared" si="82"/>
        <v>2.1276595744680871E-2</v>
      </c>
      <c r="AD432" s="49">
        <f t="shared" si="83"/>
        <v>2.9988465974625171E-2</v>
      </c>
    </row>
    <row r="433" spans="2:30" s="2" customFormat="1">
      <c r="B433" s="112">
        <v>301273</v>
      </c>
      <c r="C433" s="112" t="s">
        <v>415</v>
      </c>
      <c r="D433" s="120" t="s">
        <v>502</v>
      </c>
      <c r="E433" s="51">
        <v>1.125</v>
      </c>
      <c r="F433" s="51">
        <v>4.4999999999999998E-2</v>
      </c>
      <c r="G433" s="51">
        <v>0.16300000000000001</v>
      </c>
      <c r="H433" s="47">
        <f t="shared" si="72"/>
        <v>1.333</v>
      </c>
      <c r="I433" s="54">
        <v>0</v>
      </c>
      <c r="J433" s="54">
        <v>0</v>
      </c>
      <c r="K433" s="55">
        <v>0.17399999999999999</v>
      </c>
      <c r="L433" s="47">
        <f t="shared" si="73"/>
        <v>1.5069999999999999</v>
      </c>
      <c r="M433" s="48"/>
      <c r="N433" s="160">
        <v>1.0780000000000001</v>
      </c>
      <c r="O433" s="160">
        <v>4.4999999999999998E-2</v>
      </c>
      <c r="P433" s="160">
        <v>0.17699999999999999</v>
      </c>
      <c r="Q433" s="47">
        <f t="shared" si="74"/>
        <v>1.3</v>
      </c>
      <c r="R433" s="160">
        <v>0</v>
      </c>
      <c r="S433" s="160">
        <v>0</v>
      </c>
      <c r="T433" s="160">
        <v>0.17199999999999999</v>
      </c>
      <c r="U433" s="47">
        <f t="shared" si="75"/>
        <v>1.472</v>
      </c>
      <c r="V433" s="48"/>
      <c r="W433" s="50">
        <f t="shared" si="76"/>
        <v>4.3599257884972105E-2</v>
      </c>
      <c r="X433" s="50">
        <f t="shared" si="77"/>
        <v>0</v>
      </c>
      <c r="Y433" s="50">
        <f t="shared" si="78"/>
        <v>-7.9096045197740036E-2</v>
      </c>
      <c r="Z433" s="49">
        <f t="shared" si="79"/>
        <v>2.5384615384615321E-2</v>
      </c>
      <c r="AA433" s="50">
        <f t="shared" si="80"/>
        <v>0</v>
      </c>
      <c r="AB433" s="50">
        <f t="shared" si="81"/>
        <v>0</v>
      </c>
      <c r="AC433" s="50">
        <f t="shared" si="82"/>
        <v>1.1627906976744198E-2</v>
      </c>
      <c r="AD433" s="49">
        <f t="shared" si="83"/>
        <v>2.3777173913043424E-2</v>
      </c>
    </row>
    <row r="434" spans="2:30" s="2" customFormat="1">
      <c r="B434" s="112">
        <v>301275</v>
      </c>
      <c r="C434" s="112" t="s">
        <v>416</v>
      </c>
      <c r="D434" s="120" t="s">
        <v>502</v>
      </c>
      <c r="E434" s="51">
        <v>1.3819999999999999</v>
      </c>
      <c r="F434" s="51">
        <v>4.4999999999999998E-2</v>
      </c>
      <c r="G434" s="51">
        <v>0.16300000000000001</v>
      </c>
      <c r="H434" s="47">
        <f t="shared" si="72"/>
        <v>1.5899999999999999</v>
      </c>
      <c r="I434" s="54">
        <v>0</v>
      </c>
      <c r="J434" s="54">
        <v>0</v>
      </c>
      <c r="K434" s="55">
        <v>0.28699999999999998</v>
      </c>
      <c r="L434" s="47">
        <f t="shared" si="73"/>
        <v>1.8769999999999998</v>
      </c>
      <c r="M434" s="48"/>
      <c r="N434" s="160">
        <v>1.323</v>
      </c>
      <c r="O434" s="160">
        <v>4.4999999999999998E-2</v>
      </c>
      <c r="P434" s="160">
        <v>0.17699999999999999</v>
      </c>
      <c r="Q434" s="47">
        <f t="shared" si="74"/>
        <v>1.5449999999999999</v>
      </c>
      <c r="R434" s="160">
        <v>0</v>
      </c>
      <c r="S434" s="160">
        <v>0</v>
      </c>
      <c r="T434" s="160">
        <v>0.27200000000000002</v>
      </c>
      <c r="U434" s="47">
        <f t="shared" si="75"/>
        <v>1.8169999999999999</v>
      </c>
      <c r="V434" s="48"/>
      <c r="W434" s="50">
        <f t="shared" si="76"/>
        <v>4.4595616024187407E-2</v>
      </c>
      <c r="X434" s="50">
        <f t="shared" si="77"/>
        <v>0</v>
      </c>
      <c r="Y434" s="50">
        <f t="shared" si="78"/>
        <v>-7.9096045197740036E-2</v>
      </c>
      <c r="Z434" s="49">
        <f t="shared" si="79"/>
        <v>2.9126213592232966E-2</v>
      </c>
      <c r="AA434" s="50">
        <f t="shared" si="80"/>
        <v>0</v>
      </c>
      <c r="AB434" s="50">
        <f t="shared" si="81"/>
        <v>0</v>
      </c>
      <c r="AC434" s="50">
        <f t="shared" si="82"/>
        <v>5.5147058823529251E-2</v>
      </c>
      <c r="AD434" s="49">
        <f t="shared" si="83"/>
        <v>3.3021463951568429E-2</v>
      </c>
    </row>
    <row r="435" spans="2:30" s="2" customFormat="1">
      <c r="B435" s="112">
        <v>301304</v>
      </c>
      <c r="C435" s="112" t="s">
        <v>417</v>
      </c>
      <c r="D435" s="120" t="s">
        <v>501</v>
      </c>
      <c r="E435" s="51">
        <v>1.194</v>
      </c>
      <c r="F435" s="51">
        <v>4.4999999999999998E-2</v>
      </c>
      <c r="G435" s="51">
        <v>0.16300000000000001</v>
      </c>
      <c r="H435" s="47">
        <f t="shared" si="72"/>
        <v>1.4019999999999999</v>
      </c>
      <c r="I435" s="54">
        <v>0.16400000000000001</v>
      </c>
      <c r="J435" s="54">
        <v>0</v>
      </c>
      <c r="K435" s="55">
        <v>0</v>
      </c>
      <c r="L435" s="47">
        <f t="shared" si="73"/>
        <v>1.5659999999999998</v>
      </c>
      <c r="M435" s="48"/>
      <c r="N435" s="160">
        <v>1.143</v>
      </c>
      <c r="O435" s="160">
        <v>4.4999999999999998E-2</v>
      </c>
      <c r="P435" s="160">
        <v>0.17699999999999999</v>
      </c>
      <c r="Q435" s="47">
        <f t="shared" si="74"/>
        <v>1.365</v>
      </c>
      <c r="R435" s="160">
        <v>0.187</v>
      </c>
      <c r="S435" s="160">
        <v>0</v>
      </c>
      <c r="T435" s="160">
        <v>0</v>
      </c>
      <c r="U435" s="47">
        <f t="shared" si="75"/>
        <v>1.552</v>
      </c>
      <c r="V435" s="48"/>
      <c r="W435" s="50">
        <f t="shared" si="76"/>
        <v>4.4619422572178422E-2</v>
      </c>
      <c r="X435" s="50">
        <f t="shared" si="77"/>
        <v>0</v>
      </c>
      <c r="Y435" s="50">
        <f t="shared" si="78"/>
        <v>-7.9096045197740036E-2</v>
      </c>
      <c r="Z435" s="49">
        <f t="shared" si="79"/>
        <v>2.7106227106227048E-2</v>
      </c>
      <c r="AA435" s="50">
        <f t="shared" si="80"/>
        <v>-0.12299465240641708</v>
      </c>
      <c r="AB435" s="50">
        <f t="shared" si="81"/>
        <v>0</v>
      </c>
      <c r="AC435" s="50">
        <f t="shared" si="82"/>
        <v>0</v>
      </c>
      <c r="AD435" s="49">
        <f t="shared" si="83"/>
        <v>9.0206185567008948E-3</v>
      </c>
    </row>
    <row r="436" spans="2:30" s="2" customFormat="1">
      <c r="B436" s="112">
        <v>301305</v>
      </c>
      <c r="C436" s="112" t="s">
        <v>418</v>
      </c>
      <c r="D436" s="120" t="s">
        <v>545</v>
      </c>
      <c r="E436" s="51">
        <v>1.7769999999999999</v>
      </c>
      <c r="F436" s="51">
        <v>4.4999999999999998E-2</v>
      </c>
      <c r="G436" s="51">
        <v>0.16300000000000001</v>
      </c>
      <c r="H436" s="47">
        <f t="shared" si="72"/>
        <v>1.9849999999999999</v>
      </c>
      <c r="I436" s="54">
        <v>0.16400000000000001</v>
      </c>
      <c r="J436" s="54">
        <v>0</v>
      </c>
      <c r="K436" s="55">
        <v>0</v>
      </c>
      <c r="L436" s="47">
        <f t="shared" si="73"/>
        <v>2.149</v>
      </c>
      <c r="M436" s="48"/>
      <c r="N436" s="160">
        <v>1.7010000000000001</v>
      </c>
      <c r="O436" s="160">
        <v>4.4999999999999998E-2</v>
      </c>
      <c r="P436" s="160">
        <v>0.17699999999999999</v>
      </c>
      <c r="Q436" s="47">
        <f t="shared" si="74"/>
        <v>1.923</v>
      </c>
      <c r="R436" s="160">
        <v>0.187</v>
      </c>
      <c r="S436" s="160">
        <v>0</v>
      </c>
      <c r="T436" s="160">
        <v>0</v>
      </c>
      <c r="U436" s="47">
        <f t="shared" si="75"/>
        <v>2.11</v>
      </c>
      <c r="V436" s="48"/>
      <c r="W436" s="50">
        <f t="shared" si="76"/>
        <v>4.46796002351557E-2</v>
      </c>
      <c r="X436" s="50">
        <f t="shared" si="77"/>
        <v>0</v>
      </c>
      <c r="Y436" s="50">
        <f t="shared" si="78"/>
        <v>-7.9096045197740036E-2</v>
      </c>
      <c r="Z436" s="49">
        <f t="shared" si="79"/>
        <v>3.2241289651585979E-2</v>
      </c>
      <c r="AA436" s="50">
        <f t="shared" si="80"/>
        <v>-0.12299465240641708</v>
      </c>
      <c r="AB436" s="50">
        <f t="shared" si="81"/>
        <v>0</v>
      </c>
      <c r="AC436" s="50">
        <f t="shared" si="82"/>
        <v>0</v>
      </c>
      <c r="AD436" s="49">
        <f t="shared" si="83"/>
        <v>1.8483412322274951E-2</v>
      </c>
    </row>
    <row r="437" spans="2:30" s="2" customFormat="1">
      <c r="B437" s="112">
        <v>301306</v>
      </c>
      <c r="C437" s="112" t="s">
        <v>419</v>
      </c>
      <c r="D437" s="120" t="s">
        <v>501</v>
      </c>
      <c r="E437" s="51">
        <v>1.208</v>
      </c>
      <c r="F437" s="51">
        <v>4.4999999999999998E-2</v>
      </c>
      <c r="G437" s="51">
        <v>0.16300000000000001</v>
      </c>
      <c r="H437" s="47">
        <f t="shared" si="72"/>
        <v>1.4159999999999999</v>
      </c>
      <c r="I437" s="54">
        <v>0.16400000000000001</v>
      </c>
      <c r="J437" s="54">
        <v>0</v>
      </c>
      <c r="K437" s="55">
        <v>0</v>
      </c>
      <c r="L437" s="47">
        <f t="shared" si="73"/>
        <v>1.5799999999999998</v>
      </c>
      <c r="M437" s="48"/>
      <c r="N437" s="160">
        <v>1.157</v>
      </c>
      <c r="O437" s="160">
        <v>4.4999999999999998E-2</v>
      </c>
      <c r="P437" s="160">
        <v>0.17699999999999999</v>
      </c>
      <c r="Q437" s="47">
        <f t="shared" si="74"/>
        <v>1.379</v>
      </c>
      <c r="R437" s="160">
        <v>0.187</v>
      </c>
      <c r="S437" s="160">
        <v>0</v>
      </c>
      <c r="T437" s="160">
        <v>0</v>
      </c>
      <c r="U437" s="47">
        <f t="shared" si="75"/>
        <v>1.5660000000000001</v>
      </c>
      <c r="V437" s="48"/>
      <c r="W437" s="50">
        <f t="shared" si="76"/>
        <v>4.4079515989628289E-2</v>
      </c>
      <c r="X437" s="50">
        <f t="shared" si="77"/>
        <v>0</v>
      </c>
      <c r="Y437" s="50">
        <f t="shared" si="78"/>
        <v>-7.9096045197740036E-2</v>
      </c>
      <c r="Z437" s="49">
        <f t="shared" si="79"/>
        <v>2.6831036983321191E-2</v>
      </c>
      <c r="AA437" s="50">
        <f t="shared" si="80"/>
        <v>-0.12299465240641708</v>
      </c>
      <c r="AB437" s="50">
        <f t="shared" si="81"/>
        <v>0</v>
      </c>
      <c r="AC437" s="50">
        <f t="shared" si="82"/>
        <v>0</v>
      </c>
      <c r="AD437" s="49">
        <f t="shared" si="83"/>
        <v>8.9399744572157026E-3</v>
      </c>
    </row>
    <row r="438" spans="2:30" s="2" customFormat="1">
      <c r="B438" s="112">
        <v>301309</v>
      </c>
      <c r="C438" s="112" t="s">
        <v>50</v>
      </c>
      <c r="D438" s="120" t="s">
        <v>499</v>
      </c>
      <c r="E438" s="51">
        <v>0.90300000000000002</v>
      </c>
      <c r="F438" s="51">
        <v>4.4999999999999998E-2</v>
      </c>
      <c r="G438" s="51">
        <v>0.16300000000000001</v>
      </c>
      <c r="H438" s="47">
        <f t="shared" si="72"/>
        <v>1.111</v>
      </c>
      <c r="I438" s="54">
        <v>0</v>
      </c>
      <c r="J438" s="54">
        <v>0</v>
      </c>
      <c r="K438" s="55">
        <v>0</v>
      </c>
      <c r="L438" s="47">
        <f t="shared" si="73"/>
        <v>1.111</v>
      </c>
      <c r="M438" s="48"/>
      <c r="N438" s="160">
        <v>0.86</v>
      </c>
      <c r="O438" s="160">
        <v>4.4999999999999998E-2</v>
      </c>
      <c r="P438" s="160">
        <v>0.17699999999999999</v>
      </c>
      <c r="Q438" s="47">
        <f t="shared" si="74"/>
        <v>1.0820000000000001</v>
      </c>
      <c r="R438" s="160">
        <v>0</v>
      </c>
      <c r="S438" s="160">
        <v>0</v>
      </c>
      <c r="T438" s="160">
        <v>0</v>
      </c>
      <c r="U438" s="47">
        <f t="shared" si="75"/>
        <v>1.0820000000000001</v>
      </c>
      <c r="V438" s="48"/>
      <c r="W438" s="50">
        <f t="shared" si="76"/>
        <v>5.0000000000000044E-2</v>
      </c>
      <c r="X438" s="50">
        <f t="shared" si="77"/>
        <v>0</v>
      </c>
      <c r="Y438" s="50">
        <f t="shared" si="78"/>
        <v>-7.9096045197740036E-2</v>
      </c>
      <c r="Z438" s="49">
        <f t="shared" si="79"/>
        <v>2.6802218114602507E-2</v>
      </c>
      <c r="AA438" s="50">
        <f t="shared" si="80"/>
        <v>0</v>
      </c>
      <c r="AB438" s="50">
        <f t="shared" si="81"/>
        <v>0</v>
      </c>
      <c r="AC438" s="50">
        <f t="shared" si="82"/>
        <v>0</v>
      </c>
      <c r="AD438" s="49">
        <f t="shared" si="83"/>
        <v>2.6802218114602507E-2</v>
      </c>
    </row>
    <row r="439" spans="2:30" s="2" customFormat="1">
      <c r="B439" s="112">
        <v>301312</v>
      </c>
      <c r="C439" s="112" t="s">
        <v>420</v>
      </c>
      <c r="D439" s="120" t="s">
        <v>497</v>
      </c>
      <c r="E439" s="51">
        <v>2.266</v>
      </c>
      <c r="F439" s="51">
        <v>4.4999999999999998E-2</v>
      </c>
      <c r="G439" s="51">
        <v>0.16300000000000001</v>
      </c>
      <c r="H439" s="47">
        <f t="shared" si="72"/>
        <v>2.4739999999999998</v>
      </c>
      <c r="I439" s="54">
        <v>0</v>
      </c>
      <c r="J439" s="54">
        <v>0</v>
      </c>
      <c r="K439" s="55">
        <v>0</v>
      </c>
      <c r="L439" s="47">
        <f t="shared" si="73"/>
        <v>2.4739999999999998</v>
      </c>
      <c r="M439" s="48"/>
      <c r="N439" s="160">
        <v>2.169</v>
      </c>
      <c r="O439" s="160">
        <v>4.4999999999999998E-2</v>
      </c>
      <c r="P439" s="160">
        <v>0.17699999999999999</v>
      </c>
      <c r="Q439" s="47">
        <f t="shared" si="74"/>
        <v>2.391</v>
      </c>
      <c r="R439" s="160">
        <v>0</v>
      </c>
      <c r="S439" s="160">
        <v>0</v>
      </c>
      <c r="T439" s="160">
        <v>0</v>
      </c>
      <c r="U439" s="47">
        <f t="shared" si="75"/>
        <v>2.391</v>
      </c>
      <c r="V439" s="48"/>
      <c r="W439" s="50">
        <f t="shared" si="76"/>
        <v>4.4721069617335164E-2</v>
      </c>
      <c r="X439" s="50">
        <f t="shared" si="77"/>
        <v>0</v>
      </c>
      <c r="Y439" s="50">
        <f t="shared" si="78"/>
        <v>-7.9096045197740036E-2</v>
      </c>
      <c r="Z439" s="49">
        <f t="shared" si="79"/>
        <v>3.4713508992053423E-2</v>
      </c>
      <c r="AA439" s="50">
        <f t="shared" si="80"/>
        <v>0</v>
      </c>
      <c r="AB439" s="50">
        <f t="shared" si="81"/>
        <v>0</v>
      </c>
      <c r="AC439" s="50">
        <f t="shared" si="82"/>
        <v>0</v>
      </c>
      <c r="AD439" s="49">
        <f t="shared" si="83"/>
        <v>3.4713508992053423E-2</v>
      </c>
    </row>
    <row r="440" spans="2:30" s="2" customFormat="1">
      <c r="B440" s="112">
        <v>301313</v>
      </c>
      <c r="C440" s="112" t="s">
        <v>421</v>
      </c>
      <c r="D440" s="120" t="s">
        <v>501</v>
      </c>
      <c r="E440" s="51">
        <v>1.226</v>
      </c>
      <c r="F440" s="51">
        <v>4.4999999999999998E-2</v>
      </c>
      <c r="G440" s="51">
        <v>0.16300000000000001</v>
      </c>
      <c r="H440" s="47">
        <f t="shared" si="72"/>
        <v>1.4339999999999999</v>
      </c>
      <c r="I440" s="54">
        <v>0.16400000000000001</v>
      </c>
      <c r="J440" s="54">
        <v>0</v>
      </c>
      <c r="K440" s="55">
        <v>0</v>
      </c>
      <c r="L440" s="47">
        <f t="shared" si="73"/>
        <v>1.5979999999999999</v>
      </c>
      <c r="M440" s="48"/>
      <c r="N440" s="160">
        <v>1.1739999999999999</v>
      </c>
      <c r="O440" s="160">
        <v>4.4999999999999998E-2</v>
      </c>
      <c r="P440" s="160">
        <v>0.17699999999999999</v>
      </c>
      <c r="Q440" s="47">
        <f t="shared" si="74"/>
        <v>1.3959999999999999</v>
      </c>
      <c r="R440" s="160">
        <v>0.187</v>
      </c>
      <c r="S440" s="160">
        <v>0</v>
      </c>
      <c r="T440" s="160">
        <v>0</v>
      </c>
      <c r="U440" s="47">
        <f t="shared" si="75"/>
        <v>1.583</v>
      </c>
      <c r="V440" s="48"/>
      <c r="W440" s="50">
        <f t="shared" si="76"/>
        <v>4.4293015332197656E-2</v>
      </c>
      <c r="X440" s="50">
        <f t="shared" si="77"/>
        <v>0</v>
      </c>
      <c r="Y440" s="50">
        <f t="shared" si="78"/>
        <v>-7.9096045197740036E-2</v>
      </c>
      <c r="Z440" s="49">
        <f t="shared" si="79"/>
        <v>2.7220630372492862E-2</v>
      </c>
      <c r="AA440" s="50">
        <f t="shared" si="80"/>
        <v>-0.12299465240641708</v>
      </c>
      <c r="AB440" s="50">
        <f t="shared" si="81"/>
        <v>0</v>
      </c>
      <c r="AC440" s="50">
        <f t="shared" si="82"/>
        <v>0</v>
      </c>
      <c r="AD440" s="49">
        <f t="shared" si="83"/>
        <v>9.4756790903347456E-3</v>
      </c>
    </row>
    <row r="441" spans="2:30" s="2" customFormat="1">
      <c r="B441" s="112">
        <v>301319</v>
      </c>
      <c r="C441" s="112" t="s">
        <v>546</v>
      </c>
      <c r="D441" s="120" t="s">
        <v>501</v>
      </c>
      <c r="E441" s="51">
        <v>0.76100000000000001</v>
      </c>
      <c r="F441" s="51">
        <v>4.4999999999999998E-2</v>
      </c>
      <c r="G441" s="51">
        <v>0.16300000000000001</v>
      </c>
      <c r="H441" s="47">
        <f t="shared" si="72"/>
        <v>0.96900000000000008</v>
      </c>
      <c r="I441" s="54">
        <v>0.16400000000000001</v>
      </c>
      <c r="J441" s="54">
        <v>0</v>
      </c>
      <c r="K441" s="55">
        <v>0</v>
      </c>
      <c r="L441" s="47">
        <f t="shared" si="73"/>
        <v>1.133</v>
      </c>
      <c r="M441" s="48"/>
      <c r="N441" s="160">
        <v>0.72899999999999998</v>
      </c>
      <c r="O441" s="160">
        <v>4.4999999999999998E-2</v>
      </c>
      <c r="P441" s="160">
        <v>0.17699999999999999</v>
      </c>
      <c r="Q441" s="47">
        <f t="shared" si="74"/>
        <v>0.95100000000000007</v>
      </c>
      <c r="R441" s="160">
        <v>0.187</v>
      </c>
      <c r="S441" s="160">
        <v>0</v>
      </c>
      <c r="T441" s="160">
        <v>0</v>
      </c>
      <c r="U441" s="47">
        <f t="shared" si="75"/>
        <v>1.1380000000000001</v>
      </c>
      <c r="V441" s="48"/>
      <c r="W441" s="50">
        <f t="shared" si="76"/>
        <v>4.3895747599451342E-2</v>
      </c>
      <c r="X441" s="50">
        <f t="shared" si="77"/>
        <v>0</v>
      </c>
      <c r="Y441" s="50">
        <f t="shared" si="78"/>
        <v>-7.9096045197740036E-2</v>
      </c>
      <c r="Z441" s="49">
        <f t="shared" si="79"/>
        <v>1.8927444794952696E-2</v>
      </c>
      <c r="AA441" s="50">
        <f t="shared" si="80"/>
        <v>-0.12299465240641708</v>
      </c>
      <c r="AB441" s="50">
        <f t="shared" si="81"/>
        <v>0</v>
      </c>
      <c r="AC441" s="50">
        <f t="shared" si="82"/>
        <v>0</v>
      </c>
      <c r="AD441" s="49">
        <f t="shared" si="83"/>
        <v>-4.3936731107206634E-3</v>
      </c>
    </row>
    <row r="442" spans="2:30" s="2" customFormat="1">
      <c r="B442" s="112">
        <v>301320</v>
      </c>
      <c r="C442" s="112" t="s">
        <v>52</v>
      </c>
      <c r="D442" s="120" t="s">
        <v>499</v>
      </c>
      <c r="E442" s="51">
        <v>0.252</v>
      </c>
      <c r="F442" s="51">
        <v>4.4999999999999998E-2</v>
      </c>
      <c r="G442" s="51">
        <v>0.16300000000000001</v>
      </c>
      <c r="H442" s="47">
        <f t="shared" si="72"/>
        <v>0.45999999999999996</v>
      </c>
      <c r="I442" s="54">
        <v>0</v>
      </c>
      <c r="J442" s="54">
        <v>0</v>
      </c>
      <c r="K442" s="55">
        <v>0</v>
      </c>
      <c r="L442" s="47">
        <f t="shared" si="73"/>
        <v>0.45999999999999996</v>
      </c>
      <c r="M442" s="48"/>
      <c r="N442" s="160">
        <v>0.24099999999999999</v>
      </c>
      <c r="O442" s="160">
        <v>4.4999999999999998E-2</v>
      </c>
      <c r="P442" s="160">
        <v>0.17699999999999999</v>
      </c>
      <c r="Q442" s="47">
        <f t="shared" si="74"/>
        <v>0.46299999999999997</v>
      </c>
      <c r="R442" s="160">
        <v>0</v>
      </c>
      <c r="S442" s="160">
        <v>0</v>
      </c>
      <c r="T442" s="160">
        <v>0</v>
      </c>
      <c r="U442" s="47">
        <f t="shared" si="75"/>
        <v>0.46299999999999997</v>
      </c>
      <c r="V442" s="48"/>
      <c r="W442" s="50">
        <f t="shared" si="76"/>
        <v>4.5643153526970993E-2</v>
      </c>
      <c r="X442" s="50">
        <f t="shared" si="77"/>
        <v>0</v>
      </c>
      <c r="Y442" s="50">
        <f t="shared" si="78"/>
        <v>-7.9096045197740036E-2</v>
      </c>
      <c r="Z442" s="49">
        <f t="shared" si="79"/>
        <v>-6.4794816414686885E-3</v>
      </c>
      <c r="AA442" s="50">
        <f t="shared" si="80"/>
        <v>0</v>
      </c>
      <c r="AB442" s="50">
        <f t="shared" si="81"/>
        <v>0</v>
      </c>
      <c r="AC442" s="50">
        <f t="shared" si="82"/>
        <v>0</v>
      </c>
      <c r="AD442" s="49">
        <f t="shared" si="83"/>
        <v>-6.4794816414686885E-3</v>
      </c>
    </row>
    <row r="443" spans="2:30" s="2" customFormat="1">
      <c r="B443" s="112">
        <v>301321</v>
      </c>
      <c r="C443" s="112" t="s">
        <v>660</v>
      </c>
      <c r="D443" s="120" t="s">
        <v>501</v>
      </c>
      <c r="E443" s="51">
        <v>1.125</v>
      </c>
      <c r="F443" s="51">
        <v>4.4999999999999998E-2</v>
      </c>
      <c r="G443" s="51">
        <v>0.16300000000000001</v>
      </c>
      <c r="H443" s="47">
        <f t="shared" si="72"/>
        <v>1.333</v>
      </c>
      <c r="I443" s="54">
        <v>0.16400000000000001</v>
      </c>
      <c r="J443" s="54">
        <v>0</v>
      </c>
      <c r="K443" s="55">
        <v>0</v>
      </c>
      <c r="L443" s="47">
        <f t="shared" si="73"/>
        <v>1.4969999999999999</v>
      </c>
      <c r="M443" s="48"/>
      <c r="N443" s="160">
        <v>1.0780000000000001</v>
      </c>
      <c r="O443" s="160">
        <v>4.4999999999999998E-2</v>
      </c>
      <c r="P443" s="160">
        <v>0.17699999999999999</v>
      </c>
      <c r="Q443" s="47">
        <f t="shared" si="74"/>
        <v>1.3</v>
      </c>
      <c r="R443" s="160">
        <v>0.187</v>
      </c>
      <c r="S443" s="160">
        <v>0</v>
      </c>
      <c r="T443" s="160">
        <v>0</v>
      </c>
      <c r="U443" s="47">
        <f t="shared" si="75"/>
        <v>1.4870000000000001</v>
      </c>
      <c r="V443" s="48"/>
      <c r="W443" s="50">
        <f t="shared" si="76"/>
        <v>4.3599257884972105E-2</v>
      </c>
      <c r="X443" s="50">
        <f t="shared" si="77"/>
        <v>0</v>
      </c>
      <c r="Y443" s="50">
        <f t="shared" si="78"/>
        <v>-7.9096045197740036E-2</v>
      </c>
      <c r="Z443" s="49">
        <f t="shared" si="79"/>
        <v>2.5384615384615321E-2</v>
      </c>
      <c r="AA443" s="50">
        <f t="shared" si="80"/>
        <v>-0.12299465240641708</v>
      </c>
      <c r="AB443" s="50">
        <f t="shared" si="81"/>
        <v>0</v>
      </c>
      <c r="AC443" s="50">
        <f t="shared" si="82"/>
        <v>0</v>
      </c>
      <c r="AD443" s="49">
        <f t="shared" si="83"/>
        <v>6.7249495628781348E-3</v>
      </c>
    </row>
    <row r="444" spans="2:30" s="2" customFormat="1">
      <c r="B444" s="112">
        <v>301323</v>
      </c>
      <c r="C444" s="112" t="s">
        <v>422</v>
      </c>
      <c r="D444" s="120" t="s">
        <v>502</v>
      </c>
      <c r="E444" s="51">
        <v>1.333</v>
      </c>
      <c r="F444" s="51">
        <v>4.4999999999999998E-2</v>
      </c>
      <c r="G444" s="51">
        <v>0.16300000000000001</v>
      </c>
      <c r="H444" s="47">
        <f t="shared" si="72"/>
        <v>1.5409999999999999</v>
      </c>
      <c r="I444" s="54">
        <v>0</v>
      </c>
      <c r="J444" s="54">
        <v>0</v>
      </c>
      <c r="K444" s="55">
        <v>0.15</v>
      </c>
      <c r="L444" s="47">
        <f t="shared" si="73"/>
        <v>1.6909999999999998</v>
      </c>
      <c r="M444" s="48"/>
      <c r="N444" s="160">
        <v>1.276</v>
      </c>
      <c r="O444" s="160">
        <v>4.4999999999999998E-2</v>
      </c>
      <c r="P444" s="160">
        <v>0.17699999999999999</v>
      </c>
      <c r="Q444" s="47">
        <f t="shared" si="74"/>
        <v>1.498</v>
      </c>
      <c r="R444" s="160">
        <v>0</v>
      </c>
      <c r="S444" s="160">
        <v>0</v>
      </c>
      <c r="T444" s="160">
        <v>0.14899999999999999</v>
      </c>
      <c r="U444" s="47">
        <f t="shared" si="75"/>
        <v>1.647</v>
      </c>
      <c r="V444" s="48"/>
      <c r="W444" s="50">
        <f t="shared" si="76"/>
        <v>4.4670846394984275E-2</v>
      </c>
      <c r="X444" s="50">
        <f t="shared" si="77"/>
        <v>0</v>
      </c>
      <c r="Y444" s="50">
        <f t="shared" si="78"/>
        <v>-7.9096045197740036E-2</v>
      </c>
      <c r="Z444" s="49">
        <f t="shared" si="79"/>
        <v>2.8704939919893143E-2</v>
      </c>
      <c r="AA444" s="50">
        <f t="shared" si="80"/>
        <v>0</v>
      </c>
      <c r="AB444" s="50">
        <f t="shared" si="81"/>
        <v>0</v>
      </c>
      <c r="AC444" s="50">
        <f t="shared" si="82"/>
        <v>6.7114093959731603E-3</v>
      </c>
      <c r="AD444" s="49">
        <f t="shared" si="83"/>
        <v>2.6715239829993818E-2</v>
      </c>
    </row>
    <row r="445" spans="2:30" s="2" customFormat="1">
      <c r="B445" s="112">
        <v>301324</v>
      </c>
      <c r="C445" s="112" t="s">
        <v>423</v>
      </c>
      <c r="D445" s="120" t="s">
        <v>502</v>
      </c>
      <c r="E445" s="51">
        <v>1.3819999999999999</v>
      </c>
      <c r="F445" s="51">
        <v>4.4999999999999998E-2</v>
      </c>
      <c r="G445" s="51">
        <v>0.16300000000000001</v>
      </c>
      <c r="H445" s="47">
        <f t="shared" si="72"/>
        <v>1.5899999999999999</v>
      </c>
      <c r="I445" s="54">
        <v>0</v>
      </c>
      <c r="J445" s="54">
        <v>0</v>
      </c>
      <c r="K445" s="55">
        <v>9.8000000000000004E-2</v>
      </c>
      <c r="L445" s="47">
        <f t="shared" si="73"/>
        <v>1.6879999999999999</v>
      </c>
      <c r="M445" s="48"/>
      <c r="N445" s="160">
        <v>1.323</v>
      </c>
      <c r="O445" s="160">
        <v>4.4999999999999998E-2</v>
      </c>
      <c r="P445" s="160">
        <v>0.17699999999999999</v>
      </c>
      <c r="Q445" s="47">
        <f t="shared" si="74"/>
        <v>1.5449999999999999</v>
      </c>
      <c r="R445" s="160">
        <v>0</v>
      </c>
      <c r="S445" s="160">
        <v>0</v>
      </c>
      <c r="T445" s="160">
        <v>9.8000000000000004E-2</v>
      </c>
      <c r="U445" s="47">
        <f t="shared" si="75"/>
        <v>1.643</v>
      </c>
      <c r="V445" s="48"/>
      <c r="W445" s="50">
        <f t="shared" si="76"/>
        <v>4.4595616024187407E-2</v>
      </c>
      <c r="X445" s="50">
        <f t="shared" si="77"/>
        <v>0</v>
      </c>
      <c r="Y445" s="50">
        <f t="shared" si="78"/>
        <v>-7.9096045197740036E-2</v>
      </c>
      <c r="Z445" s="49">
        <f t="shared" si="79"/>
        <v>2.9126213592232966E-2</v>
      </c>
      <c r="AA445" s="50">
        <f t="shared" si="80"/>
        <v>0</v>
      </c>
      <c r="AB445" s="50">
        <f t="shared" si="81"/>
        <v>0</v>
      </c>
      <c r="AC445" s="50">
        <f t="shared" si="82"/>
        <v>0</v>
      </c>
      <c r="AD445" s="49">
        <f t="shared" si="83"/>
        <v>2.7388922702373662E-2</v>
      </c>
    </row>
    <row r="446" spans="2:30" s="2" customFormat="1">
      <c r="B446" s="112">
        <v>301327</v>
      </c>
      <c r="C446" s="112" t="s">
        <v>424</v>
      </c>
      <c r="D446" s="120" t="s">
        <v>502</v>
      </c>
      <c r="E446" s="51">
        <v>1.5009999999999999</v>
      </c>
      <c r="F446" s="51">
        <v>4.4999999999999998E-2</v>
      </c>
      <c r="G446" s="51">
        <v>0.16300000000000001</v>
      </c>
      <c r="H446" s="47">
        <f t="shared" si="72"/>
        <v>1.7089999999999999</v>
      </c>
      <c r="I446" s="54">
        <v>0</v>
      </c>
      <c r="J446" s="54">
        <v>0</v>
      </c>
      <c r="K446" s="55">
        <v>0.11899999999999999</v>
      </c>
      <c r="L446" s="47">
        <f t="shared" si="73"/>
        <v>1.8279999999999998</v>
      </c>
      <c r="M446" s="48"/>
      <c r="N446" s="160">
        <v>1.4370000000000001</v>
      </c>
      <c r="O446" s="160">
        <v>4.4999999999999998E-2</v>
      </c>
      <c r="P446" s="160">
        <v>0.17699999999999999</v>
      </c>
      <c r="Q446" s="47">
        <f t="shared" si="74"/>
        <v>1.659</v>
      </c>
      <c r="R446" s="160">
        <v>0</v>
      </c>
      <c r="S446" s="160">
        <v>0</v>
      </c>
      <c r="T446" s="160">
        <v>0.11600000000000001</v>
      </c>
      <c r="U446" s="47">
        <f t="shared" si="75"/>
        <v>1.7750000000000001</v>
      </c>
      <c r="V446" s="48"/>
      <c r="W446" s="50">
        <f t="shared" si="76"/>
        <v>4.4537230340988054E-2</v>
      </c>
      <c r="X446" s="50">
        <f t="shared" si="77"/>
        <v>0</v>
      </c>
      <c r="Y446" s="50">
        <f t="shared" si="78"/>
        <v>-7.9096045197740036E-2</v>
      </c>
      <c r="Z446" s="49">
        <f t="shared" si="79"/>
        <v>3.0138637733574336E-2</v>
      </c>
      <c r="AA446" s="50">
        <f t="shared" si="80"/>
        <v>0</v>
      </c>
      <c r="AB446" s="50">
        <f t="shared" si="81"/>
        <v>0</v>
      </c>
      <c r="AC446" s="50">
        <f t="shared" si="82"/>
        <v>2.5862068965517144E-2</v>
      </c>
      <c r="AD446" s="49">
        <f t="shared" si="83"/>
        <v>2.9859154929577303E-2</v>
      </c>
    </row>
    <row r="447" spans="2:30" s="2" customFormat="1">
      <c r="B447" s="112">
        <v>301328</v>
      </c>
      <c r="C447" s="112" t="s">
        <v>425</v>
      </c>
      <c r="D447" s="120" t="s">
        <v>502</v>
      </c>
      <c r="E447" s="51">
        <v>0.73099999999999998</v>
      </c>
      <c r="F447" s="51">
        <v>4.4999999999999998E-2</v>
      </c>
      <c r="G447" s="51">
        <v>0.16300000000000001</v>
      </c>
      <c r="H447" s="47">
        <f t="shared" si="72"/>
        <v>0.93900000000000006</v>
      </c>
      <c r="I447" s="54">
        <v>0</v>
      </c>
      <c r="J447" s="54">
        <v>0</v>
      </c>
      <c r="K447" s="55">
        <v>7.8E-2</v>
      </c>
      <c r="L447" s="47">
        <f t="shared" si="73"/>
        <v>1.0170000000000001</v>
      </c>
      <c r="M447" s="48"/>
      <c r="N447" s="160">
        <v>0.7</v>
      </c>
      <c r="O447" s="160">
        <v>4.4999999999999998E-2</v>
      </c>
      <c r="P447" s="160">
        <v>0.17699999999999999</v>
      </c>
      <c r="Q447" s="47">
        <f t="shared" si="74"/>
        <v>0.92199999999999993</v>
      </c>
      <c r="R447" s="160">
        <v>0</v>
      </c>
      <c r="S447" s="160">
        <v>0</v>
      </c>
      <c r="T447" s="160">
        <v>7.5999999999999998E-2</v>
      </c>
      <c r="U447" s="47">
        <f t="shared" si="75"/>
        <v>0.99799999999999989</v>
      </c>
      <c r="V447" s="48"/>
      <c r="W447" s="50">
        <f t="shared" si="76"/>
        <v>4.4285714285714331E-2</v>
      </c>
      <c r="X447" s="50">
        <f t="shared" si="77"/>
        <v>0</v>
      </c>
      <c r="Y447" s="50">
        <f t="shared" si="78"/>
        <v>-7.9096045197740036E-2</v>
      </c>
      <c r="Z447" s="49">
        <f t="shared" si="79"/>
        <v>1.8438177874186688E-2</v>
      </c>
      <c r="AA447" s="50">
        <f t="shared" si="80"/>
        <v>0</v>
      </c>
      <c r="AB447" s="50">
        <f t="shared" si="81"/>
        <v>0</v>
      </c>
      <c r="AC447" s="50">
        <f t="shared" si="82"/>
        <v>2.6315789473684233E-2</v>
      </c>
      <c r="AD447" s="49">
        <f t="shared" si="83"/>
        <v>1.903807615230485E-2</v>
      </c>
    </row>
    <row r="448" spans="2:30" s="2" customFormat="1">
      <c r="B448" s="112">
        <v>301331</v>
      </c>
      <c r="C448" s="112" t="s">
        <v>426</v>
      </c>
      <c r="D448" s="120" t="s">
        <v>501</v>
      </c>
      <c r="E448" s="51">
        <v>0.76100000000000001</v>
      </c>
      <c r="F448" s="51">
        <v>4.4999999999999998E-2</v>
      </c>
      <c r="G448" s="51">
        <v>0.16300000000000001</v>
      </c>
      <c r="H448" s="47">
        <f t="shared" si="72"/>
        <v>0.96900000000000008</v>
      </c>
      <c r="I448" s="54">
        <v>0.16400000000000001</v>
      </c>
      <c r="J448" s="54">
        <v>0</v>
      </c>
      <c r="K448" s="55">
        <v>0</v>
      </c>
      <c r="L448" s="47">
        <f t="shared" si="73"/>
        <v>1.133</v>
      </c>
      <c r="M448" s="48"/>
      <c r="N448" s="160">
        <v>0.72899999999999998</v>
      </c>
      <c r="O448" s="160">
        <v>4.4999999999999998E-2</v>
      </c>
      <c r="P448" s="160">
        <v>0.17699999999999999</v>
      </c>
      <c r="Q448" s="47">
        <f t="shared" si="74"/>
        <v>0.95100000000000007</v>
      </c>
      <c r="R448" s="160">
        <v>0.187</v>
      </c>
      <c r="S448" s="160">
        <v>0</v>
      </c>
      <c r="T448" s="160">
        <v>0</v>
      </c>
      <c r="U448" s="47">
        <f t="shared" si="75"/>
        <v>1.1380000000000001</v>
      </c>
      <c r="V448" s="48"/>
      <c r="W448" s="50">
        <f t="shared" si="76"/>
        <v>4.3895747599451342E-2</v>
      </c>
      <c r="X448" s="50">
        <f t="shared" si="77"/>
        <v>0</v>
      </c>
      <c r="Y448" s="50">
        <f t="shared" si="78"/>
        <v>-7.9096045197740036E-2</v>
      </c>
      <c r="Z448" s="49">
        <f t="shared" si="79"/>
        <v>1.8927444794952696E-2</v>
      </c>
      <c r="AA448" s="50">
        <f t="shared" si="80"/>
        <v>-0.12299465240641708</v>
      </c>
      <c r="AB448" s="50">
        <f t="shared" si="81"/>
        <v>0</v>
      </c>
      <c r="AC448" s="50">
        <f t="shared" si="82"/>
        <v>0</v>
      </c>
      <c r="AD448" s="49">
        <f t="shared" si="83"/>
        <v>-4.3936731107206634E-3</v>
      </c>
    </row>
    <row r="449" spans="2:30" s="2" customFormat="1">
      <c r="B449" s="112">
        <v>301337</v>
      </c>
      <c r="C449" s="112" t="s">
        <v>427</v>
      </c>
      <c r="D449" s="120" t="s">
        <v>501</v>
      </c>
      <c r="E449" s="51">
        <v>1.3779999999999999</v>
      </c>
      <c r="F449" s="51">
        <v>4.4999999999999998E-2</v>
      </c>
      <c r="G449" s="51">
        <v>0.16300000000000001</v>
      </c>
      <c r="H449" s="47">
        <f t="shared" si="72"/>
        <v>1.5859999999999999</v>
      </c>
      <c r="I449" s="54">
        <v>0.16400000000000001</v>
      </c>
      <c r="J449" s="54">
        <v>0</v>
      </c>
      <c r="K449" s="55">
        <v>0</v>
      </c>
      <c r="L449" s="47">
        <f t="shared" si="73"/>
        <v>1.7499999999999998</v>
      </c>
      <c r="M449" s="48"/>
      <c r="N449" s="160">
        <v>1.32</v>
      </c>
      <c r="O449" s="160">
        <v>4.4999999999999998E-2</v>
      </c>
      <c r="P449" s="160">
        <v>0.17699999999999999</v>
      </c>
      <c r="Q449" s="47">
        <f t="shared" si="74"/>
        <v>1.542</v>
      </c>
      <c r="R449" s="160">
        <v>0.187</v>
      </c>
      <c r="S449" s="160">
        <v>0</v>
      </c>
      <c r="T449" s="160">
        <v>0</v>
      </c>
      <c r="U449" s="47">
        <f t="shared" si="75"/>
        <v>1.7290000000000001</v>
      </c>
      <c r="V449" s="48"/>
      <c r="W449" s="50">
        <f t="shared" si="76"/>
        <v>4.3939393939393806E-2</v>
      </c>
      <c r="X449" s="50">
        <f t="shared" si="77"/>
        <v>0</v>
      </c>
      <c r="Y449" s="50">
        <f t="shared" si="78"/>
        <v>-7.9096045197740036E-2</v>
      </c>
      <c r="Z449" s="49">
        <f t="shared" si="79"/>
        <v>2.853437094682219E-2</v>
      </c>
      <c r="AA449" s="50">
        <f t="shared" si="80"/>
        <v>-0.12299465240641708</v>
      </c>
      <c r="AB449" s="50">
        <f t="shared" si="81"/>
        <v>0</v>
      </c>
      <c r="AC449" s="50">
        <f t="shared" si="82"/>
        <v>0</v>
      </c>
      <c r="AD449" s="49">
        <f t="shared" si="83"/>
        <v>1.2145748987854069E-2</v>
      </c>
    </row>
    <row r="450" spans="2:30" s="2" customFormat="1">
      <c r="B450" s="112">
        <v>301338</v>
      </c>
      <c r="C450" s="112" t="s">
        <v>428</v>
      </c>
      <c r="D450" s="120" t="s">
        <v>502</v>
      </c>
      <c r="E450" s="51">
        <v>1.208</v>
      </c>
      <c r="F450" s="51">
        <v>4.4999999999999998E-2</v>
      </c>
      <c r="G450" s="51">
        <v>0.16300000000000001</v>
      </c>
      <c r="H450" s="47">
        <f t="shared" si="72"/>
        <v>1.4159999999999999</v>
      </c>
      <c r="I450" s="54">
        <v>0</v>
      </c>
      <c r="J450" s="54">
        <v>0</v>
      </c>
      <c r="K450" s="55">
        <v>4.0170000000000003</v>
      </c>
      <c r="L450" s="47">
        <f t="shared" si="73"/>
        <v>5.4329999999999998</v>
      </c>
      <c r="M450" s="48"/>
      <c r="N450" s="160">
        <v>1.157</v>
      </c>
      <c r="O450" s="160">
        <v>4.4999999999999998E-2</v>
      </c>
      <c r="P450" s="160">
        <v>0.17699999999999999</v>
      </c>
      <c r="Q450" s="47">
        <f t="shared" si="74"/>
        <v>1.379</v>
      </c>
      <c r="R450" s="160">
        <v>0</v>
      </c>
      <c r="S450" s="160">
        <v>0</v>
      </c>
      <c r="T450" s="160">
        <v>3.72</v>
      </c>
      <c r="U450" s="47">
        <f t="shared" si="75"/>
        <v>5.0990000000000002</v>
      </c>
      <c r="V450" s="48"/>
      <c r="W450" s="50">
        <f t="shared" si="76"/>
        <v>4.4079515989628289E-2</v>
      </c>
      <c r="X450" s="50">
        <f t="shared" si="77"/>
        <v>0</v>
      </c>
      <c r="Y450" s="50">
        <f t="shared" si="78"/>
        <v>-7.9096045197740036E-2</v>
      </c>
      <c r="Z450" s="49">
        <f t="shared" si="79"/>
        <v>2.6831036983321191E-2</v>
      </c>
      <c r="AA450" s="50">
        <f>IF(I450=0,0,(I450-R450)/R450)</f>
        <v>0</v>
      </c>
      <c r="AB450" s="50">
        <f t="shared" si="81"/>
        <v>0</v>
      </c>
      <c r="AC450" s="50">
        <f t="shared" si="82"/>
        <v>7.9838709677419392E-2</v>
      </c>
      <c r="AD450" s="49">
        <f t="shared" si="83"/>
        <v>6.5503039811727712E-2</v>
      </c>
    </row>
    <row r="451" spans="2:30" s="2" customFormat="1">
      <c r="B451" s="112">
        <v>301343</v>
      </c>
      <c r="C451" s="112" t="s">
        <v>429</v>
      </c>
      <c r="D451" s="120" t="s">
        <v>501</v>
      </c>
      <c r="E451" s="51">
        <v>1.194</v>
      </c>
      <c r="F451" s="51">
        <v>4.4999999999999998E-2</v>
      </c>
      <c r="G451" s="51">
        <v>0.16300000000000001</v>
      </c>
      <c r="H451" s="47">
        <f t="shared" si="72"/>
        <v>1.4019999999999999</v>
      </c>
      <c r="I451" s="54">
        <v>0.16400000000000001</v>
      </c>
      <c r="J451" s="54">
        <v>0</v>
      </c>
      <c r="K451" s="55">
        <v>0</v>
      </c>
      <c r="L451" s="47">
        <f t="shared" si="73"/>
        <v>1.5659999999999998</v>
      </c>
      <c r="M451" s="48"/>
      <c r="N451" s="160">
        <v>1.143</v>
      </c>
      <c r="O451" s="160">
        <v>4.4999999999999998E-2</v>
      </c>
      <c r="P451" s="160">
        <v>0.17699999999999999</v>
      </c>
      <c r="Q451" s="47">
        <f t="shared" si="74"/>
        <v>1.365</v>
      </c>
      <c r="R451" s="160">
        <v>0.187</v>
      </c>
      <c r="S451" s="160">
        <v>0</v>
      </c>
      <c r="T451" s="160">
        <v>0</v>
      </c>
      <c r="U451" s="47">
        <f t="shared" si="75"/>
        <v>1.552</v>
      </c>
      <c r="V451" s="48"/>
      <c r="W451" s="50">
        <f t="shared" si="76"/>
        <v>4.4619422572178422E-2</v>
      </c>
      <c r="X451" s="50">
        <f t="shared" si="77"/>
        <v>0</v>
      </c>
      <c r="Y451" s="50">
        <f t="shared" si="78"/>
        <v>-7.9096045197740036E-2</v>
      </c>
      <c r="Z451" s="49">
        <f t="shared" si="79"/>
        <v>2.7106227106227048E-2</v>
      </c>
      <c r="AA451" s="50">
        <f t="shared" si="80"/>
        <v>-0.12299465240641708</v>
      </c>
      <c r="AB451" s="50">
        <f t="shared" si="81"/>
        <v>0</v>
      </c>
      <c r="AC451" s="50">
        <f t="shared" si="82"/>
        <v>0</v>
      </c>
      <c r="AD451" s="49">
        <f t="shared" si="83"/>
        <v>9.0206185567008948E-3</v>
      </c>
    </row>
    <row r="452" spans="2:30" s="2" customFormat="1">
      <c r="B452" s="112">
        <v>301344</v>
      </c>
      <c r="C452" s="112" t="s">
        <v>430</v>
      </c>
      <c r="D452" s="120" t="s">
        <v>501</v>
      </c>
      <c r="E452" s="51">
        <v>1.282</v>
      </c>
      <c r="F452" s="51">
        <v>4.4999999999999998E-2</v>
      </c>
      <c r="G452" s="51">
        <v>0.16300000000000001</v>
      </c>
      <c r="H452" s="47">
        <f t="shared" si="72"/>
        <v>1.49</v>
      </c>
      <c r="I452" s="54">
        <v>0.16400000000000001</v>
      </c>
      <c r="J452" s="54">
        <v>0</v>
      </c>
      <c r="K452" s="55">
        <v>0</v>
      </c>
      <c r="L452" s="47">
        <f t="shared" si="73"/>
        <v>1.6539999999999999</v>
      </c>
      <c r="M452" s="48"/>
      <c r="N452" s="160">
        <v>1.2270000000000001</v>
      </c>
      <c r="O452" s="160">
        <v>4.4999999999999998E-2</v>
      </c>
      <c r="P452" s="160">
        <v>0.17699999999999999</v>
      </c>
      <c r="Q452" s="47">
        <f t="shared" si="74"/>
        <v>1.4490000000000001</v>
      </c>
      <c r="R452" s="160">
        <v>0.187</v>
      </c>
      <c r="S452" s="160">
        <v>0</v>
      </c>
      <c r="T452" s="160">
        <v>0</v>
      </c>
      <c r="U452" s="47">
        <f t="shared" si="75"/>
        <v>1.6360000000000001</v>
      </c>
      <c r="V452" s="48"/>
      <c r="W452" s="50">
        <f t="shared" si="76"/>
        <v>4.4824775876120562E-2</v>
      </c>
      <c r="X452" s="50">
        <f t="shared" si="77"/>
        <v>0</v>
      </c>
      <c r="Y452" s="50">
        <f t="shared" si="78"/>
        <v>-7.9096045197740036E-2</v>
      </c>
      <c r="Z452" s="49">
        <f t="shared" si="79"/>
        <v>2.8295376121463024E-2</v>
      </c>
      <c r="AA452" s="50">
        <f t="shared" si="80"/>
        <v>-0.12299465240641708</v>
      </c>
      <c r="AB452" s="50">
        <f t="shared" si="81"/>
        <v>0</v>
      </c>
      <c r="AC452" s="50">
        <f t="shared" si="82"/>
        <v>0</v>
      </c>
      <c r="AD452" s="49">
        <f t="shared" si="83"/>
        <v>1.1002444987774935E-2</v>
      </c>
    </row>
    <row r="453" spans="2:30" s="2" customFormat="1">
      <c r="B453" s="112">
        <v>301348</v>
      </c>
      <c r="C453" s="112" t="s">
        <v>54</v>
      </c>
      <c r="D453" s="120" t="s">
        <v>499</v>
      </c>
      <c r="E453" s="51">
        <v>0.92800000000000005</v>
      </c>
      <c r="F453" s="51">
        <v>4.4999999999999998E-2</v>
      </c>
      <c r="G453" s="51">
        <v>0.16300000000000001</v>
      </c>
      <c r="H453" s="47">
        <f t="shared" si="72"/>
        <v>1.1360000000000001</v>
      </c>
      <c r="I453" s="54">
        <v>0</v>
      </c>
      <c r="J453" s="54">
        <v>0</v>
      </c>
      <c r="K453" s="55">
        <v>0</v>
      </c>
      <c r="L453" s="47">
        <f t="shared" si="73"/>
        <v>1.1360000000000001</v>
      </c>
      <c r="M453" s="48"/>
      <c r="N453" s="160">
        <v>0.88400000000000001</v>
      </c>
      <c r="O453" s="160">
        <v>4.4999999999999998E-2</v>
      </c>
      <c r="P453" s="160">
        <v>0.17699999999999999</v>
      </c>
      <c r="Q453" s="47">
        <f t="shared" si="74"/>
        <v>1.1060000000000001</v>
      </c>
      <c r="R453" s="160">
        <v>0</v>
      </c>
      <c r="S453" s="160">
        <v>0</v>
      </c>
      <c r="T453" s="160">
        <v>0</v>
      </c>
      <c r="U453" s="47">
        <f t="shared" si="75"/>
        <v>1.1060000000000001</v>
      </c>
      <c r="V453" s="48"/>
      <c r="W453" s="50">
        <f t="shared" si="76"/>
        <v>4.9773755656108642E-2</v>
      </c>
      <c r="X453" s="50">
        <f t="shared" si="77"/>
        <v>0</v>
      </c>
      <c r="Y453" s="50">
        <f t="shared" si="78"/>
        <v>-7.9096045197740036E-2</v>
      </c>
      <c r="Z453" s="49">
        <f t="shared" si="79"/>
        <v>2.7124773960217018E-2</v>
      </c>
      <c r="AA453" s="50">
        <f t="shared" si="80"/>
        <v>0</v>
      </c>
      <c r="AB453" s="50">
        <f t="shared" si="81"/>
        <v>0</v>
      </c>
      <c r="AC453" s="50">
        <f t="shared" si="82"/>
        <v>0</v>
      </c>
      <c r="AD453" s="49">
        <f t="shared" si="83"/>
        <v>2.7124773960217018E-2</v>
      </c>
    </row>
    <row r="454" spans="2:30" s="2" customFormat="1">
      <c r="B454" s="112">
        <v>301354</v>
      </c>
      <c r="C454" s="112" t="s">
        <v>431</v>
      </c>
      <c r="D454" s="120" t="s">
        <v>501</v>
      </c>
      <c r="E454" s="51">
        <v>2.1269999999999998</v>
      </c>
      <c r="F454" s="51">
        <v>4.4999999999999998E-2</v>
      </c>
      <c r="G454" s="51">
        <v>0.16300000000000001</v>
      </c>
      <c r="H454" s="47">
        <f t="shared" si="72"/>
        <v>2.3349999999999995</v>
      </c>
      <c r="I454" s="54">
        <v>0.16400000000000001</v>
      </c>
      <c r="J454" s="54">
        <v>0</v>
      </c>
      <c r="K454" s="55">
        <v>0</v>
      </c>
      <c r="L454" s="47">
        <f t="shared" si="73"/>
        <v>2.4989999999999997</v>
      </c>
      <c r="M454" s="48"/>
      <c r="N454" s="160">
        <v>2.036</v>
      </c>
      <c r="O454" s="160">
        <v>4.4999999999999998E-2</v>
      </c>
      <c r="P454" s="160">
        <v>0.17699999999999999</v>
      </c>
      <c r="Q454" s="47">
        <f t="shared" si="74"/>
        <v>2.258</v>
      </c>
      <c r="R454" s="160">
        <v>0.187</v>
      </c>
      <c r="S454" s="160">
        <v>0</v>
      </c>
      <c r="T454" s="160">
        <v>0</v>
      </c>
      <c r="U454" s="47">
        <f t="shared" si="75"/>
        <v>2.4449999999999998</v>
      </c>
      <c r="V454" s="48"/>
      <c r="W454" s="50">
        <f t="shared" si="76"/>
        <v>4.4695481335952726E-2</v>
      </c>
      <c r="X454" s="50">
        <f t="shared" si="77"/>
        <v>0</v>
      </c>
      <c r="Y454" s="50">
        <f t="shared" si="78"/>
        <v>-7.9096045197740036E-2</v>
      </c>
      <c r="Z454" s="49">
        <f t="shared" si="79"/>
        <v>3.4100974313551601E-2</v>
      </c>
      <c r="AA454" s="50">
        <f t="shared" si="80"/>
        <v>-0.12299465240641708</v>
      </c>
      <c r="AB454" s="50">
        <f t="shared" si="81"/>
        <v>0</v>
      </c>
      <c r="AC454" s="50">
        <f t="shared" si="82"/>
        <v>0</v>
      </c>
      <c r="AD454" s="49">
        <f t="shared" si="83"/>
        <v>2.2085889570552079E-2</v>
      </c>
    </row>
    <row r="455" spans="2:30" s="2" customFormat="1">
      <c r="B455" s="112">
        <v>301355</v>
      </c>
      <c r="C455" s="112" t="s">
        <v>432</v>
      </c>
      <c r="D455" s="120" t="s">
        <v>545</v>
      </c>
      <c r="E455" s="51">
        <v>0.68899999999999995</v>
      </c>
      <c r="F455" s="51">
        <v>4.4999999999999998E-2</v>
      </c>
      <c r="G455" s="51">
        <v>0.16300000000000001</v>
      </c>
      <c r="H455" s="47">
        <f t="shared" si="72"/>
        <v>0.89700000000000002</v>
      </c>
      <c r="I455" s="54">
        <v>0.16400000000000001</v>
      </c>
      <c r="J455" s="54">
        <v>0</v>
      </c>
      <c r="K455" s="55">
        <v>0</v>
      </c>
      <c r="L455" s="47">
        <f t="shared" si="73"/>
        <v>1.0609999999999999</v>
      </c>
      <c r="M455" s="48"/>
      <c r="N455" s="160">
        <v>0.66</v>
      </c>
      <c r="O455" s="160">
        <v>4.4999999999999998E-2</v>
      </c>
      <c r="P455" s="160">
        <v>0.17699999999999999</v>
      </c>
      <c r="Q455" s="47">
        <f t="shared" si="74"/>
        <v>0.88200000000000012</v>
      </c>
      <c r="R455" s="160">
        <v>0.187</v>
      </c>
      <c r="S455" s="160">
        <v>0</v>
      </c>
      <c r="T455" s="160">
        <v>0</v>
      </c>
      <c r="U455" s="47">
        <f t="shared" si="75"/>
        <v>1.0690000000000002</v>
      </c>
      <c r="V455" s="48"/>
      <c r="W455" s="50">
        <f t="shared" si="76"/>
        <v>4.3939393939393806E-2</v>
      </c>
      <c r="X455" s="50">
        <f t="shared" si="77"/>
        <v>0</v>
      </c>
      <c r="Y455" s="50">
        <f t="shared" si="78"/>
        <v>-7.9096045197740036E-2</v>
      </c>
      <c r="Z455" s="49">
        <f t="shared" si="79"/>
        <v>1.7006802721088322E-2</v>
      </c>
      <c r="AA455" s="50">
        <f t="shared" si="80"/>
        <v>-0.12299465240641708</v>
      </c>
      <c r="AB455" s="50">
        <f t="shared" si="81"/>
        <v>0</v>
      </c>
      <c r="AC455" s="50">
        <f t="shared" si="82"/>
        <v>0</v>
      </c>
      <c r="AD455" s="49">
        <f t="shared" si="83"/>
        <v>-7.4836295603369768E-3</v>
      </c>
    </row>
    <row r="456" spans="2:30" s="2" customFormat="1">
      <c r="B456" s="112">
        <v>301356</v>
      </c>
      <c r="C456" s="112" t="s">
        <v>433</v>
      </c>
      <c r="D456" s="120" t="s">
        <v>501</v>
      </c>
      <c r="E456" s="51">
        <v>1.208</v>
      </c>
      <c r="F456" s="51">
        <v>4.4999999999999998E-2</v>
      </c>
      <c r="G456" s="51">
        <v>0.16300000000000001</v>
      </c>
      <c r="H456" s="47">
        <f t="shared" si="72"/>
        <v>1.4159999999999999</v>
      </c>
      <c r="I456" s="54">
        <v>0.16400000000000001</v>
      </c>
      <c r="J456" s="54">
        <v>0</v>
      </c>
      <c r="K456" s="55">
        <v>0</v>
      </c>
      <c r="L456" s="47">
        <f t="shared" si="73"/>
        <v>1.5799999999999998</v>
      </c>
      <c r="M456" s="48"/>
      <c r="N456" s="160">
        <v>1.157</v>
      </c>
      <c r="O456" s="160">
        <v>4.4999999999999998E-2</v>
      </c>
      <c r="P456" s="160">
        <v>0.17699999999999999</v>
      </c>
      <c r="Q456" s="47">
        <f t="shared" si="74"/>
        <v>1.379</v>
      </c>
      <c r="R456" s="160">
        <v>0.187</v>
      </c>
      <c r="S456" s="160">
        <v>0</v>
      </c>
      <c r="T456" s="160">
        <v>0</v>
      </c>
      <c r="U456" s="47">
        <f t="shared" si="75"/>
        <v>1.5660000000000001</v>
      </c>
      <c r="V456" s="48"/>
      <c r="W456" s="50">
        <f t="shared" si="76"/>
        <v>4.4079515989628289E-2</v>
      </c>
      <c r="X456" s="50">
        <f t="shared" si="77"/>
        <v>0</v>
      </c>
      <c r="Y456" s="50">
        <f t="shared" si="78"/>
        <v>-7.9096045197740036E-2</v>
      </c>
      <c r="Z456" s="49">
        <f t="shared" si="79"/>
        <v>2.6831036983321191E-2</v>
      </c>
      <c r="AA456" s="50">
        <f t="shared" si="80"/>
        <v>-0.12299465240641708</v>
      </c>
      <c r="AB456" s="50">
        <f t="shared" si="81"/>
        <v>0</v>
      </c>
      <c r="AC456" s="50">
        <f t="shared" si="82"/>
        <v>0</v>
      </c>
      <c r="AD456" s="49">
        <f t="shared" si="83"/>
        <v>8.9399744572157026E-3</v>
      </c>
    </row>
    <row r="457" spans="2:30" s="2" customFormat="1">
      <c r="B457" s="112">
        <v>301360</v>
      </c>
      <c r="C457" s="112" t="s">
        <v>55</v>
      </c>
      <c r="D457" s="120" t="s">
        <v>499</v>
      </c>
      <c r="E457" s="51">
        <v>0.502</v>
      </c>
      <c r="F457" s="51">
        <v>4.4999999999999998E-2</v>
      </c>
      <c r="G457" s="51">
        <v>0.16300000000000001</v>
      </c>
      <c r="H457" s="47">
        <f t="shared" si="72"/>
        <v>0.71000000000000008</v>
      </c>
      <c r="I457" s="54">
        <v>0</v>
      </c>
      <c r="J457" s="54">
        <v>0</v>
      </c>
      <c r="K457" s="55">
        <v>0</v>
      </c>
      <c r="L457" s="47">
        <f t="shared" si="73"/>
        <v>0.71000000000000008</v>
      </c>
      <c r="M457" s="48"/>
      <c r="N457" s="160">
        <v>0.47799999999999998</v>
      </c>
      <c r="O457" s="160">
        <v>4.4999999999999998E-2</v>
      </c>
      <c r="P457" s="160">
        <v>0.17699999999999999</v>
      </c>
      <c r="Q457" s="47">
        <f t="shared" si="74"/>
        <v>0.7</v>
      </c>
      <c r="R457" s="160">
        <v>0</v>
      </c>
      <c r="S457" s="160">
        <v>0</v>
      </c>
      <c r="T457" s="160">
        <v>0</v>
      </c>
      <c r="U457" s="47">
        <f t="shared" si="75"/>
        <v>0.7</v>
      </c>
      <c r="V457" s="48"/>
      <c r="W457" s="50">
        <f t="shared" si="76"/>
        <v>5.020920502092055E-2</v>
      </c>
      <c r="X457" s="50">
        <f t="shared" si="77"/>
        <v>0</v>
      </c>
      <c r="Y457" s="50">
        <f t="shared" si="78"/>
        <v>-7.9096045197740036E-2</v>
      </c>
      <c r="Z457" s="49">
        <f t="shared" si="79"/>
        <v>1.4285714285714459E-2</v>
      </c>
      <c r="AA457" s="50">
        <f t="shared" si="80"/>
        <v>0</v>
      </c>
      <c r="AB457" s="50">
        <f t="shared" si="81"/>
        <v>0</v>
      </c>
      <c r="AC457" s="50">
        <f t="shared" si="82"/>
        <v>0</v>
      </c>
      <c r="AD457" s="49">
        <f t="shared" si="83"/>
        <v>1.4285714285714459E-2</v>
      </c>
    </row>
    <row r="458" spans="2:30" s="2" customFormat="1">
      <c r="B458" s="112">
        <v>301361</v>
      </c>
      <c r="C458" s="112" t="s">
        <v>56</v>
      </c>
      <c r="D458" s="120" t="s">
        <v>499</v>
      </c>
      <c r="E458" s="51">
        <v>0.502</v>
      </c>
      <c r="F458" s="51">
        <v>4.4999999999999998E-2</v>
      </c>
      <c r="G458" s="51">
        <v>0.16300000000000001</v>
      </c>
      <c r="H458" s="47">
        <f t="shared" si="72"/>
        <v>0.71000000000000008</v>
      </c>
      <c r="I458" s="54">
        <v>0</v>
      </c>
      <c r="J458" s="54">
        <v>0</v>
      </c>
      <c r="K458" s="55">
        <v>0</v>
      </c>
      <c r="L458" s="47">
        <f t="shared" si="73"/>
        <v>0.71000000000000008</v>
      </c>
      <c r="M458" s="48"/>
      <c r="N458" s="160">
        <v>0.47799999999999998</v>
      </c>
      <c r="O458" s="160">
        <v>4.4999999999999998E-2</v>
      </c>
      <c r="P458" s="160">
        <v>0.17699999999999999</v>
      </c>
      <c r="Q458" s="47">
        <f t="shared" si="74"/>
        <v>0.7</v>
      </c>
      <c r="R458" s="160">
        <v>0</v>
      </c>
      <c r="S458" s="160">
        <v>0</v>
      </c>
      <c r="T458" s="160">
        <v>0</v>
      </c>
      <c r="U458" s="47">
        <f t="shared" si="75"/>
        <v>0.7</v>
      </c>
      <c r="V458" s="48"/>
      <c r="W458" s="50">
        <f t="shared" si="76"/>
        <v>5.020920502092055E-2</v>
      </c>
      <c r="X458" s="50">
        <f t="shared" si="77"/>
        <v>0</v>
      </c>
      <c r="Y458" s="50">
        <f t="shared" si="78"/>
        <v>-7.9096045197740036E-2</v>
      </c>
      <c r="Z458" s="49">
        <f t="shared" si="79"/>
        <v>1.4285714285714459E-2</v>
      </c>
      <c r="AA458" s="50">
        <f t="shared" si="80"/>
        <v>0</v>
      </c>
      <c r="AB458" s="50">
        <f t="shared" si="81"/>
        <v>0</v>
      </c>
      <c r="AC458" s="50">
        <f t="shared" si="82"/>
        <v>0</v>
      </c>
      <c r="AD458" s="49">
        <f t="shared" si="83"/>
        <v>1.4285714285714459E-2</v>
      </c>
    </row>
    <row r="459" spans="2:30" s="2" customFormat="1">
      <c r="B459" s="112">
        <v>301364</v>
      </c>
      <c r="C459" s="112" t="s">
        <v>434</v>
      </c>
      <c r="D459" s="120" t="s">
        <v>501</v>
      </c>
      <c r="E459" s="51">
        <v>1.893</v>
      </c>
      <c r="F459" s="51">
        <v>4.4999999999999998E-2</v>
      </c>
      <c r="G459" s="51">
        <v>0.16300000000000001</v>
      </c>
      <c r="H459" s="47">
        <f t="shared" si="72"/>
        <v>2.101</v>
      </c>
      <c r="I459" s="54">
        <v>0.16400000000000001</v>
      </c>
      <c r="J459" s="54">
        <v>0</v>
      </c>
      <c r="K459" s="55">
        <v>0</v>
      </c>
      <c r="L459" s="47">
        <f t="shared" si="73"/>
        <v>2.2650000000000001</v>
      </c>
      <c r="M459" s="48"/>
      <c r="N459" s="160">
        <v>1.8129999999999999</v>
      </c>
      <c r="O459" s="160">
        <v>4.4999999999999998E-2</v>
      </c>
      <c r="P459" s="160">
        <v>0.17699999999999999</v>
      </c>
      <c r="Q459" s="47">
        <f t="shared" si="74"/>
        <v>2.0349999999999997</v>
      </c>
      <c r="R459" s="160">
        <v>0.187</v>
      </c>
      <c r="S459" s="160">
        <v>0</v>
      </c>
      <c r="T459" s="160">
        <v>0</v>
      </c>
      <c r="U459" s="47">
        <f t="shared" si="75"/>
        <v>2.2219999999999995</v>
      </c>
      <c r="V459" s="48"/>
      <c r="W459" s="50">
        <f t="shared" si="76"/>
        <v>4.4125758411472739E-2</v>
      </c>
      <c r="X459" s="50">
        <f t="shared" si="77"/>
        <v>0</v>
      </c>
      <c r="Y459" s="50">
        <f t="shared" si="78"/>
        <v>-7.9096045197740036E-2</v>
      </c>
      <c r="Z459" s="49">
        <f t="shared" si="79"/>
        <v>3.2432432432432573E-2</v>
      </c>
      <c r="AA459" s="50">
        <f t="shared" si="80"/>
        <v>-0.12299465240641708</v>
      </c>
      <c r="AB459" s="50">
        <f t="shared" si="81"/>
        <v>0</v>
      </c>
      <c r="AC459" s="50">
        <f t="shared" si="82"/>
        <v>0</v>
      </c>
      <c r="AD459" s="49">
        <f t="shared" si="83"/>
        <v>1.9351935193519625E-2</v>
      </c>
    </row>
    <row r="460" spans="2:30" s="2" customFormat="1">
      <c r="B460" s="112">
        <v>301365</v>
      </c>
      <c r="C460" s="112" t="s">
        <v>435</v>
      </c>
      <c r="D460" s="120" t="s">
        <v>545</v>
      </c>
      <c r="E460" s="51">
        <v>1.125</v>
      </c>
      <c r="F460" s="51">
        <v>4.4999999999999998E-2</v>
      </c>
      <c r="G460" s="51">
        <v>0.16300000000000001</v>
      </c>
      <c r="H460" s="47">
        <f t="shared" si="72"/>
        <v>1.333</v>
      </c>
      <c r="I460" s="54">
        <v>0.16400000000000001</v>
      </c>
      <c r="J460" s="54">
        <v>0</v>
      </c>
      <c r="K460" s="55">
        <v>0</v>
      </c>
      <c r="L460" s="47">
        <f t="shared" si="73"/>
        <v>1.4969999999999999</v>
      </c>
      <c r="M460" s="48"/>
      <c r="N460" s="160">
        <v>1.0780000000000001</v>
      </c>
      <c r="O460" s="160">
        <v>4.4999999999999998E-2</v>
      </c>
      <c r="P460" s="160">
        <v>0.17699999999999999</v>
      </c>
      <c r="Q460" s="47">
        <f t="shared" si="74"/>
        <v>1.3</v>
      </c>
      <c r="R460" s="160">
        <v>0.187</v>
      </c>
      <c r="S460" s="160">
        <v>0</v>
      </c>
      <c r="T460" s="160">
        <v>0</v>
      </c>
      <c r="U460" s="47">
        <f t="shared" si="75"/>
        <v>1.4870000000000001</v>
      </c>
      <c r="V460" s="48"/>
      <c r="W460" s="50">
        <f t="shared" si="76"/>
        <v>4.3599257884972105E-2</v>
      </c>
      <c r="X460" s="50">
        <f t="shared" si="77"/>
        <v>0</v>
      </c>
      <c r="Y460" s="50">
        <f t="shared" si="78"/>
        <v>-7.9096045197740036E-2</v>
      </c>
      <c r="Z460" s="49">
        <f t="shared" si="79"/>
        <v>2.5384615384615321E-2</v>
      </c>
      <c r="AA460" s="50">
        <f t="shared" si="80"/>
        <v>-0.12299465240641708</v>
      </c>
      <c r="AB460" s="50">
        <f t="shared" si="81"/>
        <v>0</v>
      </c>
      <c r="AC460" s="50">
        <f t="shared" si="82"/>
        <v>0</v>
      </c>
      <c r="AD460" s="49">
        <f t="shared" si="83"/>
        <v>6.7249495628781348E-3</v>
      </c>
    </row>
    <row r="461" spans="2:30" s="2" customFormat="1">
      <c r="B461" s="112">
        <v>301366</v>
      </c>
      <c r="C461" s="112" t="s">
        <v>436</v>
      </c>
      <c r="D461" s="120" t="s">
        <v>545</v>
      </c>
      <c r="E461" s="51">
        <v>1.139</v>
      </c>
      <c r="F461" s="51">
        <v>4.4999999999999998E-2</v>
      </c>
      <c r="G461" s="51">
        <v>0.16300000000000001</v>
      </c>
      <c r="H461" s="47">
        <f t="shared" ref="H461:H524" si="84">E461+F461+G461</f>
        <v>1.347</v>
      </c>
      <c r="I461" s="54">
        <v>0.16400000000000001</v>
      </c>
      <c r="J461" s="54">
        <v>0</v>
      </c>
      <c r="K461" s="55">
        <v>0</v>
      </c>
      <c r="L461" s="47">
        <f t="shared" ref="L461:L524" si="85">H461+I461+J461+K461</f>
        <v>1.5109999999999999</v>
      </c>
      <c r="M461" s="48"/>
      <c r="N461" s="160">
        <v>1.091</v>
      </c>
      <c r="O461" s="160">
        <v>4.4999999999999998E-2</v>
      </c>
      <c r="P461" s="160">
        <v>0.17699999999999999</v>
      </c>
      <c r="Q461" s="47">
        <f t="shared" ref="Q461:Q524" si="86">N461+O461+P461</f>
        <v>1.3129999999999999</v>
      </c>
      <c r="R461" s="160">
        <v>0.187</v>
      </c>
      <c r="S461" s="160">
        <v>0</v>
      </c>
      <c r="T461" s="160">
        <v>0</v>
      </c>
      <c r="U461" s="47">
        <f t="shared" ref="U461:U524" si="87">Q461+R461+S461+T461</f>
        <v>1.5</v>
      </c>
      <c r="V461" s="48"/>
      <c r="W461" s="50">
        <f t="shared" ref="W461:W524" si="88">(E461-N461)/N461</f>
        <v>4.3996333638863468E-2</v>
      </c>
      <c r="X461" s="50">
        <f t="shared" ref="X461:X524" si="89">(F461-O461)/O461</f>
        <v>0</v>
      </c>
      <c r="Y461" s="50">
        <f t="shared" ref="Y461:Y524" si="90">(G461-P461)/P461</f>
        <v>-7.9096045197740036E-2</v>
      </c>
      <c r="Z461" s="49">
        <f t="shared" ref="Z461:Z524" si="91">(H461-Q461)/Q461</f>
        <v>2.5894897182025919E-2</v>
      </c>
      <c r="AA461" s="50">
        <f t="shared" ref="AA461:AA524" si="92">IF(I461=0,0,(I461-R461)/R461)</f>
        <v>-0.12299465240641708</v>
      </c>
      <c r="AB461" s="50">
        <f t="shared" ref="AB461:AB524" si="93">IF(J461=0,0,(J461-S461)/S461)</f>
        <v>0</v>
      </c>
      <c r="AC461" s="50">
        <f t="shared" ref="AC461:AC524" si="94">IF(K461=0,0,(K461-T461)/T461)</f>
        <v>0</v>
      </c>
      <c r="AD461" s="49">
        <f t="shared" ref="AD461:AD524" si="95">(L461-U461)/U461</f>
        <v>7.3333333333332655E-3</v>
      </c>
    </row>
    <row r="462" spans="2:30" s="2" customFormat="1">
      <c r="B462" s="112">
        <v>301368</v>
      </c>
      <c r="C462" s="112" t="s">
        <v>57</v>
      </c>
      <c r="D462" s="120" t="s">
        <v>497</v>
      </c>
      <c r="E462" s="51">
        <v>1.6830000000000001</v>
      </c>
      <c r="F462" s="51">
        <v>4.4999999999999998E-2</v>
      </c>
      <c r="G462" s="51">
        <v>0.16300000000000001</v>
      </c>
      <c r="H462" s="47">
        <f t="shared" si="84"/>
        <v>1.891</v>
      </c>
      <c r="I462" s="54">
        <v>0</v>
      </c>
      <c r="J462" s="54">
        <v>0</v>
      </c>
      <c r="K462" s="55">
        <v>0</v>
      </c>
      <c r="L462" s="47">
        <f t="shared" si="85"/>
        <v>1.891</v>
      </c>
      <c r="M462" s="48"/>
      <c r="N462" s="160">
        <v>1.611</v>
      </c>
      <c r="O462" s="160">
        <v>4.4999999999999998E-2</v>
      </c>
      <c r="P462" s="160">
        <v>0.17699999999999999</v>
      </c>
      <c r="Q462" s="47">
        <f t="shared" si="86"/>
        <v>1.833</v>
      </c>
      <c r="R462" s="160">
        <v>0</v>
      </c>
      <c r="S462" s="160">
        <v>0</v>
      </c>
      <c r="T462" s="160">
        <v>0</v>
      </c>
      <c r="U462" s="47">
        <f t="shared" si="87"/>
        <v>1.833</v>
      </c>
      <c r="V462" s="48"/>
      <c r="W462" s="50">
        <f t="shared" si="88"/>
        <v>4.4692737430167641E-2</v>
      </c>
      <c r="X462" s="50">
        <f t="shared" si="89"/>
        <v>0</v>
      </c>
      <c r="Y462" s="50">
        <f t="shared" si="90"/>
        <v>-7.9096045197740036E-2</v>
      </c>
      <c r="Z462" s="49">
        <f t="shared" si="91"/>
        <v>3.1642116748499753E-2</v>
      </c>
      <c r="AA462" s="50">
        <f t="shared" si="92"/>
        <v>0</v>
      </c>
      <c r="AB462" s="50">
        <f t="shared" si="93"/>
        <v>0</v>
      </c>
      <c r="AC462" s="50">
        <f t="shared" si="94"/>
        <v>0</v>
      </c>
      <c r="AD462" s="49">
        <f t="shared" si="95"/>
        <v>3.1642116748499753E-2</v>
      </c>
    </row>
    <row r="463" spans="2:30" s="2" customFormat="1">
      <c r="B463" s="112">
        <v>301369</v>
      </c>
      <c r="C463" s="112" t="s">
        <v>437</v>
      </c>
      <c r="D463" s="120" t="s">
        <v>501</v>
      </c>
      <c r="E463" s="51">
        <v>0.317</v>
      </c>
      <c r="F463" s="51">
        <v>4.4999999999999998E-2</v>
      </c>
      <c r="G463" s="51">
        <v>0.16300000000000001</v>
      </c>
      <c r="H463" s="47">
        <f t="shared" si="84"/>
        <v>0.52500000000000002</v>
      </c>
      <c r="I463" s="54">
        <v>0.16400000000000001</v>
      </c>
      <c r="J463" s="54">
        <v>0</v>
      </c>
      <c r="K463" s="55">
        <v>0</v>
      </c>
      <c r="L463" s="47">
        <f t="shared" si="85"/>
        <v>0.68900000000000006</v>
      </c>
      <c r="M463" s="48"/>
      <c r="N463" s="160">
        <v>0.30399999999999999</v>
      </c>
      <c r="O463" s="160">
        <v>4.4999999999999998E-2</v>
      </c>
      <c r="P463" s="160">
        <v>0.17699999999999999</v>
      </c>
      <c r="Q463" s="47">
        <f t="shared" si="86"/>
        <v>0.52600000000000002</v>
      </c>
      <c r="R463" s="160">
        <v>0.187</v>
      </c>
      <c r="S463" s="160">
        <v>0</v>
      </c>
      <c r="T463" s="160">
        <v>0</v>
      </c>
      <c r="U463" s="47">
        <f t="shared" si="87"/>
        <v>0.71300000000000008</v>
      </c>
      <c r="V463" s="48"/>
      <c r="W463" s="50">
        <f t="shared" si="88"/>
        <v>4.2763157894736878E-2</v>
      </c>
      <c r="X463" s="50">
        <f t="shared" si="89"/>
        <v>0</v>
      </c>
      <c r="Y463" s="50">
        <f t="shared" si="90"/>
        <v>-7.9096045197740036E-2</v>
      </c>
      <c r="Z463" s="49">
        <f t="shared" si="91"/>
        <v>-1.9011406844106479E-3</v>
      </c>
      <c r="AA463" s="50">
        <f t="shared" si="92"/>
        <v>-0.12299465240641708</v>
      </c>
      <c r="AB463" s="50">
        <f t="shared" si="93"/>
        <v>0</v>
      </c>
      <c r="AC463" s="50">
        <f t="shared" si="94"/>
        <v>0</v>
      </c>
      <c r="AD463" s="49">
        <f t="shared" si="95"/>
        <v>-3.3660589060308582E-2</v>
      </c>
    </row>
    <row r="464" spans="2:30" s="2" customFormat="1">
      <c r="B464" s="112">
        <v>301374</v>
      </c>
      <c r="C464" s="112" t="s">
        <v>438</v>
      </c>
      <c r="D464" s="120" t="s">
        <v>545</v>
      </c>
      <c r="E464" s="51">
        <v>1.208</v>
      </c>
      <c r="F464" s="51">
        <v>4.4999999999999998E-2</v>
      </c>
      <c r="G464" s="51">
        <v>0.16300000000000001</v>
      </c>
      <c r="H464" s="47">
        <f t="shared" si="84"/>
        <v>1.4159999999999999</v>
      </c>
      <c r="I464" s="54">
        <v>0.16400000000000001</v>
      </c>
      <c r="J464" s="54">
        <v>0</v>
      </c>
      <c r="K464" s="55">
        <v>0</v>
      </c>
      <c r="L464" s="47">
        <f t="shared" si="85"/>
        <v>1.5799999999999998</v>
      </c>
      <c r="M464" s="48"/>
      <c r="N464" s="160">
        <v>1.157</v>
      </c>
      <c r="O464" s="160">
        <v>4.4999999999999998E-2</v>
      </c>
      <c r="P464" s="160">
        <v>0.17699999999999999</v>
      </c>
      <c r="Q464" s="47">
        <f t="shared" si="86"/>
        <v>1.379</v>
      </c>
      <c r="R464" s="160">
        <v>0.187</v>
      </c>
      <c r="S464" s="160">
        <v>0</v>
      </c>
      <c r="T464" s="160">
        <v>0</v>
      </c>
      <c r="U464" s="47">
        <f t="shared" si="87"/>
        <v>1.5660000000000001</v>
      </c>
      <c r="V464" s="48"/>
      <c r="W464" s="50">
        <f t="shared" si="88"/>
        <v>4.4079515989628289E-2</v>
      </c>
      <c r="X464" s="50">
        <f t="shared" si="89"/>
        <v>0</v>
      </c>
      <c r="Y464" s="50">
        <f t="shared" si="90"/>
        <v>-7.9096045197740036E-2</v>
      </c>
      <c r="Z464" s="49">
        <f t="shared" si="91"/>
        <v>2.6831036983321191E-2</v>
      </c>
      <c r="AA464" s="50">
        <f t="shared" si="92"/>
        <v>-0.12299465240641708</v>
      </c>
      <c r="AB464" s="50">
        <f t="shared" si="93"/>
        <v>0</v>
      </c>
      <c r="AC464" s="50">
        <f t="shared" si="94"/>
        <v>0</v>
      </c>
      <c r="AD464" s="49">
        <f t="shared" si="95"/>
        <v>8.9399744572157026E-3</v>
      </c>
    </row>
    <row r="465" spans="2:30" s="2" customFormat="1">
      <c r="B465" s="112">
        <v>301377</v>
      </c>
      <c r="C465" s="112" t="s">
        <v>439</v>
      </c>
      <c r="D465" s="120" t="s">
        <v>501</v>
      </c>
      <c r="E465" s="51">
        <v>1.139</v>
      </c>
      <c r="F465" s="51">
        <v>4.4999999999999998E-2</v>
      </c>
      <c r="G465" s="51">
        <v>0.16300000000000001</v>
      </c>
      <c r="H465" s="47">
        <f t="shared" si="84"/>
        <v>1.347</v>
      </c>
      <c r="I465" s="54">
        <v>0.16400000000000001</v>
      </c>
      <c r="J465" s="54">
        <v>0</v>
      </c>
      <c r="K465" s="55">
        <v>0</v>
      </c>
      <c r="L465" s="47">
        <f t="shared" si="85"/>
        <v>1.5109999999999999</v>
      </c>
      <c r="M465" s="48"/>
      <c r="N465" s="160">
        <v>1.091</v>
      </c>
      <c r="O465" s="160">
        <v>4.4999999999999998E-2</v>
      </c>
      <c r="P465" s="160">
        <v>0.17699999999999999</v>
      </c>
      <c r="Q465" s="47">
        <f t="shared" si="86"/>
        <v>1.3129999999999999</v>
      </c>
      <c r="R465" s="160">
        <v>0.187</v>
      </c>
      <c r="S465" s="160">
        <v>0</v>
      </c>
      <c r="T465" s="160">
        <v>0</v>
      </c>
      <c r="U465" s="47">
        <f t="shared" si="87"/>
        <v>1.5</v>
      </c>
      <c r="V465" s="48"/>
      <c r="W465" s="50">
        <f t="shared" si="88"/>
        <v>4.3996333638863468E-2</v>
      </c>
      <c r="X465" s="50">
        <f t="shared" si="89"/>
        <v>0</v>
      </c>
      <c r="Y465" s="50">
        <f t="shared" si="90"/>
        <v>-7.9096045197740036E-2</v>
      </c>
      <c r="Z465" s="49">
        <f t="shared" si="91"/>
        <v>2.5894897182025919E-2</v>
      </c>
      <c r="AA465" s="50">
        <f t="shared" si="92"/>
        <v>-0.12299465240641708</v>
      </c>
      <c r="AB465" s="50">
        <f t="shared" si="93"/>
        <v>0</v>
      </c>
      <c r="AC465" s="50">
        <f t="shared" si="94"/>
        <v>0</v>
      </c>
      <c r="AD465" s="49">
        <f t="shared" si="95"/>
        <v>7.3333333333332655E-3</v>
      </c>
    </row>
    <row r="466" spans="2:30" s="2" customFormat="1">
      <c r="B466" s="112">
        <v>301385</v>
      </c>
      <c r="C466" s="112" t="s">
        <v>440</v>
      </c>
      <c r="D466" s="120" t="s">
        <v>502</v>
      </c>
      <c r="E466" s="51">
        <v>1.9059999999999999</v>
      </c>
      <c r="F466" s="51">
        <v>4.4999999999999998E-2</v>
      </c>
      <c r="G466" s="51">
        <v>0.16300000000000001</v>
      </c>
      <c r="H466" s="47">
        <f t="shared" si="84"/>
        <v>2.1139999999999999</v>
      </c>
      <c r="I466" s="54">
        <v>0</v>
      </c>
      <c r="J466" s="54">
        <v>0</v>
      </c>
      <c r="K466" s="55">
        <v>8.8999999999999996E-2</v>
      </c>
      <c r="L466" s="47">
        <f t="shared" si="85"/>
        <v>2.2029999999999998</v>
      </c>
      <c r="M466" s="48"/>
      <c r="N466" s="160">
        <v>1.8240000000000001</v>
      </c>
      <c r="O466" s="160">
        <v>4.4999999999999998E-2</v>
      </c>
      <c r="P466" s="160">
        <v>0.17699999999999999</v>
      </c>
      <c r="Q466" s="47">
        <f t="shared" si="86"/>
        <v>2.0459999999999998</v>
      </c>
      <c r="R466" s="160">
        <v>0</v>
      </c>
      <c r="S466" s="160">
        <v>0</v>
      </c>
      <c r="T466" s="160">
        <v>8.5999999999999993E-2</v>
      </c>
      <c r="U466" s="47">
        <f t="shared" si="87"/>
        <v>2.1319999999999997</v>
      </c>
      <c r="V466" s="48"/>
      <c r="W466" s="50">
        <f t="shared" si="88"/>
        <v>4.4956140350877111E-2</v>
      </c>
      <c r="X466" s="50">
        <f t="shared" si="89"/>
        <v>0</v>
      </c>
      <c r="Y466" s="50">
        <f t="shared" si="90"/>
        <v>-7.9096045197740036E-2</v>
      </c>
      <c r="Z466" s="49">
        <f t="shared" si="91"/>
        <v>3.323558162267843E-2</v>
      </c>
      <c r="AA466" s="50">
        <f t="shared" si="92"/>
        <v>0</v>
      </c>
      <c r="AB466" s="50">
        <f t="shared" si="93"/>
        <v>0</v>
      </c>
      <c r="AC466" s="50">
        <f t="shared" si="94"/>
        <v>3.4883720930232592E-2</v>
      </c>
      <c r="AD466" s="49">
        <f t="shared" si="95"/>
        <v>3.3302063789868754E-2</v>
      </c>
    </row>
    <row r="467" spans="2:30" s="2" customFormat="1">
      <c r="B467" s="112">
        <v>301389</v>
      </c>
      <c r="C467" s="112" t="s">
        <v>441</v>
      </c>
      <c r="D467" s="120" t="s">
        <v>545</v>
      </c>
      <c r="E467" s="51">
        <v>1.78</v>
      </c>
      <c r="F467" s="51">
        <v>4.4999999999999998E-2</v>
      </c>
      <c r="G467" s="51">
        <v>0.16300000000000001</v>
      </c>
      <c r="H467" s="47">
        <f t="shared" si="84"/>
        <v>1.988</v>
      </c>
      <c r="I467" s="54">
        <v>0.16400000000000001</v>
      </c>
      <c r="J467" s="54">
        <v>0</v>
      </c>
      <c r="K467" s="55">
        <v>0</v>
      </c>
      <c r="L467" s="47">
        <f t="shared" si="85"/>
        <v>2.1520000000000001</v>
      </c>
      <c r="M467" s="48"/>
      <c r="N467" s="160">
        <v>1.7050000000000001</v>
      </c>
      <c r="O467" s="160">
        <v>4.4999999999999998E-2</v>
      </c>
      <c r="P467" s="160">
        <v>0.17699999999999999</v>
      </c>
      <c r="Q467" s="47">
        <f t="shared" si="86"/>
        <v>1.927</v>
      </c>
      <c r="R467" s="160">
        <v>0.187</v>
      </c>
      <c r="S467" s="160">
        <v>0</v>
      </c>
      <c r="T467" s="160">
        <v>0</v>
      </c>
      <c r="U467" s="47">
        <f t="shared" si="87"/>
        <v>2.1139999999999999</v>
      </c>
      <c r="V467" s="48"/>
      <c r="W467" s="50">
        <f t="shared" si="88"/>
        <v>4.3988269794721382E-2</v>
      </c>
      <c r="X467" s="50">
        <f t="shared" si="89"/>
        <v>0</v>
      </c>
      <c r="Y467" s="50">
        <f t="shared" si="90"/>
        <v>-7.9096045197740036E-2</v>
      </c>
      <c r="Z467" s="49">
        <f t="shared" si="91"/>
        <v>3.1655422937208064E-2</v>
      </c>
      <c r="AA467" s="50">
        <f t="shared" si="92"/>
        <v>-0.12299465240641708</v>
      </c>
      <c r="AB467" s="50">
        <f t="shared" si="93"/>
        <v>0</v>
      </c>
      <c r="AC467" s="50">
        <f t="shared" si="94"/>
        <v>0</v>
      </c>
      <c r="AD467" s="49">
        <f t="shared" si="95"/>
        <v>1.7975402081362467E-2</v>
      </c>
    </row>
    <row r="468" spans="2:30" s="2" customFormat="1">
      <c r="B468" s="112">
        <v>301390</v>
      </c>
      <c r="C468" s="112" t="s">
        <v>442</v>
      </c>
      <c r="D468" s="120" t="s">
        <v>501</v>
      </c>
      <c r="E468" s="51">
        <v>1.194</v>
      </c>
      <c r="F468" s="51">
        <v>4.4999999999999998E-2</v>
      </c>
      <c r="G468" s="51">
        <v>0.16300000000000001</v>
      </c>
      <c r="H468" s="47">
        <f t="shared" si="84"/>
        <v>1.4019999999999999</v>
      </c>
      <c r="I468" s="54">
        <v>0.16400000000000001</v>
      </c>
      <c r="J468" s="54">
        <v>0</v>
      </c>
      <c r="K468" s="55">
        <v>0</v>
      </c>
      <c r="L468" s="47">
        <f t="shared" si="85"/>
        <v>1.5659999999999998</v>
      </c>
      <c r="M468" s="48"/>
      <c r="N468" s="160">
        <v>1.143</v>
      </c>
      <c r="O468" s="160">
        <v>4.4999999999999998E-2</v>
      </c>
      <c r="P468" s="160">
        <v>0.17699999999999999</v>
      </c>
      <c r="Q468" s="47">
        <f t="shared" si="86"/>
        <v>1.365</v>
      </c>
      <c r="R468" s="160">
        <v>0.187</v>
      </c>
      <c r="S468" s="160">
        <v>0</v>
      </c>
      <c r="T468" s="160">
        <v>0</v>
      </c>
      <c r="U468" s="47">
        <f t="shared" si="87"/>
        <v>1.552</v>
      </c>
      <c r="V468" s="48"/>
      <c r="W468" s="50">
        <f t="shared" si="88"/>
        <v>4.4619422572178422E-2</v>
      </c>
      <c r="X468" s="50">
        <f t="shared" si="89"/>
        <v>0</v>
      </c>
      <c r="Y468" s="50">
        <f t="shared" si="90"/>
        <v>-7.9096045197740036E-2</v>
      </c>
      <c r="Z468" s="49">
        <f t="shared" si="91"/>
        <v>2.7106227106227048E-2</v>
      </c>
      <c r="AA468" s="50">
        <f t="shared" si="92"/>
        <v>-0.12299465240641708</v>
      </c>
      <c r="AB468" s="50">
        <f t="shared" si="93"/>
        <v>0</v>
      </c>
      <c r="AC468" s="50">
        <f t="shared" si="94"/>
        <v>0</v>
      </c>
      <c r="AD468" s="49">
        <f t="shared" si="95"/>
        <v>9.0206185567008948E-3</v>
      </c>
    </row>
    <row r="469" spans="2:30" s="2" customFormat="1">
      <c r="B469" s="112">
        <v>301391</v>
      </c>
      <c r="C469" s="112" t="s">
        <v>59</v>
      </c>
      <c r="D469" s="120" t="s">
        <v>499</v>
      </c>
      <c r="E469" s="51">
        <v>0.502</v>
      </c>
      <c r="F469" s="51">
        <v>4.4999999999999998E-2</v>
      </c>
      <c r="G469" s="51">
        <v>0.16300000000000001</v>
      </c>
      <c r="H469" s="47">
        <f t="shared" si="84"/>
        <v>0.71000000000000008</v>
      </c>
      <c r="I469" s="54">
        <v>0</v>
      </c>
      <c r="J469" s="54">
        <v>0</v>
      </c>
      <c r="K469" s="55">
        <v>0</v>
      </c>
      <c r="L469" s="47">
        <f t="shared" si="85"/>
        <v>0.71000000000000008</v>
      </c>
      <c r="M469" s="48"/>
      <c r="N469" s="160">
        <v>0.47799999999999998</v>
      </c>
      <c r="O469" s="160">
        <v>4.4999999999999998E-2</v>
      </c>
      <c r="P469" s="160">
        <v>0.17699999999999999</v>
      </c>
      <c r="Q469" s="47">
        <f t="shared" si="86"/>
        <v>0.7</v>
      </c>
      <c r="R469" s="160">
        <v>0</v>
      </c>
      <c r="S469" s="160">
        <v>0</v>
      </c>
      <c r="T469" s="160">
        <v>0</v>
      </c>
      <c r="U469" s="47">
        <f t="shared" si="87"/>
        <v>0.7</v>
      </c>
      <c r="V469" s="48"/>
      <c r="W469" s="50">
        <f t="shared" si="88"/>
        <v>5.020920502092055E-2</v>
      </c>
      <c r="X469" s="50">
        <f t="shared" si="89"/>
        <v>0</v>
      </c>
      <c r="Y469" s="50">
        <f t="shared" si="90"/>
        <v>-7.9096045197740036E-2</v>
      </c>
      <c r="Z469" s="49">
        <f t="shared" si="91"/>
        <v>1.4285714285714459E-2</v>
      </c>
      <c r="AA469" s="50">
        <f t="shared" si="92"/>
        <v>0</v>
      </c>
      <c r="AB469" s="50">
        <f t="shared" si="93"/>
        <v>0</v>
      </c>
      <c r="AC469" s="50">
        <f t="shared" si="94"/>
        <v>0</v>
      </c>
      <c r="AD469" s="49">
        <f t="shared" si="95"/>
        <v>1.4285714285714459E-2</v>
      </c>
    </row>
    <row r="470" spans="2:30" s="2" customFormat="1">
      <c r="B470" s="112">
        <v>301395</v>
      </c>
      <c r="C470" s="112" t="s">
        <v>443</v>
      </c>
      <c r="D470" s="120" t="s">
        <v>501</v>
      </c>
      <c r="E470" s="51">
        <v>2.569</v>
      </c>
      <c r="F470" s="51">
        <v>4.4999999999999998E-2</v>
      </c>
      <c r="G470" s="51">
        <v>0.16300000000000001</v>
      </c>
      <c r="H470" s="47">
        <f t="shared" si="84"/>
        <v>2.7769999999999997</v>
      </c>
      <c r="I470" s="54">
        <v>0.16400000000000001</v>
      </c>
      <c r="J470" s="54">
        <v>0</v>
      </c>
      <c r="K470" s="55">
        <v>0</v>
      </c>
      <c r="L470" s="47">
        <f t="shared" si="85"/>
        <v>2.9409999999999998</v>
      </c>
      <c r="M470" s="48"/>
      <c r="N470" s="160">
        <v>2.46</v>
      </c>
      <c r="O470" s="160">
        <v>4.4999999999999998E-2</v>
      </c>
      <c r="P470" s="160">
        <v>0.17699999999999999</v>
      </c>
      <c r="Q470" s="47">
        <f t="shared" si="86"/>
        <v>2.6819999999999999</v>
      </c>
      <c r="R470" s="160">
        <v>0.187</v>
      </c>
      <c r="S470" s="160">
        <v>0</v>
      </c>
      <c r="T470" s="160">
        <v>0</v>
      </c>
      <c r="U470" s="47">
        <f t="shared" si="87"/>
        <v>2.8689999999999998</v>
      </c>
      <c r="V470" s="48"/>
      <c r="W470" s="50">
        <f t="shared" si="88"/>
        <v>4.430894308943089E-2</v>
      </c>
      <c r="X470" s="50">
        <f t="shared" si="89"/>
        <v>0</v>
      </c>
      <c r="Y470" s="50">
        <f t="shared" si="90"/>
        <v>-7.9096045197740036E-2</v>
      </c>
      <c r="Z470" s="49">
        <f t="shared" si="91"/>
        <v>3.5421327367636E-2</v>
      </c>
      <c r="AA470" s="50">
        <f t="shared" si="92"/>
        <v>-0.12299465240641708</v>
      </c>
      <c r="AB470" s="50">
        <f t="shared" si="93"/>
        <v>0</v>
      </c>
      <c r="AC470" s="50">
        <f t="shared" si="94"/>
        <v>0</v>
      </c>
      <c r="AD470" s="49">
        <f t="shared" si="95"/>
        <v>2.5095852213314767E-2</v>
      </c>
    </row>
    <row r="471" spans="2:30" s="2" customFormat="1">
      <c r="B471" s="112">
        <v>301396</v>
      </c>
      <c r="C471" s="112" t="s">
        <v>444</v>
      </c>
      <c r="D471" s="120" t="s">
        <v>501</v>
      </c>
      <c r="E471" s="51">
        <v>0.85099999999999998</v>
      </c>
      <c r="F471" s="51">
        <v>4.4999999999999998E-2</v>
      </c>
      <c r="G471" s="51">
        <v>0.16300000000000001</v>
      </c>
      <c r="H471" s="47">
        <f t="shared" si="84"/>
        <v>1.0589999999999999</v>
      </c>
      <c r="I471" s="54">
        <v>0.16400000000000001</v>
      </c>
      <c r="J471" s="54">
        <v>0</v>
      </c>
      <c r="K471" s="55">
        <v>0</v>
      </c>
      <c r="L471" s="47">
        <f t="shared" si="85"/>
        <v>1.2229999999999999</v>
      </c>
      <c r="M471" s="48"/>
      <c r="N471" s="160">
        <v>0.81499999999999995</v>
      </c>
      <c r="O471" s="160">
        <v>4.4999999999999998E-2</v>
      </c>
      <c r="P471" s="160">
        <v>0.17699999999999999</v>
      </c>
      <c r="Q471" s="47">
        <f t="shared" si="86"/>
        <v>1.0369999999999999</v>
      </c>
      <c r="R471" s="160">
        <v>0.187</v>
      </c>
      <c r="S471" s="160">
        <v>0</v>
      </c>
      <c r="T471" s="160">
        <v>0</v>
      </c>
      <c r="U471" s="47">
        <f t="shared" si="87"/>
        <v>1.224</v>
      </c>
      <c r="V471" s="48"/>
      <c r="W471" s="50">
        <f t="shared" si="88"/>
        <v>4.4171779141104338E-2</v>
      </c>
      <c r="X471" s="50">
        <f t="shared" si="89"/>
        <v>0</v>
      </c>
      <c r="Y471" s="50">
        <f t="shared" si="90"/>
        <v>-7.9096045197740036E-2</v>
      </c>
      <c r="Z471" s="49">
        <f t="shared" si="91"/>
        <v>2.1215043394406965E-2</v>
      </c>
      <c r="AA471" s="50">
        <f t="shared" si="92"/>
        <v>-0.12299465240641708</v>
      </c>
      <c r="AB471" s="50">
        <f t="shared" si="93"/>
        <v>0</v>
      </c>
      <c r="AC471" s="50">
        <f t="shared" si="94"/>
        <v>0</v>
      </c>
      <c r="AD471" s="49">
        <f t="shared" si="95"/>
        <v>-8.16993464052379E-4</v>
      </c>
    </row>
    <row r="472" spans="2:30" s="2" customFormat="1">
      <c r="B472" s="112">
        <v>301397</v>
      </c>
      <c r="C472" s="112" t="s">
        <v>61</v>
      </c>
      <c r="D472" s="120" t="s">
        <v>499</v>
      </c>
      <c r="E472" s="51">
        <v>0.90300000000000002</v>
      </c>
      <c r="F472" s="51">
        <v>4.4999999999999998E-2</v>
      </c>
      <c r="G472" s="51">
        <v>0.16300000000000001</v>
      </c>
      <c r="H472" s="47">
        <f t="shared" si="84"/>
        <v>1.111</v>
      </c>
      <c r="I472" s="54">
        <v>0</v>
      </c>
      <c r="J472" s="54">
        <v>0</v>
      </c>
      <c r="K472" s="55">
        <v>0</v>
      </c>
      <c r="L472" s="47">
        <f t="shared" si="85"/>
        <v>1.111</v>
      </c>
      <c r="M472" s="48"/>
      <c r="N472" s="160">
        <v>0.86</v>
      </c>
      <c r="O472" s="160">
        <v>4.4999999999999998E-2</v>
      </c>
      <c r="P472" s="160">
        <v>0.17699999999999999</v>
      </c>
      <c r="Q472" s="47">
        <f t="shared" si="86"/>
        <v>1.0820000000000001</v>
      </c>
      <c r="R472" s="160">
        <v>0</v>
      </c>
      <c r="S472" s="160">
        <v>0</v>
      </c>
      <c r="T472" s="160">
        <v>0</v>
      </c>
      <c r="U472" s="47">
        <f t="shared" si="87"/>
        <v>1.0820000000000001</v>
      </c>
      <c r="V472" s="48"/>
      <c r="W472" s="50">
        <f t="shared" si="88"/>
        <v>5.0000000000000044E-2</v>
      </c>
      <c r="X472" s="50">
        <f t="shared" si="89"/>
        <v>0</v>
      </c>
      <c r="Y472" s="50">
        <f t="shared" si="90"/>
        <v>-7.9096045197740036E-2</v>
      </c>
      <c r="Z472" s="49">
        <f t="shared" si="91"/>
        <v>2.6802218114602507E-2</v>
      </c>
      <c r="AA472" s="50">
        <f t="shared" si="92"/>
        <v>0</v>
      </c>
      <c r="AB472" s="50">
        <f t="shared" si="93"/>
        <v>0</v>
      </c>
      <c r="AC472" s="50">
        <f t="shared" si="94"/>
        <v>0</v>
      </c>
      <c r="AD472" s="49">
        <f t="shared" si="95"/>
        <v>2.6802218114602507E-2</v>
      </c>
    </row>
    <row r="473" spans="2:30" s="2" customFormat="1">
      <c r="B473" s="112">
        <v>301400</v>
      </c>
      <c r="C473" s="112" t="s">
        <v>62</v>
      </c>
      <c r="D473" s="120" t="s">
        <v>499</v>
      </c>
      <c r="E473" s="51">
        <v>0.502</v>
      </c>
      <c r="F473" s="51">
        <v>4.4999999999999998E-2</v>
      </c>
      <c r="G473" s="51">
        <v>0.16300000000000001</v>
      </c>
      <c r="H473" s="47">
        <f t="shared" si="84"/>
        <v>0.71000000000000008</v>
      </c>
      <c r="I473" s="54">
        <v>0</v>
      </c>
      <c r="J473" s="54">
        <v>0</v>
      </c>
      <c r="K473" s="55">
        <v>0</v>
      </c>
      <c r="L473" s="47">
        <f t="shared" si="85"/>
        <v>0.71000000000000008</v>
      </c>
      <c r="M473" s="48"/>
      <c r="N473" s="160">
        <v>0.47799999999999998</v>
      </c>
      <c r="O473" s="160">
        <v>4.4999999999999998E-2</v>
      </c>
      <c r="P473" s="160">
        <v>0.17699999999999999</v>
      </c>
      <c r="Q473" s="47">
        <f t="shared" si="86"/>
        <v>0.7</v>
      </c>
      <c r="R473" s="160">
        <v>0</v>
      </c>
      <c r="S473" s="160">
        <v>0</v>
      </c>
      <c r="T473" s="160">
        <v>0</v>
      </c>
      <c r="U473" s="47">
        <f t="shared" si="87"/>
        <v>0.7</v>
      </c>
      <c r="V473" s="48"/>
      <c r="W473" s="50">
        <f t="shared" si="88"/>
        <v>5.020920502092055E-2</v>
      </c>
      <c r="X473" s="50">
        <f t="shared" si="89"/>
        <v>0</v>
      </c>
      <c r="Y473" s="50">
        <f t="shared" si="90"/>
        <v>-7.9096045197740036E-2</v>
      </c>
      <c r="Z473" s="49">
        <f t="shared" si="91"/>
        <v>1.4285714285714459E-2</v>
      </c>
      <c r="AA473" s="50">
        <f t="shared" si="92"/>
        <v>0</v>
      </c>
      <c r="AB473" s="50">
        <f t="shared" si="93"/>
        <v>0</v>
      </c>
      <c r="AC473" s="50">
        <f t="shared" si="94"/>
        <v>0</v>
      </c>
      <c r="AD473" s="49">
        <f t="shared" si="95"/>
        <v>1.4285714285714459E-2</v>
      </c>
    </row>
    <row r="474" spans="2:30" s="2" customFormat="1">
      <c r="B474" s="112">
        <v>301401</v>
      </c>
      <c r="C474" s="112" t="s">
        <v>63</v>
      </c>
      <c r="D474" s="120" t="s">
        <v>499</v>
      </c>
      <c r="E474" s="51">
        <v>0.502</v>
      </c>
      <c r="F474" s="51">
        <v>4.4999999999999998E-2</v>
      </c>
      <c r="G474" s="51">
        <v>0.16300000000000001</v>
      </c>
      <c r="H474" s="47">
        <f t="shared" si="84"/>
        <v>0.71000000000000008</v>
      </c>
      <c r="I474" s="54">
        <v>0</v>
      </c>
      <c r="J474" s="54">
        <v>0</v>
      </c>
      <c r="K474" s="55">
        <v>0</v>
      </c>
      <c r="L474" s="47">
        <f t="shared" si="85"/>
        <v>0.71000000000000008</v>
      </c>
      <c r="M474" s="48"/>
      <c r="N474" s="160">
        <v>0.47799999999999998</v>
      </c>
      <c r="O474" s="160">
        <v>4.4999999999999998E-2</v>
      </c>
      <c r="P474" s="160">
        <v>0.17699999999999999</v>
      </c>
      <c r="Q474" s="47">
        <f t="shared" si="86"/>
        <v>0.7</v>
      </c>
      <c r="R474" s="160">
        <v>0</v>
      </c>
      <c r="S474" s="160">
        <v>0</v>
      </c>
      <c r="T474" s="160">
        <v>0</v>
      </c>
      <c r="U474" s="47">
        <f t="shared" si="87"/>
        <v>0.7</v>
      </c>
      <c r="V474" s="48"/>
      <c r="W474" s="50">
        <f t="shared" si="88"/>
        <v>5.020920502092055E-2</v>
      </c>
      <c r="X474" s="50">
        <f t="shared" si="89"/>
        <v>0</v>
      </c>
      <c r="Y474" s="50">
        <f t="shared" si="90"/>
        <v>-7.9096045197740036E-2</v>
      </c>
      <c r="Z474" s="49">
        <f t="shared" si="91"/>
        <v>1.4285714285714459E-2</v>
      </c>
      <c r="AA474" s="50">
        <f t="shared" si="92"/>
        <v>0</v>
      </c>
      <c r="AB474" s="50">
        <f t="shared" si="93"/>
        <v>0</v>
      </c>
      <c r="AC474" s="50">
        <f t="shared" si="94"/>
        <v>0</v>
      </c>
      <c r="AD474" s="49">
        <f t="shared" si="95"/>
        <v>1.4285714285714459E-2</v>
      </c>
    </row>
    <row r="475" spans="2:30" s="2" customFormat="1">
      <c r="B475" s="112">
        <v>301420</v>
      </c>
      <c r="C475" s="112" t="s">
        <v>445</v>
      </c>
      <c r="D475" s="120" t="s">
        <v>502</v>
      </c>
      <c r="E475" s="51">
        <v>1.6990000000000001</v>
      </c>
      <c r="F475" s="51">
        <v>4.4999999999999998E-2</v>
      </c>
      <c r="G475" s="51">
        <v>0.16300000000000001</v>
      </c>
      <c r="H475" s="47">
        <f t="shared" si="84"/>
        <v>1.907</v>
      </c>
      <c r="I475" s="54">
        <v>0</v>
      </c>
      <c r="J475" s="54">
        <v>0</v>
      </c>
      <c r="K475" s="55">
        <v>0.105</v>
      </c>
      <c r="L475" s="47">
        <f t="shared" si="85"/>
        <v>2.012</v>
      </c>
      <c r="M475" s="48"/>
      <c r="N475" s="160">
        <v>1.627</v>
      </c>
      <c r="O475" s="160">
        <v>4.4999999999999998E-2</v>
      </c>
      <c r="P475" s="160">
        <v>0.17699999999999999</v>
      </c>
      <c r="Q475" s="47">
        <f t="shared" si="86"/>
        <v>1.849</v>
      </c>
      <c r="R475" s="160">
        <v>0</v>
      </c>
      <c r="S475" s="160">
        <v>0</v>
      </c>
      <c r="T475" s="160">
        <v>0.10299999999999999</v>
      </c>
      <c r="U475" s="47">
        <f t="shared" si="87"/>
        <v>1.952</v>
      </c>
      <c r="V475" s="48"/>
      <c r="W475" s="50">
        <f t="shared" si="88"/>
        <v>4.4253226797787378E-2</v>
      </c>
      <c r="X475" s="50">
        <f t="shared" si="89"/>
        <v>0</v>
      </c>
      <c r="Y475" s="50">
        <f t="shared" si="90"/>
        <v>-7.9096045197740036E-2</v>
      </c>
      <c r="Z475" s="49">
        <f t="shared" si="91"/>
        <v>3.1368307193077365E-2</v>
      </c>
      <c r="AA475" s="50">
        <f t="shared" si="92"/>
        <v>0</v>
      </c>
      <c r="AB475" s="50">
        <f t="shared" si="93"/>
        <v>0</v>
      </c>
      <c r="AC475" s="50">
        <f t="shared" si="94"/>
        <v>1.9417475728155359E-2</v>
      </c>
      <c r="AD475" s="49">
        <f t="shared" si="95"/>
        <v>3.0737704918032814E-2</v>
      </c>
    </row>
    <row r="476" spans="2:30" s="2" customFormat="1">
      <c r="B476" s="112">
        <v>301427</v>
      </c>
      <c r="C476" s="112" t="s">
        <v>446</v>
      </c>
      <c r="D476" s="120" t="s">
        <v>501</v>
      </c>
      <c r="E476" s="51">
        <v>1.208</v>
      </c>
      <c r="F476" s="51">
        <v>4.4999999999999998E-2</v>
      </c>
      <c r="G476" s="51">
        <v>0.16300000000000001</v>
      </c>
      <c r="H476" s="47">
        <f t="shared" si="84"/>
        <v>1.4159999999999999</v>
      </c>
      <c r="I476" s="54">
        <v>0.16400000000000001</v>
      </c>
      <c r="J476" s="54">
        <v>0</v>
      </c>
      <c r="K476" s="55">
        <v>0</v>
      </c>
      <c r="L476" s="47">
        <f t="shared" si="85"/>
        <v>1.5799999999999998</v>
      </c>
      <c r="M476" s="48"/>
      <c r="N476" s="160">
        <v>1.157</v>
      </c>
      <c r="O476" s="160">
        <v>4.4999999999999998E-2</v>
      </c>
      <c r="P476" s="160">
        <v>0.17699999999999999</v>
      </c>
      <c r="Q476" s="47">
        <f t="shared" si="86"/>
        <v>1.379</v>
      </c>
      <c r="R476" s="160">
        <v>0.187</v>
      </c>
      <c r="S476" s="160">
        <v>0</v>
      </c>
      <c r="T476" s="160">
        <v>0</v>
      </c>
      <c r="U476" s="47">
        <f t="shared" si="87"/>
        <v>1.5660000000000001</v>
      </c>
      <c r="V476" s="48"/>
      <c r="W476" s="50">
        <f t="shared" si="88"/>
        <v>4.4079515989628289E-2</v>
      </c>
      <c r="X476" s="50">
        <f t="shared" si="89"/>
        <v>0</v>
      </c>
      <c r="Y476" s="50">
        <f t="shared" si="90"/>
        <v>-7.9096045197740036E-2</v>
      </c>
      <c r="Z476" s="49">
        <f t="shared" si="91"/>
        <v>2.6831036983321191E-2</v>
      </c>
      <c r="AA476" s="50">
        <f t="shared" si="92"/>
        <v>-0.12299465240641708</v>
      </c>
      <c r="AB476" s="50">
        <f t="shared" si="93"/>
        <v>0</v>
      </c>
      <c r="AC476" s="50">
        <f t="shared" si="94"/>
        <v>0</v>
      </c>
      <c r="AD476" s="49">
        <f t="shared" si="95"/>
        <v>8.9399744572157026E-3</v>
      </c>
    </row>
    <row r="477" spans="2:30" s="2" customFormat="1">
      <c r="B477" s="112">
        <v>301429</v>
      </c>
      <c r="C477" s="112" t="s">
        <v>447</v>
      </c>
      <c r="D477" s="120" t="s">
        <v>501</v>
      </c>
      <c r="E477" s="51">
        <v>1.673</v>
      </c>
      <c r="F477" s="51">
        <v>4.4999999999999998E-2</v>
      </c>
      <c r="G477" s="51">
        <v>0.16300000000000001</v>
      </c>
      <c r="H477" s="47">
        <f t="shared" si="84"/>
        <v>1.881</v>
      </c>
      <c r="I477" s="54">
        <v>0.16400000000000001</v>
      </c>
      <c r="J477" s="54">
        <v>0</v>
      </c>
      <c r="K477" s="55">
        <v>0</v>
      </c>
      <c r="L477" s="47">
        <f t="shared" si="85"/>
        <v>2.0449999999999999</v>
      </c>
      <c r="M477" s="48"/>
      <c r="N477" s="160">
        <v>1.6020000000000001</v>
      </c>
      <c r="O477" s="160">
        <v>4.4999999999999998E-2</v>
      </c>
      <c r="P477" s="160">
        <v>0.17699999999999999</v>
      </c>
      <c r="Q477" s="47">
        <f t="shared" si="86"/>
        <v>1.8240000000000001</v>
      </c>
      <c r="R477" s="160">
        <v>0.187</v>
      </c>
      <c r="S477" s="160">
        <v>0</v>
      </c>
      <c r="T477" s="160">
        <v>0</v>
      </c>
      <c r="U477" s="47">
        <f t="shared" si="87"/>
        <v>2.0110000000000001</v>
      </c>
      <c r="V477" s="48"/>
      <c r="W477" s="50">
        <f t="shared" si="88"/>
        <v>4.431960049937575E-2</v>
      </c>
      <c r="X477" s="50">
        <f t="shared" si="89"/>
        <v>0</v>
      </c>
      <c r="Y477" s="50">
        <f t="shared" si="90"/>
        <v>-7.9096045197740036E-2</v>
      </c>
      <c r="Z477" s="49">
        <f t="shared" si="91"/>
        <v>3.1249999999999965E-2</v>
      </c>
      <c r="AA477" s="50">
        <f t="shared" si="92"/>
        <v>-0.12299465240641708</v>
      </c>
      <c r="AB477" s="50">
        <f t="shared" si="93"/>
        <v>0</v>
      </c>
      <c r="AC477" s="50">
        <f t="shared" si="94"/>
        <v>0</v>
      </c>
      <c r="AD477" s="49">
        <f t="shared" si="95"/>
        <v>1.6907011437095876E-2</v>
      </c>
    </row>
    <row r="478" spans="2:30" s="2" customFormat="1">
      <c r="B478" s="112">
        <v>301431</v>
      </c>
      <c r="C478" s="112" t="s">
        <v>448</v>
      </c>
      <c r="D478" s="120" t="s">
        <v>501</v>
      </c>
      <c r="E478" s="51">
        <v>1.288</v>
      </c>
      <c r="F478" s="51">
        <v>4.4999999999999998E-2</v>
      </c>
      <c r="G478" s="51">
        <v>0.16300000000000001</v>
      </c>
      <c r="H478" s="47">
        <f t="shared" si="84"/>
        <v>1.496</v>
      </c>
      <c r="I478" s="54">
        <v>0.16400000000000001</v>
      </c>
      <c r="J478" s="54">
        <v>0</v>
      </c>
      <c r="K478" s="55">
        <v>0</v>
      </c>
      <c r="L478" s="47">
        <f t="shared" si="85"/>
        <v>1.66</v>
      </c>
      <c r="M478" s="48"/>
      <c r="N478" s="160">
        <v>1.2330000000000001</v>
      </c>
      <c r="O478" s="160">
        <v>4.4999999999999998E-2</v>
      </c>
      <c r="P478" s="160">
        <v>0.17699999999999999</v>
      </c>
      <c r="Q478" s="47">
        <f t="shared" si="86"/>
        <v>1.4550000000000001</v>
      </c>
      <c r="R478" s="160">
        <v>0.187</v>
      </c>
      <c r="S478" s="160">
        <v>0</v>
      </c>
      <c r="T478" s="160">
        <v>0</v>
      </c>
      <c r="U478" s="47">
        <f t="shared" si="87"/>
        <v>1.6420000000000001</v>
      </c>
      <c r="V478" s="48"/>
      <c r="W478" s="50">
        <f t="shared" si="88"/>
        <v>4.4606650446066452E-2</v>
      </c>
      <c r="X478" s="50">
        <f t="shared" si="89"/>
        <v>0</v>
      </c>
      <c r="Y478" s="50">
        <f t="shared" si="90"/>
        <v>-7.9096045197740036E-2</v>
      </c>
      <c r="Z478" s="49">
        <f t="shared" si="91"/>
        <v>2.817869415807555E-2</v>
      </c>
      <c r="AA478" s="50">
        <f t="shared" si="92"/>
        <v>-0.12299465240641708</v>
      </c>
      <c r="AB478" s="50">
        <f t="shared" si="93"/>
        <v>0</v>
      </c>
      <c r="AC478" s="50">
        <f t="shared" si="94"/>
        <v>0</v>
      </c>
      <c r="AD478" s="49">
        <f t="shared" si="95"/>
        <v>1.0962241169305598E-2</v>
      </c>
    </row>
    <row r="479" spans="2:30" s="2" customFormat="1">
      <c r="B479" s="112">
        <v>301432</v>
      </c>
      <c r="C479" s="112" t="s">
        <v>449</v>
      </c>
      <c r="D479" s="120" t="s">
        <v>502</v>
      </c>
      <c r="E479" s="51">
        <v>2.117</v>
      </c>
      <c r="F479" s="51">
        <v>4.4999999999999998E-2</v>
      </c>
      <c r="G479" s="51">
        <v>0.16300000000000001</v>
      </c>
      <c r="H479" s="47">
        <f t="shared" si="84"/>
        <v>2.3249999999999997</v>
      </c>
      <c r="I479" s="54">
        <v>0</v>
      </c>
      <c r="J479" s="54">
        <v>0</v>
      </c>
      <c r="K479" s="55">
        <v>0.105</v>
      </c>
      <c r="L479" s="47">
        <f t="shared" si="85"/>
        <v>2.4299999999999997</v>
      </c>
      <c r="M479" s="48"/>
      <c r="N479" s="160">
        <v>2.0270000000000001</v>
      </c>
      <c r="O479" s="160">
        <v>4.4999999999999998E-2</v>
      </c>
      <c r="P479" s="160">
        <v>0.17699999999999999</v>
      </c>
      <c r="Q479" s="47">
        <f t="shared" si="86"/>
        <v>2.2490000000000001</v>
      </c>
      <c r="R479" s="160">
        <v>0</v>
      </c>
      <c r="S479" s="160">
        <v>0</v>
      </c>
      <c r="T479" s="160">
        <v>0.10199999999999999</v>
      </c>
      <c r="U479" s="47">
        <f t="shared" si="87"/>
        <v>2.351</v>
      </c>
      <c r="V479" s="48"/>
      <c r="W479" s="50">
        <f t="shared" si="88"/>
        <v>4.4400592007893362E-2</v>
      </c>
      <c r="X479" s="50">
        <f t="shared" si="89"/>
        <v>0</v>
      </c>
      <c r="Y479" s="50">
        <f t="shared" si="90"/>
        <v>-7.9096045197740036E-2</v>
      </c>
      <c r="Z479" s="49">
        <f t="shared" si="91"/>
        <v>3.3792796798576975E-2</v>
      </c>
      <c r="AA479" s="50">
        <f t="shared" si="92"/>
        <v>0</v>
      </c>
      <c r="AB479" s="50">
        <f t="shared" si="93"/>
        <v>0</v>
      </c>
      <c r="AC479" s="50">
        <f t="shared" si="94"/>
        <v>2.941176470588238E-2</v>
      </c>
      <c r="AD479" s="49">
        <f t="shared" si="95"/>
        <v>3.3602722245852715E-2</v>
      </c>
    </row>
    <row r="480" spans="2:30" s="2" customFormat="1">
      <c r="B480" s="112">
        <v>301433</v>
      </c>
      <c r="C480" s="112" t="s">
        <v>450</v>
      </c>
      <c r="D480" s="120" t="s">
        <v>502</v>
      </c>
      <c r="E480" s="51">
        <v>1.6990000000000001</v>
      </c>
      <c r="F480" s="51">
        <v>4.4999999999999998E-2</v>
      </c>
      <c r="G480" s="51">
        <v>0.16300000000000001</v>
      </c>
      <c r="H480" s="47">
        <f t="shared" si="84"/>
        <v>1.907</v>
      </c>
      <c r="I480" s="54">
        <v>0</v>
      </c>
      <c r="J480" s="54">
        <v>0</v>
      </c>
      <c r="K480" s="55">
        <v>6.8000000000000005E-2</v>
      </c>
      <c r="L480" s="47">
        <f t="shared" si="85"/>
        <v>1.9750000000000001</v>
      </c>
      <c r="M480" s="48"/>
      <c r="N480" s="160">
        <v>1.627</v>
      </c>
      <c r="O480" s="160">
        <v>4.4999999999999998E-2</v>
      </c>
      <c r="P480" s="160">
        <v>0.17699999999999999</v>
      </c>
      <c r="Q480" s="47">
        <f t="shared" si="86"/>
        <v>1.849</v>
      </c>
      <c r="R480" s="160">
        <v>0</v>
      </c>
      <c r="S480" s="160">
        <v>0</v>
      </c>
      <c r="T480" s="160">
        <v>6.6000000000000003E-2</v>
      </c>
      <c r="U480" s="47">
        <f t="shared" si="87"/>
        <v>1.915</v>
      </c>
      <c r="V480" s="48"/>
      <c r="W480" s="50">
        <f t="shared" si="88"/>
        <v>4.4253226797787378E-2</v>
      </c>
      <c r="X480" s="50">
        <f t="shared" si="89"/>
        <v>0</v>
      </c>
      <c r="Y480" s="50">
        <f t="shared" si="90"/>
        <v>-7.9096045197740036E-2</v>
      </c>
      <c r="Z480" s="49">
        <f t="shared" si="91"/>
        <v>3.1368307193077365E-2</v>
      </c>
      <c r="AA480" s="50">
        <f t="shared" si="92"/>
        <v>0</v>
      </c>
      <c r="AB480" s="50">
        <f t="shared" si="93"/>
        <v>0</v>
      </c>
      <c r="AC480" s="50">
        <f t="shared" si="94"/>
        <v>3.0303030303030328E-2</v>
      </c>
      <c r="AD480" s="49">
        <f t="shared" si="95"/>
        <v>3.1331592689295064E-2</v>
      </c>
    </row>
    <row r="481" spans="2:30" s="2" customFormat="1">
      <c r="B481" s="112">
        <v>301434</v>
      </c>
      <c r="C481" s="112" t="s">
        <v>451</v>
      </c>
      <c r="D481" s="120" t="s">
        <v>502</v>
      </c>
      <c r="E481" s="51">
        <v>1.7949999999999999</v>
      </c>
      <c r="F481" s="51">
        <v>4.4999999999999998E-2</v>
      </c>
      <c r="G481" s="51">
        <v>0.16300000000000001</v>
      </c>
      <c r="H481" s="47">
        <f t="shared" si="84"/>
        <v>2.0029999999999997</v>
      </c>
      <c r="I481" s="54">
        <v>0</v>
      </c>
      <c r="J481" s="54">
        <v>0</v>
      </c>
      <c r="K481" s="55">
        <v>0.16600000000000001</v>
      </c>
      <c r="L481" s="47">
        <f t="shared" si="85"/>
        <v>2.1689999999999996</v>
      </c>
      <c r="M481" s="48"/>
      <c r="N481" s="160">
        <v>1.718</v>
      </c>
      <c r="O481" s="160">
        <v>4.4999999999999998E-2</v>
      </c>
      <c r="P481" s="160">
        <v>0.17699999999999999</v>
      </c>
      <c r="Q481" s="47">
        <f t="shared" si="86"/>
        <v>1.94</v>
      </c>
      <c r="R481" s="160">
        <v>0</v>
      </c>
      <c r="S481" s="160">
        <v>0</v>
      </c>
      <c r="T481" s="160">
        <v>0.16500000000000001</v>
      </c>
      <c r="U481" s="47">
        <f t="shared" si="87"/>
        <v>2.105</v>
      </c>
      <c r="V481" s="48"/>
      <c r="W481" s="50">
        <f t="shared" si="88"/>
        <v>4.4819557625145494E-2</v>
      </c>
      <c r="X481" s="50">
        <f t="shared" si="89"/>
        <v>0</v>
      </c>
      <c r="Y481" s="50">
        <f t="shared" si="90"/>
        <v>-7.9096045197740036E-2</v>
      </c>
      <c r="Z481" s="49">
        <f t="shared" si="91"/>
        <v>3.2474226804123568E-2</v>
      </c>
      <c r="AA481" s="50">
        <f t="shared" si="92"/>
        <v>0</v>
      </c>
      <c r="AB481" s="50">
        <f t="shared" si="93"/>
        <v>0</v>
      </c>
      <c r="AC481" s="50">
        <f t="shared" si="94"/>
        <v>6.0606060606060658E-3</v>
      </c>
      <c r="AD481" s="49">
        <f t="shared" si="95"/>
        <v>3.0403800475059198E-2</v>
      </c>
    </row>
    <row r="482" spans="2:30" s="2" customFormat="1">
      <c r="B482" s="112">
        <v>301435</v>
      </c>
      <c r="C482" s="112" t="s">
        <v>452</v>
      </c>
      <c r="D482" s="120" t="s">
        <v>502</v>
      </c>
      <c r="E482" s="51">
        <v>2.0569999999999999</v>
      </c>
      <c r="F482" s="51">
        <v>4.4999999999999998E-2</v>
      </c>
      <c r="G482" s="51">
        <v>0.16300000000000001</v>
      </c>
      <c r="H482" s="47">
        <f t="shared" si="84"/>
        <v>2.2649999999999997</v>
      </c>
      <c r="I482" s="54">
        <v>0</v>
      </c>
      <c r="J482" s="54">
        <v>0</v>
      </c>
      <c r="K482" s="55">
        <v>0.13300000000000001</v>
      </c>
      <c r="L482" s="47">
        <f t="shared" si="85"/>
        <v>2.3979999999999997</v>
      </c>
      <c r="M482" s="48"/>
      <c r="N482" s="160">
        <v>1.9690000000000001</v>
      </c>
      <c r="O482" s="160">
        <v>4.4999999999999998E-2</v>
      </c>
      <c r="P482" s="160">
        <v>0.17699999999999999</v>
      </c>
      <c r="Q482" s="47">
        <f t="shared" si="86"/>
        <v>2.1910000000000003</v>
      </c>
      <c r="R482" s="160">
        <v>0</v>
      </c>
      <c r="S482" s="160">
        <v>0</v>
      </c>
      <c r="T482" s="160">
        <v>0.13200000000000001</v>
      </c>
      <c r="U482" s="47">
        <f t="shared" si="87"/>
        <v>2.3230000000000004</v>
      </c>
      <c r="V482" s="48"/>
      <c r="W482" s="50">
        <f t="shared" si="88"/>
        <v>4.4692737430167523E-2</v>
      </c>
      <c r="X482" s="50">
        <f t="shared" si="89"/>
        <v>0</v>
      </c>
      <c r="Y482" s="50">
        <f t="shared" si="90"/>
        <v>-7.9096045197740036E-2</v>
      </c>
      <c r="Z482" s="49">
        <f t="shared" si="91"/>
        <v>3.3774532177087813E-2</v>
      </c>
      <c r="AA482" s="50">
        <f t="shared" si="92"/>
        <v>0</v>
      </c>
      <c r="AB482" s="50">
        <f t="shared" si="93"/>
        <v>0</v>
      </c>
      <c r="AC482" s="50">
        <f t="shared" si="94"/>
        <v>7.575757575757582E-3</v>
      </c>
      <c r="AD482" s="49">
        <f t="shared" si="95"/>
        <v>3.2285837279379802E-2</v>
      </c>
    </row>
    <row r="483" spans="2:30" s="2" customFormat="1">
      <c r="B483" s="112">
        <v>301436</v>
      </c>
      <c r="C483" s="112" t="s">
        <v>453</v>
      </c>
      <c r="D483" s="120" t="s">
        <v>502</v>
      </c>
      <c r="E483" s="51">
        <v>2.0110000000000001</v>
      </c>
      <c r="F483" s="51">
        <v>4.4999999999999998E-2</v>
      </c>
      <c r="G483" s="51">
        <v>0.16300000000000001</v>
      </c>
      <c r="H483" s="47">
        <f t="shared" si="84"/>
        <v>2.2189999999999999</v>
      </c>
      <c r="I483" s="54">
        <v>0</v>
      </c>
      <c r="J483" s="54">
        <v>0</v>
      </c>
      <c r="K483" s="55">
        <v>0.24099999999999999</v>
      </c>
      <c r="L483" s="47">
        <f t="shared" si="85"/>
        <v>2.46</v>
      </c>
      <c r="M483" s="48"/>
      <c r="N483" s="160">
        <v>1.9259999999999999</v>
      </c>
      <c r="O483" s="160">
        <v>4.4999999999999998E-2</v>
      </c>
      <c r="P483" s="160">
        <v>0.17699999999999999</v>
      </c>
      <c r="Q483" s="47">
        <f t="shared" si="86"/>
        <v>2.1479999999999997</v>
      </c>
      <c r="R483" s="160">
        <v>0</v>
      </c>
      <c r="S483" s="160">
        <v>0</v>
      </c>
      <c r="T483" s="160">
        <v>0.23699999999999999</v>
      </c>
      <c r="U483" s="47">
        <f t="shared" si="87"/>
        <v>2.3849999999999998</v>
      </c>
      <c r="V483" s="48"/>
      <c r="W483" s="50">
        <f t="shared" si="88"/>
        <v>4.4132917964693763E-2</v>
      </c>
      <c r="X483" s="50">
        <f t="shared" si="89"/>
        <v>0</v>
      </c>
      <c r="Y483" s="50">
        <f t="shared" si="90"/>
        <v>-7.9096045197740036E-2</v>
      </c>
      <c r="Z483" s="49">
        <f t="shared" si="91"/>
        <v>3.3054003724394869E-2</v>
      </c>
      <c r="AA483" s="50">
        <f t="shared" si="92"/>
        <v>0</v>
      </c>
      <c r="AB483" s="50">
        <f t="shared" si="93"/>
        <v>0</v>
      </c>
      <c r="AC483" s="50">
        <f t="shared" si="94"/>
        <v>1.6877637130801704E-2</v>
      </c>
      <c r="AD483" s="49">
        <f t="shared" si="95"/>
        <v>3.1446540880503221E-2</v>
      </c>
    </row>
    <row r="484" spans="2:30" s="2" customFormat="1">
      <c r="B484" s="112">
        <v>301437</v>
      </c>
      <c r="C484" s="112" t="s">
        <v>454</v>
      </c>
      <c r="D484" s="120" t="s">
        <v>502</v>
      </c>
      <c r="E484" s="51">
        <v>1.95</v>
      </c>
      <c r="F484" s="51">
        <v>4.4999999999999998E-2</v>
      </c>
      <c r="G484" s="51">
        <v>0.16300000000000001</v>
      </c>
      <c r="H484" s="47">
        <f t="shared" si="84"/>
        <v>2.1579999999999999</v>
      </c>
      <c r="I484" s="54">
        <v>0</v>
      </c>
      <c r="J484" s="54">
        <v>0</v>
      </c>
      <c r="K484" s="55">
        <v>0.129</v>
      </c>
      <c r="L484" s="47">
        <f t="shared" si="85"/>
        <v>2.2869999999999999</v>
      </c>
      <c r="M484" s="48"/>
      <c r="N484" s="160">
        <v>1.867</v>
      </c>
      <c r="O484" s="160">
        <v>4.4999999999999998E-2</v>
      </c>
      <c r="P484" s="160">
        <v>0.17699999999999999</v>
      </c>
      <c r="Q484" s="47">
        <f t="shared" si="86"/>
        <v>2.089</v>
      </c>
      <c r="R484" s="160">
        <v>0</v>
      </c>
      <c r="S484" s="160">
        <v>0</v>
      </c>
      <c r="T484" s="160">
        <v>0.126</v>
      </c>
      <c r="U484" s="47">
        <f t="shared" si="87"/>
        <v>2.2149999999999999</v>
      </c>
      <c r="V484" s="48"/>
      <c r="W484" s="50">
        <f t="shared" si="88"/>
        <v>4.4456347080878394E-2</v>
      </c>
      <c r="X484" s="50">
        <f t="shared" si="89"/>
        <v>0</v>
      </c>
      <c r="Y484" s="50">
        <f t="shared" si="90"/>
        <v>-7.9096045197740036E-2</v>
      </c>
      <c r="Z484" s="49">
        <f t="shared" si="91"/>
        <v>3.3030157970320703E-2</v>
      </c>
      <c r="AA484" s="50">
        <f t="shared" si="92"/>
        <v>0</v>
      </c>
      <c r="AB484" s="50">
        <f t="shared" si="93"/>
        <v>0</v>
      </c>
      <c r="AC484" s="50">
        <f t="shared" si="94"/>
        <v>2.3809523809523829E-2</v>
      </c>
      <c r="AD484" s="49">
        <f t="shared" si="95"/>
        <v>3.2505643340857822E-2</v>
      </c>
    </row>
    <row r="485" spans="2:30" s="2" customFormat="1">
      <c r="B485" s="112">
        <v>301438</v>
      </c>
      <c r="C485" s="112" t="s">
        <v>455</v>
      </c>
      <c r="D485" s="120" t="s">
        <v>502</v>
      </c>
      <c r="E485" s="51">
        <v>0.78</v>
      </c>
      <c r="F485" s="51">
        <v>4.4999999999999998E-2</v>
      </c>
      <c r="G485" s="51">
        <v>0.16300000000000001</v>
      </c>
      <c r="H485" s="47">
        <f t="shared" si="84"/>
        <v>0.9880000000000001</v>
      </c>
      <c r="I485" s="54">
        <v>0</v>
      </c>
      <c r="J485" s="54">
        <v>0</v>
      </c>
      <c r="K485" s="55">
        <v>0.20100000000000001</v>
      </c>
      <c r="L485" s="47">
        <f t="shared" si="85"/>
        <v>1.1890000000000001</v>
      </c>
      <c r="M485" s="48"/>
      <c r="N485" s="160">
        <v>0.747</v>
      </c>
      <c r="O485" s="160">
        <v>4.4999999999999998E-2</v>
      </c>
      <c r="P485" s="160">
        <v>0.17699999999999999</v>
      </c>
      <c r="Q485" s="47">
        <f t="shared" si="86"/>
        <v>0.96900000000000008</v>
      </c>
      <c r="R485" s="160">
        <v>0</v>
      </c>
      <c r="S485" s="160">
        <v>0</v>
      </c>
      <c r="T485" s="160">
        <v>0.19700000000000001</v>
      </c>
      <c r="U485" s="47">
        <f t="shared" si="87"/>
        <v>1.1660000000000001</v>
      </c>
      <c r="V485" s="48"/>
      <c r="W485" s="50">
        <f t="shared" si="88"/>
        <v>4.417670682730928E-2</v>
      </c>
      <c r="X485" s="50">
        <f t="shared" si="89"/>
        <v>0</v>
      </c>
      <c r="Y485" s="50">
        <f t="shared" si="90"/>
        <v>-7.9096045197740036E-2</v>
      </c>
      <c r="Z485" s="49">
        <f t="shared" si="91"/>
        <v>1.9607843137254919E-2</v>
      </c>
      <c r="AA485" s="50">
        <f t="shared" si="92"/>
        <v>0</v>
      </c>
      <c r="AB485" s="50">
        <f t="shared" si="93"/>
        <v>0</v>
      </c>
      <c r="AC485" s="50">
        <f t="shared" si="94"/>
        <v>2.0304568527918797E-2</v>
      </c>
      <c r="AD485" s="49">
        <f t="shared" si="95"/>
        <v>1.9725557461406439E-2</v>
      </c>
    </row>
    <row r="486" spans="2:30" s="2" customFormat="1">
      <c r="B486" s="112">
        <v>301439</v>
      </c>
      <c r="C486" s="112" t="s">
        <v>456</v>
      </c>
      <c r="D486" s="120" t="s">
        <v>502</v>
      </c>
      <c r="E486" s="51">
        <v>1.851</v>
      </c>
      <c r="F486" s="51">
        <v>4.4999999999999998E-2</v>
      </c>
      <c r="G486" s="51">
        <v>0.16300000000000001</v>
      </c>
      <c r="H486" s="47">
        <f t="shared" si="84"/>
        <v>2.0589999999999997</v>
      </c>
      <c r="I486" s="54">
        <v>0</v>
      </c>
      <c r="J486" s="54">
        <v>0</v>
      </c>
      <c r="K486" s="55">
        <v>7.5999999999999998E-2</v>
      </c>
      <c r="L486" s="47">
        <f t="shared" si="85"/>
        <v>2.1349999999999998</v>
      </c>
      <c r="M486" s="48"/>
      <c r="N486" s="160">
        <v>1.772</v>
      </c>
      <c r="O486" s="160">
        <v>4.4999999999999998E-2</v>
      </c>
      <c r="P486" s="160">
        <v>0.17699999999999999</v>
      </c>
      <c r="Q486" s="47">
        <f t="shared" si="86"/>
        <v>1.994</v>
      </c>
      <c r="R486" s="160">
        <v>0</v>
      </c>
      <c r="S486" s="160">
        <v>0</v>
      </c>
      <c r="T486" s="160">
        <v>7.3999999999999996E-2</v>
      </c>
      <c r="U486" s="47">
        <f t="shared" si="87"/>
        <v>2.0680000000000001</v>
      </c>
      <c r="V486" s="48"/>
      <c r="W486" s="50">
        <f t="shared" si="88"/>
        <v>4.4582392776523677E-2</v>
      </c>
      <c r="X486" s="50">
        <f t="shared" si="89"/>
        <v>0</v>
      </c>
      <c r="Y486" s="50">
        <f t="shared" si="90"/>
        <v>-7.9096045197740036E-2</v>
      </c>
      <c r="Z486" s="49">
        <f t="shared" si="91"/>
        <v>3.259779338014028E-2</v>
      </c>
      <c r="AA486" s="50">
        <f t="shared" si="92"/>
        <v>0</v>
      </c>
      <c r="AB486" s="50">
        <f t="shared" si="93"/>
        <v>0</v>
      </c>
      <c r="AC486" s="50">
        <f t="shared" si="94"/>
        <v>2.7027027027027053E-2</v>
      </c>
      <c r="AD486" s="49">
        <f t="shared" si="95"/>
        <v>3.2398452611218438E-2</v>
      </c>
    </row>
    <row r="487" spans="2:30" s="2" customFormat="1">
      <c r="B487" s="112">
        <v>301441</v>
      </c>
      <c r="C487" s="112" t="s">
        <v>457</v>
      </c>
      <c r="D487" s="120" t="s">
        <v>501</v>
      </c>
      <c r="E487" s="51">
        <v>1.151</v>
      </c>
      <c r="F487" s="51">
        <v>4.4999999999999998E-2</v>
      </c>
      <c r="G487" s="51">
        <v>0.16300000000000001</v>
      </c>
      <c r="H487" s="47">
        <f t="shared" si="84"/>
        <v>1.359</v>
      </c>
      <c r="I487" s="54">
        <v>0.16400000000000001</v>
      </c>
      <c r="J487" s="54">
        <v>0</v>
      </c>
      <c r="K487" s="55">
        <v>0</v>
      </c>
      <c r="L487" s="47">
        <f t="shared" si="85"/>
        <v>1.5229999999999999</v>
      </c>
      <c r="M487" s="48"/>
      <c r="N487" s="160">
        <v>1.1020000000000001</v>
      </c>
      <c r="O487" s="160">
        <v>4.4999999999999998E-2</v>
      </c>
      <c r="P487" s="160">
        <v>0.17699999999999999</v>
      </c>
      <c r="Q487" s="47">
        <f t="shared" si="86"/>
        <v>1.3240000000000001</v>
      </c>
      <c r="R487" s="160">
        <v>0.187</v>
      </c>
      <c r="S487" s="160">
        <v>0</v>
      </c>
      <c r="T487" s="160">
        <v>0</v>
      </c>
      <c r="U487" s="47">
        <f t="shared" si="87"/>
        <v>1.5110000000000001</v>
      </c>
      <c r="V487" s="48"/>
      <c r="W487" s="50">
        <f t="shared" si="88"/>
        <v>4.446460980036291E-2</v>
      </c>
      <c r="X487" s="50">
        <f t="shared" si="89"/>
        <v>0</v>
      </c>
      <c r="Y487" s="50">
        <f t="shared" si="90"/>
        <v>-7.9096045197740036E-2</v>
      </c>
      <c r="Z487" s="49">
        <f t="shared" si="91"/>
        <v>2.6435045317220483E-2</v>
      </c>
      <c r="AA487" s="50">
        <f t="shared" si="92"/>
        <v>-0.12299465240641708</v>
      </c>
      <c r="AB487" s="50">
        <f t="shared" si="93"/>
        <v>0</v>
      </c>
      <c r="AC487" s="50">
        <f t="shared" si="94"/>
        <v>0</v>
      </c>
      <c r="AD487" s="49">
        <f t="shared" si="95"/>
        <v>7.941760423560415E-3</v>
      </c>
    </row>
    <row r="488" spans="2:30" s="2" customFormat="1">
      <c r="B488" s="112">
        <v>301442</v>
      </c>
      <c r="C488" s="112" t="s">
        <v>458</v>
      </c>
      <c r="D488" s="120" t="s">
        <v>501</v>
      </c>
      <c r="E488" s="51">
        <v>1.151</v>
      </c>
      <c r="F488" s="51">
        <v>4.4999999999999998E-2</v>
      </c>
      <c r="G488" s="51">
        <v>0.16300000000000001</v>
      </c>
      <c r="H488" s="47">
        <f t="shared" si="84"/>
        <v>1.359</v>
      </c>
      <c r="I488" s="54">
        <v>0.16400000000000001</v>
      </c>
      <c r="J488" s="54">
        <v>0</v>
      </c>
      <c r="K488" s="55">
        <v>0</v>
      </c>
      <c r="L488" s="47">
        <f t="shared" si="85"/>
        <v>1.5229999999999999</v>
      </c>
      <c r="M488" s="48"/>
      <c r="N488" s="160">
        <v>1.1020000000000001</v>
      </c>
      <c r="O488" s="160">
        <v>4.4999999999999998E-2</v>
      </c>
      <c r="P488" s="160">
        <v>0.17699999999999999</v>
      </c>
      <c r="Q488" s="47">
        <f t="shared" si="86"/>
        <v>1.3240000000000001</v>
      </c>
      <c r="R488" s="160">
        <v>0.187</v>
      </c>
      <c r="S488" s="160">
        <v>0</v>
      </c>
      <c r="T488" s="160">
        <v>0</v>
      </c>
      <c r="U488" s="47">
        <f t="shared" si="87"/>
        <v>1.5110000000000001</v>
      </c>
      <c r="V488" s="48"/>
      <c r="W488" s="50">
        <f t="shared" si="88"/>
        <v>4.446460980036291E-2</v>
      </c>
      <c r="X488" s="50">
        <f t="shared" si="89"/>
        <v>0</v>
      </c>
      <c r="Y488" s="50">
        <f t="shared" si="90"/>
        <v>-7.9096045197740036E-2</v>
      </c>
      <c r="Z488" s="49">
        <f t="shared" si="91"/>
        <v>2.6435045317220483E-2</v>
      </c>
      <c r="AA488" s="50">
        <f t="shared" si="92"/>
        <v>-0.12299465240641708</v>
      </c>
      <c r="AB488" s="50">
        <f t="shared" si="93"/>
        <v>0</v>
      </c>
      <c r="AC488" s="50">
        <f t="shared" si="94"/>
        <v>0</v>
      </c>
      <c r="AD488" s="49">
        <f t="shared" si="95"/>
        <v>7.941760423560415E-3</v>
      </c>
    </row>
    <row r="489" spans="2:30" s="2" customFormat="1">
      <c r="B489" s="112">
        <v>301443</v>
      </c>
      <c r="C489" s="112" t="s">
        <v>459</v>
      </c>
      <c r="D489" s="120" t="s">
        <v>501</v>
      </c>
      <c r="E489" s="51">
        <v>1.151</v>
      </c>
      <c r="F489" s="51">
        <v>4.4999999999999998E-2</v>
      </c>
      <c r="G489" s="51">
        <v>0.16300000000000001</v>
      </c>
      <c r="H489" s="47">
        <f t="shared" si="84"/>
        <v>1.359</v>
      </c>
      <c r="I489" s="54">
        <v>0.16400000000000001</v>
      </c>
      <c r="J489" s="54">
        <v>0</v>
      </c>
      <c r="K489" s="55">
        <v>0</v>
      </c>
      <c r="L489" s="47">
        <f t="shared" si="85"/>
        <v>1.5229999999999999</v>
      </c>
      <c r="M489" s="48"/>
      <c r="N489" s="160">
        <v>1.1020000000000001</v>
      </c>
      <c r="O489" s="160">
        <v>4.4999999999999998E-2</v>
      </c>
      <c r="P489" s="160">
        <v>0.17699999999999999</v>
      </c>
      <c r="Q489" s="47">
        <f t="shared" si="86"/>
        <v>1.3240000000000001</v>
      </c>
      <c r="R489" s="160">
        <v>0.187</v>
      </c>
      <c r="S489" s="160">
        <v>0</v>
      </c>
      <c r="T489" s="160">
        <v>0</v>
      </c>
      <c r="U489" s="47">
        <f t="shared" si="87"/>
        <v>1.5110000000000001</v>
      </c>
      <c r="V489" s="48"/>
      <c r="W489" s="50">
        <f t="shared" si="88"/>
        <v>4.446460980036291E-2</v>
      </c>
      <c r="X489" s="50">
        <f t="shared" si="89"/>
        <v>0</v>
      </c>
      <c r="Y489" s="50">
        <f t="shared" si="90"/>
        <v>-7.9096045197740036E-2</v>
      </c>
      <c r="Z489" s="49">
        <f t="shared" si="91"/>
        <v>2.6435045317220483E-2</v>
      </c>
      <c r="AA489" s="50">
        <f t="shared" si="92"/>
        <v>-0.12299465240641708</v>
      </c>
      <c r="AB489" s="50">
        <f t="shared" si="93"/>
        <v>0</v>
      </c>
      <c r="AC489" s="50">
        <f t="shared" si="94"/>
        <v>0</v>
      </c>
      <c r="AD489" s="49">
        <f t="shared" si="95"/>
        <v>7.941760423560415E-3</v>
      </c>
    </row>
    <row r="490" spans="2:30" s="2" customFormat="1">
      <c r="B490" s="112">
        <v>301446</v>
      </c>
      <c r="C490" s="112" t="s">
        <v>661</v>
      </c>
      <c r="D490" s="120" t="s">
        <v>545</v>
      </c>
      <c r="E490" s="51">
        <v>1.0489999999999999</v>
      </c>
      <c r="F490" s="51">
        <v>4.4999999999999998E-2</v>
      </c>
      <c r="G490" s="51">
        <v>0.16300000000000001</v>
      </c>
      <c r="H490" s="47">
        <f t="shared" si="84"/>
        <v>1.2569999999999999</v>
      </c>
      <c r="I490" s="54">
        <v>0.16400000000000001</v>
      </c>
      <c r="J490" s="54">
        <v>0</v>
      </c>
      <c r="K490" s="55">
        <v>0</v>
      </c>
      <c r="L490" s="47">
        <f t="shared" si="85"/>
        <v>1.4209999999999998</v>
      </c>
      <c r="M490" s="48"/>
      <c r="N490" s="160">
        <v>1.0049999999999999</v>
      </c>
      <c r="O490" s="160">
        <v>4.4999999999999998E-2</v>
      </c>
      <c r="P490" s="160">
        <v>0.17699999999999999</v>
      </c>
      <c r="Q490" s="47">
        <f t="shared" si="86"/>
        <v>1.2269999999999999</v>
      </c>
      <c r="R490" s="160">
        <v>0.187</v>
      </c>
      <c r="S490" s="160">
        <v>0</v>
      </c>
      <c r="T490" s="160">
        <v>0</v>
      </c>
      <c r="U490" s="47">
        <f t="shared" si="87"/>
        <v>1.4139999999999999</v>
      </c>
      <c r="V490" s="48"/>
      <c r="W490" s="50">
        <f t="shared" si="88"/>
        <v>4.3781094527363229E-2</v>
      </c>
      <c r="X490" s="50">
        <f t="shared" si="89"/>
        <v>0</v>
      </c>
      <c r="Y490" s="50">
        <f t="shared" si="90"/>
        <v>-7.9096045197740036E-2</v>
      </c>
      <c r="Z490" s="49">
        <f t="shared" si="91"/>
        <v>2.4449877750611273E-2</v>
      </c>
      <c r="AA490" s="50">
        <f t="shared" si="92"/>
        <v>-0.12299465240641708</v>
      </c>
      <c r="AB490" s="50">
        <f t="shared" si="93"/>
        <v>0</v>
      </c>
      <c r="AC490" s="50">
        <f t="shared" si="94"/>
        <v>0</v>
      </c>
      <c r="AD490" s="49">
        <f t="shared" si="95"/>
        <v>4.9504950495048768E-3</v>
      </c>
    </row>
    <row r="491" spans="2:30" s="2" customFormat="1">
      <c r="B491" s="112">
        <v>301450</v>
      </c>
      <c r="C491" s="112" t="s">
        <v>547</v>
      </c>
      <c r="D491" s="120" t="s">
        <v>501</v>
      </c>
      <c r="E491" s="51">
        <v>2.0099999999999998</v>
      </c>
      <c r="F491" s="51">
        <v>4.4999999999999998E-2</v>
      </c>
      <c r="G491" s="51">
        <v>0.16300000000000001</v>
      </c>
      <c r="H491" s="47">
        <f t="shared" si="84"/>
        <v>2.2179999999999995</v>
      </c>
      <c r="I491" s="54">
        <v>0.16400000000000001</v>
      </c>
      <c r="J491" s="54">
        <v>0</v>
      </c>
      <c r="K491" s="55">
        <v>0</v>
      </c>
      <c r="L491" s="47">
        <f t="shared" si="85"/>
        <v>2.3819999999999997</v>
      </c>
      <c r="M491" s="48"/>
      <c r="N491" s="160">
        <v>1.9239999999999999</v>
      </c>
      <c r="O491" s="160">
        <v>4.4999999999999998E-2</v>
      </c>
      <c r="P491" s="160">
        <v>0.17699999999999999</v>
      </c>
      <c r="Q491" s="47">
        <f t="shared" si="86"/>
        <v>2.1459999999999999</v>
      </c>
      <c r="R491" s="160">
        <v>0.187</v>
      </c>
      <c r="S491" s="160">
        <v>0</v>
      </c>
      <c r="T491" s="160">
        <v>0</v>
      </c>
      <c r="U491" s="47">
        <f t="shared" si="87"/>
        <v>2.3329999999999997</v>
      </c>
      <c r="V491" s="48"/>
      <c r="W491" s="50">
        <f t="shared" si="88"/>
        <v>4.4698544698544625E-2</v>
      </c>
      <c r="X491" s="50">
        <f t="shared" si="89"/>
        <v>0</v>
      </c>
      <c r="Y491" s="50">
        <f t="shared" si="90"/>
        <v>-7.9096045197740036E-2</v>
      </c>
      <c r="Z491" s="49">
        <f t="shared" si="91"/>
        <v>3.3550792171481651E-2</v>
      </c>
      <c r="AA491" s="50">
        <f t="shared" si="92"/>
        <v>-0.12299465240641708</v>
      </c>
      <c r="AB491" s="50">
        <f t="shared" si="93"/>
        <v>0</v>
      </c>
      <c r="AC491" s="50">
        <f t="shared" si="94"/>
        <v>0</v>
      </c>
      <c r="AD491" s="49">
        <f t="shared" si="95"/>
        <v>2.1003000428632634E-2</v>
      </c>
    </row>
    <row r="492" spans="2:30" s="2" customFormat="1">
      <c r="B492" s="112">
        <v>301451</v>
      </c>
      <c r="C492" s="112" t="s">
        <v>461</v>
      </c>
      <c r="D492" s="120" t="s">
        <v>501</v>
      </c>
      <c r="E492" s="51">
        <v>0.94</v>
      </c>
      <c r="F492" s="51">
        <v>4.4999999999999998E-2</v>
      </c>
      <c r="G492" s="51">
        <v>0.16300000000000001</v>
      </c>
      <c r="H492" s="47">
        <f t="shared" si="84"/>
        <v>1.1479999999999999</v>
      </c>
      <c r="I492" s="54">
        <v>0.16400000000000001</v>
      </c>
      <c r="J492" s="54">
        <v>0</v>
      </c>
      <c r="K492" s="55">
        <v>0</v>
      </c>
      <c r="L492" s="47">
        <f t="shared" si="85"/>
        <v>1.3119999999999998</v>
      </c>
      <c r="M492" s="48"/>
      <c r="N492" s="160">
        <v>0.9</v>
      </c>
      <c r="O492" s="160">
        <v>4.4999999999999998E-2</v>
      </c>
      <c r="P492" s="160">
        <v>0.17699999999999999</v>
      </c>
      <c r="Q492" s="47">
        <f t="shared" si="86"/>
        <v>1.1220000000000001</v>
      </c>
      <c r="R492" s="160">
        <v>0.187</v>
      </c>
      <c r="S492" s="160">
        <v>0</v>
      </c>
      <c r="T492" s="160">
        <v>0</v>
      </c>
      <c r="U492" s="47">
        <f t="shared" si="87"/>
        <v>1.3090000000000002</v>
      </c>
      <c r="V492" s="48"/>
      <c r="W492" s="50">
        <f t="shared" si="88"/>
        <v>4.4444444444444363E-2</v>
      </c>
      <c r="X492" s="50">
        <f t="shared" si="89"/>
        <v>0</v>
      </c>
      <c r="Y492" s="50">
        <f t="shared" si="90"/>
        <v>-7.9096045197740036E-2</v>
      </c>
      <c r="Z492" s="49">
        <f t="shared" si="91"/>
        <v>2.3172905525846523E-2</v>
      </c>
      <c r="AA492" s="50">
        <f t="shared" si="92"/>
        <v>-0.12299465240641708</v>
      </c>
      <c r="AB492" s="50">
        <f t="shared" si="93"/>
        <v>0</v>
      </c>
      <c r="AC492" s="50">
        <f t="shared" si="94"/>
        <v>0</v>
      </c>
      <c r="AD492" s="49">
        <f t="shared" si="95"/>
        <v>2.2918258212373333E-3</v>
      </c>
    </row>
    <row r="493" spans="2:30" s="2" customFormat="1">
      <c r="B493" s="112">
        <v>301453</v>
      </c>
      <c r="C493" s="112" t="s">
        <v>65</v>
      </c>
      <c r="D493" s="120" t="s">
        <v>499</v>
      </c>
      <c r="E493" s="51">
        <v>0.502</v>
      </c>
      <c r="F493" s="51">
        <v>4.4999999999999998E-2</v>
      </c>
      <c r="G493" s="51">
        <v>0.16300000000000001</v>
      </c>
      <c r="H493" s="47">
        <f t="shared" si="84"/>
        <v>0.71000000000000008</v>
      </c>
      <c r="I493" s="54">
        <v>0</v>
      </c>
      <c r="J493" s="54">
        <v>0</v>
      </c>
      <c r="K493" s="55">
        <v>0</v>
      </c>
      <c r="L493" s="47">
        <f t="shared" si="85"/>
        <v>0.71000000000000008</v>
      </c>
      <c r="M493" s="48"/>
      <c r="N493" s="160">
        <v>0.47799999999999998</v>
      </c>
      <c r="O493" s="160">
        <v>4.4999999999999998E-2</v>
      </c>
      <c r="P493" s="160">
        <v>0.17699999999999999</v>
      </c>
      <c r="Q493" s="47">
        <f t="shared" si="86"/>
        <v>0.7</v>
      </c>
      <c r="R493" s="160">
        <v>0</v>
      </c>
      <c r="S493" s="160">
        <v>0</v>
      </c>
      <c r="T493" s="160">
        <v>0</v>
      </c>
      <c r="U493" s="47">
        <f t="shared" si="87"/>
        <v>0.7</v>
      </c>
      <c r="V493" s="48"/>
      <c r="W493" s="50">
        <f t="shared" si="88"/>
        <v>5.020920502092055E-2</v>
      </c>
      <c r="X493" s="50">
        <f t="shared" si="89"/>
        <v>0</v>
      </c>
      <c r="Y493" s="50">
        <f t="shared" si="90"/>
        <v>-7.9096045197740036E-2</v>
      </c>
      <c r="Z493" s="49">
        <f t="shared" si="91"/>
        <v>1.4285714285714459E-2</v>
      </c>
      <c r="AA493" s="50">
        <f t="shared" si="92"/>
        <v>0</v>
      </c>
      <c r="AB493" s="50">
        <f t="shared" si="93"/>
        <v>0</v>
      </c>
      <c r="AC493" s="50">
        <f t="shared" si="94"/>
        <v>0</v>
      </c>
      <c r="AD493" s="49">
        <f t="shared" si="95"/>
        <v>1.4285714285714459E-2</v>
      </c>
    </row>
    <row r="494" spans="2:30" s="2" customFormat="1">
      <c r="B494" s="112">
        <v>301455</v>
      </c>
      <c r="C494" s="112" t="s">
        <v>548</v>
      </c>
      <c r="D494" s="120" t="s">
        <v>502</v>
      </c>
      <c r="E494" s="51">
        <v>3.2109999999999999</v>
      </c>
      <c r="F494" s="51">
        <v>4.4999999999999998E-2</v>
      </c>
      <c r="G494" s="51">
        <v>0.16300000000000001</v>
      </c>
      <c r="H494" s="47">
        <f t="shared" si="84"/>
        <v>3.4189999999999996</v>
      </c>
      <c r="I494" s="54">
        <v>0</v>
      </c>
      <c r="J494" s="54">
        <v>0</v>
      </c>
      <c r="K494" s="55">
        <v>0.58599999999999997</v>
      </c>
      <c r="L494" s="47">
        <f t="shared" si="85"/>
        <v>4.0049999999999999</v>
      </c>
      <c r="M494" s="48"/>
      <c r="N494" s="160">
        <v>3.0739999999999998</v>
      </c>
      <c r="O494" s="160">
        <v>4.4999999999999998E-2</v>
      </c>
      <c r="P494" s="160">
        <v>0.17699999999999999</v>
      </c>
      <c r="Q494" s="47">
        <f t="shared" si="86"/>
        <v>3.2959999999999998</v>
      </c>
      <c r="R494" s="160">
        <v>0</v>
      </c>
      <c r="S494" s="160">
        <v>0</v>
      </c>
      <c r="T494" s="160">
        <v>0.60699999999999998</v>
      </c>
      <c r="U494" s="47">
        <f t="shared" si="87"/>
        <v>3.9029999999999996</v>
      </c>
      <c r="V494" s="48"/>
      <c r="W494" s="50">
        <f t="shared" si="88"/>
        <v>4.4567338972023425E-2</v>
      </c>
      <c r="X494" s="50">
        <f t="shared" si="89"/>
        <v>0</v>
      </c>
      <c r="Y494" s="50">
        <f t="shared" si="90"/>
        <v>-7.9096045197740036E-2</v>
      </c>
      <c r="Z494" s="49">
        <f t="shared" si="91"/>
        <v>3.7317961165048479E-2</v>
      </c>
      <c r="AA494" s="50">
        <f t="shared" si="92"/>
        <v>0</v>
      </c>
      <c r="AB494" s="50">
        <f t="shared" si="93"/>
        <v>0</v>
      </c>
      <c r="AC494" s="50">
        <f t="shared" si="94"/>
        <v>-3.4596375617792455E-2</v>
      </c>
      <c r="AD494" s="49">
        <f t="shared" si="95"/>
        <v>2.6133743274404386E-2</v>
      </c>
    </row>
    <row r="495" spans="2:30" s="2" customFormat="1">
      <c r="B495" s="112">
        <v>301461</v>
      </c>
      <c r="C495" s="112" t="s">
        <v>67</v>
      </c>
      <c r="D495" s="120" t="s">
        <v>498</v>
      </c>
      <c r="E495" s="51">
        <v>1.224</v>
      </c>
      <c r="F495" s="51">
        <v>4.4999999999999998E-2</v>
      </c>
      <c r="G495" s="51">
        <v>0.16300000000000001</v>
      </c>
      <c r="H495" s="47">
        <f t="shared" si="84"/>
        <v>1.4319999999999999</v>
      </c>
      <c r="I495" s="54">
        <v>0</v>
      </c>
      <c r="J495" s="54">
        <v>0</v>
      </c>
      <c r="K495" s="55">
        <v>0</v>
      </c>
      <c r="L495" s="47">
        <f t="shared" si="85"/>
        <v>1.4319999999999999</v>
      </c>
      <c r="M495" s="48"/>
      <c r="N495" s="160">
        <v>1.171</v>
      </c>
      <c r="O495" s="160">
        <v>4.4999999999999998E-2</v>
      </c>
      <c r="P495" s="160">
        <v>0.17699999999999999</v>
      </c>
      <c r="Q495" s="47">
        <f t="shared" si="86"/>
        <v>1.393</v>
      </c>
      <c r="R495" s="160">
        <v>0</v>
      </c>
      <c r="S495" s="160">
        <v>0</v>
      </c>
      <c r="T495" s="160">
        <v>0</v>
      </c>
      <c r="U495" s="47">
        <f t="shared" si="87"/>
        <v>1.393</v>
      </c>
      <c r="V495" s="48"/>
      <c r="W495" s="50">
        <f t="shared" si="88"/>
        <v>4.5260461144321036E-2</v>
      </c>
      <c r="X495" s="50">
        <f t="shared" si="89"/>
        <v>0</v>
      </c>
      <c r="Y495" s="50">
        <f t="shared" si="90"/>
        <v>-7.9096045197740036E-2</v>
      </c>
      <c r="Z495" s="49">
        <f t="shared" si="91"/>
        <v>2.7997128499641009E-2</v>
      </c>
      <c r="AA495" s="50">
        <f t="shared" si="92"/>
        <v>0</v>
      </c>
      <c r="AB495" s="50">
        <f t="shared" si="93"/>
        <v>0</v>
      </c>
      <c r="AC495" s="50">
        <f t="shared" si="94"/>
        <v>0</v>
      </c>
      <c r="AD495" s="49">
        <f t="shared" si="95"/>
        <v>2.7997128499641009E-2</v>
      </c>
    </row>
    <row r="496" spans="2:30" s="2" customFormat="1">
      <c r="B496" s="112">
        <v>301470</v>
      </c>
      <c r="C496" s="112" t="s">
        <v>464</v>
      </c>
      <c r="D496" s="120" t="s">
        <v>545</v>
      </c>
      <c r="E496" s="51">
        <v>1.208</v>
      </c>
      <c r="F496" s="51">
        <v>4.4999999999999998E-2</v>
      </c>
      <c r="G496" s="51">
        <v>0.16300000000000001</v>
      </c>
      <c r="H496" s="47">
        <f t="shared" si="84"/>
        <v>1.4159999999999999</v>
      </c>
      <c r="I496" s="54">
        <v>0.16400000000000001</v>
      </c>
      <c r="J496" s="54">
        <v>0</v>
      </c>
      <c r="K496" s="55">
        <v>0</v>
      </c>
      <c r="L496" s="47">
        <f t="shared" si="85"/>
        <v>1.5799999999999998</v>
      </c>
      <c r="M496" s="48"/>
      <c r="N496" s="160">
        <v>1.157</v>
      </c>
      <c r="O496" s="160">
        <v>4.4999999999999998E-2</v>
      </c>
      <c r="P496" s="160">
        <v>0.17699999999999999</v>
      </c>
      <c r="Q496" s="47">
        <f t="shared" si="86"/>
        <v>1.379</v>
      </c>
      <c r="R496" s="160">
        <v>0.187</v>
      </c>
      <c r="S496" s="160">
        <v>0</v>
      </c>
      <c r="T496" s="160">
        <v>0</v>
      </c>
      <c r="U496" s="47">
        <f t="shared" si="87"/>
        <v>1.5660000000000001</v>
      </c>
      <c r="V496" s="48"/>
      <c r="W496" s="50">
        <f t="shared" si="88"/>
        <v>4.4079515989628289E-2</v>
      </c>
      <c r="X496" s="50">
        <f t="shared" si="89"/>
        <v>0</v>
      </c>
      <c r="Y496" s="50">
        <f t="shared" si="90"/>
        <v>-7.9096045197740036E-2</v>
      </c>
      <c r="Z496" s="49">
        <f t="shared" si="91"/>
        <v>2.6831036983321191E-2</v>
      </c>
      <c r="AA496" s="50">
        <f t="shared" si="92"/>
        <v>-0.12299465240641708</v>
      </c>
      <c r="AB496" s="50">
        <f t="shared" si="93"/>
        <v>0</v>
      </c>
      <c r="AC496" s="50">
        <f t="shared" si="94"/>
        <v>0</v>
      </c>
      <c r="AD496" s="49">
        <f t="shared" si="95"/>
        <v>8.9399744572157026E-3</v>
      </c>
    </row>
    <row r="497" spans="2:30" s="2" customFormat="1">
      <c r="B497" s="112">
        <v>301471</v>
      </c>
      <c r="C497" s="112" t="s">
        <v>465</v>
      </c>
      <c r="D497" s="120" t="s">
        <v>502</v>
      </c>
      <c r="E497" s="51">
        <v>1.5089999999999999</v>
      </c>
      <c r="F497" s="51">
        <v>4.4999999999999998E-2</v>
      </c>
      <c r="G497" s="51">
        <v>0.16300000000000001</v>
      </c>
      <c r="H497" s="47">
        <f t="shared" si="84"/>
        <v>1.7169999999999999</v>
      </c>
      <c r="I497" s="54">
        <v>0</v>
      </c>
      <c r="J497" s="54">
        <v>0</v>
      </c>
      <c r="K497" s="55">
        <v>9.0999999999999998E-2</v>
      </c>
      <c r="L497" s="47">
        <f t="shared" si="85"/>
        <v>1.8079999999999998</v>
      </c>
      <c r="M497" s="48"/>
      <c r="N497" s="160">
        <v>1.4450000000000001</v>
      </c>
      <c r="O497" s="160">
        <v>4.4999999999999998E-2</v>
      </c>
      <c r="P497" s="160">
        <v>0.17699999999999999</v>
      </c>
      <c r="Q497" s="47">
        <f t="shared" si="86"/>
        <v>1.667</v>
      </c>
      <c r="R497" s="160">
        <v>0</v>
      </c>
      <c r="S497" s="160">
        <v>0</v>
      </c>
      <c r="T497" s="160">
        <v>9.1999999999999998E-2</v>
      </c>
      <c r="U497" s="47">
        <f t="shared" si="87"/>
        <v>1.7590000000000001</v>
      </c>
      <c r="V497" s="48"/>
      <c r="W497" s="50">
        <f t="shared" si="88"/>
        <v>4.4290657439446247E-2</v>
      </c>
      <c r="X497" s="50">
        <f t="shared" si="89"/>
        <v>0</v>
      </c>
      <c r="Y497" s="50">
        <f t="shared" si="90"/>
        <v>-7.9096045197740036E-2</v>
      </c>
      <c r="Z497" s="49">
        <f t="shared" si="91"/>
        <v>2.9994001199759941E-2</v>
      </c>
      <c r="AA497" s="50">
        <f t="shared" si="92"/>
        <v>0</v>
      </c>
      <c r="AB497" s="50">
        <f t="shared" si="93"/>
        <v>0</v>
      </c>
      <c r="AC497" s="50">
        <f t="shared" si="94"/>
        <v>-1.0869565217391314E-2</v>
      </c>
      <c r="AD497" s="49">
        <f t="shared" si="95"/>
        <v>2.7856736782262484E-2</v>
      </c>
    </row>
    <row r="498" spans="2:30" s="2" customFormat="1">
      <c r="B498" s="112">
        <v>301473</v>
      </c>
      <c r="C498" s="112" t="s">
        <v>466</v>
      </c>
      <c r="D498" s="120" t="s">
        <v>502</v>
      </c>
      <c r="E498" s="51">
        <v>1.3839999999999999</v>
      </c>
      <c r="F498" s="51">
        <v>4.4999999999999998E-2</v>
      </c>
      <c r="G498" s="51">
        <v>0.16300000000000001</v>
      </c>
      <c r="H498" s="47">
        <f t="shared" si="84"/>
        <v>1.5919999999999999</v>
      </c>
      <c r="I498" s="54">
        <v>0</v>
      </c>
      <c r="J498" s="54">
        <v>0</v>
      </c>
      <c r="K498" s="55">
        <v>7.0000000000000007E-2</v>
      </c>
      <c r="L498" s="47">
        <f t="shared" si="85"/>
        <v>1.6619999999999999</v>
      </c>
      <c r="M498" s="48"/>
      <c r="N498" s="160">
        <v>1.325</v>
      </c>
      <c r="O498" s="160">
        <v>4.4999999999999998E-2</v>
      </c>
      <c r="P498" s="160">
        <v>0.17699999999999999</v>
      </c>
      <c r="Q498" s="47">
        <f t="shared" si="86"/>
        <v>1.5469999999999999</v>
      </c>
      <c r="R498" s="160">
        <v>0</v>
      </c>
      <c r="S498" s="160">
        <v>0</v>
      </c>
      <c r="T498" s="160">
        <v>6.9000000000000006E-2</v>
      </c>
      <c r="U498" s="47">
        <f t="shared" si="87"/>
        <v>1.6159999999999999</v>
      </c>
      <c r="V498" s="48"/>
      <c r="W498" s="50">
        <f t="shared" si="88"/>
        <v>4.452830188679241E-2</v>
      </c>
      <c r="X498" s="50">
        <f t="shared" si="89"/>
        <v>0</v>
      </c>
      <c r="Y498" s="50">
        <f t="shared" si="90"/>
        <v>-7.9096045197740036E-2</v>
      </c>
      <c r="Z498" s="49">
        <f t="shared" si="91"/>
        <v>2.9088558500323162E-2</v>
      </c>
      <c r="AA498" s="50">
        <f t="shared" si="92"/>
        <v>0</v>
      </c>
      <c r="AB498" s="50">
        <f t="shared" si="93"/>
        <v>0</v>
      </c>
      <c r="AC498" s="50">
        <f t="shared" si="94"/>
        <v>1.4492753623188418E-2</v>
      </c>
      <c r="AD498" s="49">
        <f t="shared" si="95"/>
        <v>2.8465346534653494E-2</v>
      </c>
    </row>
    <row r="499" spans="2:30" s="2" customFormat="1">
      <c r="B499" s="112">
        <v>301474</v>
      </c>
      <c r="C499" s="112" t="s">
        <v>467</v>
      </c>
      <c r="D499" s="120" t="s">
        <v>502</v>
      </c>
      <c r="E499" s="51">
        <v>0.32900000000000001</v>
      </c>
      <c r="F499" s="51">
        <v>4.4999999999999998E-2</v>
      </c>
      <c r="G499" s="51">
        <v>0.16300000000000001</v>
      </c>
      <c r="H499" s="47">
        <f t="shared" si="84"/>
        <v>0.53700000000000003</v>
      </c>
      <c r="I499" s="54">
        <v>0</v>
      </c>
      <c r="J499" s="54">
        <v>0</v>
      </c>
      <c r="K499" s="55">
        <v>0.15</v>
      </c>
      <c r="L499" s="47">
        <f t="shared" si="85"/>
        <v>0.68700000000000006</v>
      </c>
      <c r="M499" s="48"/>
      <c r="N499" s="160">
        <v>0.315</v>
      </c>
      <c r="O499" s="160">
        <v>4.4999999999999998E-2</v>
      </c>
      <c r="P499" s="160">
        <v>0.17699999999999999</v>
      </c>
      <c r="Q499" s="47">
        <f t="shared" si="86"/>
        <v>0.53699999999999992</v>
      </c>
      <c r="R499" s="160">
        <v>0</v>
      </c>
      <c r="S499" s="160">
        <v>0</v>
      </c>
      <c r="T499" s="160">
        <v>0.16400000000000001</v>
      </c>
      <c r="U499" s="47">
        <f t="shared" si="87"/>
        <v>0.70099999999999996</v>
      </c>
      <c r="V499" s="48"/>
      <c r="W499" s="50">
        <f t="shared" si="88"/>
        <v>4.4444444444444481E-2</v>
      </c>
      <c r="X499" s="50">
        <f t="shared" si="89"/>
        <v>0</v>
      </c>
      <c r="Y499" s="50">
        <f t="shared" si="90"/>
        <v>-7.9096045197740036E-2</v>
      </c>
      <c r="Z499" s="49">
        <f t="shared" si="91"/>
        <v>2.067454422020776E-16</v>
      </c>
      <c r="AA499" s="50">
        <f t="shared" si="92"/>
        <v>0</v>
      </c>
      <c r="AB499" s="50">
        <f t="shared" si="93"/>
        <v>0</v>
      </c>
      <c r="AC499" s="50">
        <f t="shared" si="94"/>
        <v>-8.5365853658536661E-2</v>
      </c>
      <c r="AD499" s="49">
        <f t="shared" si="95"/>
        <v>-1.9971469329529104E-2</v>
      </c>
    </row>
    <row r="500" spans="2:30" s="2" customFormat="1">
      <c r="B500" s="112">
        <v>301475</v>
      </c>
      <c r="C500" s="112" t="s">
        <v>468</v>
      </c>
      <c r="D500" s="120" t="s">
        <v>502</v>
      </c>
      <c r="E500" s="51">
        <v>1.0609999999999999</v>
      </c>
      <c r="F500" s="51">
        <v>4.4999999999999998E-2</v>
      </c>
      <c r="G500" s="51">
        <v>0.16300000000000001</v>
      </c>
      <c r="H500" s="47">
        <f t="shared" si="84"/>
        <v>1.2689999999999999</v>
      </c>
      <c r="I500" s="54">
        <v>0</v>
      </c>
      <c r="J500" s="54">
        <v>0</v>
      </c>
      <c r="K500" s="55">
        <v>0.22900000000000001</v>
      </c>
      <c r="L500" s="47">
        <f t="shared" si="85"/>
        <v>1.498</v>
      </c>
      <c r="M500" s="48"/>
      <c r="N500" s="160">
        <v>1.016</v>
      </c>
      <c r="O500" s="160">
        <v>4.4999999999999998E-2</v>
      </c>
      <c r="P500" s="160">
        <v>0.17699999999999999</v>
      </c>
      <c r="Q500" s="47">
        <f t="shared" si="86"/>
        <v>1.238</v>
      </c>
      <c r="R500" s="160">
        <v>0</v>
      </c>
      <c r="S500" s="160">
        <v>0</v>
      </c>
      <c r="T500" s="160">
        <v>0.224</v>
      </c>
      <c r="U500" s="47">
        <f t="shared" si="87"/>
        <v>1.462</v>
      </c>
      <c r="V500" s="48"/>
      <c r="W500" s="50">
        <f t="shared" si="88"/>
        <v>4.4291338582677094E-2</v>
      </c>
      <c r="X500" s="50">
        <f t="shared" si="89"/>
        <v>0</v>
      </c>
      <c r="Y500" s="50">
        <f t="shared" si="90"/>
        <v>-7.9096045197740036E-2</v>
      </c>
      <c r="Z500" s="49">
        <f t="shared" si="91"/>
        <v>2.5040387722132403E-2</v>
      </c>
      <c r="AA500" s="50">
        <f t="shared" si="92"/>
        <v>0</v>
      </c>
      <c r="AB500" s="50">
        <f t="shared" si="93"/>
        <v>0</v>
      </c>
      <c r="AC500" s="50">
        <f t="shared" si="94"/>
        <v>2.2321428571428589E-2</v>
      </c>
      <c r="AD500" s="49">
        <f t="shared" si="95"/>
        <v>2.4623803009575947E-2</v>
      </c>
    </row>
    <row r="501" spans="2:30" s="2" customFormat="1">
      <c r="B501" s="112">
        <v>301476</v>
      </c>
      <c r="C501" s="112" t="s">
        <v>469</v>
      </c>
      <c r="D501" s="120" t="s">
        <v>502</v>
      </c>
      <c r="E501" s="51">
        <v>1.0549999999999999</v>
      </c>
      <c r="F501" s="51">
        <v>4.4999999999999998E-2</v>
      </c>
      <c r="G501" s="51">
        <v>0.16300000000000001</v>
      </c>
      <c r="H501" s="47">
        <f t="shared" si="84"/>
        <v>1.2629999999999999</v>
      </c>
      <c r="I501" s="54">
        <v>0</v>
      </c>
      <c r="J501" s="54">
        <v>0</v>
      </c>
      <c r="K501" s="55">
        <v>0.38200000000000001</v>
      </c>
      <c r="L501" s="47">
        <f t="shared" si="85"/>
        <v>1.645</v>
      </c>
      <c r="M501" s="48"/>
      <c r="N501" s="160">
        <v>1.01</v>
      </c>
      <c r="O501" s="160">
        <v>4.4999999999999998E-2</v>
      </c>
      <c r="P501" s="160">
        <v>0.17699999999999999</v>
      </c>
      <c r="Q501" s="47">
        <f t="shared" si="86"/>
        <v>1.232</v>
      </c>
      <c r="R501" s="160">
        <v>0</v>
      </c>
      <c r="S501" s="160">
        <v>0</v>
      </c>
      <c r="T501" s="160">
        <v>0.38900000000000001</v>
      </c>
      <c r="U501" s="47">
        <f t="shared" si="87"/>
        <v>1.621</v>
      </c>
      <c r="V501" s="48"/>
      <c r="W501" s="50">
        <f t="shared" si="88"/>
        <v>4.4554455445544483E-2</v>
      </c>
      <c r="X501" s="50">
        <f t="shared" si="89"/>
        <v>0</v>
      </c>
      <c r="Y501" s="50">
        <f t="shared" si="90"/>
        <v>-7.9096045197740036E-2</v>
      </c>
      <c r="Z501" s="49">
        <f t="shared" si="91"/>
        <v>2.5162337662337594E-2</v>
      </c>
      <c r="AA501" s="50">
        <f t="shared" si="92"/>
        <v>0</v>
      </c>
      <c r="AB501" s="50">
        <f t="shared" si="93"/>
        <v>0</v>
      </c>
      <c r="AC501" s="50">
        <f t="shared" si="94"/>
        <v>-1.7994858611825208E-2</v>
      </c>
      <c r="AD501" s="49">
        <f t="shared" si="95"/>
        <v>1.4805675508945109E-2</v>
      </c>
    </row>
    <row r="502" spans="2:30" s="2" customFormat="1">
      <c r="B502" s="112">
        <v>301477</v>
      </c>
      <c r="C502" s="112" t="s">
        <v>470</v>
      </c>
      <c r="D502" s="120" t="s">
        <v>502</v>
      </c>
      <c r="E502" s="51">
        <v>1.0549999999999999</v>
      </c>
      <c r="F502" s="51">
        <v>4.4999999999999998E-2</v>
      </c>
      <c r="G502" s="51">
        <v>0.16300000000000001</v>
      </c>
      <c r="H502" s="47">
        <f t="shared" si="84"/>
        <v>1.2629999999999999</v>
      </c>
      <c r="I502" s="54">
        <v>0</v>
      </c>
      <c r="J502" s="54">
        <v>0</v>
      </c>
      <c r="K502" s="55">
        <v>8.8999999999999996E-2</v>
      </c>
      <c r="L502" s="47">
        <f t="shared" si="85"/>
        <v>1.3519999999999999</v>
      </c>
      <c r="M502" s="48"/>
      <c r="N502" s="160">
        <v>1.01</v>
      </c>
      <c r="O502" s="160">
        <v>4.4999999999999998E-2</v>
      </c>
      <c r="P502" s="160">
        <v>0.17699999999999999</v>
      </c>
      <c r="Q502" s="47">
        <f t="shared" si="86"/>
        <v>1.232</v>
      </c>
      <c r="R502" s="160">
        <v>0</v>
      </c>
      <c r="S502" s="160">
        <v>0</v>
      </c>
      <c r="T502" s="160">
        <v>8.7999999999999995E-2</v>
      </c>
      <c r="U502" s="47">
        <f t="shared" si="87"/>
        <v>1.32</v>
      </c>
      <c r="V502" s="48"/>
      <c r="W502" s="50">
        <f t="shared" si="88"/>
        <v>4.4554455445544483E-2</v>
      </c>
      <c r="X502" s="50">
        <f t="shared" si="89"/>
        <v>0</v>
      </c>
      <c r="Y502" s="50">
        <f t="shared" si="90"/>
        <v>-7.9096045197740036E-2</v>
      </c>
      <c r="Z502" s="49">
        <f t="shared" si="91"/>
        <v>2.5162337662337594E-2</v>
      </c>
      <c r="AA502" s="50">
        <f t="shared" si="92"/>
        <v>0</v>
      </c>
      <c r="AB502" s="50">
        <f t="shared" si="93"/>
        <v>0</v>
      </c>
      <c r="AC502" s="50">
        <f t="shared" si="94"/>
        <v>1.1363636363636374E-2</v>
      </c>
      <c r="AD502" s="49">
        <f t="shared" si="95"/>
        <v>2.4242424242424093E-2</v>
      </c>
    </row>
    <row r="503" spans="2:30" s="2" customFormat="1">
      <c r="B503" s="112">
        <v>301478</v>
      </c>
      <c r="C503" s="112" t="s">
        <v>471</v>
      </c>
      <c r="D503" s="120" t="s">
        <v>502</v>
      </c>
      <c r="E503" s="51">
        <v>1.1020000000000001</v>
      </c>
      <c r="F503" s="51">
        <v>4.4999999999999998E-2</v>
      </c>
      <c r="G503" s="51">
        <v>0.16300000000000001</v>
      </c>
      <c r="H503" s="47">
        <f t="shared" si="84"/>
        <v>1.31</v>
      </c>
      <c r="I503" s="54">
        <v>0</v>
      </c>
      <c r="J503" s="54">
        <v>0</v>
      </c>
      <c r="K503" s="55">
        <v>0.248</v>
      </c>
      <c r="L503" s="47">
        <f t="shared" si="85"/>
        <v>1.5580000000000001</v>
      </c>
      <c r="M503" s="48"/>
      <c r="N503" s="160">
        <v>1.0549999999999999</v>
      </c>
      <c r="O503" s="160">
        <v>4.4999999999999998E-2</v>
      </c>
      <c r="P503" s="160">
        <v>0.17699999999999999</v>
      </c>
      <c r="Q503" s="47">
        <f t="shared" si="86"/>
        <v>1.2769999999999999</v>
      </c>
      <c r="R503" s="160">
        <v>0</v>
      </c>
      <c r="S503" s="160">
        <v>0</v>
      </c>
      <c r="T503" s="160">
        <v>0.29399999999999998</v>
      </c>
      <c r="U503" s="47">
        <f t="shared" si="87"/>
        <v>1.571</v>
      </c>
      <c r="V503" s="48"/>
      <c r="W503" s="50">
        <f t="shared" si="88"/>
        <v>4.4549763033175503E-2</v>
      </c>
      <c r="X503" s="50">
        <f t="shared" si="89"/>
        <v>0</v>
      </c>
      <c r="Y503" s="50">
        <f t="shared" si="90"/>
        <v>-7.9096045197740036E-2</v>
      </c>
      <c r="Z503" s="49">
        <f t="shared" si="91"/>
        <v>2.5841816758026735E-2</v>
      </c>
      <c r="AA503" s="50">
        <f t="shared" si="92"/>
        <v>0</v>
      </c>
      <c r="AB503" s="50">
        <f t="shared" si="93"/>
        <v>0</v>
      </c>
      <c r="AC503" s="50">
        <f t="shared" si="94"/>
        <v>-0.15646258503401356</v>
      </c>
      <c r="AD503" s="49">
        <f t="shared" si="95"/>
        <v>-8.2749840865690011E-3</v>
      </c>
    </row>
    <row r="504" spans="2:30" s="2" customFormat="1">
      <c r="B504" s="112">
        <v>301479</v>
      </c>
      <c r="C504" s="112" t="s">
        <v>472</v>
      </c>
      <c r="D504" s="120" t="s">
        <v>502</v>
      </c>
      <c r="E504" s="51">
        <v>1.0840000000000001</v>
      </c>
      <c r="F504" s="51">
        <v>4.4999999999999998E-2</v>
      </c>
      <c r="G504" s="51">
        <v>0.16300000000000001</v>
      </c>
      <c r="H504" s="47">
        <f t="shared" si="84"/>
        <v>1.292</v>
      </c>
      <c r="I504" s="54">
        <v>0</v>
      </c>
      <c r="J504" s="54">
        <v>0</v>
      </c>
      <c r="K504" s="55">
        <v>2.4489999999999998</v>
      </c>
      <c r="L504" s="47">
        <f t="shared" si="85"/>
        <v>3.7409999999999997</v>
      </c>
      <c r="M504" s="48"/>
      <c r="N504" s="160">
        <v>1.038</v>
      </c>
      <c r="O504" s="160">
        <v>4.4999999999999998E-2</v>
      </c>
      <c r="P504" s="160">
        <v>0.17699999999999999</v>
      </c>
      <c r="Q504" s="47">
        <f t="shared" si="86"/>
        <v>1.26</v>
      </c>
      <c r="R504" s="160">
        <v>0</v>
      </c>
      <c r="S504" s="160">
        <v>0</v>
      </c>
      <c r="T504" s="160">
        <v>2.3889999999999998</v>
      </c>
      <c r="U504" s="47">
        <f t="shared" si="87"/>
        <v>3.649</v>
      </c>
      <c r="V504" s="48"/>
      <c r="W504" s="50">
        <f t="shared" si="88"/>
        <v>4.4315992292870941E-2</v>
      </c>
      <c r="X504" s="50">
        <f t="shared" si="89"/>
        <v>0</v>
      </c>
      <c r="Y504" s="50">
        <f t="shared" si="90"/>
        <v>-7.9096045197740036E-2</v>
      </c>
      <c r="Z504" s="49">
        <f t="shared" si="91"/>
        <v>2.5396825396825418E-2</v>
      </c>
      <c r="AA504" s="50">
        <f t="shared" si="92"/>
        <v>0</v>
      </c>
      <c r="AB504" s="50">
        <f t="shared" si="93"/>
        <v>0</v>
      </c>
      <c r="AC504" s="50">
        <f t="shared" si="94"/>
        <v>2.5115110925073278E-2</v>
      </c>
      <c r="AD504" s="49">
        <f t="shared" si="95"/>
        <v>2.5212386955330127E-2</v>
      </c>
    </row>
    <row r="505" spans="2:30" s="2" customFormat="1">
      <c r="B505" s="112">
        <v>301480</v>
      </c>
      <c r="C505" s="112" t="s">
        <v>473</v>
      </c>
      <c r="D505" s="120" t="s">
        <v>502</v>
      </c>
      <c r="E505" s="51">
        <v>1.23</v>
      </c>
      <c r="F505" s="51">
        <v>4.4999999999999998E-2</v>
      </c>
      <c r="G505" s="51">
        <v>0.16300000000000001</v>
      </c>
      <c r="H505" s="47">
        <f t="shared" si="84"/>
        <v>1.4379999999999999</v>
      </c>
      <c r="I505" s="54">
        <v>0</v>
      </c>
      <c r="J505" s="54">
        <v>0</v>
      </c>
      <c r="K505" s="55">
        <v>0.30499999999999999</v>
      </c>
      <c r="L505" s="47">
        <f t="shared" si="85"/>
        <v>1.7429999999999999</v>
      </c>
      <c r="M505" s="48"/>
      <c r="N505" s="160">
        <v>1.1779999999999999</v>
      </c>
      <c r="O505" s="160">
        <v>4.4999999999999998E-2</v>
      </c>
      <c r="P505" s="160">
        <v>0.17699999999999999</v>
      </c>
      <c r="Q505" s="47">
        <f t="shared" si="86"/>
        <v>1.4</v>
      </c>
      <c r="R505" s="160">
        <v>0</v>
      </c>
      <c r="S505" s="160">
        <v>0</v>
      </c>
      <c r="T505" s="160">
        <v>0.29699999999999999</v>
      </c>
      <c r="U505" s="47">
        <f t="shared" si="87"/>
        <v>1.6969999999999998</v>
      </c>
      <c r="V505" s="48"/>
      <c r="W505" s="50">
        <f t="shared" si="88"/>
        <v>4.4142614601018718E-2</v>
      </c>
      <c r="X505" s="50">
        <f t="shared" si="89"/>
        <v>0</v>
      </c>
      <c r="Y505" s="50">
        <f t="shared" si="90"/>
        <v>-7.9096045197740036E-2</v>
      </c>
      <c r="Z505" s="49">
        <f t="shared" si="91"/>
        <v>2.714285714285717E-2</v>
      </c>
      <c r="AA505" s="50">
        <f t="shared" si="92"/>
        <v>0</v>
      </c>
      <c r="AB505" s="50">
        <f t="shared" si="93"/>
        <v>0</v>
      </c>
      <c r="AC505" s="50">
        <f t="shared" si="94"/>
        <v>2.6936026936026963E-2</v>
      </c>
      <c r="AD505" s="49">
        <f t="shared" si="95"/>
        <v>2.710665880966414E-2</v>
      </c>
    </row>
    <row r="506" spans="2:30" s="2" customFormat="1">
      <c r="B506" s="112">
        <v>301481</v>
      </c>
      <c r="C506" s="112" t="s">
        <v>474</v>
      </c>
      <c r="D506" s="120" t="s">
        <v>502</v>
      </c>
      <c r="E506" s="51">
        <v>0.87</v>
      </c>
      <c r="F506" s="51">
        <v>4.4999999999999998E-2</v>
      </c>
      <c r="G506" s="51">
        <v>0.16300000000000001</v>
      </c>
      <c r="H506" s="47">
        <f t="shared" si="84"/>
        <v>1.0780000000000001</v>
      </c>
      <c r="I506" s="54">
        <v>0</v>
      </c>
      <c r="J506" s="54">
        <v>0</v>
      </c>
      <c r="K506" s="55">
        <v>0.20300000000000001</v>
      </c>
      <c r="L506" s="47">
        <f t="shared" si="85"/>
        <v>1.2810000000000001</v>
      </c>
      <c r="M506" s="48"/>
      <c r="N506" s="160">
        <v>0.83299999999999996</v>
      </c>
      <c r="O506" s="160">
        <v>4.4999999999999998E-2</v>
      </c>
      <c r="P506" s="160">
        <v>0.17699999999999999</v>
      </c>
      <c r="Q506" s="47">
        <f t="shared" si="86"/>
        <v>1.0549999999999999</v>
      </c>
      <c r="R506" s="160">
        <v>0</v>
      </c>
      <c r="S506" s="160">
        <v>0</v>
      </c>
      <c r="T506" s="160">
        <v>0.20100000000000001</v>
      </c>
      <c r="U506" s="47">
        <f t="shared" si="87"/>
        <v>1.256</v>
      </c>
      <c r="V506" s="48"/>
      <c r="W506" s="50">
        <f t="shared" si="88"/>
        <v>4.4417767106842782E-2</v>
      </c>
      <c r="X506" s="50">
        <f t="shared" si="89"/>
        <v>0</v>
      </c>
      <c r="Y506" s="50">
        <f t="shared" si="90"/>
        <v>-7.9096045197740036E-2</v>
      </c>
      <c r="Z506" s="49">
        <f t="shared" si="91"/>
        <v>2.1800947867298703E-2</v>
      </c>
      <c r="AA506" s="50">
        <f t="shared" si="92"/>
        <v>0</v>
      </c>
      <c r="AB506" s="50">
        <f t="shared" si="93"/>
        <v>0</v>
      </c>
      <c r="AC506" s="50">
        <f t="shared" si="94"/>
        <v>9.950248756218914E-3</v>
      </c>
      <c r="AD506" s="49">
        <f t="shared" si="95"/>
        <v>1.9904458598726221E-2</v>
      </c>
    </row>
    <row r="507" spans="2:30" s="2" customFormat="1">
      <c r="B507" s="112">
        <v>301482</v>
      </c>
      <c r="C507" s="112" t="s">
        <v>475</v>
      </c>
      <c r="D507" s="120" t="s">
        <v>502</v>
      </c>
      <c r="E507" s="51">
        <v>1.048</v>
      </c>
      <c r="F507" s="51">
        <v>4.4999999999999998E-2</v>
      </c>
      <c r="G507" s="51">
        <v>0.16300000000000001</v>
      </c>
      <c r="H507" s="47">
        <f t="shared" si="84"/>
        <v>1.256</v>
      </c>
      <c r="I507" s="54">
        <v>0</v>
      </c>
      <c r="J507" s="54">
        <v>0</v>
      </c>
      <c r="K507" s="55">
        <v>0.104</v>
      </c>
      <c r="L507" s="47">
        <f t="shared" si="85"/>
        <v>1.36</v>
      </c>
      <c r="M507" s="48"/>
      <c r="N507" s="160">
        <v>1.0029999999999999</v>
      </c>
      <c r="O507" s="160">
        <v>4.4999999999999998E-2</v>
      </c>
      <c r="P507" s="160">
        <v>0.17699999999999999</v>
      </c>
      <c r="Q507" s="47">
        <f t="shared" si="86"/>
        <v>1.2249999999999999</v>
      </c>
      <c r="R507" s="160">
        <v>0</v>
      </c>
      <c r="S507" s="160">
        <v>0</v>
      </c>
      <c r="T507" s="160">
        <v>0.10100000000000001</v>
      </c>
      <c r="U507" s="47">
        <f t="shared" si="87"/>
        <v>1.3259999999999998</v>
      </c>
      <c r="V507" s="48"/>
      <c r="W507" s="50">
        <f t="shared" si="88"/>
        <v>4.4865403788634253E-2</v>
      </c>
      <c r="X507" s="50">
        <f t="shared" si="89"/>
        <v>0</v>
      </c>
      <c r="Y507" s="50">
        <f t="shared" si="90"/>
        <v>-7.9096045197740036E-2</v>
      </c>
      <c r="Z507" s="49">
        <f t="shared" si="91"/>
        <v>2.5306122448979708E-2</v>
      </c>
      <c r="AA507" s="50">
        <f t="shared" si="92"/>
        <v>0</v>
      </c>
      <c r="AB507" s="50">
        <f t="shared" si="93"/>
        <v>0</v>
      </c>
      <c r="AC507" s="50">
        <f t="shared" si="94"/>
        <v>2.9702970297029591E-2</v>
      </c>
      <c r="AD507" s="49">
        <f t="shared" si="95"/>
        <v>2.5641025641025834E-2</v>
      </c>
    </row>
    <row r="508" spans="2:30" s="2" customFormat="1">
      <c r="B508" s="112">
        <v>301483</v>
      </c>
      <c r="C508" s="112" t="s">
        <v>476</v>
      </c>
      <c r="D508" s="120" t="s">
        <v>502</v>
      </c>
      <c r="E508" s="51">
        <v>1.1020000000000001</v>
      </c>
      <c r="F508" s="51">
        <v>4.4999999999999998E-2</v>
      </c>
      <c r="G508" s="51">
        <v>0.16300000000000001</v>
      </c>
      <c r="H508" s="47">
        <f t="shared" si="84"/>
        <v>1.31</v>
      </c>
      <c r="I508" s="54">
        <v>0</v>
      </c>
      <c r="J508" s="54">
        <v>0</v>
      </c>
      <c r="K508" s="55">
        <v>0.38</v>
      </c>
      <c r="L508" s="47">
        <f t="shared" si="85"/>
        <v>1.69</v>
      </c>
      <c r="M508" s="48"/>
      <c r="N508" s="160">
        <v>1.0549999999999999</v>
      </c>
      <c r="O508" s="160">
        <v>4.4999999999999998E-2</v>
      </c>
      <c r="P508" s="160">
        <v>0.17699999999999999</v>
      </c>
      <c r="Q508" s="47">
        <f t="shared" si="86"/>
        <v>1.2769999999999999</v>
      </c>
      <c r="R508" s="160">
        <v>0</v>
      </c>
      <c r="S508" s="160">
        <v>0</v>
      </c>
      <c r="T508" s="160">
        <v>0.374</v>
      </c>
      <c r="U508" s="47">
        <f t="shared" si="87"/>
        <v>1.6509999999999998</v>
      </c>
      <c r="V508" s="48"/>
      <c r="W508" s="50">
        <f t="shared" si="88"/>
        <v>4.4549763033175503E-2</v>
      </c>
      <c r="X508" s="50">
        <f t="shared" si="89"/>
        <v>0</v>
      </c>
      <c r="Y508" s="50">
        <f t="shared" si="90"/>
        <v>-7.9096045197740036E-2</v>
      </c>
      <c r="Z508" s="49">
        <f t="shared" si="91"/>
        <v>2.5841816758026735E-2</v>
      </c>
      <c r="AA508" s="50">
        <f t="shared" si="92"/>
        <v>0</v>
      </c>
      <c r="AB508" s="50">
        <f t="shared" si="93"/>
        <v>0</v>
      </c>
      <c r="AC508" s="50">
        <f t="shared" si="94"/>
        <v>1.6042780748663117E-2</v>
      </c>
      <c r="AD508" s="49">
        <f t="shared" si="95"/>
        <v>2.3622047244094578E-2</v>
      </c>
    </row>
    <row r="509" spans="2:30" s="2" customFormat="1">
      <c r="B509" s="112">
        <v>301484</v>
      </c>
      <c r="C509" s="112" t="s">
        <v>477</v>
      </c>
      <c r="D509" s="120" t="s">
        <v>502</v>
      </c>
      <c r="E509" s="51">
        <v>0.96199999999999997</v>
      </c>
      <c r="F509" s="51">
        <v>4.4999999999999998E-2</v>
      </c>
      <c r="G509" s="51">
        <v>0.16300000000000001</v>
      </c>
      <c r="H509" s="47">
        <f t="shared" si="84"/>
        <v>1.17</v>
      </c>
      <c r="I509" s="54">
        <v>0</v>
      </c>
      <c r="J509" s="54">
        <v>0</v>
      </c>
      <c r="K509" s="55">
        <v>0.17699999999999999</v>
      </c>
      <c r="L509" s="47">
        <f t="shared" si="85"/>
        <v>1.347</v>
      </c>
      <c r="M509" s="48"/>
      <c r="N509" s="160">
        <v>0.92200000000000004</v>
      </c>
      <c r="O509" s="160">
        <v>4.4999999999999998E-2</v>
      </c>
      <c r="P509" s="160">
        <v>0.17699999999999999</v>
      </c>
      <c r="Q509" s="47">
        <f t="shared" si="86"/>
        <v>1.1440000000000001</v>
      </c>
      <c r="R509" s="160">
        <v>0</v>
      </c>
      <c r="S509" s="160">
        <v>0</v>
      </c>
      <c r="T509" s="160">
        <v>0.17399999999999999</v>
      </c>
      <c r="U509" s="47">
        <f t="shared" si="87"/>
        <v>1.3180000000000001</v>
      </c>
      <c r="V509" s="48"/>
      <c r="W509" s="50">
        <f t="shared" si="88"/>
        <v>4.3383947939262389E-2</v>
      </c>
      <c r="X509" s="50">
        <f t="shared" si="89"/>
        <v>0</v>
      </c>
      <c r="Y509" s="50">
        <f t="shared" si="90"/>
        <v>-7.9096045197740036E-2</v>
      </c>
      <c r="Z509" s="49">
        <f t="shared" si="91"/>
        <v>2.2727272727272551E-2</v>
      </c>
      <c r="AA509" s="50">
        <f t="shared" si="92"/>
        <v>0</v>
      </c>
      <c r="AB509" s="50">
        <f t="shared" si="93"/>
        <v>0</v>
      </c>
      <c r="AC509" s="50">
        <f t="shared" si="94"/>
        <v>1.7241379310344845E-2</v>
      </c>
      <c r="AD509" s="49">
        <f t="shared" si="95"/>
        <v>2.200303490136564E-2</v>
      </c>
    </row>
    <row r="510" spans="2:30" s="2" customFormat="1">
      <c r="B510" s="112">
        <v>301485</v>
      </c>
      <c r="C510" s="112" t="s">
        <v>478</v>
      </c>
      <c r="D510" s="120" t="s">
        <v>502</v>
      </c>
      <c r="E510" s="51">
        <v>1.23</v>
      </c>
      <c r="F510" s="51">
        <v>4.4999999999999998E-2</v>
      </c>
      <c r="G510" s="51">
        <v>0.16300000000000001</v>
      </c>
      <c r="H510" s="47">
        <f t="shared" si="84"/>
        <v>1.4379999999999999</v>
      </c>
      <c r="I510" s="54">
        <v>0</v>
      </c>
      <c r="J510" s="54">
        <v>0</v>
      </c>
      <c r="K510" s="55">
        <v>1.1279999999999999</v>
      </c>
      <c r="L510" s="47">
        <f t="shared" si="85"/>
        <v>2.5659999999999998</v>
      </c>
      <c r="M510" s="48"/>
      <c r="N510" s="160">
        <v>1.1779999999999999</v>
      </c>
      <c r="O510" s="160">
        <v>4.4999999999999998E-2</v>
      </c>
      <c r="P510" s="160">
        <v>0.17699999999999999</v>
      </c>
      <c r="Q510" s="47">
        <f t="shared" si="86"/>
        <v>1.4</v>
      </c>
      <c r="R510" s="160">
        <v>0</v>
      </c>
      <c r="S510" s="160">
        <v>0</v>
      </c>
      <c r="T510" s="160">
        <v>1.052</v>
      </c>
      <c r="U510" s="47">
        <f t="shared" si="87"/>
        <v>2.452</v>
      </c>
      <c r="V510" s="48"/>
      <c r="W510" s="50">
        <f t="shared" si="88"/>
        <v>4.4142614601018718E-2</v>
      </c>
      <c r="X510" s="50">
        <f t="shared" si="89"/>
        <v>0</v>
      </c>
      <c r="Y510" s="50">
        <f t="shared" si="90"/>
        <v>-7.9096045197740036E-2</v>
      </c>
      <c r="Z510" s="49">
        <f t="shared" si="91"/>
        <v>2.714285714285717E-2</v>
      </c>
      <c r="AA510" s="50">
        <f t="shared" si="92"/>
        <v>0</v>
      </c>
      <c r="AB510" s="50">
        <f t="shared" si="93"/>
        <v>0</v>
      </c>
      <c r="AC510" s="50">
        <f t="shared" si="94"/>
        <v>7.2243346007604417E-2</v>
      </c>
      <c r="AD510" s="49">
        <f t="shared" si="95"/>
        <v>4.6492659053833554E-2</v>
      </c>
    </row>
    <row r="511" spans="2:30" s="2" customFormat="1">
      <c r="B511" s="112">
        <v>301486</v>
      </c>
      <c r="C511" s="112" t="s">
        <v>549</v>
      </c>
      <c r="D511" s="120" t="s">
        <v>502</v>
      </c>
      <c r="E511" s="51">
        <v>1.125</v>
      </c>
      <c r="F511" s="51">
        <v>4.4999999999999998E-2</v>
      </c>
      <c r="G511" s="51">
        <v>0.16300000000000001</v>
      </c>
      <c r="H511" s="47">
        <f t="shared" si="84"/>
        <v>1.333</v>
      </c>
      <c r="I511" s="54">
        <v>0</v>
      </c>
      <c r="J511" s="54">
        <v>0</v>
      </c>
      <c r="K511" s="55">
        <v>0.82399999999999995</v>
      </c>
      <c r="L511" s="47">
        <f t="shared" si="85"/>
        <v>2.157</v>
      </c>
      <c r="M511" s="48"/>
      <c r="N511" s="160">
        <v>1.0780000000000001</v>
      </c>
      <c r="O511" s="160">
        <v>4.4999999999999998E-2</v>
      </c>
      <c r="P511" s="160">
        <v>0.17699999999999999</v>
      </c>
      <c r="Q511" s="47">
        <f t="shared" si="86"/>
        <v>1.3</v>
      </c>
      <c r="R511" s="160">
        <v>0</v>
      </c>
      <c r="S511" s="160">
        <v>0</v>
      </c>
      <c r="T511" s="160">
        <v>0.79300000000000004</v>
      </c>
      <c r="U511" s="47">
        <f t="shared" si="87"/>
        <v>2.093</v>
      </c>
      <c r="V511" s="48"/>
      <c r="W511" s="50">
        <f t="shared" si="88"/>
        <v>4.3599257884972105E-2</v>
      </c>
      <c r="X511" s="50">
        <f t="shared" si="89"/>
        <v>0</v>
      </c>
      <c r="Y511" s="50">
        <f t="shared" si="90"/>
        <v>-7.9096045197740036E-2</v>
      </c>
      <c r="Z511" s="49">
        <f t="shared" si="91"/>
        <v>2.5384615384615321E-2</v>
      </c>
      <c r="AA511" s="50">
        <f t="shared" si="92"/>
        <v>0</v>
      </c>
      <c r="AB511" s="50">
        <f t="shared" si="93"/>
        <v>0</v>
      </c>
      <c r="AC511" s="50">
        <f t="shared" si="94"/>
        <v>3.9092055485498003E-2</v>
      </c>
      <c r="AD511" s="49">
        <f t="shared" si="95"/>
        <v>3.05781175346393E-2</v>
      </c>
    </row>
    <row r="512" spans="2:30" s="2" customFormat="1">
      <c r="B512" s="112">
        <v>301487</v>
      </c>
      <c r="C512" s="112" t="s">
        <v>550</v>
      </c>
      <c r="D512" s="120" t="s">
        <v>502</v>
      </c>
      <c r="E512" s="51">
        <v>1.208</v>
      </c>
      <c r="F512" s="51">
        <v>4.4999999999999998E-2</v>
      </c>
      <c r="G512" s="51">
        <v>0.16300000000000001</v>
      </c>
      <c r="H512" s="47">
        <f t="shared" si="84"/>
        <v>1.4159999999999999</v>
      </c>
      <c r="I512" s="54">
        <v>0</v>
      </c>
      <c r="J512" s="54">
        <v>0</v>
      </c>
      <c r="K512" s="55">
        <v>0.57699999999999996</v>
      </c>
      <c r="L512" s="47">
        <f t="shared" si="85"/>
        <v>1.9929999999999999</v>
      </c>
      <c r="M512" s="48"/>
      <c r="N512" s="160">
        <v>1.157</v>
      </c>
      <c r="O512" s="160">
        <v>4.4999999999999998E-2</v>
      </c>
      <c r="P512" s="160">
        <v>0.17699999999999999</v>
      </c>
      <c r="Q512" s="47">
        <f t="shared" si="86"/>
        <v>1.379</v>
      </c>
      <c r="R512" s="160">
        <v>0</v>
      </c>
      <c r="S512" s="160">
        <v>0</v>
      </c>
      <c r="T512" s="160">
        <v>0.56899999999999995</v>
      </c>
      <c r="U512" s="47">
        <f t="shared" si="87"/>
        <v>1.948</v>
      </c>
      <c r="V512" s="48"/>
      <c r="W512" s="50">
        <f t="shared" si="88"/>
        <v>4.4079515989628289E-2</v>
      </c>
      <c r="X512" s="50">
        <f t="shared" si="89"/>
        <v>0</v>
      </c>
      <c r="Y512" s="50">
        <f t="shared" si="90"/>
        <v>-7.9096045197740036E-2</v>
      </c>
      <c r="Z512" s="49">
        <f t="shared" si="91"/>
        <v>2.6831036983321191E-2</v>
      </c>
      <c r="AA512" s="50">
        <f t="shared" si="92"/>
        <v>0</v>
      </c>
      <c r="AB512" s="50">
        <f t="shared" si="93"/>
        <v>0</v>
      </c>
      <c r="AC512" s="50">
        <f t="shared" si="94"/>
        <v>1.4059753954305813E-2</v>
      </c>
      <c r="AD512" s="49">
        <f t="shared" si="95"/>
        <v>2.3100616016427069E-2</v>
      </c>
    </row>
    <row r="513" spans="2:30" s="2" customFormat="1">
      <c r="B513" s="112">
        <v>301489</v>
      </c>
      <c r="C513" s="112" t="s">
        <v>551</v>
      </c>
      <c r="D513" s="120" t="s">
        <v>502</v>
      </c>
      <c r="E513" s="51">
        <v>3.0209999999999999</v>
      </c>
      <c r="F513" s="51">
        <v>4.4999999999999998E-2</v>
      </c>
      <c r="G513" s="51">
        <v>0.16300000000000001</v>
      </c>
      <c r="H513" s="47">
        <f t="shared" si="84"/>
        <v>3.2289999999999996</v>
      </c>
      <c r="I513" s="54">
        <v>0</v>
      </c>
      <c r="J513" s="54">
        <v>0</v>
      </c>
      <c r="K513" s="55">
        <v>0.40799999999999997</v>
      </c>
      <c r="L513" s="47">
        <f t="shared" si="85"/>
        <v>3.6369999999999996</v>
      </c>
      <c r="M513" s="48"/>
      <c r="N513" s="160">
        <v>2.8919999999999999</v>
      </c>
      <c r="O513" s="160">
        <v>4.4999999999999998E-2</v>
      </c>
      <c r="P513" s="160">
        <v>0.17699999999999999</v>
      </c>
      <c r="Q513" s="47">
        <f t="shared" si="86"/>
        <v>3.1139999999999999</v>
      </c>
      <c r="R513" s="160">
        <v>0</v>
      </c>
      <c r="S513" s="160">
        <v>0</v>
      </c>
      <c r="T513" s="160">
        <v>0.54700000000000004</v>
      </c>
      <c r="U513" s="47">
        <f t="shared" si="87"/>
        <v>3.661</v>
      </c>
      <c r="V513" s="48"/>
      <c r="W513" s="50">
        <f t="shared" si="88"/>
        <v>4.4605809128630707E-2</v>
      </c>
      <c r="X513" s="50">
        <f t="shared" si="89"/>
        <v>0</v>
      </c>
      <c r="Y513" s="50">
        <f t="shared" si="90"/>
        <v>-7.9096045197740036E-2</v>
      </c>
      <c r="Z513" s="49">
        <f t="shared" si="91"/>
        <v>3.692999357739235E-2</v>
      </c>
      <c r="AA513" s="50">
        <f t="shared" si="92"/>
        <v>0</v>
      </c>
      <c r="AB513" s="50">
        <f t="shared" si="93"/>
        <v>0</v>
      </c>
      <c r="AC513" s="50">
        <f t="shared" si="94"/>
        <v>-0.25411334552102388</v>
      </c>
      <c r="AD513" s="49">
        <f t="shared" si="95"/>
        <v>-6.5555859054904301E-3</v>
      </c>
    </row>
    <row r="514" spans="2:30" s="2" customFormat="1">
      <c r="B514" s="112">
        <v>301496</v>
      </c>
      <c r="C514" s="112" t="s">
        <v>552</v>
      </c>
      <c r="D514" s="120" t="s">
        <v>502</v>
      </c>
      <c r="E514" s="51">
        <v>2.0790000000000002</v>
      </c>
      <c r="F514" s="51">
        <v>4.4999999999999998E-2</v>
      </c>
      <c r="G514" s="51">
        <v>0.16300000000000001</v>
      </c>
      <c r="H514" s="47">
        <f t="shared" si="84"/>
        <v>2.2869999999999999</v>
      </c>
      <c r="I514" s="54">
        <v>0</v>
      </c>
      <c r="J514" s="54">
        <v>0</v>
      </c>
      <c r="K514" s="55">
        <v>7.2999999999999995E-2</v>
      </c>
      <c r="L514" s="47">
        <f t="shared" si="85"/>
        <v>2.36</v>
      </c>
      <c r="M514" s="48"/>
      <c r="N514" s="160">
        <v>1.99</v>
      </c>
      <c r="O514" s="160">
        <v>4.4999999999999998E-2</v>
      </c>
      <c r="P514" s="160">
        <v>0.17699999999999999</v>
      </c>
      <c r="Q514" s="47">
        <f t="shared" si="86"/>
        <v>2.2120000000000002</v>
      </c>
      <c r="R514" s="160">
        <v>0</v>
      </c>
      <c r="S514" s="160">
        <v>0</v>
      </c>
      <c r="T514" s="160">
        <v>7.0999999999999994E-2</v>
      </c>
      <c r="U514" s="47">
        <f t="shared" si="87"/>
        <v>2.2830000000000004</v>
      </c>
      <c r="V514" s="48"/>
      <c r="W514" s="50">
        <f t="shared" si="88"/>
        <v>4.4723618090452354E-2</v>
      </c>
      <c r="X514" s="50">
        <f t="shared" si="89"/>
        <v>0</v>
      </c>
      <c r="Y514" s="50">
        <f t="shared" si="90"/>
        <v>-7.9096045197740036E-2</v>
      </c>
      <c r="Z514" s="49">
        <f t="shared" si="91"/>
        <v>3.3905967450271121E-2</v>
      </c>
      <c r="AA514" s="50">
        <f t="shared" si="92"/>
        <v>0</v>
      </c>
      <c r="AB514" s="50">
        <f t="shared" si="93"/>
        <v>0</v>
      </c>
      <c r="AC514" s="50">
        <f t="shared" si="94"/>
        <v>2.8169014084507071E-2</v>
      </c>
      <c r="AD514" s="49">
        <f t="shared" si="95"/>
        <v>3.3727551467367278E-2</v>
      </c>
    </row>
    <row r="515" spans="2:30" s="2" customFormat="1">
      <c r="B515" s="112">
        <v>301497</v>
      </c>
      <c r="C515" s="112" t="s">
        <v>463</v>
      </c>
      <c r="D515" s="120" t="s">
        <v>502</v>
      </c>
      <c r="E515" s="51">
        <v>1.8620000000000001</v>
      </c>
      <c r="F515" s="51">
        <v>4.4999999999999998E-2</v>
      </c>
      <c r="G515" s="51">
        <v>0.16300000000000001</v>
      </c>
      <c r="H515" s="47">
        <f t="shared" si="84"/>
        <v>2.0699999999999998</v>
      </c>
      <c r="I515" s="54">
        <v>0</v>
      </c>
      <c r="J515" s="54">
        <v>0</v>
      </c>
      <c r="K515" s="55">
        <v>7.2999999999999995E-2</v>
      </c>
      <c r="L515" s="47">
        <f t="shared" si="85"/>
        <v>2.1429999999999998</v>
      </c>
      <c r="M515" s="48"/>
      <c r="N515" s="160">
        <v>1.7829999999999999</v>
      </c>
      <c r="O515" s="160">
        <v>4.4999999999999998E-2</v>
      </c>
      <c r="P515" s="160">
        <v>0.17699999999999999</v>
      </c>
      <c r="Q515" s="47">
        <f t="shared" si="86"/>
        <v>2.0049999999999999</v>
      </c>
      <c r="R515" s="160">
        <v>0</v>
      </c>
      <c r="S515" s="160">
        <v>0</v>
      </c>
      <c r="T515" s="160">
        <v>7.1999999999999995E-2</v>
      </c>
      <c r="U515" s="47">
        <f t="shared" si="87"/>
        <v>2.077</v>
      </c>
      <c r="V515" s="48"/>
      <c r="W515" s="50">
        <f t="shared" si="88"/>
        <v>4.4307347167695001E-2</v>
      </c>
      <c r="X515" s="50">
        <f t="shared" si="89"/>
        <v>0</v>
      </c>
      <c r="Y515" s="50">
        <f t="shared" si="90"/>
        <v>-7.9096045197740036E-2</v>
      </c>
      <c r="Z515" s="49">
        <f t="shared" si="91"/>
        <v>3.2418952618453838E-2</v>
      </c>
      <c r="AA515" s="50">
        <f t="shared" si="92"/>
        <v>0</v>
      </c>
      <c r="AB515" s="50">
        <f t="shared" si="93"/>
        <v>0</v>
      </c>
      <c r="AC515" s="50">
        <f t="shared" si="94"/>
        <v>1.3888888888888902E-2</v>
      </c>
      <c r="AD515" s="49">
        <f t="shared" si="95"/>
        <v>3.1776600866634488E-2</v>
      </c>
    </row>
    <row r="516" spans="2:30" s="2" customFormat="1">
      <c r="B516" s="112">
        <v>301498</v>
      </c>
      <c r="C516" s="112" t="s">
        <v>462</v>
      </c>
      <c r="D516" s="120" t="s">
        <v>502</v>
      </c>
      <c r="E516" s="51">
        <v>2.2050000000000001</v>
      </c>
      <c r="F516" s="51">
        <v>4.4999999999999998E-2</v>
      </c>
      <c r="G516" s="51">
        <v>0.16300000000000001</v>
      </c>
      <c r="H516" s="47">
        <f t="shared" si="84"/>
        <v>2.4129999999999998</v>
      </c>
      <c r="I516" s="54">
        <v>0</v>
      </c>
      <c r="J516" s="54">
        <v>0</v>
      </c>
      <c r="K516" s="55">
        <v>6.7000000000000004E-2</v>
      </c>
      <c r="L516" s="47">
        <f t="shared" si="85"/>
        <v>2.48</v>
      </c>
      <c r="M516" s="48"/>
      <c r="N516" s="160">
        <v>2.1110000000000002</v>
      </c>
      <c r="O516" s="160">
        <v>4.4999999999999998E-2</v>
      </c>
      <c r="P516" s="160">
        <v>0.17699999999999999</v>
      </c>
      <c r="Q516" s="47">
        <f t="shared" si="86"/>
        <v>2.3330000000000002</v>
      </c>
      <c r="R516" s="160">
        <v>0</v>
      </c>
      <c r="S516" s="160">
        <v>0</v>
      </c>
      <c r="T516" s="160">
        <v>6.5000000000000002E-2</v>
      </c>
      <c r="U516" s="47">
        <f t="shared" si="87"/>
        <v>2.3980000000000001</v>
      </c>
      <c r="V516" s="48"/>
      <c r="W516" s="50">
        <f t="shared" si="88"/>
        <v>4.4528659403126412E-2</v>
      </c>
      <c r="X516" s="50">
        <f t="shared" si="89"/>
        <v>0</v>
      </c>
      <c r="Y516" s="50">
        <f t="shared" si="90"/>
        <v>-7.9096045197740036E-2</v>
      </c>
      <c r="Z516" s="49">
        <f t="shared" si="91"/>
        <v>3.4290612944706221E-2</v>
      </c>
      <c r="AA516" s="50">
        <f t="shared" si="92"/>
        <v>0</v>
      </c>
      <c r="AB516" s="50">
        <f t="shared" si="93"/>
        <v>0</v>
      </c>
      <c r="AC516" s="50">
        <f t="shared" si="94"/>
        <v>3.0769230769230795E-2</v>
      </c>
      <c r="AD516" s="49">
        <f t="shared" si="95"/>
        <v>3.4195162635529547E-2</v>
      </c>
    </row>
    <row r="517" spans="2:30" s="2" customFormat="1">
      <c r="B517" s="112">
        <v>301499</v>
      </c>
      <c r="C517" s="112" t="s">
        <v>553</v>
      </c>
      <c r="D517" s="120" t="s">
        <v>502</v>
      </c>
      <c r="E517" s="51">
        <v>1.96</v>
      </c>
      <c r="F517" s="51">
        <v>4.4999999999999998E-2</v>
      </c>
      <c r="G517" s="51">
        <v>0.16300000000000001</v>
      </c>
      <c r="H517" s="47">
        <f t="shared" si="84"/>
        <v>2.1679999999999997</v>
      </c>
      <c r="I517" s="54">
        <v>0</v>
      </c>
      <c r="J517" s="54">
        <v>0</v>
      </c>
      <c r="K517" s="55">
        <v>0.57799999999999996</v>
      </c>
      <c r="L517" s="47">
        <f t="shared" si="85"/>
        <v>2.7459999999999996</v>
      </c>
      <c r="M517" s="48"/>
      <c r="N517" s="160">
        <v>1.877</v>
      </c>
      <c r="O517" s="160">
        <v>4.4999999999999998E-2</v>
      </c>
      <c r="P517" s="160">
        <v>0.17699999999999999</v>
      </c>
      <c r="Q517" s="47">
        <f t="shared" si="86"/>
        <v>2.0989999999999998</v>
      </c>
      <c r="R517" s="160">
        <v>0</v>
      </c>
      <c r="S517" s="160">
        <v>0</v>
      </c>
      <c r="T517" s="160">
        <v>0.56699999999999995</v>
      </c>
      <c r="U517" s="47">
        <f t="shared" si="87"/>
        <v>2.6659999999999995</v>
      </c>
      <c r="V517" s="48"/>
      <c r="W517" s="50">
        <f t="shared" si="88"/>
        <v>4.4219499200852407E-2</v>
      </c>
      <c r="X517" s="50">
        <f t="shared" si="89"/>
        <v>0</v>
      </c>
      <c r="Y517" s="50">
        <f t="shared" si="90"/>
        <v>-7.9096045197740036E-2</v>
      </c>
      <c r="Z517" s="49">
        <f t="shared" si="91"/>
        <v>3.2872796569795124E-2</v>
      </c>
      <c r="AA517" s="50">
        <f t="shared" si="92"/>
        <v>0</v>
      </c>
      <c r="AB517" s="50">
        <f t="shared" si="93"/>
        <v>0</v>
      </c>
      <c r="AC517" s="50">
        <f t="shared" si="94"/>
        <v>1.9400352733686087E-2</v>
      </c>
      <c r="AD517" s="49">
        <f t="shared" si="95"/>
        <v>3.0007501875468901E-2</v>
      </c>
    </row>
    <row r="518" spans="2:30" s="2" customFormat="1">
      <c r="B518" s="112">
        <v>301500</v>
      </c>
      <c r="C518" s="112" t="s">
        <v>554</v>
      </c>
      <c r="D518" s="120" t="s">
        <v>502</v>
      </c>
      <c r="E518" s="51">
        <v>1.6539999999999999</v>
      </c>
      <c r="F518" s="51">
        <v>4.4999999999999998E-2</v>
      </c>
      <c r="G518" s="51">
        <v>0.16300000000000001</v>
      </c>
      <c r="H518" s="47">
        <f t="shared" si="84"/>
        <v>1.8619999999999999</v>
      </c>
      <c r="I518" s="54">
        <v>0</v>
      </c>
      <c r="J518" s="54">
        <v>0</v>
      </c>
      <c r="K518" s="55">
        <v>0.45100000000000001</v>
      </c>
      <c r="L518" s="47">
        <f t="shared" si="85"/>
        <v>2.3129999999999997</v>
      </c>
      <c r="M518" s="48"/>
      <c r="N518" s="160">
        <v>1.583</v>
      </c>
      <c r="O518" s="160">
        <v>4.4999999999999998E-2</v>
      </c>
      <c r="P518" s="160">
        <v>0.17699999999999999</v>
      </c>
      <c r="Q518" s="47">
        <f t="shared" si="86"/>
        <v>1.8049999999999999</v>
      </c>
      <c r="R518" s="160">
        <v>0</v>
      </c>
      <c r="S518" s="160">
        <v>0</v>
      </c>
      <c r="T518" s="160">
        <v>0.439</v>
      </c>
      <c r="U518" s="47">
        <f t="shared" si="87"/>
        <v>2.2439999999999998</v>
      </c>
      <c r="V518" s="48"/>
      <c r="W518" s="50">
        <f t="shared" si="88"/>
        <v>4.4851547694251391E-2</v>
      </c>
      <c r="X518" s="50">
        <f t="shared" si="89"/>
        <v>0</v>
      </c>
      <c r="Y518" s="50">
        <f t="shared" si="90"/>
        <v>-7.9096045197740036E-2</v>
      </c>
      <c r="Z518" s="49">
        <f t="shared" si="91"/>
        <v>3.1578947368421019E-2</v>
      </c>
      <c r="AA518" s="50">
        <f t="shared" si="92"/>
        <v>0</v>
      </c>
      <c r="AB518" s="50">
        <f t="shared" si="93"/>
        <v>0</v>
      </c>
      <c r="AC518" s="50">
        <f t="shared" si="94"/>
        <v>2.7334851936218704E-2</v>
      </c>
      <c r="AD518" s="49">
        <f t="shared" si="95"/>
        <v>3.0748663101604259E-2</v>
      </c>
    </row>
    <row r="519" spans="2:30" s="2" customFormat="1">
      <c r="B519" s="112">
        <v>301501</v>
      </c>
      <c r="C519" s="112" t="s">
        <v>555</v>
      </c>
      <c r="D519" s="120" t="s">
        <v>502</v>
      </c>
      <c r="E519" s="51">
        <v>1.843</v>
      </c>
      <c r="F519" s="51">
        <v>4.4999999999999998E-2</v>
      </c>
      <c r="G519" s="51">
        <v>0.16300000000000001</v>
      </c>
      <c r="H519" s="47">
        <f t="shared" si="84"/>
        <v>2.0509999999999997</v>
      </c>
      <c r="I519" s="54">
        <v>0</v>
      </c>
      <c r="J519" s="54">
        <v>0</v>
      </c>
      <c r="K519" s="55">
        <v>6.3220000000000001</v>
      </c>
      <c r="L519" s="47">
        <f t="shared" si="85"/>
        <v>8.3729999999999993</v>
      </c>
      <c r="M519" s="48"/>
      <c r="N519" s="160">
        <v>1.764</v>
      </c>
      <c r="O519" s="160">
        <v>4.4999999999999998E-2</v>
      </c>
      <c r="P519" s="160">
        <v>0.17699999999999999</v>
      </c>
      <c r="Q519" s="47">
        <f t="shared" si="86"/>
        <v>1.986</v>
      </c>
      <c r="R519" s="160">
        <v>0</v>
      </c>
      <c r="S519" s="160">
        <v>0</v>
      </c>
      <c r="T519" s="160">
        <v>6.2519999999999998</v>
      </c>
      <c r="U519" s="47">
        <f t="shared" si="87"/>
        <v>8.2379999999999995</v>
      </c>
      <c r="V519" s="48"/>
      <c r="W519" s="50">
        <f t="shared" si="88"/>
        <v>4.4784580498866189E-2</v>
      </c>
      <c r="X519" s="50">
        <f t="shared" si="89"/>
        <v>0</v>
      </c>
      <c r="Y519" s="50">
        <f t="shared" si="90"/>
        <v>-7.9096045197740036E-2</v>
      </c>
      <c r="Z519" s="49">
        <f t="shared" si="91"/>
        <v>3.272910372608244E-2</v>
      </c>
      <c r="AA519" s="50">
        <f t="shared" si="92"/>
        <v>0</v>
      </c>
      <c r="AB519" s="50">
        <f t="shared" si="93"/>
        <v>0</v>
      </c>
      <c r="AC519" s="50">
        <f t="shared" si="94"/>
        <v>1.1196417146513161E-2</v>
      </c>
      <c r="AD519" s="49">
        <f t="shared" si="95"/>
        <v>1.6387472687545496E-2</v>
      </c>
    </row>
    <row r="520" spans="2:30" s="2" customFormat="1">
      <c r="B520" s="112">
        <v>301502</v>
      </c>
      <c r="C520" s="112" t="s">
        <v>556</v>
      </c>
      <c r="D520" s="120" t="s">
        <v>502</v>
      </c>
      <c r="E520" s="51">
        <v>1.843</v>
      </c>
      <c r="F520" s="51">
        <v>4.4999999999999998E-2</v>
      </c>
      <c r="G520" s="51">
        <v>0.16300000000000001</v>
      </c>
      <c r="H520" s="47">
        <f t="shared" si="84"/>
        <v>2.0509999999999997</v>
      </c>
      <c r="I520" s="54">
        <v>0</v>
      </c>
      <c r="J520" s="54">
        <v>0</v>
      </c>
      <c r="K520" s="55">
        <v>0.13100000000000001</v>
      </c>
      <c r="L520" s="47">
        <f t="shared" si="85"/>
        <v>2.1819999999999995</v>
      </c>
      <c r="M520" s="48"/>
      <c r="N520" s="160">
        <v>1.764</v>
      </c>
      <c r="O520" s="160">
        <v>4.4999999999999998E-2</v>
      </c>
      <c r="P520" s="160">
        <v>0.17699999999999999</v>
      </c>
      <c r="Q520" s="47">
        <f t="shared" si="86"/>
        <v>1.986</v>
      </c>
      <c r="R520" s="160">
        <v>0</v>
      </c>
      <c r="S520" s="160">
        <v>0</v>
      </c>
      <c r="T520" s="160">
        <v>0.13600000000000001</v>
      </c>
      <c r="U520" s="47">
        <f t="shared" si="87"/>
        <v>2.1219999999999999</v>
      </c>
      <c r="V520" s="48"/>
      <c r="W520" s="50">
        <f t="shared" si="88"/>
        <v>4.4784580498866189E-2</v>
      </c>
      <c r="X520" s="50">
        <f t="shared" si="89"/>
        <v>0</v>
      </c>
      <c r="Y520" s="50">
        <f t="shared" si="90"/>
        <v>-7.9096045197740036E-2</v>
      </c>
      <c r="Z520" s="49">
        <f t="shared" si="91"/>
        <v>3.272910372608244E-2</v>
      </c>
      <c r="AA520" s="50">
        <f t="shared" si="92"/>
        <v>0</v>
      </c>
      <c r="AB520" s="50">
        <f t="shared" si="93"/>
        <v>0</v>
      </c>
      <c r="AC520" s="50">
        <f t="shared" si="94"/>
        <v>-3.676470588235297E-2</v>
      </c>
      <c r="AD520" s="49">
        <f t="shared" si="95"/>
        <v>2.8275212064090297E-2</v>
      </c>
    </row>
    <row r="521" spans="2:30" s="2" customFormat="1">
      <c r="B521" s="112">
        <v>301503</v>
      </c>
      <c r="C521" s="112" t="s">
        <v>557</v>
      </c>
      <c r="D521" s="120" t="s">
        <v>502</v>
      </c>
      <c r="E521" s="51">
        <v>1.754</v>
      </c>
      <c r="F521" s="51">
        <v>4.4999999999999998E-2</v>
      </c>
      <c r="G521" s="51">
        <v>0.16300000000000001</v>
      </c>
      <c r="H521" s="47">
        <f t="shared" si="84"/>
        <v>1.962</v>
      </c>
      <c r="I521" s="54">
        <v>0</v>
      </c>
      <c r="J521" s="54">
        <v>0</v>
      </c>
      <c r="K521" s="55">
        <v>9.8000000000000004E-2</v>
      </c>
      <c r="L521" s="47">
        <f t="shared" si="85"/>
        <v>2.06</v>
      </c>
      <c r="M521" s="48"/>
      <c r="N521" s="160">
        <v>1.68</v>
      </c>
      <c r="O521" s="160">
        <v>4.4999999999999998E-2</v>
      </c>
      <c r="P521" s="160">
        <v>0.17699999999999999</v>
      </c>
      <c r="Q521" s="47">
        <f t="shared" si="86"/>
        <v>1.9019999999999999</v>
      </c>
      <c r="R521" s="160">
        <v>0</v>
      </c>
      <c r="S521" s="160">
        <v>0</v>
      </c>
      <c r="T521" s="160">
        <v>9.6000000000000002E-2</v>
      </c>
      <c r="U521" s="47">
        <f t="shared" si="87"/>
        <v>1.998</v>
      </c>
      <c r="V521" s="48"/>
      <c r="W521" s="50">
        <f t="shared" si="88"/>
        <v>4.4047619047619085E-2</v>
      </c>
      <c r="X521" s="50">
        <f t="shared" si="89"/>
        <v>0</v>
      </c>
      <c r="Y521" s="50">
        <f t="shared" si="90"/>
        <v>-7.9096045197740036E-2</v>
      </c>
      <c r="Z521" s="49">
        <f t="shared" si="91"/>
        <v>3.1545741324921169E-2</v>
      </c>
      <c r="AA521" s="50">
        <f t="shared" si="92"/>
        <v>0</v>
      </c>
      <c r="AB521" s="50">
        <f t="shared" si="93"/>
        <v>0</v>
      </c>
      <c r="AC521" s="50">
        <f t="shared" si="94"/>
        <v>2.0833333333333353E-2</v>
      </c>
      <c r="AD521" s="49">
        <f t="shared" si="95"/>
        <v>3.103103103103106E-2</v>
      </c>
    </row>
    <row r="522" spans="2:30" s="2" customFormat="1">
      <c r="B522" s="112">
        <v>301504</v>
      </c>
      <c r="C522" s="112" t="s">
        <v>558</v>
      </c>
      <c r="D522" s="120" t="s">
        <v>502</v>
      </c>
      <c r="E522" s="51">
        <v>1.754</v>
      </c>
      <c r="F522" s="51">
        <v>4.4999999999999998E-2</v>
      </c>
      <c r="G522" s="51">
        <v>0.16300000000000001</v>
      </c>
      <c r="H522" s="47">
        <f t="shared" si="84"/>
        <v>1.962</v>
      </c>
      <c r="I522" s="54">
        <v>0</v>
      </c>
      <c r="J522" s="54">
        <v>0</v>
      </c>
      <c r="K522" s="55">
        <v>0.188</v>
      </c>
      <c r="L522" s="47">
        <f t="shared" si="85"/>
        <v>2.15</v>
      </c>
      <c r="M522" s="48"/>
      <c r="N522" s="160">
        <v>1.68</v>
      </c>
      <c r="O522" s="160">
        <v>4.4999999999999998E-2</v>
      </c>
      <c r="P522" s="160">
        <v>0.17699999999999999</v>
      </c>
      <c r="Q522" s="47">
        <f t="shared" si="86"/>
        <v>1.9019999999999999</v>
      </c>
      <c r="R522" s="160">
        <v>0</v>
      </c>
      <c r="S522" s="160">
        <v>0</v>
      </c>
      <c r="T522" s="160">
        <v>0.189</v>
      </c>
      <c r="U522" s="47">
        <f t="shared" si="87"/>
        <v>2.0909999999999997</v>
      </c>
      <c r="V522" s="48"/>
      <c r="W522" s="50">
        <f t="shared" si="88"/>
        <v>4.4047619047619085E-2</v>
      </c>
      <c r="X522" s="50">
        <f t="shared" si="89"/>
        <v>0</v>
      </c>
      <c r="Y522" s="50">
        <f t="shared" si="90"/>
        <v>-7.9096045197740036E-2</v>
      </c>
      <c r="Z522" s="49">
        <f t="shared" si="91"/>
        <v>3.1545741324921169E-2</v>
      </c>
      <c r="AA522" s="50">
        <f t="shared" si="92"/>
        <v>0</v>
      </c>
      <c r="AB522" s="50">
        <f t="shared" si="93"/>
        <v>0</v>
      </c>
      <c r="AC522" s="50">
        <f t="shared" si="94"/>
        <v>-5.2910052910052959E-3</v>
      </c>
      <c r="AD522" s="49">
        <f t="shared" si="95"/>
        <v>2.8216164514586403E-2</v>
      </c>
    </row>
    <row r="523" spans="2:30" s="2" customFormat="1">
      <c r="B523" s="112">
        <v>301505</v>
      </c>
      <c r="C523" s="112" t="s">
        <v>559</v>
      </c>
      <c r="D523" s="120" t="s">
        <v>502</v>
      </c>
      <c r="E523" s="51">
        <v>2.0270000000000001</v>
      </c>
      <c r="F523" s="51">
        <v>4.4999999999999998E-2</v>
      </c>
      <c r="G523" s="51">
        <v>0.16300000000000001</v>
      </c>
      <c r="H523" s="47">
        <f t="shared" si="84"/>
        <v>2.2349999999999999</v>
      </c>
      <c r="I523" s="54">
        <v>0</v>
      </c>
      <c r="J523" s="54">
        <v>0</v>
      </c>
      <c r="K523" s="55">
        <v>0.113</v>
      </c>
      <c r="L523" s="47">
        <f t="shared" si="85"/>
        <v>2.3479999999999999</v>
      </c>
      <c r="M523" s="48"/>
      <c r="N523" s="160">
        <v>1.9410000000000001</v>
      </c>
      <c r="O523" s="160">
        <v>4.4999999999999998E-2</v>
      </c>
      <c r="P523" s="160">
        <v>0.17699999999999999</v>
      </c>
      <c r="Q523" s="47">
        <f t="shared" si="86"/>
        <v>2.1629999999999998</v>
      </c>
      <c r="R523" s="160">
        <v>0</v>
      </c>
      <c r="S523" s="160">
        <v>0</v>
      </c>
      <c r="T523" s="160">
        <v>0.109</v>
      </c>
      <c r="U523" s="47">
        <f t="shared" si="87"/>
        <v>2.2719999999999998</v>
      </c>
      <c r="V523" s="48"/>
      <c r="W523" s="50">
        <f t="shared" si="88"/>
        <v>4.4307058217413743E-2</v>
      </c>
      <c r="X523" s="50">
        <f t="shared" si="89"/>
        <v>0</v>
      </c>
      <c r="Y523" s="50">
        <f t="shared" si="90"/>
        <v>-7.9096045197740036E-2</v>
      </c>
      <c r="Z523" s="49">
        <f t="shared" si="91"/>
        <v>3.3287101248266331E-2</v>
      </c>
      <c r="AA523" s="50">
        <f t="shared" si="92"/>
        <v>0</v>
      </c>
      <c r="AB523" s="50">
        <f t="shared" si="93"/>
        <v>0</v>
      </c>
      <c r="AC523" s="50">
        <f t="shared" si="94"/>
        <v>3.6697247706422048E-2</v>
      </c>
      <c r="AD523" s="49">
        <f t="shared" si="95"/>
        <v>3.3450704225352144E-2</v>
      </c>
    </row>
    <row r="524" spans="2:30" s="2" customFormat="1">
      <c r="B524" s="112">
        <v>301506</v>
      </c>
      <c r="C524" s="112" t="s">
        <v>560</v>
      </c>
      <c r="D524" s="120" t="s">
        <v>502</v>
      </c>
      <c r="E524" s="51">
        <v>2.0270000000000001</v>
      </c>
      <c r="F524" s="51">
        <v>4.4999999999999998E-2</v>
      </c>
      <c r="G524" s="51">
        <v>0.16300000000000001</v>
      </c>
      <c r="H524" s="47">
        <f t="shared" si="84"/>
        <v>2.2349999999999999</v>
      </c>
      <c r="I524" s="54">
        <v>0</v>
      </c>
      <c r="J524" s="54">
        <v>0</v>
      </c>
      <c r="K524" s="55">
        <v>0.317</v>
      </c>
      <c r="L524" s="47">
        <f t="shared" si="85"/>
        <v>2.552</v>
      </c>
      <c r="M524" s="48"/>
      <c r="N524" s="160">
        <v>1.9410000000000001</v>
      </c>
      <c r="O524" s="160">
        <v>4.4999999999999998E-2</v>
      </c>
      <c r="P524" s="160">
        <v>0.17699999999999999</v>
      </c>
      <c r="Q524" s="47">
        <f t="shared" si="86"/>
        <v>2.1629999999999998</v>
      </c>
      <c r="R524" s="160">
        <v>0</v>
      </c>
      <c r="S524" s="160">
        <v>0</v>
      </c>
      <c r="T524" s="160">
        <v>0.316</v>
      </c>
      <c r="U524" s="47">
        <f t="shared" si="87"/>
        <v>2.4789999999999996</v>
      </c>
      <c r="V524" s="48"/>
      <c r="W524" s="50">
        <f t="shared" si="88"/>
        <v>4.4307058217413743E-2</v>
      </c>
      <c r="X524" s="50">
        <f t="shared" si="89"/>
        <v>0</v>
      </c>
      <c r="Y524" s="50">
        <f t="shared" si="90"/>
        <v>-7.9096045197740036E-2</v>
      </c>
      <c r="Z524" s="49">
        <f t="shared" si="91"/>
        <v>3.3287101248266331E-2</v>
      </c>
      <c r="AA524" s="50">
        <f t="shared" si="92"/>
        <v>0</v>
      </c>
      <c r="AB524" s="50">
        <f t="shared" si="93"/>
        <v>0</v>
      </c>
      <c r="AC524" s="50">
        <f t="shared" si="94"/>
        <v>3.1645569620253194E-3</v>
      </c>
      <c r="AD524" s="49">
        <f t="shared" si="95"/>
        <v>2.9447357805566926E-2</v>
      </c>
    </row>
    <row r="525" spans="2:30" s="2" customFormat="1">
      <c r="B525" s="112">
        <v>301507</v>
      </c>
      <c r="C525" s="112" t="s">
        <v>561</v>
      </c>
      <c r="D525" s="120" t="s">
        <v>502</v>
      </c>
      <c r="E525" s="51">
        <v>2.0270000000000001</v>
      </c>
      <c r="F525" s="51">
        <v>4.4999999999999998E-2</v>
      </c>
      <c r="G525" s="51">
        <v>0.16300000000000001</v>
      </c>
      <c r="H525" s="47">
        <f t="shared" ref="H525:H537" si="96">E525+F525+G525</f>
        <v>2.2349999999999999</v>
      </c>
      <c r="I525" s="54">
        <v>0</v>
      </c>
      <c r="J525" s="54">
        <v>0</v>
      </c>
      <c r="K525" s="55">
        <v>0.39100000000000001</v>
      </c>
      <c r="L525" s="47">
        <f t="shared" ref="L525:L537" si="97">H525+I525+J525+K525</f>
        <v>2.6259999999999999</v>
      </c>
      <c r="M525" s="48"/>
      <c r="N525" s="160">
        <v>1.9410000000000001</v>
      </c>
      <c r="O525" s="160">
        <v>4.4999999999999998E-2</v>
      </c>
      <c r="P525" s="160">
        <v>0.17699999999999999</v>
      </c>
      <c r="Q525" s="47">
        <f t="shared" ref="Q525:Q535" si="98">N525+O525+P525</f>
        <v>2.1629999999999998</v>
      </c>
      <c r="R525" s="160">
        <v>0</v>
      </c>
      <c r="S525" s="160">
        <v>0</v>
      </c>
      <c r="T525" s="160">
        <v>0.38900000000000001</v>
      </c>
      <c r="U525" s="47">
        <f t="shared" ref="U525:U535" si="99">Q525+R525+S525+T525</f>
        <v>2.5519999999999996</v>
      </c>
      <c r="V525" s="48"/>
      <c r="W525" s="50">
        <f t="shared" ref="W525:W535" si="100">(E525-N525)/N525</f>
        <v>4.4307058217413743E-2</v>
      </c>
      <c r="X525" s="50">
        <f t="shared" ref="X525:X535" si="101">(F525-O525)/O525</f>
        <v>0</v>
      </c>
      <c r="Y525" s="50">
        <f t="shared" ref="Y525:Y535" si="102">(G525-P525)/P525</f>
        <v>-7.9096045197740036E-2</v>
      </c>
      <c r="Z525" s="49">
        <f t="shared" ref="Z525:Z535" si="103">(H525-Q525)/Q525</f>
        <v>3.3287101248266331E-2</v>
      </c>
      <c r="AA525" s="50">
        <f t="shared" ref="AA525:AA535" si="104">IF(I525=0,0,(I525-R525)/R525)</f>
        <v>0</v>
      </c>
      <c r="AB525" s="50">
        <f t="shared" ref="AB525:AB535" si="105">IF(J525=0,0,(J525-S525)/S525)</f>
        <v>0</v>
      </c>
      <c r="AC525" s="50">
        <f t="shared" ref="AC525:AC535" si="106">IF(K525=0,0,(K525-T525)/T525)</f>
        <v>5.1413881748072028E-3</v>
      </c>
      <c r="AD525" s="49">
        <f t="shared" ref="AD525:AD535" si="107">(L525-U525)/U525</f>
        <v>2.8996865203761872E-2</v>
      </c>
    </row>
    <row r="526" spans="2:30" s="2" customFormat="1">
      <c r="B526" s="112">
        <v>301508</v>
      </c>
      <c r="C526" s="112" t="s">
        <v>562</v>
      </c>
      <c r="D526" s="120" t="s">
        <v>502</v>
      </c>
      <c r="E526" s="51">
        <v>2.0179999999999998</v>
      </c>
      <c r="F526" s="51">
        <v>4.4999999999999998E-2</v>
      </c>
      <c r="G526" s="51">
        <v>0.16300000000000001</v>
      </c>
      <c r="H526" s="47">
        <f t="shared" si="96"/>
        <v>2.2259999999999995</v>
      </c>
      <c r="I526" s="54">
        <v>0</v>
      </c>
      <c r="J526" s="54">
        <v>0</v>
      </c>
      <c r="K526" s="55">
        <v>4.7E-2</v>
      </c>
      <c r="L526" s="47">
        <f t="shared" si="97"/>
        <v>2.2729999999999997</v>
      </c>
      <c r="M526" s="48"/>
      <c r="N526" s="160">
        <v>1.9319999999999999</v>
      </c>
      <c r="O526" s="160">
        <v>4.4999999999999998E-2</v>
      </c>
      <c r="P526" s="160">
        <v>0.17699999999999999</v>
      </c>
      <c r="Q526" s="47">
        <f t="shared" si="98"/>
        <v>2.1539999999999999</v>
      </c>
      <c r="R526" s="160">
        <v>0</v>
      </c>
      <c r="S526" s="160">
        <v>0</v>
      </c>
      <c r="T526" s="160">
        <v>4.4999999999999998E-2</v>
      </c>
      <c r="U526" s="47">
        <f t="shared" si="99"/>
        <v>2.1989999999999998</v>
      </c>
      <c r="V526" s="48"/>
      <c r="W526" s="50">
        <f t="shared" si="100"/>
        <v>4.4513457556935747E-2</v>
      </c>
      <c r="X526" s="50">
        <f t="shared" si="101"/>
        <v>0</v>
      </c>
      <c r="Y526" s="50">
        <f t="shared" si="102"/>
        <v>-7.9096045197740036E-2</v>
      </c>
      <c r="Z526" s="49">
        <f t="shared" si="103"/>
        <v>3.3426183844010963E-2</v>
      </c>
      <c r="AA526" s="50">
        <f t="shared" si="104"/>
        <v>0</v>
      </c>
      <c r="AB526" s="50">
        <f t="shared" si="105"/>
        <v>0</v>
      </c>
      <c r="AC526" s="50">
        <f t="shared" si="106"/>
        <v>4.4444444444444488E-2</v>
      </c>
      <c r="AD526" s="49">
        <f t="shared" si="107"/>
        <v>3.3651659845384194E-2</v>
      </c>
    </row>
    <row r="527" spans="2:30" s="2" customFormat="1">
      <c r="B527" s="112">
        <v>301509</v>
      </c>
      <c r="C527" s="112" t="s">
        <v>563</v>
      </c>
      <c r="D527" s="120" t="s">
        <v>502</v>
      </c>
      <c r="E527" s="51">
        <v>1.843</v>
      </c>
      <c r="F527" s="51">
        <v>4.4999999999999998E-2</v>
      </c>
      <c r="G527" s="51">
        <v>0.16300000000000001</v>
      </c>
      <c r="H527" s="47">
        <f t="shared" si="96"/>
        <v>2.0509999999999997</v>
      </c>
      <c r="I527" s="54">
        <v>0</v>
      </c>
      <c r="J527" s="54">
        <v>0</v>
      </c>
      <c r="K527" s="55">
        <v>0.13700000000000001</v>
      </c>
      <c r="L527" s="47">
        <f t="shared" si="97"/>
        <v>2.1879999999999997</v>
      </c>
      <c r="M527" s="48"/>
      <c r="N527" s="160">
        <v>1.764</v>
      </c>
      <c r="O527" s="160">
        <v>4.4999999999999998E-2</v>
      </c>
      <c r="P527" s="160">
        <v>0.17699999999999999</v>
      </c>
      <c r="Q527" s="47">
        <f t="shared" si="98"/>
        <v>1.986</v>
      </c>
      <c r="R527" s="160">
        <v>0</v>
      </c>
      <c r="S527" s="160">
        <v>0</v>
      </c>
      <c r="T527" s="160">
        <v>0.13400000000000001</v>
      </c>
      <c r="U527" s="47">
        <f t="shared" si="99"/>
        <v>2.12</v>
      </c>
      <c r="V527" s="48"/>
      <c r="W527" s="50">
        <f t="shared" si="100"/>
        <v>4.4784580498866189E-2</v>
      </c>
      <c r="X527" s="50">
        <f t="shared" si="101"/>
        <v>0</v>
      </c>
      <c r="Y527" s="50">
        <f t="shared" si="102"/>
        <v>-7.9096045197740036E-2</v>
      </c>
      <c r="Z527" s="49">
        <f t="shared" si="103"/>
        <v>3.272910372608244E-2</v>
      </c>
      <c r="AA527" s="50">
        <f t="shared" si="104"/>
        <v>0</v>
      </c>
      <c r="AB527" s="50">
        <f t="shared" si="105"/>
        <v>0</v>
      </c>
      <c r="AC527" s="50">
        <f t="shared" si="106"/>
        <v>2.2388059701492557E-2</v>
      </c>
      <c r="AD527" s="49">
        <f t="shared" si="107"/>
        <v>3.2075471698113027E-2</v>
      </c>
    </row>
    <row r="528" spans="2:30" s="2" customFormat="1">
      <c r="B528" s="112">
        <v>301510</v>
      </c>
      <c r="C528" s="112" t="s">
        <v>564</v>
      </c>
      <c r="D528" s="120" t="s">
        <v>502</v>
      </c>
      <c r="E528" s="51">
        <v>1.754</v>
      </c>
      <c r="F528" s="51">
        <v>4.4999999999999998E-2</v>
      </c>
      <c r="G528" s="51">
        <v>0.16300000000000001</v>
      </c>
      <c r="H528" s="47">
        <f t="shared" si="96"/>
        <v>1.962</v>
      </c>
      <c r="I528" s="54">
        <v>0</v>
      </c>
      <c r="J528" s="54">
        <v>0</v>
      </c>
      <c r="K528" s="55">
        <v>0.10100000000000001</v>
      </c>
      <c r="L528" s="47">
        <f t="shared" si="97"/>
        <v>2.0630000000000002</v>
      </c>
      <c r="M528" s="48"/>
      <c r="N528" s="160">
        <v>1.68</v>
      </c>
      <c r="O528" s="160">
        <v>4.4999999999999998E-2</v>
      </c>
      <c r="P528" s="160">
        <v>0.17699999999999999</v>
      </c>
      <c r="Q528" s="47">
        <f t="shared" si="98"/>
        <v>1.9019999999999999</v>
      </c>
      <c r="R528" s="160">
        <v>0</v>
      </c>
      <c r="S528" s="160">
        <v>0</v>
      </c>
      <c r="T528" s="160">
        <v>9.8000000000000004E-2</v>
      </c>
      <c r="U528" s="47">
        <f t="shared" si="99"/>
        <v>2</v>
      </c>
      <c r="V528" s="48"/>
      <c r="W528" s="50">
        <f t="shared" si="100"/>
        <v>4.4047619047619085E-2</v>
      </c>
      <c r="X528" s="50">
        <f t="shared" si="101"/>
        <v>0</v>
      </c>
      <c r="Y528" s="50">
        <f t="shared" si="102"/>
        <v>-7.9096045197740036E-2</v>
      </c>
      <c r="Z528" s="49">
        <f t="shared" si="103"/>
        <v>3.1545741324921169E-2</v>
      </c>
      <c r="AA528" s="50">
        <f t="shared" si="104"/>
        <v>0</v>
      </c>
      <c r="AB528" s="50">
        <f t="shared" si="105"/>
        <v>0</v>
      </c>
      <c r="AC528" s="50">
        <f t="shared" si="106"/>
        <v>3.0612244897959211E-2</v>
      </c>
      <c r="AD528" s="49">
        <f t="shared" si="107"/>
        <v>3.1500000000000083E-2</v>
      </c>
    </row>
    <row r="529" spans="2:30" s="2" customFormat="1">
      <c r="B529" s="112">
        <v>301512</v>
      </c>
      <c r="C529" s="112" t="s">
        <v>565</v>
      </c>
      <c r="D529" s="120" t="s">
        <v>502</v>
      </c>
      <c r="E529" s="51">
        <v>2.0489999999999999</v>
      </c>
      <c r="F529" s="51">
        <v>4.4999999999999998E-2</v>
      </c>
      <c r="G529" s="51">
        <v>0.16300000000000001</v>
      </c>
      <c r="H529" s="47">
        <f t="shared" si="96"/>
        <v>2.2569999999999997</v>
      </c>
      <c r="I529" s="54">
        <v>0</v>
      </c>
      <c r="J529" s="54">
        <v>0</v>
      </c>
      <c r="K529" s="55">
        <v>9.9000000000000005E-2</v>
      </c>
      <c r="L529" s="47">
        <f t="shared" si="97"/>
        <v>2.3559999999999999</v>
      </c>
      <c r="M529" s="48"/>
      <c r="N529" s="160">
        <v>1.962</v>
      </c>
      <c r="O529" s="160">
        <v>4.4999999999999998E-2</v>
      </c>
      <c r="P529" s="160">
        <v>0.17699999999999999</v>
      </c>
      <c r="Q529" s="47">
        <f t="shared" si="98"/>
        <v>2.1840000000000002</v>
      </c>
      <c r="R529" s="160">
        <v>0</v>
      </c>
      <c r="S529" s="160">
        <v>0</v>
      </c>
      <c r="T529" s="160">
        <v>9.7000000000000003E-2</v>
      </c>
      <c r="U529" s="47">
        <f t="shared" si="99"/>
        <v>2.2810000000000001</v>
      </c>
      <c r="V529" s="48"/>
      <c r="W529" s="50">
        <f t="shared" si="100"/>
        <v>4.4342507645259925E-2</v>
      </c>
      <c r="X529" s="50">
        <f t="shared" si="101"/>
        <v>0</v>
      </c>
      <c r="Y529" s="50">
        <f t="shared" si="102"/>
        <v>-7.9096045197740036E-2</v>
      </c>
      <c r="Z529" s="49">
        <f t="shared" si="103"/>
        <v>3.3424908424908195E-2</v>
      </c>
      <c r="AA529" s="50">
        <f t="shared" si="104"/>
        <v>0</v>
      </c>
      <c r="AB529" s="50">
        <f t="shared" si="105"/>
        <v>0</v>
      </c>
      <c r="AC529" s="50">
        <f t="shared" si="106"/>
        <v>2.0618556701030945E-2</v>
      </c>
      <c r="AD529" s="49">
        <f t="shared" si="107"/>
        <v>3.2880315651030133E-2</v>
      </c>
    </row>
    <row r="530" spans="2:30" s="2" customFormat="1">
      <c r="B530" s="112">
        <v>301513</v>
      </c>
      <c r="C530" s="112" t="s">
        <v>566</v>
      </c>
      <c r="D530" s="120" t="s">
        <v>502</v>
      </c>
      <c r="E530" s="51">
        <v>0.872</v>
      </c>
      <c r="F530" s="51">
        <v>4.4999999999999998E-2</v>
      </c>
      <c r="G530" s="51">
        <v>0.16300000000000001</v>
      </c>
      <c r="H530" s="47">
        <f t="shared" si="96"/>
        <v>1.08</v>
      </c>
      <c r="I530" s="54">
        <v>0</v>
      </c>
      <c r="J530" s="54">
        <v>0</v>
      </c>
      <c r="K530" s="55">
        <v>6.3E-2</v>
      </c>
      <c r="L530" s="47">
        <f t="shared" si="97"/>
        <v>1.143</v>
      </c>
      <c r="M530" s="48"/>
      <c r="N530" s="160">
        <v>0.83499999999999996</v>
      </c>
      <c r="O530" s="160">
        <v>4.4999999999999998E-2</v>
      </c>
      <c r="P530" s="160">
        <v>0.17699999999999999</v>
      </c>
      <c r="Q530" s="47">
        <f t="shared" si="98"/>
        <v>1.0569999999999999</v>
      </c>
      <c r="R530" s="160">
        <v>0</v>
      </c>
      <c r="S530" s="160">
        <v>0</v>
      </c>
      <c r="T530" s="160">
        <v>6.0999999999999999E-2</v>
      </c>
      <c r="U530" s="47">
        <f t="shared" si="99"/>
        <v>1.1179999999999999</v>
      </c>
      <c r="V530" s="48"/>
      <c r="W530" s="50">
        <f t="shared" si="100"/>
        <v>4.4311377245509022E-2</v>
      </c>
      <c r="X530" s="50">
        <f t="shared" si="101"/>
        <v>0</v>
      </c>
      <c r="Y530" s="50">
        <f t="shared" si="102"/>
        <v>-7.9096045197740036E-2</v>
      </c>
      <c r="Z530" s="49">
        <f t="shared" si="103"/>
        <v>2.1759697256386122E-2</v>
      </c>
      <c r="AA530" s="50">
        <f t="shared" si="104"/>
        <v>0</v>
      </c>
      <c r="AB530" s="50">
        <f t="shared" si="105"/>
        <v>0</v>
      </c>
      <c r="AC530" s="50">
        <f t="shared" si="106"/>
        <v>3.2786885245901669E-2</v>
      </c>
      <c r="AD530" s="49">
        <f t="shared" si="107"/>
        <v>2.2361359570662018E-2</v>
      </c>
    </row>
    <row r="531" spans="2:30" s="2" customFormat="1">
      <c r="B531" s="112">
        <v>301514</v>
      </c>
      <c r="C531" s="112" t="s">
        <v>567</v>
      </c>
      <c r="D531" s="120" t="s">
        <v>502</v>
      </c>
      <c r="E531" s="51">
        <v>1.6930000000000001</v>
      </c>
      <c r="F531" s="51">
        <v>4.4999999999999998E-2</v>
      </c>
      <c r="G531" s="51">
        <v>0.16300000000000001</v>
      </c>
      <c r="H531" s="47">
        <f t="shared" si="96"/>
        <v>1.901</v>
      </c>
      <c r="I531" s="54">
        <v>0</v>
      </c>
      <c r="J531" s="54">
        <v>0</v>
      </c>
      <c r="K531" s="55">
        <v>8.7999999999999995E-2</v>
      </c>
      <c r="L531" s="47">
        <f t="shared" si="97"/>
        <v>1.9890000000000001</v>
      </c>
      <c r="M531" s="48"/>
      <c r="N531" s="160">
        <v>1.621</v>
      </c>
      <c r="O531" s="160">
        <v>4.4999999999999998E-2</v>
      </c>
      <c r="P531" s="160">
        <v>0.17699999999999999</v>
      </c>
      <c r="Q531" s="47">
        <f t="shared" si="98"/>
        <v>1.843</v>
      </c>
      <c r="R531" s="160">
        <v>0</v>
      </c>
      <c r="S531" s="160">
        <v>0</v>
      </c>
      <c r="T531" s="160">
        <v>8.5999999999999993E-2</v>
      </c>
      <c r="U531" s="47">
        <f t="shared" si="99"/>
        <v>1.929</v>
      </c>
      <c r="V531" s="48"/>
      <c r="W531" s="50">
        <f t="shared" si="100"/>
        <v>4.4417026526835324E-2</v>
      </c>
      <c r="X531" s="50">
        <f t="shared" si="101"/>
        <v>0</v>
      </c>
      <c r="Y531" s="50">
        <f t="shared" si="102"/>
        <v>-7.9096045197740036E-2</v>
      </c>
      <c r="Z531" s="49">
        <f t="shared" si="103"/>
        <v>3.1470428648941971E-2</v>
      </c>
      <c r="AA531" s="50">
        <f t="shared" si="104"/>
        <v>0</v>
      </c>
      <c r="AB531" s="50">
        <f t="shared" si="105"/>
        <v>0</v>
      </c>
      <c r="AC531" s="50">
        <f t="shared" si="106"/>
        <v>2.3255813953488396E-2</v>
      </c>
      <c r="AD531" s="49">
        <f t="shared" si="107"/>
        <v>3.1104199066874054E-2</v>
      </c>
    </row>
    <row r="532" spans="2:30" s="2" customFormat="1">
      <c r="B532" s="112">
        <v>301515</v>
      </c>
      <c r="C532" s="112" t="s">
        <v>568</v>
      </c>
      <c r="D532" s="120" t="s">
        <v>502</v>
      </c>
      <c r="E532" s="51">
        <v>1.883</v>
      </c>
      <c r="F532" s="51">
        <v>4.4999999999999998E-2</v>
      </c>
      <c r="G532" s="51">
        <v>0.16300000000000001</v>
      </c>
      <c r="H532" s="47">
        <f t="shared" si="96"/>
        <v>2.0909999999999997</v>
      </c>
      <c r="I532" s="54">
        <v>0</v>
      </c>
      <c r="J532" s="54">
        <v>0</v>
      </c>
      <c r="K532" s="55">
        <v>0.123</v>
      </c>
      <c r="L532" s="47">
        <f t="shared" si="97"/>
        <v>2.2139999999999995</v>
      </c>
      <c r="M532" s="48"/>
      <c r="N532" s="160">
        <v>1.8029999999999999</v>
      </c>
      <c r="O532" s="160">
        <v>4.4999999999999998E-2</v>
      </c>
      <c r="P532" s="160">
        <v>0.17699999999999999</v>
      </c>
      <c r="Q532" s="47">
        <f t="shared" si="98"/>
        <v>2.0249999999999999</v>
      </c>
      <c r="R532" s="160">
        <v>0</v>
      </c>
      <c r="S532" s="160">
        <v>0</v>
      </c>
      <c r="T532" s="160">
        <v>0.12</v>
      </c>
      <c r="U532" s="47">
        <f t="shared" si="99"/>
        <v>2.145</v>
      </c>
      <c r="V532" s="48"/>
      <c r="W532" s="50">
        <f t="shared" si="100"/>
        <v>4.4370493621741586E-2</v>
      </c>
      <c r="X532" s="50">
        <f t="shared" si="101"/>
        <v>0</v>
      </c>
      <c r="Y532" s="50">
        <f t="shared" si="102"/>
        <v>-7.9096045197740036E-2</v>
      </c>
      <c r="Z532" s="49">
        <f t="shared" si="103"/>
        <v>3.2592592592592513E-2</v>
      </c>
      <c r="AA532" s="50">
        <f t="shared" si="104"/>
        <v>0</v>
      </c>
      <c r="AB532" s="50">
        <f t="shared" si="105"/>
        <v>0</v>
      </c>
      <c r="AC532" s="50">
        <f t="shared" si="106"/>
        <v>2.5000000000000022E-2</v>
      </c>
      <c r="AD532" s="49">
        <f t="shared" si="107"/>
        <v>3.2167832167831936E-2</v>
      </c>
    </row>
    <row r="533" spans="2:30" s="2" customFormat="1">
      <c r="B533" s="112">
        <v>301521</v>
      </c>
      <c r="C533" s="112" t="s">
        <v>569</v>
      </c>
      <c r="D533" s="120" t="s">
        <v>502</v>
      </c>
      <c r="E533" s="51">
        <v>2.149</v>
      </c>
      <c r="F533" s="51">
        <v>4.4999999999999998E-2</v>
      </c>
      <c r="G533" s="51">
        <v>0.16300000000000001</v>
      </c>
      <c r="H533" s="47">
        <f t="shared" si="96"/>
        <v>2.3569999999999998</v>
      </c>
      <c r="I533" s="54">
        <v>0</v>
      </c>
      <c r="J533" s="54">
        <v>0</v>
      </c>
      <c r="K533" s="55">
        <v>5.1999999999999998E-2</v>
      </c>
      <c r="L533" s="47">
        <f t="shared" si="97"/>
        <v>2.4089999999999998</v>
      </c>
      <c r="M533" s="48"/>
      <c r="N533" s="160">
        <v>2.0579999999999998</v>
      </c>
      <c r="O533" s="160">
        <v>4.4999999999999998E-2</v>
      </c>
      <c r="P533" s="160">
        <v>0.17699999999999999</v>
      </c>
      <c r="Q533" s="47">
        <f t="shared" si="98"/>
        <v>2.2799999999999998</v>
      </c>
      <c r="R533" s="160">
        <v>0</v>
      </c>
      <c r="S533" s="160">
        <v>0</v>
      </c>
      <c r="T533" s="160">
        <v>5.1999999999999998E-2</v>
      </c>
      <c r="U533" s="47">
        <f t="shared" si="99"/>
        <v>2.3319999999999999</v>
      </c>
      <c r="V533" s="48"/>
      <c r="W533" s="50">
        <f t="shared" si="100"/>
        <v>4.421768707483003E-2</v>
      </c>
      <c r="X533" s="50">
        <f t="shared" si="101"/>
        <v>0</v>
      </c>
      <c r="Y533" s="50">
        <f t="shared" si="102"/>
        <v>-7.9096045197740036E-2</v>
      </c>
      <c r="Z533" s="49">
        <f t="shared" si="103"/>
        <v>3.3771929824561391E-2</v>
      </c>
      <c r="AA533" s="50">
        <f t="shared" si="104"/>
        <v>0</v>
      </c>
      <c r="AB533" s="50">
        <f t="shared" si="105"/>
        <v>0</v>
      </c>
      <c r="AC533" s="50">
        <f t="shared" si="106"/>
        <v>0</v>
      </c>
      <c r="AD533" s="49">
        <f t="shared" si="107"/>
        <v>3.3018867924528288E-2</v>
      </c>
    </row>
    <row r="534" spans="2:30" s="2" customFormat="1">
      <c r="B534" s="112">
        <v>301522</v>
      </c>
      <c r="C534" s="112" t="s">
        <v>570</v>
      </c>
      <c r="D534" s="120" t="s">
        <v>502</v>
      </c>
      <c r="E534" s="51">
        <v>2.149</v>
      </c>
      <c r="F534" s="51">
        <v>4.4999999999999998E-2</v>
      </c>
      <c r="G534" s="51">
        <v>0.16300000000000001</v>
      </c>
      <c r="H534" s="47">
        <f t="shared" si="96"/>
        <v>2.3569999999999998</v>
      </c>
      <c r="I534" s="54">
        <v>0</v>
      </c>
      <c r="J534" s="54">
        <v>0</v>
      </c>
      <c r="K534" s="55">
        <v>1.5669999999999999</v>
      </c>
      <c r="L534" s="47">
        <f t="shared" si="97"/>
        <v>3.9239999999999995</v>
      </c>
      <c r="M534" s="48"/>
      <c r="N534" s="160">
        <v>2.0579999999999998</v>
      </c>
      <c r="O534" s="160">
        <v>4.4999999999999998E-2</v>
      </c>
      <c r="P534" s="160">
        <v>0.17699999999999999</v>
      </c>
      <c r="Q534" s="47">
        <f t="shared" si="98"/>
        <v>2.2799999999999998</v>
      </c>
      <c r="R534" s="160">
        <v>0</v>
      </c>
      <c r="S534" s="160">
        <v>0</v>
      </c>
      <c r="T534" s="160">
        <v>1.7350000000000001</v>
      </c>
      <c r="U534" s="47">
        <f t="shared" si="99"/>
        <v>4.0149999999999997</v>
      </c>
      <c r="V534" s="48"/>
      <c r="W534" s="50">
        <f t="shared" si="100"/>
        <v>4.421768707483003E-2</v>
      </c>
      <c r="X534" s="50">
        <f t="shared" si="101"/>
        <v>0</v>
      </c>
      <c r="Y534" s="50">
        <f t="shared" si="102"/>
        <v>-7.9096045197740036E-2</v>
      </c>
      <c r="Z534" s="49">
        <f t="shared" si="103"/>
        <v>3.3771929824561391E-2</v>
      </c>
      <c r="AA534" s="50">
        <f t="shared" si="104"/>
        <v>0</v>
      </c>
      <c r="AB534" s="50">
        <f t="shared" si="105"/>
        <v>0</v>
      </c>
      <c r="AC534" s="50">
        <f t="shared" si="106"/>
        <v>-9.6829971181556271E-2</v>
      </c>
      <c r="AD534" s="49">
        <f t="shared" si="107"/>
        <v>-2.2665006226650113E-2</v>
      </c>
    </row>
    <row r="535" spans="2:30" s="2" customFormat="1">
      <c r="B535" s="112">
        <v>301523</v>
      </c>
      <c r="C535" s="112" t="s">
        <v>224</v>
      </c>
      <c r="D535" s="120" t="s">
        <v>502</v>
      </c>
      <c r="E535" s="51">
        <v>1.6990000000000001</v>
      </c>
      <c r="F535" s="51">
        <v>4.4999999999999998E-2</v>
      </c>
      <c r="G535" s="51">
        <v>0.16300000000000001</v>
      </c>
      <c r="H535" s="47">
        <f t="shared" si="96"/>
        <v>1.907</v>
      </c>
      <c r="I535" s="54">
        <v>0</v>
      </c>
      <c r="J535" s="54">
        <v>0</v>
      </c>
      <c r="K535" s="55">
        <v>0.161</v>
      </c>
      <c r="L535" s="47">
        <f t="shared" si="97"/>
        <v>2.0680000000000001</v>
      </c>
      <c r="M535" s="48"/>
      <c r="N535" s="160">
        <v>1.627</v>
      </c>
      <c r="O535" s="160">
        <v>4.4999999999999998E-2</v>
      </c>
      <c r="P535" s="160">
        <v>0.17699999999999999</v>
      </c>
      <c r="Q535" s="47">
        <f t="shared" si="98"/>
        <v>1.849</v>
      </c>
      <c r="R535" s="160">
        <v>0</v>
      </c>
      <c r="S535" s="160">
        <v>0</v>
      </c>
      <c r="T535" s="160">
        <v>0.13500000000000001</v>
      </c>
      <c r="U535" s="47">
        <f t="shared" si="99"/>
        <v>1.984</v>
      </c>
      <c r="V535" s="48"/>
      <c r="W535" s="50">
        <f t="shared" si="100"/>
        <v>4.4253226797787378E-2</v>
      </c>
      <c r="X535" s="50">
        <f t="shared" si="101"/>
        <v>0</v>
      </c>
      <c r="Y535" s="50">
        <f t="shared" si="102"/>
        <v>-7.9096045197740036E-2</v>
      </c>
      <c r="Z535" s="49">
        <f t="shared" si="103"/>
        <v>3.1368307193077365E-2</v>
      </c>
      <c r="AA535" s="50">
        <f t="shared" si="104"/>
        <v>0</v>
      </c>
      <c r="AB535" s="50">
        <f t="shared" si="105"/>
        <v>0</v>
      </c>
      <c r="AC535" s="50">
        <f t="shared" si="106"/>
        <v>0.19259259259259254</v>
      </c>
      <c r="AD535" s="49">
        <f t="shared" si="107"/>
        <v>4.2338709677419394E-2</v>
      </c>
    </row>
    <row r="536" spans="2:30" s="2" customFormat="1">
      <c r="B536" s="112">
        <v>301524</v>
      </c>
      <c r="C536" s="112" t="s">
        <v>662</v>
      </c>
      <c r="D536" s="120" t="s">
        <v>502</v>
      </c>
      <c r="E536" s="51">
        <v>1.847</v>
      </c>
      <c r="F536" s="51">
        <v>4.4999999999999998E-2</v>
      </c>
      <c r="G536" s="51">
        <v>0.16300000000000001</v>
      </c>
      <c r="H536" s="47">
        <f t="shared" si="96"/>
        <v>2.0549999999999997</v>
      </c>
      <c r="I536" s="54">
        <v>0</v>
      </c>
      <c r="J536" s="54">
        <v>0</v>
      </c>
      <c r="K536" s="55">
        <v>8.5999999999999993E-2</v>
      </c>
      <c r="L536" s="47">
        <f t="shared" si="97"/>
        <v>2.1409999999999996</v>
      </c>
      <c r="M536" s="48"/>
      <c r="N536"/>
      <c r="O536"/>
      <c r="P536"/>
      <c r="Q536"/>
      <c r="R536"/>
      <c r="S536"/>
      <c r="T536"/>
      <c r="U536"/>
      <c r="V536" s="48"/>
      <c r="W536"/>
      <c r="X536"/>
      <c r="Y536"/>
      <c r="Z536"/>
      <c r="AA536"/>
      <c r="AB536"/>
      <c r="AC536"/>
      <c r="AD536"/>
    </row>
    <row r="537" spans="2:30" s="2" customFormat="1">
      <c r="B537" s="112">
        <v>301525</v>
      </c>
      <c r="C537" s="112" t="s">
        <v>460</v>
      </c>
      <c r="D537" s="120" t="s">
        <v>545</v>
      </c>
      <c r="E537" s="51">
        <v>2.448</v>
      </c>
      <c r="F537" s="51">
        <v>4.4999999999999998E-2</v>
      </c>
      <c r="G537" s="51">
        <v>0.16300000000000001</v>
      </c>
      <c r="H537" s="47">
        <f t="shared" si="96"/>
        <v>2.6559999999999997</v>
      </c>
      <c r="I537" s="54">
        <v>0.16400000000000001</v>
      </c>
      <c r="J537" s="54">
        <v>0</v>
      </c>
      <c r="K537" s="55">
        <v>0</v>
      </c>
      <c r="L537" s="47">
        <f t="shared" si="97"/>
        <v>2.82</v>
      </c>
      <c r="M537" s="48"/>
      <c r="N537"/>
      <c r="O537"/>
      <c r="P537"/>
      <c r="Q537"/>
      <c r="R537"/>
      <c r="S537"/>
      <c r="T537"/>
      <c r="U537"/>
      <c r="V537" s="48"/>
      <c r="W537"/>
      <c r="X537"/>
      <c r="Y537"/>
      <c r="Z537"/>
      <c r="AA537"/>
      <c r="AB537"/>
      <c r="AC537"/>
      <c r="AD537"/>
    </row>
    <row r="538" spans="2:30" s="2" customFormat="1">
      <c r="B538" s="112"/>
      <c r="C538" s="112"/>
      <c r="D538" s="120"/>
      <c r="E538"/>
      <c r="F538"/>
      <c r="G538"/>
      <c r="H538"/>
      <c r="I538"/>
      <c r="J538"/>
      <c r="K538"/>
      <c r="L538"/>
      <c r="M538" s="48"/>
      <c r="N538"/>
      <c r="O538"/>
      <c r="P538"/>
      <c r="Q538"/>
      <c r="R538"/>
      <c r="S538"/>
      <c r="T538"/>
      <c r="U538"/>
      <c r="V538" s="48"/>
      <c r="W538"/>
      <c r="X538"/>
      <c r="Y538"/>
      <c r="Z538"/>
      <c r="AA538"/>
      <c r="AB538"/>
      <c r="AC538"/>
      <c r="AD538"/>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85" zoomScaleNormal="85" workbookViewId="0"/>
  </sheetViews>
  <sheetFormatPr defaultRowHeight="15"/>
  <cols>
    <col min="1" max="1" width="6.7109375" style="2" customWidth="1"/>
    <col min="2" max="2" width="33.85546875" customWidth="1"/>
    <col min="3" max="3" width="24.42578125" customWidth="1"/>
    <col min="6" max="6" width="12.28515625" customWidth="1"/>
  </cols>
  <sheetData>
    <row r="1" spans="2:6" s="21" customFormat="1" ht="18">
      <c r="B1" s="4" t="s">
        <v>1090</v>
      </c>
      <c r="C1" s="4" t="s">
        <v>1051</v>
      </c>
    </row>
    <row r="2" spans="2:6" s="10" customFormat="1" ht="12.75">
      <c r="B2" s="13"/>
    </row>
    <row r="3" spans="2:6" s="10" customFormat="1" ht="12.75">
      <c r="B3" s="10" t="s">
        <v>1091</v>
      </c>
    </row>
    <row r="4" spans="2:6" s="10" customFormat="1" ht="12.75">
      <c r="B4" s="13"/>
    </row>
    <row r="5" spans="2:6" s="20" customFormat="1" ht="12.75">
      <c r="B5" s="20" t="s">
        <v>1092</v>
      </c>
    </row>
    <row r="6" spans="2:6">
      <c r="B6" s="2"/>
      <c r="C6" s="2"/>
      <c r="D6" s="2"/>
      <c r="E6" s="2"/>
      <c r="F6" s="2"/>
    </row>
    <row r="7" spans="2:6" s="45" customFormat="1" ht="51">
      <c r="B7" s="45" t="s">
        <v>1041</v>
      </c>
      <c r="C7" s="45" t="s">
        <v>739</v>
      </c>
      <c r="D7" s="45" t="s">
        <v>1093</v>
      </c>
      <c r="E7" s="45" t="s">
        <v>1094</v>
      </c>
      <c r="F7" s="45" t="s">
        <v>1069</v>
      </c>
    </row>
    <row r="8" spans="2:6" s="20" customFormat="1" ht="12.75"/>
    <row r="9" spans="2:6">
      <c r="B9" s="44"/>
      <c r="C9" s="44"/>
      <c r="D9" s="44"/>
      <c r="E9" s="44"/>
      <c r="F9" s="44"/>
    </row>
    <row r="10" spans="2:6">
      <c r="B10" s="56" t="s">
        <v>571</v>
      </c>
      <c r="C10" s="56" t="s">
        <v>572</v>
      </c>
      <c r="D10" s="57">
        <v>0.17399999999999999</v>
      </c>
      <c r="E10" s="57">
        <v>0.16600000000000001</v>
      </c>
      <c r="F10" s="58">
        <f>(D10-E10)/E10</f>
        <v>4.819277108433722E-2</v>
      </c>
    </row>
    <row r="11" spans="2:6">
      <c r="B11" s="56" t="s">
        <v>573</v>
      </c>
      <c r="C11" s="125" t="s">
        <v>1044</v>
      </c>
      <c r="D11" s="57">
        <v>88.96</v>
      </c>
      <c r="E11" s="57">
        <v>84.76</v>
      </c>
      <c r="F11" s="58">
        <f t="shared" ref="F11:F12" si="0">(D11-E11)/E11</f>
        <v>4.9551675318546345E-2</v>
      </c>
    </row>
    <row r="12" spans="2:6">
      <c r="B12" s="125" t="s">
        <v>1042</v>
      </c>
      <c r="C12" s="125" t="s">
        <v>1044</v>
      </c>
      <c r="D12" s="57">
        <v>88.96</v>
      </c>
      <c r="E12" s="57">
        <v>84.76</v>
      </c>
      <c r="F12" s="58">
        <f t="shared" si="0"/>
        <v>4.9551675318546345E-2</v>
      </c>
    </row>
    <row r="13" spans="2:6">
      <c r="B13" s="48"/>
      <c r="C13" s="48"/>
      <c r="D13" s="48"/>
      <c r="E13" s="48"/>
      <c r="F13" s="48"/>
    </row>
    <row r="14" spans="2:6">
      <c r="B14" s="9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zoomScale="85" zoomScaleNormal="85" workbookViewId="0"/>
  </sheetViews>
  <sheetFormatPr defaultRowHeight="15"/>
  <cols>
    <col min="1" max="1" width="3.140625" style="2" customWidth="1"/>
    <col min="2" max="2" width="16.5703125" customWidth="1"/>
    <col min="3" max="3" width="52.7109375" customWidth="1"/>
    <col min="5" max="5" width="15" customWidth="1"/>
    <col min="6" max="6" width="15.140625" customWidth="1"/>
    <col min="7" max="7" width="12.85546875" customWidth="1"/>
    <col min="8" max="8" width="13.7109375" customWidth="1"/>
    <col min="9" max="9" width="12.28515625" customWidth="1"/>
    <col min="11" max="11" width="11.28515625" bestFit="1" customWidth="1"/>
  </cols>
  <sheetData>
    <row r="1" spans="2:10" s="21" customFormat="1" ht="18">
      <c r="B1" s="63" t="s">
        <v>1095</v>
      </c>
      <c r="C1" s="63" t="s">
        <v>1096</v>
      </c>
      <c r="D1" s="64"/>
      <c r="E1" s="64"/>
      <c r="F1" s="64"/>
      <c r="G1" s="64"/>
      <c r="H1" s="64"/>
      <c r="I1" s="64"/>
      <c r="J1" s="64"/>
    </row>
    <row r="2" spans="2:10" s="26" customFormat="1" ht="14.25" customHeight="1">
      <c r="B2" s="91"/>
      <c r="C2" s="91"/>
      <c r="D2" s="92"/>
      <c r="E2" s="92"/>
      <c r="F2" s="92"/>
      <c r="G2" s="92"/>
      <c r="H2" s="92"/>
      <c r="I2" s="92"/>
      <c r="J2" s="92"/>
    </row>
    <row r="3" spans="2:10" s="10" customFormat="1" ht="12.75">
      <c r="B3" s="60" t="s">
        <v>1097</v>
      </c>
      <c r="C3" s="53"/>
      <c r="D3" s="53"/>
      <c r="E3" s="53"/>
      <c r="F3" s="53"/>
      <c r="G3" s="53"/>
      <c r="H3" s="53"/>
      <c r="I3" s="53"/>
      <c r="J3" s="53"/>
    </row>
    <row r="4" spans="2:10" s="10" customFormat="1" ht="12.75">
      <c r="B4" s="53" t="s">
        <v>1098</v>
      </c>
      <c r="C4" s="53"/>
      <c r="D4" s="53"/>
      <c r="E4" s="53"/>
      <c r="F4" s="53"/>
      <c r="G4" s="53"/>
      <c r="H4" s="53"/>
      <c r="I4" s="53"/>
      <c r="J4" s="53"/>
    </row>
    <row r="5" spans="2:10" s="10" customFormat="1" ht="12.75">
      <c r="B5" s="60" t="s">
        <v>1099</v>
      </c>
      <c r="C5" s="53"/>
      <c r="D5" s="53"/>
      <c r="E5" s="53"/>
      <c r="F5" s="53"/>
      <c r="G5" s="53"/>
      <c r="H5" s="53"/>
      <c r="I5" s="53"/>
      <c r="J5" s="53"/>
    </row>
    <row r="6" spans="2:10" s="10" customFormat="1" ht="12.75">
      <c r="B6" s="53" t="s">
        <v>1100</v>
      </c>
      <c r="C6" s="53"/>
      <c r="D6" s="53"/>
      <c r="E6" s="53"/>
      <c r="F6" s="53"/>
      <c r="G6" s="53"/>
      <c r="H6" s="53"/>
      <c r="I6" s="53"/>
      <c r="J6" s="53"/>
    </row>
    <row r="7" spans="2:10" s="10" customFormat="1" ht="12.75">
      <c r="B7" s="53"/>
      <c r="C7" s="53"/>
      <c r="D7" s="53"/>
      <c r="E7" s="53"/>
      <c r="F7" s="53"/>
      <c r="G7" s="53"/>
      <c r="H7" s="53"/>
      <c r="I7" s="53"/>
      <c r="J7" s="53"/>
    </row>
    <row r="8" spans="2:10" s="18" customFormat="1">
      <c r="B8" s="101" t="s">
        <v>1101</v>
      </c>
      <c r="C8" s="101"/>
      <c r="D8" s="101"/>
      <c r="E8" s="101"/>
      <c r="F8" s="101"/>
      <c r="G8" s="101"/>
      <c r="H8" s="101"/>
      <c r="I8" s="101"/>
      <c r="J8" s="101"/>
    </row>
    <row r="9" spans="2:10" s="2" customFormat="1" ht="13.5" customHeight="1">
      <c r="B9" s="61"/>
      <c r="C9" s="61"/>
      <c r="D9" s="61"/>
      <c r="E9" s="61"/>
      <c r="F9" s="61"/>
      <c r="G9" s="61"/>
      <c r="H9" s="61"/>
      <c r="I9" s="61"/>
      <c r="J9" s="61"/>
    </row>
    <row r="10" spans="2:10" ht="13.5" customHeight="1">
      <c r="B10" s="61"/>
      <c r="C10" s="61"/>
      <c r="D10" s="61"/>
      <c r="E10" s="61"/>
      <c r="F10" s="61"/>
      <c r="G10" s="61"/>
      <c r="H10" s="61"/>
      <c r="I10" s="61"/>
      <c r="J10" s="61"/>
    </row>
    <row r="11" spans="2:10" s="20" customFormat="1" ht="12.75">
      <c r="B11" s="65"/>
      <c r="C11" s="65" t="s">
        <v>941</v>
      </c>
      <c r="D11" s="65"/>
      <c r="E11" s="65"/>
      <c r="F11" s="65"/>
      <c r="G11" s="65"/>
      <c r="H11" s="65"/>
      <c r="I11" s="65"/>
      <c r="J11" s="65"/>
    </row>
    <row r="12" spans="2:10" ht="15" customHeight="1">
      <c r="B12" s="61"/>
      <c r="C12" s="61"/>
      <c r="D12" s="61"/>
      <c r="E12" s="61"/>
      <c r="F12" s="61"/>
      <c r="G12" s="61"/>
      <c r="H12" s="61"/>
      <c r="I12" s="61"/>
      <c r="J12" s="61"/>
    </row>
    <row r="13" spans="2:10" ht="15" customHeight="1">
      <c r="B13" s="59"/>
      <c r="C13" s="61" t="s">
        <v>604</v>
      </c>
      <c r="D13" s="61"/>
      <c r="E13" s="67">
        <v>1.002</v>
      </c>
      <c r="F13" s="62"/>
      <c r="G13" s="62"/>
      <c r="H13" s="62"/>
      <c r="I13" s="62"/>
      <c r="J13" s="59"/>
    </row>
    <row r="14" spans="2:10">
      <c r="B14" s="61"/>
      <c r="C14" s="61" t="s">
        <v>605</v>
      </c>
      <c r="D14" s="61"/>
      <c r="E14" s="67">
        <v>1.014</v>
      </c>
      <c r="F14" s="61"/>
      <c r="G14" s="62"/>
      <c r="H14" s="62"/>
      <c r="I14" s="62"/>
      <c r="J14" s="61"/>
    </row>
    <row r="15" spans="2:10">
      <c r="B15" s="61"/>
      <c r="C15" s="61" t="s">
        <v>606</v>
      </c>
      <c r="D15" s="61"/>
      <c r="E15" s="145">
        <v>1.012</v>
      </c>
      <c r="F15" s="61"/>
      <c r="G15" s="61"/>
      <c r="H15" s="62"/>
      <c r="I15" s="62"/>
      <c r="J15" s="61"/>
    </row>
    <row r="16" spans="2:10">
      <c r="B16" s="61"/>
      <c r="C16" s="61" t="s">
        <v>607</v>
      </c>
      <c r="D16" s="61"/>
      <c r="E16" s="66">
        <v>1.012</v>
      </c>
      <c r="F16" s="61"/>
      <c r="G16" s="61"/>
      <c r="H16" s="61"/>
      <c r="I16" s="62"/>
      <c r="J16" s="61"/>
    </row>
    <row r="17" spans="1:11">
      <c r="B17" s="61"/>
      <c r="C17" s="61" t="s">
        <v>608</v>
      </c>
      <c r="D17" s="61"/>
      <c r="E17" s="66">
        <v>1.012</v>
      </c>
      <c r="F17" s="61"/>
      <c r="G17" s="61"/>
      <c r="H17" s="61"/>
      <c r="I17" s="61"/>
      <c r="J17" s="61"/>
    </row>
    <row r="18" spans="1:11">
      <c r="B18" s="61"/>
      <c r="C18" s="61"/>
      <c r="D18" s="61"/>
      <c r="E18" s="61"/>
      <c r="F18" s="61"/>
      <c r="G18" s="61"/>
      <c r="H18" s="61"/>
      <c r="I18" s="61"/>
      <c r="J18" s="61"/>
    </row>
    <row r="19" spans="1:11" s="20" customFormat="1" ht="12" customHeight="1">
      <c r="B19" s="65"/>
      <c r="C19" s="65" t="s">
        <v>1102</v>
      </c>
      <c r="D19" s="105"/>
      <c r="E19" s="134"/>
      <c r="F19" s="134"/>
      <c r="G19" s="134"/>
      <c r="H19" s="134"/>
      <c r="I19" s="134"/>
      <c r="J19" s="65"/>
    </row>
    <row r="20" spans="1:11" s="25" customFormat="1" ht="12" customHeight="1">
      <c r="B20" s="102"/>
      <c r="C20" s="102"/>
      <c r="D20" s="133"/>
      <c r="E20" s="133"/>
      <c r="F20" s="133"/>
      <c r="G20" s="133"/>
      <c r="H20" s="133"/>
      <c r="I20" s="133"/>
      <c r="J20" s="102"/>
    </row>
    <row r="21" spans="1:11">
      <c r="B21" s="61"/>
      <c r="C21" s="61"/>
      <c r="D21" s="61"/>
      <c r="E21" s="61" t="s">
        <v>489</v>
      </c>
      <c r="F21" s="61" t="s">
        <v>490</v>
      </c>
      <c r="G21" s="61" t="s">
        <v>491</v>
      </c>
      <c r="H21" s="61" t="s">
        <v>492</v>
      </c>
      <c r="I21" s="61" t="s">
        <v>574</v>
      </c>
      <c r="J21" s="61"/>
    </row>
    <row r="22" spans="1:11">
      <c r="B22" s="59"/>
      <c r="C22" s="61" t="s">
        <v>493</v>
      </c>
      <c r="D22" s="59"/>
      <c r="E22" s="68">
        <v>4.9500000000000002E-2</v>
      </c>
      <c r="F22" s="68">
        <v>4.1599999999999998E-2</v>
      </c>
      <c r="G22" s="68">
        <v>5.3900000000000003E-2</v>
      </c>
      <c r="H22" s="68">
        <v>-3.5300000000000005E-2</v>
      </c>
      <c r="I22" s="68">
        <v>1.7000000000000001E-2</v>
      </c>
      <c r="J22" s="59"/>
    </row>
    <row r="23" spans="1:11">
      <c r="B23" s="61"/>
      <c r="C23" s="61" t="s">
        <v>594</v>
      </c>
      <c r="D23" s="61"/>
      <c r="E23" s="69">
        <v>815831900</v>
      </c>
      <c r="F23" s="69">
        <v>31206685</v>
      </c>
      <c r="G23" s="69">
        <v>44419441</v>
      </c>
      <c r="H23" s="69">
        <v>523335.25547279743</v>
      </c>
      <c r="I23" s="69">
        <v>96550567.788319349</v>
      </c>
      <c r="J23" s="61"/>
    </row>
    <row r="24" spans="1:11">
      <c r="B24" s="61"/>
      <c r="C24" s="61"/>
      <c r="D24" s="61"/>
      <c r="E24" s="61"/>
      <c r="F24" s="61"/>
      <c r="G24" s="61"/>
      <c r="H24" s="61"/>
      <c r="I24" s="61"/>
      <c r="J24" s="61"/>
    </row>
    <row r="25" spans="1:11" s="20" customFormat="1" ht="12" customHeight="1">
      <c r="B25" s="65"/>
      <c r="C25" s="65" t="s">
        <v>1103</v>
      </c>
      <c r="D25" s="65"/>
      <c r="E25" s="134"/>
      <c r="F25" s="134"/>
      <c r="G25" s="134"/>
      <c r="H25" s="134"/>
      <c r="I25" s="134"/>
      <c r="J25" s="65"/>
    </row>
    <row r="26" spans="1:11" s="25" customFormat="1" ht="12" customHeight="1">
      <c r="B26" s="102"/>
      <c r="C26" s="102"/>
      <c r="D26" s="102"/>
      <c r="E26" s="133"/>
      <c r="F26" s="133"/>
      <c r="G26" s="133"/>
      <c r="H26" s="133"/>
      <c r="I26" s="133"/>
      <c r="J26" s="102"/>
    </row>
    <row r="27" spans="1:11">
      <c r="B27" s="61"/>
      <c r="C27" s="61"/>
      <c r="D27" s="61"/>
      <c r="E27" s="61" t="s">
        <v>489</v>
      </c>
      <c r="F27" s="61" t="s">
        <v>490</v>
      </c>
      <c r="G27" s="61" t="s">
        <v>491</v>
      </c>
      <c r="H27" s="61" t="s">
        <v>492</v>
      </c>
      <c r="I27" s="61" t="s">
        <v>574</v>
      </c>
      <c r="J27" s="61"/>
      <c r="K27" s="61" t="s">
        <v>851</v>
      </c>
    </row>
    <row r="28" spans="1:11">
      <c r="A28" s="129"/>
      <c r="B28" s="59"/>
      <c r="C28" s="61" t="s">
        <v>1104</v>
      </c>
      <c r="D28" s="59"/>
      <c r="E28" s="147">
        <v>777079884.75</v>
      </c>
      <c r="F28" s="147">
        <v>29970900.274</v>
      </c>
      <c r="G28" s="147">
        <v>42114072.012099996</v>
      </c>
      <c r="H28" s="147">
        <v>542855.66050193284</v>
      </c>
      <c r="I28" s="147">
        <v>95102309.271494552</v>
      </c>
      <c r="J28" s="59"/>
      <c r="K28" s="147">
        <f>SUM(E28:I28)</f>
        <v>944810021.96809649</v>
      </c>
    </row>
    <row r="29" spans="1:11">
      <c r="A29" s="129"/>
      <c r="B29" s="61"/>
      <c r="C29" s="61" t="s">
        <v>1105</v>
      </c>
      <c r="D29" s="61"/>
      <c r="E29" s="147">
        <v>749493548.84137499</v>
      </c>
      <c r="F29" s="147">
        <v>29143703.426437601</v>
      </c>
      <c r="G29" s="147">
        <v>40433720.538817205</v>
      </c>
      <c r="H29" s="147">
        <v>569618.44456467824</v>
      </c>
      <c r="I29" s="147">
        <v>94817002.343680069</v>
      </c>
      <c r="J29" s="61"/>
      <c r="K29" s="147">
        <f t="shared" ref="K29:K32" si="0">SUM(E29:I29)</f>
        <v>914457593.5948745</v>
      </c>
    </row>
    <row r="30" spans="1:11">
      <c r="A30" s="129"/>
      <c r="B30" s="61"/>
      <c r="C30" s="61" t="s">
        <v>1106</v>
      </c>
      <c r="D30" s="61"/>
      <c r="E30" s="147">
        <f t="shared" ref="E30:I32" si="1">E29*($E15-E$22)</f>
        <v>721387540.75982344</v>
      </c>
      <c r="F30" s="147">
        <f t="shared" si="1"/>
        <v>28281049.80501505</v>
      </c>
      <c r="G30" s="147">
        <f t="shared" si="1"/>
        <v>38739547.64824076</v>
      </c>
      <c r="H30" s="147">
        <f t="shared" si="1"/>
        <v>596561.3969925876</v>
      </c>
      <c r="I30" s="147">
        <f t="shared" si="1"/>
        <v>94342917.331961662</v>
      </c>
      <c r="J30" s="61"/>
      <c r="K30" s="147">
        <f t="shared" si="0"/>
        <v>883347616.94203353</v>
      </c>
    </row>
    <row r="31" spans="1:11">
      <c r="A31" s="129"/>
      <c r="B31" s="61"/>
      <c r="C31" s="61" t="s">
        <v>1107</v>
      </c>
      <c r="D31" s="61"/>
      <c r="E31" s="223">
        <f t="shared" si="1"/>
        <v>694335507.98133004</v>
      </c>
      <c r="F31" s="223">
        <f t="shared" si="1"/>
        <v>27443930.730786607</v>
      </c>
      <c r="G31" s="223">
        <f t="shared" si="1"/>
        <v>37116360.601779468</v>
      </c>
      <c r="H31" s="223">
        <f t="shared" si="1"/>
        <v>624778.75107033702</v>
      </c>
      <c r="I31" s="223">
        <f t="shared" si="1"/>
        <v>93871202.745301858</v>
      </c>
      <c r="J31" s="61"/>
      <c r="K31" s="223">
        <f t="shared" si="0"/>
        <v>853391780.81026828</v>
      </c>
    </row>
    <row r="32" spans="1:11">
      <c r="A32" s="129"/>
      <c r="B32" s="61"/>
      <c r="C32" s="61" t="s">
        <v>1108</v>
      </c>
      <c r="D32" s="61"/>
      <c r="E32" s="223">
        <f t="shared" ref="E32" si="2">E31*($E17-E$22)</f>
        <v>668297926.4320302</v>
      </c>
      <c r="F32" s="223">
        <f t="shared" si="1"/>
        <v>26631590.381155323</v>
      </c>
      <c r="G32" s="223">
        <f t="shared" si="1"/>
        <v>35561185.092564903</v>
      </c>
      <c r="H32" s="223">
        <f t="shared" si="1"/>
        <v>654330.78599596408</v>
      </c>
      <c r="I32" s="223">
        <f t="shared" si="1"/>
        <v>93401846.731575355</v>
      </c>
      <c r="J32" s="61"/>
      <c r="K32" s="223">
        <f t="shared" si="0"/>
        <v>824546879.42332184</v>
      </c>
    </row>
    <row r="33" spans="1:11">
      <c r="B33" s="24"/>
      <c r="C33" s="24"/>
      <c r="D33" s="24"/>
      <c r="E33" s="24"/>
      <c r="F33" s="24"/>
      <c r="G33" s="24"/>
      <c r="H33" s="24"/>
      <c r="I33" s="24"/>
      <c r="J33" s="24"/>
    </row>
    <row r="34" spans="1:11" s="20" customFormat="1" ht="12" customHeight="1">
      <c r="B34" s="65"/>
      <c r="C34" s="65" t="s">
        <v>1109</v>
      </c>
      <c r="D34" s="65"/>
      <c r="E34" s="134"/>
      <c r="F34" s="134"/>
      <c r="G34" s="134"/>
      <c r="H34" s="134"/>
      <c r="I34" s="134"/>
      <c r="J34" s="65"/>
    </row>
    <row r="35" spans="1:11">
      <c r="B35" s="24"/>
      <c r="C35" s="24"/>
      <c r="D35" s="24"/>
      <c r="E35" s="24"/>
      <c r="F35" s="24"/>
      <c r="G35" s="24"/>
      <c r="H35" s="24"/>
      <c r="I35" s="24"/>
      <c r="J35" s="59"/>
    </row>
    <row r="36" spans="1:11">
      <c r="B36" s="24"/>
      <c r="C36" s="24" t="s">
        <v>1110</v>
      </c>
      <c r="D36" s="209">
        <v>0.96499999999999997</v>
      </c>
      <c r="E36" s="24" t="s">
        <v>678</v>
      </c>
      <c r="F36" s="183"/>
      <c r="G36" s="24"/>
      <c r="H36" s="24"/>
      <c r="I36" s="24"/>
      <c r="J36" s="59"/>
    </row>
    <row r="37" spans="1:11">
      <c r="B37" s="24"/>
      <c r="C37" s="24"/>
      <c r="D37" s="24"/>
      <c r="E37" s="61" t="s">
        <v>489</v>
      </c>
      <c r="F37" s="61" t="s">
        <v>490</v>
      </c>
      <c r="G37" s="61" t="s">
        <v>491</v>
      </c>
      <c r="H37" s="61" t="s">
        <v>492</v>
      </c>
      <c r="I37" s="61" t="s">
        <v>574</v>
      </c>
      <c r="J37" s="59"/>
      <c r="K37" s="61" t="s">
        <v>851</v>
      </c>
    </row>
    <row r="38" spans="1:11">
      <c r="A38" s="146"/>
      <c r="B38" s="24"/>
      <c r="C38" s="24">
        <v>2019</v>
      </c>
      <c r="D38" s="24"/>
      <c r="E38" s="159">
        <v>590460892.63164806</v>
      </c>
      <c r="F38" s="159">
        <v>590460892.63164806</v>
      </c>
      <c r="G38" s="159">
        <v>233452656.7711038</v>
      </c>
      <c r="H38" s="159">
        <v>26045603.548441261</v>
      </c>
      <c r="I38" s="159">
        <v>590460892.63164806</v>
      </c>
      <c r="J38" s="59"/>
      <c r="K38" s="224">
        <f>E38</f>
        <v>590460892.63164806</v>
      </c>
    </row>
    <row r="39" spans="1:11">
      <c r="B39" s="24"/>
      <c r="C39" s="24">
        <v>2020</v>
      </c>
      <c r="D39" s="24"/>
      <c r="E39" s="223">
        <f>E38*$D$36</f>
        <v>569794761.38954031</v>
      </c>
      <c r="F39" s="223">
        <f t="shared" ref="F39:I40" si="3">F38*$D$36</f>
        <v>569794761.38954031</v>
      </c>
      <c r="G39" s="223">
        <f t="shared" si="3"/>
        <v>225281813.78411517</v>
      </c>
      <c r="H39" s="223">
        <f t="shared" si="3"/>
        <v>25134007.424245816</v>
      </c>
      <c r="I39" s="223">
        <f t="shared" si="3"/>
        <v>569794761.38954031</v>
      </c>
      <c r="J39" s="61"/>
      <c r="K39" s="225">
        <f>E39</f>
        <v>569794761.38954031</v>
      </c>
    </row>
    <row r="40" spans="1:11">
      <c r="B40" s="24"/>
      <c r="C40" s="24">
        <v>2021</v>
      </c>
      <c r="D40" s="24"/>
      <c r="E40" s="223">
        <f t="shared" ref="E40" si="4">E39*$D$36</f>
        <v>549851944.74090636</v>
      </c>
      <c r="F40" s="223">
        <f t="shared" si="3"/>
        <v>549851944.74090636</v>
      </c>
      <c r="G40" s="223">
        <f t="shared" si="3"/>
        <v>217396950.30167112</v>
      </c>
      <c r="H40" s="223">
        <f t="shared" si="3"/>
        <v>24254317.16439721</v>
      </c>
      <c r="I40" s="223">
        <f t="shared" si="3"/>
        <v>549851944.74090636</v>
      </c>
      <c r="J40" s="61"/>
      <c r="K40" s="225">
        <f>E40</f>
        <v>549851944.74090636</v>
      </c>
    </row>
    <row r="41" spans="1:11" s="2" customFormat="1">
      <c r="B41" s="24"/>
      <c r="C41" s="24"/>
      <c r="D41" s="24"/>
      <c r="E41" s="24"/>
      <c r="F41" s="24"/>
      <c r="G41" s="24"/>
      <c r="H41" s="24"/>
      <c r="I41" s="24"/>
      <c r="J41" s="24"/>
      <c r="K41" s="24"/>
    </row>
    <row r="42" spans="1:11" s="2" customFormat="1">
      <c r="B42" s="24"/>
      <c r="C42" s="24" t="s">
        <v>1111</v>
      </c>
      <c r="D42" s="24"/>
      <c r="E42" s="24"/>
      <c r="F42" s="24"/>
      <c r="G42" s="24"/>
      <c r="H42" s="24"/>
      <c r="I42" s="24"/>
      <c r="J42" s="24"/>
      <c r="K42" s="24"/>
    </row>
    <row r="43" spans="1:11">
      <c r="B43" s="24"/>
      <c r="C43" s="24"/>
      <c r="D43" s="24"/>
      <c r="E43" s="24"/>
      <c r="F43" s="24"/>
      <c r="G43" s="24"/>
      <c r="H43" s="24"/>
      <c r="I43" s="24"/>
      <c r="J43" s="24"/>
    </row>
    <row r="44" spans="1:11" s="20" customFormat="1" ht="12" customHeight="1">
      <c r="B44" s="65"/>
      <c r="C44" s="65" t="s">
        <v>1112</v>
      </c>
      <c r="D44" s="65"/>
      <c r="E44" s="134"/>
      <c r="F44" s="134"/>
      <c r="G44" s="134"/>
      <c r="H44" s="134"/>
      <c r="I44" s="134"/>
      <c r="J44" s="65"/>
    </row>
    <row r="45" spans="1:11" s="25" customFormat="1" ht="12" customHeight="1">
      <c r="B45" s="102"/>
      <c r="C45" s="102"/>
      <c r="D45" s="102"/>
      <c r="E45" s="102"/>
      <c r="F45" s="102"/>
      <c r="G45" s="102"/>
      <c r="H45" s="102"/>
      <c r="I45" s="102"/>
      <c r="J45" s="102"/>
    </row>
    <row r="46" spans="1:11" s="25" customFormat="1" ht="12" customHeight="1">
      <c r="B46" s="102"/>
      <c r="C46" s="102"/>
      <c r="D46" s="102"/>
      <c r="E46" s="61" t="s">
        <v>489</v>
      </c>
      <c r="F46" s="61" t="s">
        <v>490</v>
      </c>
      <c r="G46" s="61" t="s">
        <v>491</v>
      </c>
      <c r="H46" s="61" t="s">
        <v>492</v>
      </c>
      <c r="I46" s="61" t="s">
        <v>574</v>
      </c>
      <c r="J46" s="102"/>
      <c r="K46" s="3" t="s">
        <v>1133</v>
      </c>
    </row>
    <row r="47" spans="1:11" s="25" customFormat="1" ht="12" customHeight="1">
      <c r="B47" s="102"/>
      <c r="C47" s="24">
        <v>2019</v>
      </c>
      <c r="D47" s="102"/>
      <c r="E47" s="104">
        <f>E30/E38</f>
        <v>1.2217363584311967</v>
      </c>
      <c r="F47" s="104">
        <f t="shared" ref="F47:I47" si="5">F30/F38</f>
        <v>4.7896567169703891E-2</v>
      </c>
      <c r="G47" s="104">
        <f t="shared" si="5"/>
        <v>0.16594177245206596</v>
      </c>
      <c r="H47" s="104">
        <f t="shared" si="5"/>
        <v>2.2904495028616439E-2</v>
      </c>
      <c r="I47" s="104">
        <f t="shared" si="5"/>
        <v>0.15977843496371294</v>
      </c>
      <c r="J47" s="102"/>
      <c r="K47" s="103">
        <f>K30/K38</f>
        <v>1.4960306905424461</v>
      </c>
    </row>
    <row r="48" spans="1:11">
      <c r="B48" s="24"/>
      <c r="C48" s="24">
        <v>2020</v>
      </c>
      <c r="D48" s="24"/>
      <c r="E48" s="104">
        <f>E31/E39</f>
        <v>1.2185712383316341</v>
      </c>
      <c r="F48" s="104">
        <f t="shared" ref="F48:I48" si="6">F31/F39</f>
        <v>4.8164589410860797E-2</v>
      </c>
      <c r="G48" s="104">
        <f t="shared" si="6"/>
        <v>0.16475524578893716</v>
      </c>
      <c r="H48" s="104">
        <f t="shared" si="6"/>
        <v>2.4857904293751298E-2</v>
      </c>
      <c r="I48" s="104">
        <f t="shared" si="6"/>
        <v>0.16474564019574547</v>
      </c>
      <c r="J48" s="61"/>
      <c r="K48" s="103">
        <f t="shared" ref="K48:K49" si="7">K31/K39</f>
        <v>1.4977178427002891</v>
      </c>
    </row>
    <row r="49" spans="2:11">
      <c r="B49" s="24"/>
      <c r="C49" s="24">
        <v>2021</v>
      </c>
      <c r="D49" s="24"/>
      <c r="E49" s="104">
        <f>E32/E40</f>
        <v>1.2154143180250756</v>
      </c>
      <c r="F49" s="104">
        <f t="shared" ref="F49:I49" si="8">F32/F40</f>
        <v>4.8434111465595148E-2</v>
      </c>
      <c r="G49" s="104">
        <f t="shared" si="8"/>
        <v>0.16357720309884011</v>
      </c>
      <c r="H49" s="104">
        <f t="shared" si="8"/>
        <v>2.6977910017456724E-2</v>
      </c>
      <c r="I49" s="104">
        <f t="shared" si="8"/>
        <v>0.1698672663158205</v>
      </c>
      <c r="J49" s="59"/>
      <c r="K49" s="103">
        <f t="shared" si="7"/>
        <v>1.4995798183670215</v>
      </c>
    </row>
    <row r="50" spans="2:11">
      <c r="K50" s="2"/>
    </row>
    <row r="51" spans="2:11" s="2" customFormat="1">
      <c r="C51" s="226" t="s">
        <v>1132</v>
      </c>
      <c r="E51" s="128">
        <f>(E48-E47)/E47</f>
        <v>-2.5906735751294648E-3</v>
      </c>
      <c r="F51" s="128">
        <f t="shared" ref="F51:K52" si="9">(F48-F47)/F47</f>
        <v>5.5958549222800934E-3</v>
      </c>
      <c r="G51" s="128">
        <f t="shared" si="9"/>
        <v>-7.150259067357714E-3</v>
      </c>
      <c r="H51" s="128">
        <f t="shared" si="9"/>
        <v>8.5284974093264479E-2</v>
      </c>
      <c r="I51" s="128">
        <f t="shared" si="9"/>
        <v>3.1088082901554452E-2</v>
      </c>
      <c r="K51" s="128">
        <f t="shared" si="9"/>
        <v>1.1277523706624234E-3</v>
      </c>
    </row>
    <row r="52" spans="2:11">
      <c r="C52" s="126" t="s">
        <v>647</v>
      </c>
      <c r="D52" s="127"/>
      <c r="E52" s="128">
        <f>(E49-E48)/E48</f>
        <v>-2.590673575129382E-3</v>
      </c>
      <c r="F52" s="128">
        <f t="shared" si="9"/>
        <v>5.5958549222797846E-3</v>
      </c>
      <c r="G52" s="128">
        <f t="shared" si="9"/>
        <v>-7.1502590673574486E-3</v>
      </c>
      <c r="H52" s="128">
        <f t="shared" si="9"/>
        <v>8.5284974093264451E-2</v>
      </c>
      <c r="I52" s="128">
        <f t="shared" si="9"/>
        <v>3.1088082901554615E-2</v>
      </c>
      <c r="K52" s="128">
        <f t="shared" si="9"/>
        <v>1.2432085761730559E-3</v>
      </c>
    </row>
    <row r="54" spans="2:11" s="2" customFormat="1">
      <c r="C54" s="24" t="s">
        <v>1134</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zoomScale="85" zoomScaleNormal="85" workbookViewId="0"/>
  </sheetViews>
  <sheetFormatPr defaultRowHeight="15"/>
  <cols>
    <col min="1" max="1" width="5.28515625" style="2" customWidth="1"/>
    <col min="2" max="2" width="14.140625" customWidth="1"/>
  </cols>
  <sheetData>
    <row r="1" spans="2:10" s="21" customFormat="1" ht="18">
      <c r="B1" s="63" t="s">
        <v>1113</v>
      </c>
      <c r="C1" s="63" t="s">
        <v>1114</v>
      </c>
      <c r="D1" s="64"/>
      <c r="E1" s="64"/>
      <c r="F1" s="64"/>
      <c r="G1" s="64"/>
      <c r="H1" s="64"/>
      <c r="I1" s="64"/>
      <c r="J1" s="64"/>
    </row>
    <row r="2" spans="2:10">
      <c r="B2" s="8"/>
    </row>
    <row r="3" spans="2:10">
      <c r="B3" s="218" t="s">
        <v>1117</v>
      </c>
    </row>
    <row r="4" spans="2:10" s="2" customFormat="1">
      <c r="B4" s="52" t="s">
        <v>1115</v>
      </c>
    </row>
    <row r="5" spans="2:10">
      <c r="B5" s="52" t="s">
        <v>1116</v>
      </c>
    </row>
    <row r="6" spans="2:10">
      <c r="B6" s="1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85" zoomScaleNormal="85" workbookViewId="0"/>
  </sheetViews>
  <sheetFormatPr defaultRowHeight="15"/>
  <cols>
    <col min="1" max="1" width="4.5703125" style="2" customWidth="1"/>
    <col min="2" max="2" width="14.5703125" bestFit="1" customWidth="1"/>
    <col min="4" max="4" width="12.28515625" customWidth="1"/>
    <col min="5" max="5" width="19.5703125" customWidth="1"/>
    <col min="7" max="7" width="9.85546875" customWidth="1"/>
    <col min="9" max="9" width="22.28515625" customWidth="1"/>
    <col min="10" max="10" width="17.5703125" bestFit="1" customWidth="1"/>
    <col min="11" max="12" width="15" bestFit="1" customWidth="1"/>
  </cols>
  <sheetData>
    <row r="1" spans="1:11" s="21" customFormat="1" ht="18">
      <c r="B1" s="63" t="s">
        <v>1119</v>
      </c>
      <c r="C1" s="63" t="s">
        <v>1118</v>
      </c>
      <c r="D1" s="64"/>
      <c r="E1" s="64"/>
      <c r="F1" s="64"/>
      <c r="G1" s="64"/>
      <c r="H1" s="64"/>
      <c r="I1" s="64"/>
      <c r="J1" s="64"/>
    </row>
    <row r="2" spans="1:11" s="2" customFormat="1"/>
    <row r="3" spans="1:11" s="2" customFormat="1">
      <c r="B3" s="52" t="s">
        <v>1120</v>
      </c>
    </row>
    <row r="5" spans="1:11" s="20" customFormat="1" ht="12.75">
      <c r="B5" s="65" t="s">
        <v>1121</v>
      </c>
      <c r="C5" s="65"/>
      <c r="D5" s="20" t="s">
        <v>739</v>
      </c>
      <c r="E5" s="65" t="s">
        <v>1122</v>
      </c>
      <c r="F5" s="65"/>
      <c r="G5" s="65"/>
      <c r="H5" s="65" t="s">
        <v>739</v>
      </c>
      <c r="I5" s="65" t="s">
        <v>1123</v>
      </c>
      <c r="J5" s="65"/>
    </row>
    <row r="6" spans="1:11">
      <c r="D6" s="2"/>
      <c r="E6" s="129"/>
      <c r="F6" s="129"/>
      <c r="G6" s="129"/>
      <c r="H6" s="129"/>
      <c r="I6" s="129"/>
    </row>
    <row r="7" spans="1:11" s="10" customFormat="1" ht="12.75">
      <c r="A7" s="11"/>
      <c r="B7" s="10" t="s">
        <v>1124</v>
      </c>
      <c r="D7" s="10" t="s">
        <v>615</v>
      </c>
      <c r="E7" s="207">
        <v>38783342</v>
      </c>
      <c r="H7" s="10" t="s">
        <v>616</v>
      </c>
      <c r="I7" s="207">
        <v>186776040062</v>
      </c>
      <c r="J7" s="181"/>
    </row>
    <row r="8" spans="1:11" s="10" customFormat="1" ht="12.75">
      <c r="A8" s="11"/>
      <c r="B8" s="10" t="s">
        <v>1125</v>
      </c>
      <c r="D8" s="10" t="s">
        <v>615</v>
      </c>
      <c r="E8" s="207">
        <v>89170464</v>
      </c>
      <c r="H8" s="10" t="s">
        <v>616</v>
      </c>
      <c r="I8" s="207">
        <v>406311430974</v>
      </c>
      <c r="J8" s="181"/>
    </row>
    <row r="9" spans="1:11">
      <c r="D9" s="2"/>
      <c r="F9" s="2"/>
      <c r="G9" s="2"/>
      <c r="H9" s="2"/>
      <c r="I9" s="2"/>
    </row>
    <row r="10" spans="1:11">
      <c r="D10" s="2"/>
      <c r="E10" s="2"/>
      <c r="F10" s="2"/>
      <c r="G10" s="2"/>
      <c r="H10" s="2"/>
      <c r="I10" s="2"/>
    </row>
    <row r="11" spans="1:11">
      <c r="D11" s="2"/>
      <c r="E11" s="2"/>
      <c r="F11" s="2"/>
      <c r="G11" s="2"/>
      <c r="H11" s="2"/>
      <c r="I11" s="2"/>
    </row>
    <row r="12" spans="1:11">
      <c r="D12" s="2"/>
      <c r="E12" s="2"/>
      <c r="F12" s="2"/>
      <c r="G12" s="2"/>
      <c r="H12" s="2"/>
      <c r="I12" s="2"/>
      <c r="K12" s="2"/>
    </row>
    <row r="13" spans="1:11">
      <c r="D13" s="2"/>
      <c r="E13" s="2"/>
      <c r="F13" s="2"/>
      <c r="G13" s="2"/>
      <c r="H13" s="2"/>
      <c r="I13" s="2"/>
      <c r="K13" s="2"/>
    </row>
    <row r="14" spans="1:11">
      <c r="D14" s="2"/>
      <c r="E14" s="2"/>
      <c r="F14" s="2"/>
      <c r="G14" s="2"/>
      <c r="H14" s="2"/>
      <c r="I14" s="2"/>
    </row>
    <row r="15" spans="1:11">
      <c r="D15" s="2"/>
      <c r="E15" s="2"/>
      <c r="F15" s="2"/>
      <c r="G15" s="2"/>
      <c r="H15" s="2"/>
      <c r="I15" s="2"/>
    </row>
    <row r="16" spans="1:11">
      <c r="D16" s="2"/>
      <c r="E16" s="2"/>
      <c r="F16" s="2"/>
      <c r="G16" s="2"/>
      <c r="H16" s="2"/>
      <c r="I16" s="2"/>
    </row>
    <row r="17" spans="4:9">
      <c r="D17" s="2"/>
      <c r="E17" s="2"/>
      <c r="F17" s="2"/>
      <c r="G17" s="2"/>
      <c r="H17" s="2"/>
      <c r="I17" s="2"/>
    </row>
    <row r="18" spans="4:9">
      <c r="D18" s="2"/>
      <c r="E18" s="2"/>
      <c r="F18" s="2"/>
      <c r="G18" s="2"/>
      <c r="H18" s="2"/>
      <c r="I18" s="2"/>
    </row>
    <row r="19" spans="4:9">
      <c r="D19" s="2"/>
      <c r="E19" s="2"/>
      <c r="F19" s="2"/>
      <c r="G19" s="2"/>
      <c r="H19" s="2"/>
      <c r="I19" s="2"/>
    </row>
    <row r="20" spans="4:9">
      <c r="D20" s="2"/>
      <c r="E20" s="2"/>
      <c r="F20" s="2"/>
      <c r="G20" s="2"/>
      <c r="H20" s="2"/>
      <c r="I20" s="2"/>
    </row>
    <row r="21" spans="4:9">
      <c r="D21" s="2"/>
      <c r="E21" s="2"/>
      <c r="F21" s="2"/>
      <c r="G21" s="2"/>
      <c r="H21" s="2"/>
      <c r="I21" s="2"/>
    </row>
    <row r="22" spans="4:9">
      <c r="D22" s="2"/>
      <c r="E22" s="2"/>
      <c r="F22" s="2"/>
      <c r="G22" s="2"/>
      <c r="H22" s="2"/>
      <c r="I22" s="2"/>
    </row>
    <row r="23" spans="4:9">
      <c r="D23" s="2"/>
      <c r="E23" s="2"/>
      <c r="F23" s="2"/>
      <c r="G23" s="2"/>
      <c r="H23" s="2"/>
      <c r="I23" s="2"/>
    </row>
    <row r="24" spans="4:9">
      <c r="D24" s="2"/>
      <c r="E24" s="2"/>
      <c r="F24" s="2"/>
      <c r="G24" s="2"/>
      <c r="H24" s="2"/>
      <c r="I24" s="2"/>
    </row>
    <row r="25" spans="4:9">
      <c r="D25" s="2"/>
      <c r="E25" s="2"/>
      <c r="F25" s="2"/>
      <c r="G25" s="2"/>
      <c r="H25" s="2"/>
      <c r="I25" s="2"/>
    </row>
    <row r="26" spans="4:9">
      <c r="D26" s="2"/>
      <c r="E26" s="2"/>
      <c r="F26" s="2"/>
      <c r="G26" s="2"/>
      <c r="H26" s="2"/>
      <c r="I26" s="2"/>
    </row>
    <row r="27" spans="4:9">
      <c r="D27" s="2"/>
      <c r="E27" s="2"/>
      <c r="F27" s="2"/>
      <c r="G27" s="2"/>
      <c r="H27" s="2"/>
      <c r="I27" s="2"/>
    </row>
    <row r="28" spans="4:9">
      <c r="D28" s="2"/>
      <c r="E28" s="2"/>
      <c r="F28" s="2"/>
      <c r="G28" s="2"/>
      <c r="H28" s="2"/>
      <c r="I28" s="2"/>
    </row>
    <row r="29" spans="4:9">
      <c r="D29" s="2"/>
      <c r="E29" s="2"/>
      <c r="F29" s="2"/>
      <c r="G29" s="2"/>
      <c r="H29" s="2"/>
      <c r="I29" s="2"/>
    </row>
    <row r="30" spans="4:9">
      <c r="D30" s="2"/>
      <c r="E30" s="2"/>
      <c r="F30" s="2"/>
      <c r="G30" s="2"/>
      <c r="H30" s="2"/>
      <c r="I30" s="2"/>
    </row>
    <row r="31" spans="4:9">
      <c r="D31" s="2"/>
      <c r="E31" s="2"/>
      <c r="F31" s="2"/>
      <c r="G31" s="2"/>
      <c r="H31" s="2"/>
      <c r="I31" s="2"/>
    </row>
    <row r="32" spans="4:9">
      <c r="D32" s="2"/>
      <c r="E32" s="2"/>
      <c r="F32" s="2"/>
      <c r="G32" s="2"/>
      <c r="H32" s="2"/>
      <c r="I32" s="2"/>
    </row>
    <row r="33" spans="4:9">
      <c r="D33" s="2"/>
      <c r="E33" s="2"/>
      <c r="F33" s="2"/>
      <c r="G33" s="2"/>
      <c r="H33" s="2"/>
      <c r="I33" s="2"/>
    </row>
    <row r="34" spans="4:9">
      <c r="H34" s="2"/>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57"/>
  <sheetViews>
    <sheetView showGridLines="0" zoomScale="85" zoomScaleNormal="85" workbookViewId="0"/>
  </sheetViews>
  <sheetFormatPr defaultRowHeight="14.25"/>
  <cols>
    <col min="1" max="1" width="4.28515625" style="8" customWidth="1"/>
    <col min="2" max="2" width="16.28515625" style="8" bestFit="1" customWidth="1"/>
    <col min="3" max="3" width="42.42578125" style="8" customWidth="1"/>
    <col min="4" max="4" width="15.28515625" style="8" customWidth="1"/>
    <col min="5" max="7" width="9.140625" style="8"/>
    <col min="8" max="8" width="16.42578125" style="8" customWidth="1"/>
    <col min="9" max="9" width="43.7109375" style="8" customWidth="1"/>
    <col min="10" max="10" width="14.28515625" style="8" customWidth="1"/>
    <col min="11" max="16384" width="9.140625" style="8"/>
  </cols>
  <sheetData>
    <row r="1" spans="2:13" s="5" customFormat="1" ht="18">
      <c r="B1" s="4" t="s">
        <v>813</v>
      </c>
      <c r="C1" s="4" t="s">
        <v>735</v>
      </c>
      <c r="D1" s="4"/>
    </row>
    <row r="2" spans="2:13" s="7" customFormat="1" ht="10.5" customHeight="1">
      <c r="B2" s="6"/>
      <c r="C2" s="6"/>
      <c r="D2" s="6"/>
    </row>
    <row r="3" spans="2:13" s="7" customFormat="1" ht="18">
      <c r="B3" s="43" t="s">
        <v>734</v>
      </c>
      <c r="C3" s="6"/>
      <c r="D3" s="6"/>
    </row>
    <row r="4" spans="2:13" s="7" customFormat="1" ht="12.75" customHeight="1">
      <c r="B4" s="43"/>
      <c r="C4" s="6"/>
      <c r="D4" s="6"/>
    </row>
    <row r="6" spans="2:13" s="20" customFormat="1" ht="12.75">
      <c r="B6" s="65" t="s">
        <v>736</v>
      </c>
      <c r="C6" s="65"/>
      <c r="D6" s="65"/>
      <c r="E6" s="65"/>
      <c r="F6" s="65"/>
      <c r="G6" s="65"/>
      <c r="H6" s="65" t="s">
        <v>737</v>
      </c>
      <c r="I6" s="65"/>
      <c r="J6" s="65"/>
      <c r="K6" s="65"/>
      <c r="L6" s="65"/>
    </row>
    <row r="7" spans="2:13" s="9" customFormat="1" ht="12.75">
      <c r="B7" s="9" t="s">
        <v>738</v>
      </c>
      <c r="C7" s="9" t="s">
        <v>731</v>
      </c>
      <c r="D7" s="9" t="s">
        <v>739</v>
      </c>
      <c r="E7" s="9" t="s">
        <v>740</v>
      </c>
      <c r="F7" s="10"/>
      <c r="H7" s="9" t="s">
        <v>738</v>
      </c>
      <c r="I7" s="9" t="s">
        <v>731</v>
      </c>
      <c r="J7" s="9" t="s">
        <v>739</v>
      </c>
      <c r="K7" s="9" t="s">
        <v>740</v>
      </c>
      <c r="L7" s="10"/>
    </row>
    <row r="8" spans="2:13" s="10" customFormat="1" ht="12.75">
      <c r="B8" s="14">
        <v>300131</v>
      </c>
      <c r="C8" s="14" t="s">
        <v>2</v>
      </c>
      <c r="D8" s="14" t="s">
        <v>496</v>
      </c>
      <c r="E8" s="96">
        <v>1.177</v>
      </c>
      <c r="F8" s="15"/>
      <c r="G8" s="15"/>
      <c r="H8" s="14">
        <v>300003</v>
      </c>
      <c r="I8" s="14" t="s">
        <v>69</v>
      </c>
      <c r="J8" s="14" t="s">
        <v>496</v>
      </c>
      <c r="K8" s="96">
        <v>2.3899999999999997</v>
      </c>
      <c r="M8" s="210"/>
    </row>
    <row r="9" spans="2:13" s="10" customFormat="1" ht="12.75">
      <c r="B9" s="14">
        <v>300132</v>
      </c>
      <c r="C9" s="14" t="s">
        <v>3</v>
      </c>
      <c r="D9" s="14" t="s">
        <v>496</v>
      </c>
      <c r="E9" s="96">
        <v>1.552</v>
      </c>
      <c r="F9" s="15"/>
      <c r="G9" s="15"/>
      <c r="H9" s="14">
        <v>300005</v>
      </c>
      <c r="I9" s="14" t="s">
        <v>70</v>
      </c>
      <c r="J9" s="14" t="s">
        <v>496</v>
      </c>
      <c r="K9" s="96">
        <v>3.2289999999999996</v>
      </c>
      <c r="M9" s="210"/>
    </row>
    <row r="10" spans="2:13" s="10" customFormat="1" ht="12.75">
      <c r="B10" s="14">
        <v>300133</v>
      </c>
      <c r="C10" s="14" t="s">
        <v>4</v>
      </c>
      <c r="D10" s="14" t="s">
        <v>496</v>
      </c>
      <c r="E10" s="96">
        <v>1.552</v>
      </c>
      <c r="F10" s="15"/>
      <c r="G10" s="15"/>
      <c r="H10" s="14">
        <v>300009</v>
      </c>
      <c r="I10" s="14" t="s">
        <v>71</v>
      </c>
      <c r="J10" s="14" t="s">
        <v>496</v>
      </c>
      <c r="K10" s="96">
        <v>2.3829999999999996</v>
      </c>
      <c r="M10" s="210"/>
    </row>
    <row r="11" spans="2:13" s="10" customFormat="1" ht="12.75">
      <c r="B11" s="14">
        <v>300136</v>
      </c>
      <c r="C11" s="14" t="s">
        <v>5</v>
      </c>
      <c r="D11" s="14" t="s">
        <v>496</v>
      </c>
      <c r="E11" s="96">
        <v>1.256</v>
      </c>
      <c r="F11" s="15"/>
      <c r="G11" s="15"/>
      <c r="H11" s="14">
        <v>300011</v>
      </c>
      <c r="I11" s="14" t="s">
        <v>72</v>
      </c>
      <c r="J11" s="14" t="s">
        <v>496</v>
      </c>
      <c r="K11" s="96">
        <v>2.5939999999999994</v>
      </c>
      <c r="M11" s="210"/>
    </row>
    <row r="12" spans="2:13" s="10" customFormat="1" ht="12.75">
      <c r="B12" s="14">
        <v>300138</v>
      </c>
      <c r="C12" s="14" t="s">
        <v>6</v>
      </c>
      <c r="D12" s="14" t="s">
        <v>496</v>
      </c>
      <c r="E12" s="96">
        <v>1.369</v>
      </c>
      <c r="F12" s="15"/>
      <c r="G12" s="15"/>
      <c r="H12" s="14">
        <v>300012</v>
      </c>
      <c r="I12" s="14" t="s">
        <v>73</v>
      </c>
      <c r="J12" s="14" t="s">
        <v>496</v>
      </c>
      <c r="K12" s="96">
        <v>2.7609999999999997</v>
      </c>
      <c r="M12" s="210"/>
    </row>
    <row r="13" spans="2:13" s="10" customFormat="1" ht="12.75">
      <c r="B13" s="14">
        <v>300139</v>
      </c>
      <c r="C13" s="14" t="s">
        <v>7</v>
      </c>
      <c r="D13" s="14" t="s">
        <v>496</v>
      </c>
      <c r="E13" s="96">
        <v>1.177</v>
      </c>
      <c r="F13" s="15"/>
      <c r="G13" s="15"/>
      <c r="H13" s="14">
        <v>300016</v>
      </c>
      <c r="I13" s="14" t="s">
        <v>74</v>
      </c>
      <c r="J13" s="14" t="s">
        <v>496</v>
      </c>
      <c r="K13" s="96">
        <v>2.202</v>
      </c>
      <c r="M13" s="210"/>
    </row>
    <row r="14" spans="2:13" s="10" customFormat="1" ht="12.75">
      <c r="B14" s="14">
        <v>300142</v>
      </c>
      <c r="C14" s="14" t="s">
        <v>8</v>
      </c>
      <c r="D14" s="14" t="s">
        <v>496</v>
      </c>
      <c r="E14" s="96">
        <v>1.944</v>
      </c>
      <c r="F14" s="15"/>
      <c r="G14" s="15"/>
      <c r="H14" s="14">
        <v>300027</v>
      </c>
      <c r="I14" s="14" t="s">
        <v>75</v>
      </c>
      <c r="J14" s="14" t="s">
        <v>496</v>
      </c>
      <c r="K14" s="96">
        <v>2.1419999999999999</v>
      </c>
      <c r="M14" s="210"/>
    </row>
    <row r="15" spans="2:13" s="10" customFormat="1" ht="12.75">
      <c r="B15" s="14">
        <v>300143</v>
      </c>
      <c r="C15" s="14" t="s">
        <v>9</v>
      </c>
      <c r="D15" s="14" t="s">
        <v>496</v>
      </c>
      <c r="E15" s="96">
        <v>1.177</v>
      </c>
      <c r="F15" s="15"/>
      <c r="G15" s="15"/>
      <c r="H15" s="14">
        <v>300039</v>
      </c>
      <c r="I15" s="14" t="s">
        <v>76</v>
      </c>
      <c r="J15" s="14" t="s">
        <v>496</v>
      </c>
      <c r="K15" s="96">
        <v>2.6379999999999999</v>
      </c>
      <c r="M15" s="210"/>
    </row>
    <row r="16" spans="2:13" s="10" customFormat="1" ht="12.75">
      <c r="B16" s="14">
        <v>300144</v>
      </c>
      <c r="C16" s="14" t="s">
        <v>10</v>
      </c>
      <c r="D16" s="14" t="s">
        <v>496</v>
      </c>
      <c r="E16" s="96">
        <v>1.256</v>
      </c>
      <c r="F16" s="15"/>
      <c r="G16" s="15"/>
      <c r="H16" s="14">
        <v>300042</v>
      </c>
      <c r="I16" s="14" t="s">
        <v>77</v>
      </c>
      <c r="J16" s="14" t="s">
        <v>496</v>
      </c>
      <c r="K16" s="96">
        <v>3.2359999999999998</v>
      </c>
      <c r="M16" s="210"/>
    </row>
    <row r="17" spans="2:13" s="10" customFormat="1" ht="12.75">
      <c r="B17" s="14">
        <v>300145</v>
      </c>
      <c r="C17" s="14" t="s">
        <v>11</v>
      </c>
      <c r="D17" s="14" t="s">
        <v>496</v>
      </c>
      <c r="E17" s="96">
        <v>0.99800000000000011</v>
      </c>
      <c r="F17" s="15"/>
      <c r="G17" s="15"/>
      <c r="H17" s="14">
        <v>300043</v>
      </c>
      <c r="I17" s="14" t="s">
        <v>503</v>
      </c>
      <c r="J17" s="14" t="s">
        <v>496</v>
      </c>
      <c r="K17" s="96">
        <v>3.2769999999999997</v>
      </c>
      <c r="M17" s="210"/>
    </row>
    <row r="18" spans="2:13" s="10" customFormat="1" ht="12.75">
      <c r="B18" s="14">
        <v>300146</v>
      </c>
      <c r="C18" s="14" t="s">
        <v>12</v>
      </c>
      <c r="D18" s="14" t="s">
        <v>496</v>
      </c>
      <c r="E18" s="96">
        <v>0.99800000000000011</v>
      </c>
      <c r="F18" s="15"/>
      <c r="G18" s="15"/>
      <c r="H18" s="14">
        <v>300049</v>
      </c>
      <c r="I18" s="14" t="s">
        <v>78</v>
      </c>
      <c r="J18" s="14" t="s">
        <v>496</v>
      </c>
      <c r="K18" s="96">
        <v>2.7869999999999999</v>
      </c>
      <c r="M18" s="210"/>
    </row>
    <row r="19" spans="2:13" s="10" customFormat="1" ht="12.75">
      <c r="B19" s="14">
        <v>300147</v>
      </c>
      <c r="C19" s="14" t="s">
        <v>13</v>
      </c>
      <c r="D19" s="14" t="s">
        <v>496</v>
      </c>
      <c r="E19" s="96">
        <v>0.99800000000000011</v>
      </c>
      <c r="F19" s="15"/>
      <c r="G19" s="15"/>
      <c r="H19" s="14">
        <v>300050</v>
      </c>
      <c r="I19" s="14" t="s">
        <v>79</v>
      </c>
      <c r="J19" s="14" t="s">
        <v>496</v>
      </c>
      <c r="K19" s="96">
        <v>2.8439999999999999</v>
      </c>
      <c r="M19" s="210"/>
    </row>
    <row r="20" spans="2:13" s="10" customFormat="1" ht="12.75">
      <c r="B20" s="14">
        <v>301068</v>
      </c>
      <c r="C20" s="14" t="s">
        <v>14</v>
      </c>
      <c r="D20" s="14" t="s">
        <v>496</v>
      </c>
      <c r="E20" s="96">
        <v>1.8259999999999998</v>
      </c>
      <c r="F20" s="15"/>
      <c r="G20" s="15"/>
      <c r="H20" s="14">
        <v>300052</v>
      </c>
      <c r="I20" s="14" t="s">
        <v>80</v>
      </c>
      <c r="J20" s="14" t="s">
        <v>496</v>
      </c>
      <c r="K20" s="96">
        <v>3.0679999999999996</v>
      </c>
      <c r="M20" s="210"/>
    </row>
    <row r="21" spans="2:13" s="10" customFormat="1" ht="12.75">
      <c r="B21" s="15">
        <v>301069</v>
      </c>
      <c r="C21" s="15" t="s">
        <v>15</v>
      </c>
      <c r="D21" s="14" t="s">
        <v>496</v>
      </c>
      <c r="E21" s="96">
        <v>1.4449999999999998</v>
      </c>
      <c r="F21" s="15"/>
      <c r="G21" s="15"/>
      <c r="H21" s="14">
        <v>300053</v>
      </c>
      <c r="I21" s="14" t="s">
        <v>81</v>
      </c>
      <c r="J21" s="14" t="s">
        <v>496</v>
      </c>
      <c r="K21" s="96">
        <v>3.07</v>
      </c>
      <c r="M21" s="210"/>
    </row>
    <row r="22" spans="2:13" s="10" customFormat="1" ht="12.75">
      <c r="B22" s="15">
        <v>301070</v>
      </c>
      <c r="C22" s="15" t="s">
        <v>16</v>
      </c>
      <c r="D22" s="14" t="s">
        <v>496</v>
      </c>
      <c r="E22" s="96">
        <v>1.3419999999999999</v>
      </c>
      <c r="F22" s="15"/>
      <c r="G22" s="15"/>
      <c r="H22" s="14">
        <v>300057</v>
      </c>
      <c r="I22" s="14" t="s">
        <v>82</v>
      </c>
      <c r="J22" s="14" t="s">
        <v>496</v>
      </c>
      <c r="K22" s="96">
        <v>2.2090000000000001</v>
      </c>
      <c r="M22" s="210"/>
    </row>
    <row r="23" spans="2:13" s="10" customFormat="1" ht="12.75">
      <c r="B23" s="15">
        <v>301071</v>
      </c>
      <c r="C23" s="15" t="s">
        <v>17</v>
      </c>
      <c r="D23" s="14" t="s">
        <v>496</v>
      </c>
      <c r="E23" s="96">
        <v>1.7859999999999998</v>
      </c>
      <c r="F23" s="15"/>
      <c r="G23" s="15"/>
      <c r="H23" s="14">
        <v>300060</v>
      </c>
      <c r="I23" s="14" t="s">
        <v>83</v>
      </c>
      <c r="J23" s="14" t="s">
        <v>496</v>
      </c>
      <c r="K23" s="96">
        <v>2.2789999999999999</v>
      </c>
      <c r="M23" s="210"/>
    </row>
    <row r="24" spans="2:13" s="10" customFormat="1" ht="12.75">
      <c r="B24" s="15">
        <v>301072</v>
      </c>
      <c r="C24" s="15" t="s">
        <v>18</v>
      </c>
      <c r="D24" s="14" t="s">
        <v>496</v>
      </c>
      <c r="E24" s="96">
        <v>1.728</v>
      </c>
      <c r="F24" s="15"/>
      <c r="G24" s="15"/>
      <c r="H24" s="14">
        <v>300070</v>
      </c>
      <c r="I24" s="14" t="s">
        <v>84</v>
      </c>
      <c r="J24" s="14" t="s">
        <v>496</v>
      </c>
      <c r="K24" s="96">
        <v>2.5909999999999997</v>
      </c>
      <c r="M24" s="210"/>
    </row>
    <row r="25" spans="2:13" s="10" customFormat="1" ht="12.75">
      <c r="B25" s="15">
        <v>301073</v>
      </c>
      <c r="C25" s="15" t="s">
        <v>19</v>
      </c>
      <c r="D25" s="14" t="s">
        <v>496</v>
      </c>
      <c r="E25" s="96">
        <v>1.7859999999999998</v>
      </c>
      <c r="F25" s="15"/>
      <c r="G25" s="15"/>
      <c r="H25" s="14">
        <v>300071</v>
      </c>
      <c r="I25" s="14" t="s">
        <v>85</v>
      </c>
      <c r="J25" s="14" t="s">
        <v>496</v>
      </c>
      <c r="K25" s="96">
        <v>2.2789999999999999</v>
      </c>
      <c r="M25" s="210"/>
    </row>
    <row r="26" spans="2:13" s="10" customFormat="1" ht="12.75">
      <c r="B26" s="15">
        <v>301074</v>
      </c>
      <c r="C26" s="15" t="s">
        <v>20</v>
      </c>
      <c r="D26" s="14" t="s">
        <v>496</v>
      </c>
      <c r="E26" s="96">
        <v>1.4419999999999999</v>
      </c>
      <c r="F26" s="15"/>
      <c r="G26" s="15"/>
      <c r="H26" s="14">
        <v>300072</v>
      </c>
      <c r="I26" s="14" t="s">
        <v>86</v>
      </c>
      <c r="J26" s="14" t="s">
        <v>496</v>
      </c>
      <c r="K26" s="96">
        <v>2.2789999999999999</v>
      </c>
      <c r="M26" s="210"/>
    </row>
    <row r="27" spans="2:13" s="10" customFormat="1" ht="12.75">
      <c r="B27" s="15">
        <v>301075</v>
      </c>
      <c r="C27" s="15" t="s">
        <v>21</v>
      </c>
      <c r="D27" s="14" t="s">
        <v>496</v>
      </c>
      <c r="E27" s="96">
        <v>1.4449999999999998</v>
      </c>
      <c r="F27" s="15"/>
      <c r="G27" s="15"/>
      <c r="H27" s="14">
        <v>300073</v>
      </c>
      <c r="I27" s="14" t="s">
        <v>87</v>
      </c>
      <c r="J27" s="14" t="s">
        <v>496</v>
      </c>
      <c r="K27" s="96">
        <v>2.6399999999999997</v>
      </c>
      <c r="M27" s="210"/>
    </row>
    <row r="28" spans="2:13" s="10" customFormat="1" ht="12.75">
      <c r="B28" s="15">
        <v>301076</v>
      </c>
      <c r="C28" s="15" t="s">
        <v>22</v>
      </c>
      <c r="D28" s="14" t="s">
        <v>496</v>
      </c>
      <c r="E28" s="96">
        <v>1.3419999999999999</v>
      </c>
      <c r="F28" s="15"/>
      <c r="G28" s="15"/>
      <c r="H28" s="14">
        <v>300074</v>
      </c>
      <c r="I28" s="14" t="s">
        <v>88</v>
      </c>
      <c r="J28" s="14" t="s">
        <v>496</v>
      </c>
      <c r="K28" s="96">
        <v>2.5409999999999999</v>
      </c>
      <c r="M28" s="210"/>
    </row>
    <row r="29" spans="2:13" s="10" customFormat="1" ht="12.75">
      <c r="B29" s="15">
        <v>301078</v>
      </c>
      <c r="C29" s="15" t="s">
        <v>23</v>
      </c>
      <c r="D29" s="14" t="s">
        <v>496</v>
      </c>
      <c r="E29" s="96">
        <v>1.3679999999999999</v>
      </c>
      <c r="F29" s="15"/>
      <c r="G29" s="15"/>
      <c r="H29" s="14">
        <v>300075</v>
      </c>
      <c r="I29" s="14" t="s">
        <v>89</v>
      </c>
      <c r="J29" s="14" t="s">
        <v>496</v>
      </c>
      <c r="K29" s="96">
        <v>2.5909999999999997</v>
      </c>
      <c r="M29" s="210"/>
    </row>
    <row r="30" spans="2:13" s="10" customFormat="1" ht="12.75">
      <c r="B30" s="15">
        <v>301080</v>
      </c>
      <c r="C30" s="15" t="s">
        <v>24</v>
      </c>
      <c r="D30" s="14" t="s">
        <v>496</v>
      </c>
      <c r="E30" s="96">
        <v>2.109</v>
      </c>
      <c r="F30" s="15"/>
      <c r="G30" s="15"/>
      <c r="H30" s="14">
        <v>300076</v>
      </c>
      <c r="I30" s="14" t="s">
        <v>90</v>
      </c>
      <c r="J30" s="14" t="s">
        <v>496</v>
      </c>
      <c r="K30" s="96">
        <v>2.5909999999999997</v>
      </c>
      <c r="M30" s="210"/>
    </row>
    <row r="31" spans="2:13" s="10" customFormat="1" ht="12.75">
      <c r="B31" s="15">
        <v>301082</v>
      </c>
      <c r="C31" s="15" t="s">
        <v>25</v>
      </c>
      <c r="D31" s="14" t="s">
        <v>496</v>
      </c>
      <c r="E31" s="96">
        <v>1.3679999999999999</v>
      </c>
      <c r="F31" s="15"/>
      <c r="G31" s="15"/>
      <c r="H31" s="14">
        <v>300078</v>
      </c>
      <c r="I31" s="14" t="s">
        <v>91</v>
      </c>
      <c r="J31" s="14" t="s">
        <v>496</v>
      </c>
      <c r="K31" s="96">
        <v>2.5909999999999997</v>
      </c>
      <c r="M31" s="210"/>
    </row>
    <row r="32" spans="2:13" s="10" customFormat="1" ht="12.75">
      <c r="B32" s="15">
        <v>301083</v>
      </c>
      <c r="C32" s="15" t="s">
        <v>26</v>
      </c>
      <c r="D32" s="14" t="s">
        <v>496</v>
      </c>
      <c r="E32" s="96">
        <v>1.3679999999999999</v>
      </c>
      <c r="F32" s="15"/>
      <c r="G32" s="15"/>
      <c r="H32" s="14">
        <v>300081</v>
      </c>
      <c r="I32" s="14" t="s">
        <v>92</v>
      </c>
      <c r="J32" s="14" t="s">
        <v>496</v>
      </c>
      <c r="K32" s="96">
        <v>2.2890000000000001</v>
      </c>
      <c r="M32" s="210"/>
    </row>
    <row r="33" spans="2:13" s="10" customFormat="1" ht="12.75">
      <c r="B33" s="15">
        <v>301084</v>
      </c>
      <c r="C33" s="15" t="s">
        <v>27</v>
      </c>
      <c r="D33" s="14" t="s">
        <v>496</v>
      </c>
      <c r="E33" s="96">
        <v>1.4129999999999998</v>
      </c>
      <c r="F33" s="15"/>
      <c r="G33" s="15"/>
      <c r="H33" s="14">
        <v>300082</v>
      </c>
      <c r="I33" s="14" t="s">
        <v>93</v>
      </c>
      <c r="J33" s="14" t="s">
        <v>496</v>
      </c>
      <c r="K33" s="96">
        <v>2.6399999999999997</v>
      </c>
      <c r="M33" s="210"/>
    </row>
    <row r="34" spans="2:13" s="10" customFormat="1" ht="12.75">
      <c r="B34" s="15">
        <v>301085</v>
      </c>
      <c r="C34" s="15" t="s">
        <v>28</v>
      </c>
      <c r="D34" s="14" t="s">
        <v>496</v>
      </c>
      <c r="E34" s="96">
        <v>1.4449999999999998</v>
      </c>
      <c r="F34" s="15"/>
      <c r="G34" s="15"/>
      <c r="H34" s="14">
        <v>300083</v>
      </c>
      <c r="I34" s="14" t="s">
        <v>94</v>
      </c>
      <c r="J34" s="14" t="s">
        <v>496</v>
      </c>
      <c r="K34" s="96">
        <v>2.2890000000000001</v>
      </c>
      <c r="M34" s="210"/>
    </row>
    <row r="35" spans="2:13" s="10" customFormat="1" ht="12.75">
      <c r="B35" s="15">
        <v>301086</v>
      </c>
      <c r="C35" s="15" t="s">
        <v>29</v>
      </c>
      <c r="D35" s="14" t="s">
        <v>496</v>
      </c>
      <c r="E35" s="96">
        <v>1.5239999999999998</v>
      </c>
      <c r="F35" s="15"/>
      <c r="G35" s="15"/>
      <c r="H35" s="14">
        <v>300085</v>
      </c>
      <c r="I35" s="14" t="s">
        <v>95</v>
      </c>
      <c r="J35" s="14" t="s">
        <v>496</v>
      </c>
      <c r="K35" s="96">
        <v>2.2890000000000001</v>
      </c>
      <c r="M35" s="210"/>
    </row>
    <row r="36" spans="2:13" s="10" customFormat="1" ht="12.75">
      <c r="B36" s="15">
        <v>301088</v>
      </c>
      <c r="C36" s="15" t="s">
        <v>30</v>
      </c>
      <c r="D36" s="14" t="s">
        <v>496</v>
      </c>
      <c r="E36" s="96">
        <v>1.4449999999999998</v>
      </c>
      <c r="F36" s="15"/>
      <c r="G36" s="15"/>
      <c r="H36" s="14">
        <v>300088</v>
      </c>
      <c r="I36" s="14" t="s">
        <v>96</v>
      </c>
      <c r="J36" s="14" t="s">
        <v>496</v>
      </c>
      <c r="K36" s="96">
        <v>2.17</v>
      </c>
      <c r="M36" s="210"/>
    </row>
    <row r="37" spans="2:13" s="10" customFormat="1" ht="12.75">
      <c r="B37" s="15">
        <v>301089</v>
      </c>
      <c r="C37" s="15" t="s">
        <v>31</v>
      </c>
      <c r="D37" s="14" t="s">
        <v>496</v>
      </c>
      <c r="E37" s="96">
        <v>1.3539999999999999</v>
      </c>
      <c r="F37" s="15"/>
      <c r="G37" s="15"/>
      <c r="H37" s="14">
        <v>300089</v>
      </c>
      <c r="I37" s="14" t="s">
        <v>97</v>
      </c>
      <c r="J37" s="14" t="s">
        <v>496</v>
      </c>
      <c r="K37" s="96">
        <v>2.2890000000000001</v>
      </c>
      <c r="M37" s="210"/>
    </row>
    <row r="38" spans="2:13" s="10" customFormat="1" ht="12.75">
      <c r="B38" s="15">
        <v>301090</v>
      </c>
      <c r="C38" s="15" t="s">
        <v>32</v>
      </c>
      <c r="D38" s="14" t="s">
        <v>496</v>
      </c>
      <c r="E38" s="96">
        <v>1.3679999999999999</v>
      </c>
      <c r="F38" s="15"/>
      <c r="G38" s="15"/>
      <c r="H38" s="14">
        <v>300090</v>
      </c>
      <c r="I38" s="14" t="s">
        <v>98</v>
      </c>
      <c r="J38" s="14" t="s">
        <v>496</v>
      </c>
      <c r="K38" s="96">
        <v>2.5209999999999999</v>
      </c>
      <c r="M38" s="210"/>
    </row>
    <row r="39" spans="2:13" s="10" customFormat="1" ht="12.75">
      <c r="B39" s="15">
        <v>301092</v>
      </c>
      <c r="C39" s="15" t="s">
        <v>33</v>
      </c>
      <c r="D39" s="14" t="s">
        <v>496</v>
      </c>
      <c r="E39" s="96">
        <v>1.9189999999999998</v>
      </c>
      <c r="F39" s="15"/>
      <c r="G39" s="15"/>
      <c r="H39" s="14">
        <v>300091</v>
      </c>
      <c r="I39" s="14" t="s">
        <v>99</v>
      </c>
      <c r="J39" s="14" t="s">
        <v>496</v>
      </c>
      <c r="K39" s="96">
        <v>2.2890000000000001</v>
      </c>
      <c r="M39" s="210"/>
    </row>
    <row r="40" spans="2:13" s="10" customFormat="1" ht="12.75">
      <c r="B40" s="15">
        <v>301093</v>
      </c>
      <c r="C40" s="15" t="s">
        <v>34</v>
      </c>
      <c r="D40" s="14" t="s">
        <v>496</v>
      </c>
      <c r="E40" s="96">
        <v>1.3679999999999999</v>
      </c>
      <c r="F40" s="15"/>
      <c r="G40" s="15"/>
      <c r="H40" s="14">
        <v>300092</v>
      </c>
      <c r="I40" s="14" t="s">
        <v>100</v>
      </c>
      <c r="J40" s="14" t="s">
        <v>496</v>
      </c>
      <c r="K40" s="96">
        <v>2.2789999999999999</v>
      </c>
      <c r="M40" s="210"/>
    </row>
    <row r="41" spans="2:13" s="10" customFormat="1" ht="12.75">
      <c r="B41" s="15">
        <v>301094</v>
      </c>
      <c r="C41" s="15" t="s">
        <v>35</v>
      </c>
      <c r="D41" s="14" t="s">
        <v>496</v>
      </c>
      <c r="E41" s="96">
        <v>1.38</v>
      </c>
      <c r="F41" s="15"/>
      <c r="G41" s="15"/>
      <c r="H41" s="14">
        <v>300095</v>
      </c>
      <c r="I41" s="14" t="s">
        <v>101</v>
      </c>
      <c r="J41" s="14" t="s">
        <v>496</v>
      </c>
      <c r="K41" s="96">
        <v>2.5209999999999999</v>
      </c>
      <c r="M41" s="210"/>
    </row>
    <row r="42" spans="2:13" s="10" customFormat="1" ht="12.75">
      <c r="B42" s="15">
        <v>301096</v>
      </c>
      <c r="C42" s="15" t="s">
        <v>36</v>
      </c>
      <c r="D42" s="14" t="s">
        <v>496</v>
      </c>
      <c r="E42" s="96">
        <v>1.3419999999999999</v>
      </c>
      <c r="F42" s="15"/>
      <c r="G42" s="15"/>
      <c r="H42" s="14">
        <v>300096</v>
      </c>
      <c r="I42" s="14" t="s">
        <v>102</v>
      </c>
      <c r="J42" s="14" t="s">
        <v>496</v>
      </c>
      <c r="K42" s="96">
        <v>2.5209999999999999</v>
      </c>
      <c r="M42" s="210"/>
    </row>
    <row r="43" spans="2:13" s="10" customFormat="1" ht="12.75">
      <c r="B43" s="15">
        <v>301097</v>
      </c>
      <c r="C43" s="15" t="s">
        <v>37</v>
      </c>
      <c r="D43" s="14" t="s">
        <v>496</v>
      </c>
      <c r="E43" s="96">
        <v>1.3679999999999999</v>
      </c>
      <c r="F43" s="15"/>
      <c r="G43" s="15"/>
      <c r="H43" s="14">
        <v>300097</v>
      </c>
      <c r="I43" s="14" t="s">
        <v>103</v>
      </c>
      <c r="J43" s="14" t="s">
        <v>496</v>
      </c>
      <c r="K43" s="96">
        <v>2.5909999999999997</v>
      </c>
      <c r="M43" s="210"/>
    </row>
    <row r="44" spans="2:13" s="10" customFormat="1" ht="12.75">
      <c r="B44" s="15">
        <v>301098</v>
      </c>
      <c r="C44" s="15" t="s">
        <v>38</v>
      </c>
      <c r="D44" s="14" t="s">
        <v>496</v>
      </c>
      <c r="E44" s="96">
        <v>1.3419999999999999</v>
      </c>
      <c r="F44" s="15"/>
      <c r="G44" s="15"/>
      <c r="H44" s="14">
        <v>300099</v>
      </c>
      <c r="I44" s="14" t="s">
        <v>104</v>
      </c>
      <c r="J44" s="14" t="s">
        <v>496</v>
      </c>
      <c r="K44" s="96">
        <v>1.944</v>
      </c>
      <c r="M44" s="210"/>
    </row>
    <row r="45" spans="2:13" s="10" customFormat="1" ht="12.75">
      <c r="B45" s="15">
        <v>301101</v>
      </c>
      <c r="C45" s="15" t="s">
        <v>39</v>
      </c>
      <c r="D45" s="14" t="s">
        <v>496</v>
      </c>
      <c r="E45" s="96">
        <v>2.109</v>
      </c>
      <c r="F45" s="15"/>
      <c r="G45" s="15"/>
      <c r="H45" s="14">
        <v>300100</v>
      </c>
      <c r="I45" s="14" t="s">
        <v>105</v>
      </c>
      <c r="J45" s="14" t="s">
        <v>496</v>
      </c>
      <c r="K45" s="96">
        <v>2.2090000000000001</v>
      </c>
      <c r="M45" s="210"/>
    </row>
    <row r="46" spans="2:13" s="10" customFormat="1" ht="12.75">
      <c r="B46" s="15">
        <v>301106</v>
      </c>
      <c r="C46" s="15" t="s">
        <v>40</v>
      </c>
      <c r="D46" s="14" t="s">
        <v>496</v>
      </c>
      <c r="E46" s="96">
        <v>1.3539999999999999</v>
      </c>
      <c r="F46" s="15"/>
      <c r="G46" s="15"/>
      <c r="H46" s="14">
        <v>300131</v>
      </c>
      <c r="I46" s="14" t="s">
        <v>2</v>
      </c>
      <c r="J46" s="14" t="s">
        <v>496</v>
      </c>
      <c r="K46" s="96">
        <v>2.194</v>
      </c>
      <c r="M46" s="210"/>
    </row>
    <row r="47" spans="2:13" s="10" customFormat="1" ht="12.75">
      <c r="B47" s="15">
        <v>301107</v>
      </c>
      <c r="C47" s="15" t="s">
        <v>41</v>
      </c>
      <c r="D47" s="14" t="s">
        <v>496</v>
      </c>
      <c r="E47" s="96">
        <v>1.3419999999999999</v>
      </c>
      <c r="F47" s="15"/>
      <c r="G47" s="15"/>
      <c r="H47" s="14">
        <v>300132</v>
      </c>
      <c r="I47" s="14" t="s">
        <v>3</v>
      </c>
      <c r="J47" s="14" t="s">
        <v>496</v>
      </c>
      <c r="K47" s="96">
        <v>1.649</v>
      </c>
      <c r="M47" s="210"/>
    </row>
    <row r="48" spans="2:13" s="10" customFormat="1" ht="12.75">
      <c r="B48" s="15">
        <v>301108</v>
      </c>
      <c r="C48" s="15" t="s">
        <v>42</v>
      </c>
      <c r="D48" s="14" t="s">
        <v>496</v>
      </c>
      <c r="E48" s="96">
        <v>1.347</v>
      </c>
      <c r="F48" s="15"/>
      <c r="G48" s="15"/>
      <c r="H48" s="14">
        <v>300133</v>
      </c>
      <c r="I48" s="14" t="s">
        <v>4</v>
      </c>
      <c r="J48" s="14" t="s">
        <v>496</v>
      </c>
      <c r="K48" s="96">
        <v>1.649</v>
      </c>
      <c r="M48" s="210"/>
    </row>
    <row r="49" spans="2:13" s="10" customFormat="1" ht="12.75">
      <c r="B49" s="15">
        <v>301109</v>
      </c>
      <c r="C49" s="15" t="s">
        <v>43</v>
      </c>
      <c r="D49" s="14" t="s">
        <v>496</v>
      </c>
      <c r="E49" s="96">
        <v>1.3419999999999999</v>
      </c>
      <c r="F49" s="15"/>
      <c r="G49" s="15"/>
      <c r="H49" s="14">
        <v>300136</v>
      </c>
      <c r="I49" s="14" t="s">
        <v>5</v>
      </c>
      <c r="J49" s="14" t="s">
        <v>496</v>
      </c>
      <c r="K49" s="96">
        <v>0.87700000000000011</v>
      </c>
      <c r="M49" s="210"/>
    </row>
    <row r="50" spans="2:13" s="10" customFormat="1" ht="12.75">
      <c r="B50" s="15">
        <v>301111</v>
      </c>
      <c r="C50" s="15" t="s">
        <v>44</v>
      </c>
      <c r="D50" s="14" t="s">
        <v>496</v>
      </c>
      <c r="E50" s="96">
        <v>1.8939999999999999</v>
      </c>
      <c r="F50" s="15"/>
      <c r="G50" s="15"/>
      <c r="H50" s="14">
        <v>300138</v>
      </c>
      <c r="I50" s="14" t="s">
        <v>6</v>
      </c>
      <c r="J50" s="14" t="s">
        <v>496</v>
      </c>
      <c r="K50" s="96">
        <v>2.1819999999999999</v>
      </c>
      <c r="M50" s="210"/>
    </row>
    <row r="51" spans="2:13" s="10" customFormat="1" ht="12.75">
      <c r="B51" s="15">
        <v>301113</v>
      </c>
      <c r="C51" s="15" t="s">
        <v>45</v>
      </c>
      <c r="D51" s="14" t="s">
        <v>496</v>
      </c>
      <c r="E51" s="96">
        <v>0.99800000000000011</v>
      </c>
      <c r="F51" s="15"/>
      <c r="G51" s="15"/>
      <c r="H51" s="14">
        <v>300139</v>
      </c>
      <c r="I51" s="14" t="s">
        <v>7</v>
      </c>
      <c r="J51" s="14" t="s">
        <v>496</v>
      </c>
      <c r="K51" s="96">
        <v>1.891</v>
      </c>
      <c r="M51" s="210"/>
    </row>
    <row r="52" spans="2:13" s="10" customFormat="1" ht="12.75">
      <c r="B52" s="15">
        <v>301114</v>
      </c>
      <c r="C52" s="15" t="s">
        <v>46</v>
      </c>
      <c r="D52" s="14" t="s">
        <v>496</v>
      </c>
      <c r="E52" s="96">
        <v>1.1260000000000001</v>
      </c>
      <c r="F52" s="15"/>
      <c r="G52" s="15"/>
      <c r="H52" s="14">
        <v>300140</v>
      </c>
      <c r="I52" s="14" t="s">
        <v>106</v>
      </c>
      <c r="J52" s="14" t="s">
        <v>496</v>
      </c>
      <c r="K52" s="96">
        <v>1.4370000000000001</v>
      </c>
      <c r="M52" s="210"/>
    </row>
    <row r="53" spans="2:13" s="10" customFormat="1" ht="12.75">
      <c r="B53" s="15">
        <v>301116</v>
      </c>
      <c r="C53" s="15" t="s">
        <v>47</v>
      </c>
      <c r="D53" s="14" t="s">
        <v>496</v>
      </c>
      <c r="E53" s="96">
        <v>1.3169999999999999</v>
      </c>
      <c r="F53" s="15"/>
      <c r="G53" s="15"/>
      <c r="H53" s="14">
        <v>300141</v>
      </c>
      <c r="I53" s="14" t="s">
        <v>107</v>
      </c>
      <c r="J53" s="14" t="s">
        <v>496</v>
      </c>
      <c r="K53" s="96">
        <v>2.4029999999999996</v>
      </c>
      <c r="M53" s="210"/>
    </row>
    <row r="54" spans="2:13" s="10" customFormat="1" ht="12.75">
      <c r="B54" s="15">
        <v>301118</v>
      </c>
      <c r="C54" s="15" t="s">
        <v>48</v>
      </c>
      <c r="D54" s="14" t="s">
        <v>496</v>
      </c>
      <c r="E54" s="96">
        <v>1.258</v>
      </c>
      <c r="F54" s="15"/>
      <c r="G54" s="15"/>
      <c r="H54" s="14">
        <v>300142</v>
      </c>
      <c r="I54" s="14" t="s">
        <v>8</v>
      </c>
      <c r="J54" s="14" t="s">
        <v>496</v>
      </c>
      <c r="K54" s="96">
        <v>0.56799999999999995</v>
      </c>
      <c r="M54" s="210"/>
    </row>
    <row r="55" spans="2:13" s="10" customFormat="1" ht="12.75">
      <c r="B55" s="15">
        <v>301184</v>
      </c>
      <c r="C55" s="15" t="s">
        <v>49</v>
      </c>
      <c r="D55" s="14" t="s">
        <v>496</v>
      </c>
      <c r="E55" s="96">
        <v>1.6459999999999999</v>
      </c>
      <c r="F55" s="15"/>
      <c r="G55" s="15"/>
      <c r="H55" s="14">
        <v>300143</v>
      </c>
      <c r="I55" s="14" t="s">
        <v>9</v>
      </c>
      <c r="J55" s="14" t="s">
        <v>496</v>
      </c>
      <c r="K55" s="96">
        <v>1.891</v>
      </c>
      <c r="M55" s="210"/>
    </row>
    <row r="56" spans="2:13" s="10" customFormat="1" ht="12.75">
      <c r="B56" s="15">
        <v>301185</v>
      </c>
      <c r="C56" s="15" t="s">
        <v>646</v>
      </c>
      <c r="D56" s="14" t="s">
        <v>496</v>
      </c>
      <c r="E56" s="96">
        <v>1.014</v>
      </c>
      <c r="F56" s="15"/>
      <c r="G56" s="15"/>
      <c r="H56" s="14">
        <v>300144</v>
      </c>
      <c r="I56" s="14" t="s">
        <v>10</v>
      </c>
      <c r="J56" s="14" t="s">
        <v>496</v>
      </c>
      <c r="K56" s="96">
        <v>0.87700000000000011</v>
      </c>
      <c r="M56" s="210"/>
    </row>
    <row r="57" spans="2:13" s="10" customFormat="1" ht="12.75">
      <c r="B57" s="15">
        <v>301198</v>
      </c>
      <c r="C57" s="15" t="s">
        <v>500</v>
      </c>
      <c r="D57" s="14" t="s">
        <v>496</v>
      </c>
      <c r="E57" s="96">
        <v>1.2509999999999999</v>
      </c>
      <c r="F57" s="15"/>
      <c r="G57" s="15"/>
      <c r="H57" s="14">
        <v>300145</v>
      </c>
      <c r="I57" s="14" t="s">
        <v>11</v>
      </c>
      <c r="J57" s="14" t="s">
        <v>496</v>
      </c>
      <c r="K57" s="96">
        <v>0.90100000000000002</v>
      </c>
      <c r="M57" s="210"/>
    </row>
    <row r="58" spans="2:13" s="10" customFormat="1" ht="12.75">
      <c r="B58" s="15">
        <v>301309</v>
      </c>
      <c r="C58" s="15" t="s">
        <v>50</v>
      </c>
      <c r="D58" s="14" t="s">
        <v>496</v>
      </c>
      <c r="E58" s="96">
        <v>1.2509999999999999</v>
      </c>
      <c r="F58" s="15"/>
      <c r="G58" s="15"/>
      <c r="H58" s="14">
        <v>300146</v>
      </c>
      <c r="I58" s="14" t="s">
        <v>12</v>
      </c>
      <c r="J58" s="14" t="s">
        <v>496</v>
      </c>
      <c r="K58" s="96">
        <v>0.90100000000000002</v>
      </c>
      <c r="M58" s="210"/>
    </row>
    <row r="59" spans="2:13" s="10" customFormat="1" ht="12.75">
      <c r="B59" s="15">
        <v>301311</v>
      </c>
      <c r="C59" s="15" t="s">
        <v>51</v>
      </c>
      <c r="D59" s="14" t="s">
        <v>496</v>
      </c>
      <c r="E59" s="96">
        <v>1.5639999999999998</v>
      </c>
      <c r="F59" s="15"/>
      <c r="G59" s="15"/>
      <c r="H59" s="14">
        <v>300147</v>
      </c>
      <c r="I59" s="14" t="s">
        <v>13</v>
      </c>
      <c r="J59" s="14" t="s">
        <v>496</v>
      </c>
      <c r="K59" s="96">
        <v>0.90100000000000002</v>
      </c>
      <c r="M59" s="210"/>
    </row>
    <row r="60" spans="2:13" s="10" customFormat="1" ht="12.75">
      <c r="B60" s="15">
        <v>301320</v>
      </c>
      <c r="C60" s="15" t="s">
        <v>52</v>
      </c>
      <c r="D60" s="14" t="s">
        <v>496</v>
      </c>
      <c r="E60" s="96">
        <v>1.0680000000000001</v>
      </c>
      <c r="F60" s="15"/>
      <c r="G60" s="15"/>
      <c r="H60" s="14">
        <v>300150</v>
      </c>
      <c r="I60" s="14" t="s">
        <v>108</v>
      </c>
      <c r="J60" s="14" t="s">
        <v>496</v>
      </c>
      <c r="K60" s="96">
        <v>1.5209999999999999</v>
      </c>
      <c r="M60" s="210"/>
    </row>
    <row r="61" spans="2:13" s="10" customFormat="1" ht="12.75">
      <c r="B61" s="15">
        <v>301345</v>
      </c>
      <c r="C61" s="15" t="s">
        <v>53</v>
      </c>
      <c r="D61" s="14" t="s">
        <v>496</v>
      </c>
      <c r="E61" s="96">
        <v>1.3909999999999998</v>
      </c>
      <c r="F61" s="15"/>
      <c r="G61" s="15"/>
      <c r="H61" s="14">
        <v>300153</v>
      </c>
      <c r="I61" s="14" t="s">
        <v>109</v>
      </c>
      <c r="J61" s="14" t="s">
        <v>496</v>
      </c>
      <c r="K61" s="96">
        <v>1.3849999999999998</v>
      </c>
      <c r="M61" s="210"/>
    </row>
    <row r="62" spans="2:13" s="10" customFormat="1" ht="12.75">
      <c r="B62" s="15">
        <v>301348</v>
      </c>
      <c r="C62" s="15" t="s">
        <v>54</v>
      </c>
      <c r="D62" s="14" t="s">
        <v>496</v>
      </c>
      <c r="E62" s="96">
        <v>1.2129999999999999</v>
      </c>
      <c r="F62" s="15"/>
      <c r="G62" s="15"/>
      <c r="H62" s="14">
        <v>300161</v>
      </c>
      <c r="I62" s="14" t="s">
        <v>110</v>
      </c>
      <c r="J62" s="14" t="s">
        <v>496</v>
      </c>
      <c r="K62" s="96">
        <v>0.621</v>
      </c>
      <c r="M62" s="210"/>
    </row>
    <row r="63" spans="2:13" s="10" customFormat="1" ht="12.75">
      <c r="B63" s="15">
        <v>301360</v>
      </c>
      <c r="C63" s="15" t="s">
        <v>55</v>
      </c>
      <c r="D63" s="14" t="s">
        <v>496</v>
      </c>
      <c r="E63" s="96">
        <v>1.014</v>
      </c>
      <c r="F63" s="15"/>
      <c r="G63" s="15"/>
      <c r="H63" s="14">
        <v>300162</v>
      </c>
      <c r="I63" s="14" t="s">
        <v>111</v>
      </c>
      <c r="J63" s="14" t="s">
        <v>496</v>
      </c>
      <c r="K63" s="96">
        <v>2.1309999999999998</v>
      </c>
      <c r="M63" s="210"/>
    </row>
    <row r="64" spans="2:13" s="10" customFormat="1" ht="12.75">
      <c r="B64" s="15">
        <v>301361</v>
      </c>
      <c r="C64" s="15" t="s">
        <v>56</v>
      </c>
      <c r="D64" s="14" t="s">
        <v>496</v>
      </c>
      <c r="E64" s="96">
        <v>1.014</v>
      </c>
      <c r="F64" s="15"/>
      <c r="G64" s="15"/>
      <c r="H64" s="14">
        <v>300163</v>
      </c>
      <c r="I64" s="14" t="s">
        <v>112</v>
      </c>
      <c r="J64" s="14" t="s">
        <v>496</v>
      </c>
      <c r="K64" s="96">
        <v>1.401</v>
      </c>
      <c r="M64" s="210"/>
    </row>
    <row r="65" spans="2:14" s="10" customFormat="1" ht="12.75">
      <c r="B65" s="15">
        <v>301368</v>
      </c>
      <c r="C65" s="15" t="s">
        <v>57</v>
      </c>
      <c r="D65" s="14" t="s">
        <v>496</v>
      </c>
      <c r="E65" s="96">
        <v>1.177</v>
      </c>
      <c r="F65" s="15"/>
      <c r="G65" s="15"/>
      <c r="H65" s="14">
        <v>300164</v>
      </c>
      <c r="I65" s="14" t="s">
        <v>113</v>
      </c>
      <c r="J65" s="14" t="s">
        <v>496</v>
      </c>
      <c r="K65" s="96">
        <v>1.1780000000000002</v>
      </c>
      <c r="M65" s="210"/>
    </row>
    <row r="66" spans="2:14" s="10" customFormat="1" ht="12.75">
      <c r="B66" s="15">
        <v>301375</v>
      </c>
      <c r="C66" s="15" t="s">
        <v>58</v>
      </c>
      <c r="D66" s="14" t="s">
        <v>496</v>
      </c>
      <c r="E66" s="96">
        <v>1.347</v>
      </c>
      <c r="F66" s="15"/>
      <c r="G66" s="15"/>
      <c r="H66" s="14">
        <v>300167</v>
      </c>
      <c r="I66" s="14" t="s">
        <v>504</v>
      </c>
      <c r="J66" s="14" t="s">
        <v>496</v>
      </c>
      <c r="K66" s="96">
        <v>1.488</v>
      </c>
      <c r="M66" s="210"/>
    </row>
    <row r="67" spans="2:14" s="10" customFormat="1" ht="12.75">
      <c r="B67" s="15">
        <v>301391</v>
      </c>
      <c r="C67" s="15" t="s">
        <v>59</v>
      </c>
      <c r="D67" s="14" t="s">
        <v>496</v>
      </c>
      <c r="E67" s="96">
        <v>0.95900000000000007</v>
      </c>
      <c r="F67" s="15"/>
      <c r="G67" s="15"/>
      <c r="H67" s="14">
        <v>300168</v>
      </c>
      <c r="I67" s="14" t="s">
        <v>114</v>
      </c>
      <c r="J67" s="14" t="s">
        <v>496</v>
      </c>
      <c r="K67" s="96">
        <v>0.7390000000000001</v>
      </c>
      <c r="M67" s="210"/>
    </row>
    <row r="68" spans="2:14" s="10" customFormat="1" ht="12.75">
      <c r="B68" s="15">
        <v>301392</v>
      </c>
      <c r="C68" s="15" t="s">
        <v>60</v>
      </c>
      <c r="D68" s="14" t="s">
        <v>496</v>
      </c>
      <c r="E68" s="96">
        <v>1.4809999999999999</v>
      </c>
      <c r="F68" s="15"/>
      <c r="G68" s="15"/>
      <c r="H68" s="14">
        <v>300171</v>
      </c>
      <c r="I68" s="14" t="s">
        <v>115</v>
      </c>
      <c r="J68" s="14" t="s">
        <v>496</v>
      </c>
      <c r="K68" s="96">
        <v>1.8919999999999999</v>
      </c>
      <c r="M68" s="210"/>
    </row>
    <row r="69" spans="2:14" s="10" customFormat="1" ht="12.75">
      <c r="B69" s="15">
        <v>301397</v>
      </c>
      <c r="C69" s="15" t="s">
        <v>61</v>
      </c>
      <c r="D69" s="14" t="s">
        <v>496</v>
      </c>
      <c r="E69" s="96">
        <v>1.2509999999999999</v>
      </c>
      <c r="F69" s="15"/>
      <c r="G69" s="15"/>
      <c r="H69" s="14">
        <v>300178</v>
      </c>
      <c r="I69" s="14" t="s">
        <v>648</v>
      </c>
      <c r="J69" s="14" t="s">
        <v>496</v>
      </c>
      <c r="K69" s="96">
        <v>1.431</v>
      </c>
      <c r="M69" s="210"/>
    </row>
    <row r="70" spans="2:14" s="10" customFormat="1" ht="12.75">
      <c r="B70" s="15">
        <v>301400</v>
      </c>
      <c r="C70" s="15" t="s">
        <v>62</v>
      </c>
      <c r="D70" s="14" t="s">
        <v>496</v>
      </c>
      <c r="E70" s="96">
        <v>1.014</v>
      </c>
      <c r="F70" s="15"/>
      <c r="G70" s="15"/>
      <c r="H70" s="14">
        <v>300179</v>
      </c>
      <c r="I70" s="14" t="s">
        <v>116</v>
      </c>
      <c r="J70" s="14" t="s">
        <v>496</v>
      </c>
      <c r="K70" s="96">
        <v>1.6749999999999998</v>
      </c>
      <c r="M70" s="210"/>
    </row>
    <row r="71" spans="2:14" s="10" customFormat="1" ht="12.75">
      <c r="B71" s="15">
        <v>301401</v>
      </c>
      <c r="C71" s="15" t="s">
        <v>63</v>
      </c>
      <c r="D71" s="14" t="s">
        <v>496</v>
      </c>
      <c r="E71" s="96">
        <v>1.014</v>
      </c>
      <c r="F71" s="15"/>
      <c r="G71" s="15"/>
      <c r="H71" s="14">
        <v>300183</v>
      </c>
      <c r="I71" s="14" t="s">
        <v>117</v>
      </c>
      <c r="J71" s="14" t="s">
        <v>496</v>
      </c>
      <c r="K71" s="96">
        <v>1.0270000000000001</v>
      </c>
      <c r="M71" s="210"/>
    </row>
    <row r="72" spans="2:14" s="10" customFormat="1" ht="12.75">
      <c r="B72" s="15">
        <v>301452</v>
      </c>
      <c r="C72" s="15" t="s">
        <v>64</v>
      </c>
      <c r="D72" s="14" t="s">
        <v>496</v>
      </c>
      <c r="E72" s="96">
        <v>1.8259999999999998</v>
      </c>
      <c r="F72" s="15"/>
      <c r="G72" s="15"/>
      <c r="H72" s="14">
        <v>300189</v>
      </c>
      <c r="I72" s="14" t="s">
        <v>118</v>
      </c>
      <c r="J72" s="14" t="s">
        <v>496</v>
      </c>
      <c r="K72" s="96">
        <v>1.5979999999999999</v>
      </c>
      <c r="M72" s="210"/>
    </row>
    <row r="73" spans="2:14" s="10" customFormat="1" ht="12.75">
      <c r="B73" s="15">
        <v>301453</v>
      </c>
      <c r="C73" s="15" t="s">
        <v>65</v>
      </c>
      <c r="D73" s="14" t="s">
        <v>496</v>
      </c>
      <c r="E73" s="96">
        <v>1.014</v>
      </c>
      <c r="F73" s="15"/>
      <c r="G73" s="15"/>
      <c r="H73" s="14">
        <v>300191</v>
      </c>
      <c r="I73" s="14" t="s">
        <v>119</v>
      </c>
      <c r="J73" s="14" t="s">
        <v>496</v>
      </c>
      <c r="K73" s="96">
        <v>1.2210000000000001</v>
      </c>
      <c r="M73" s="210"/>
    </row>
    <row r="74" spans="2:14" s="10" customFormat="1" ht="12.75">
      <c r="B74" s="15">
        <v>301454</v>
      </c>
      <c r="C74" s="15" t="s">
        <v>66</v>
      </c>
      <c r="D74" s="14" t="s">
        <v>496</v>
      </c>
      <c r="E74" s="96">
        <v>1.363</v>
      </c>
      <c r="F74" s="15"/>
      <c r="G74" s="15"/>
      <c r="H74" s="14">
        <v>300193</v>
      </c>
      <c r="I74" s="14" t="s">
        <v>649</v>
      </c>
      <c r="J74" s="14" t="s">
        <v>496</v>
      </c>
      <c r="K74" s="96">
        <v>1.5129999999999999</v>
      </c>
      <c r="M74" s="210"/>
    </row>
    <row r="75" spans="2:14" s="10" customFormat="1" ht="12.75">
      <c r="B75" s="15">
        <v>301461</v>
      </c>
      <c r="C75" s="15" t="s">
        <v>67</v>
      </c>
      <c r="D75" s="14" t="s">
        <v>496</v>
      </c>
      <c r="E75" s="96">
        <v>1.3809999999999998</v>
      </c>
      <c r="F75" s="15"/>
      <c r="G75" s="15"/>
      <c r="H75" s="14">
        <v>300196</v>
      </c>
      <c r="I75" s="14" t="s">
        <v>120</v>
      </c>
      <c r="J75" s="14" t="s">
        <v>496</v>
      </c>
      <c r="K75" s="96">
        <v>1.5609999999999999</v>
      </c>
      <c r="M75" s="210"/>
    </row>
    <row r="76" spans="2:14" s="10" customFormat="1" ht="12.75">
      <c r="B76" s="15">
        <v>301468</v>
      </c>
      <c r="C76" s="15" t="s">
        <v>68</v>
      </c>
      <c r="D76" s="14" t="s">
        <v>496</v>
      </c>
      <c r="E76" s="96">
        <v>2.0169999999999999</v>
      </c>
      <c r="F76" s="15"/>
      <c r="G76" s="15"/>
      <c r="H76" s="14">
        <v>300197</v>
      </c>
      <c r="I76" s="14" t="s">
        <v>121</v>
      </c>
      <c r="J76" s="14" t="s">
        <v>496</v>
      </c>
      <c r="K76" s="96">
        <v>1.3239999999999998</v>
      </c>
      <c r="M76" s="210"/>
    </row>
    <row r="77" spans="2:14" s="10" customFormat="1">
      <c r="B77" s="16"/>
      <c r="C77" s="16"/>
      <c r="D77" s="16"/>
      <c r="E77" s="16"/>
      <c r="F77" s="15"/>
      <c r="G77" s="15"/>
      <c r="H77" s="14">
        <v>300200</v>
      </c>
      <c r="I77" s="14" t="s">
        <v>122</v>
      </c>
      <c r="J77" s="14" t="s">
        <v>496</v>
      </c>
      <c r="K77" s="96">
        <v>1.149</v>
      </c>
      <c r="M77" s="210"/>
    </row>
    <row r="78" spans="2:14" s="10" customFormat="1">
      <c r="B78" s="16"/>
      <c r="C78" s="16"/>
      <c r="D78" s="16"/>
      <c r="E78" s="16"/>
      <c r="F78" s="15"/>
      <c r="G78" s="15"/>
      <c r="H78" s="14">
        <v>300201</v>
      </c>
      <c r="I78" s="14" t="s">
        <v>123</v>
      </c>
      <c r="J78" s="14" t="s">
        <v>496</v>
      </c>
      <c r="K78" s="96">
        <v>1.2269999999999999</v>
      </c>
      <c r="M78" s="210"/>
    </row>
    <row r="79" spans="2:14" s="10" customFormat="1">
      <c r="B79" s="16"/>
      <c r="C79" s="16"/>
      <c r="D79" s="16"/>
      <c r="E79" s="16"/>
      <c r="F79" s="15"/>
      <c r="G79" s="15"/>
      <c r="H79" s="14">
        <v>300203</v>
      </c>
      <c r="I79" s="14" t="s">
        <v>124</v>
      </c>
      <c r="J79" s="14" t="s">
        <v>496</v>
      </c>
      <c r="K79" s="96">
        <v>0.68600000000000005</v>
      </c>
      <c r="M79" s="210"/>
    </row>
    <row r="80" spans="2:14">
      <c r="B80" s="16"/>
      <c r="C80" s="16"/>
      <c r="D80" s="16"/>
      <c r="E80" s="16"/>
      <c r="F80" s="16"/>
      <c r="G80" s="16"/>
      <c r="H80" s="14">
        <v>300205</v>
      </c>
      <c r="I80" s="14" t="s">
        <v>125</v>
      </c>
      <c r="J80" s="14" t="s">
        <v>496</v>
      </c>
      <c r="K80" s="96">
        <v>1.5609999999999999</v>
      </c>
      <c r="L80" s="10"/>
      <c r="M80" s="210"/>
      <c r="N80" s="10"/>
    </row>
    <row r="81" spans="2:14">
      <c r="B81" s="16"/>
      <c r="C81" s="16"/>
      <c r="D81" s="16"/>
      <c r="E81" s="16"/>
      <c r="F81" s="16"/>
      <c r="G81" s="16"/>
      <c r="H81" s="14">
        <v>300210</v>
      </c>
      <c r="I81" s="14" t="s">
        <v>126</v>
      </c>
      <c r="J81" s="14" t="s">
        <v>496</v>
      </c>
      <c r="K81" s="96">
        <v>1.3849999999999998</v>
      </c>
      <c r="L81" s="10"/>
      <c r="M81" s="210"/>
      <c r="N81" s="10"/>
    </row>
    <row r="82" spans="2:14">
      <c r="B82" s="16"/>
      <c r="C82" s="16"/>
      <c r="D82" s="16"/>
      <c r="E82" s="16"/>
      <c r="F82" s="16"/>
      <c r="G82" s="16"/>
      <c r="H82" s="14">
        <v>300216</v>
      </c>
      <c r="I82" s="14" t="s">
        <v>127</v>
      </c>
      <c r="J82" s="14" t="s">
        <v>496</v>
      </c>
      <c r="K82" s="96">
        <v>1.6289999999999998</v>
      </c>
      <c r="L82" s="10"/>
      <c r="M82" s="210"/>
      <c r="N82" s="10"/>
    </row>
    <row r="83" spans="2:14">
      <c r="B83" s="16"/>
      <c r="C83" s="16"/>
      <c r="D83" s="16"/>
      <c r="E83" s="16"/>
      <c r="F83" s="16"/>
      <c r="G83" s="16"/>
      <c r="H83" s="14">
        <v>300217</v>
      </c>
      <c r="I83" s="14" t="s">
        <v>128</v>
      </c>
      <c r="J83" s="14" t="s">
        <v>496</v>
      </c>
      <c r="K83" s="96">
        <v>1.0740000000000001</v>
      </c>
      <c r="L83" s="10"/>
      <c r="M83" s="210"/>
      <c r="N83" s="10"/>
    </row>
    <row r="84" spans="2:14">
      <c r="B84" s="16"/>
      <c r="C84" s="16"/>
      <c r="D84" s="16"/>
      <c r="E84" s="16"/>
      <c r="F84" s="16"/>
      <c r="G84" s="16"/>
      <c r="H84" s="14">
        <v>300220</v>
      </c>
      <c r="I84" s="14" t="s">
        <v>129</v>
      </c>
      <c r="J84" s="14" t="s">
        <v>496</v>
      </c>
      <c r="K84" s="96">
        <v>1.9689999999999999</v>
      </c>
      <c r="L84" s="10"/>
      <c r="M84" s="210"/>
      <c r="N84" s="10"/>
    </row>
    <row r="85" spans="2:14">
      <c r="B85" s="16"/>
      <c r="C85" s="16"/>
      <c r="D85" s="16"/>
      <c r="E85" s="16"/>
      <c r="F85" s="16"/>
      <c r="G85" s="16"/>
      <c r="H85" s="14">
        <v>300221</v>
      </c>
      <c r="I85" s="14" t="s">
        <v>130</v>
      </c>
      <c r="J85" s="14" t="s">
        <v>496</v>
      </c>
      <c r="K85" s="96">
        <v>1.6889999999999998</v>
      </c>
      <c r="L85" s="10"/>
      <c r="M85" s="210"/>
      <c r="N85" s="10"/>
    </row>
    <row r="86" spans="2:14">
      <c r="B86" s="16"/>
      <c r="C86" s="16"/>
      <c r="D86" s="16"/>
      <c r="E86" s="16"/>
      <c r="F86" s="16"/>
      <c r="G86" s="16"/>
      <c r="H86" s="14">
        <v>300222</v>
      </c>
      <c r="I86" s="14" t="s">
        <v>650</v>
      </c>
      <c r="J86" s="14" t="s">
        <v>496</v>
      </c>
      <c r="K86" s="96">
        <v>1.5339999999999998</v>
      </c>
      <c r="L86" s="10"/>
      <c r="M86" s="210"/>
      <c r="N86" s="10"/>
    </row>
    <row r="87" spans="2:14">
      <c r="B87" s="16"/>
      <c r="C87" s="16"/>
      <c r="D87" s="16"/>
      <c r="E87" s="16"/>
      <c r="F87" s="16"/>
      <c r="G87" s="16"/>
      <c r="H87" s="14">
        <v>300223</v>
      </c>
      <c r="I87" s="14" t="s">
        <v>131</v>
      </c>
      <c r="J87" s="14" t="s">
        <v>496</v>
      </c>
      <c r="K87" s="96">
        <v>1.4789999999999999</v>
      </c>
      <c r="L87" s="10"/>
      <c r="M87" s="210"/>
      <c r="N87" s="10"/>
    </row>
    <row r="88" spans="2:14">
      <c r="B88" s="16"/>
      <c r="C88" s="16"/>
      <c r="D88" s="16"/>
      <c r="E88" s="16"/>
      <c r="F88" s="16"/>
      <c r="G88" s="16"/>
      <c r="H88" s="14">
        <v>300225</v>
      </c>
      <c r="I88" s="14" t="s">
        <v>132</v>
      </c>
      <c r="J88" s="14" t="s">
        <v>496</v>
      </c>
      <c r="K88" s="96">
        <v>1.64</v>
      </c>
      <c r="L88" s="10"/>
      <c r="M88" s="210"/>
      <c r="N88" s="10"/>
    </row>
    <row r="89" spans="2:14">
      <c r="B89" s="16"/>
      <c r="C89" s="16"/>
      <c r="D89" s="16"/>
      <c r="E89" s="16"/>
      <c r="F89" s="16"/>
      <c r="G89" s="16"/>
      <c r="H89" s="14">
        <v>300227</v>
      </c>
      <c r="I89" s="14" t="s">
        <v>505</v>
      </c>
      <c r="J89" s="14" t="s">
        <v>496</v>
      </c>
      <c r="K89" s="96">
        <v>1.149</v>
      </c>
      <c r="L89" s="10"/>
      <c r="M89" s="210"/>
      <c r="N89" s="10"/>
    </row>
    <row r="90" spans="2:14">
      <c r="B90" s="16"/>
      <c r="C90" s="16"/>
      <c r="D90" s="16"/>
      <c r="E90" s="16"/>
      <c r="F90" s="16"/>
      <c r="G90" s="16"/>
      <c r="H90" s="14">
        <v>300231</v>
      </c>
      <c r="I90" s="14" t="s">
        <v>506</v>
      </c>
      <c r="J90" s="14" t="s">
        <v>496</v>
      </c>
      <c r="K90" s="96">
        <v>1.2269999999999999</v>
      </c>
      <c r="L90" s="10"/>
      <c r="M90" s="210"/>
      <c r="N90" s="10"/>
    </row>
    <row r="91" spans="2:14">
      <c r="B91" s="16"/>
      <c r="C91" s="16"/>
      <c r="D91" s="16"/>
      <c r="E91" s="16"/>
      <c r="F91" s="16"/>
      <c r="G91" s="16"/>
      <c r="H91" s="14">
        <v>300234</v>
      </c>
      <c r="I91" s="14" t="s">
        <v>133</v>
      </c>
      <c r="J91" s="14" t="s">
        <v>496</v>
      </c>
      <c r="K91" s="96">
        <v>1.1600000000000001</v>
      </c>
      <c r="L91" s="10"/>
      <c r="M91" s="210"/>
      <c r="N91" s="10"/>
    </row>
    <row r="92" spans="2:14">
      <c r="B92" s="16"/>
      <c r="C92" s="16"/>
      <c r="D92" s="16"/>
      <c r="E92" s="16"/>
      <c r="F92" s="16"/>
      <c r="G92" s="16"/>
      <c r="H92" s="14">
        <v>300236</v>
      </c>
      <c r="I92" s="14" t="s">
        <v>134</v>
      </c>
      <c r="J92" s="14" t="s">
        <v>496</v>
      </c>
      <c r="K92" s="96">
        <v>1.3149999999999999</v>
      </c>
      <c r="L92" s="10"/>
      <c r="M92" s="210"/>
      <c r="N92" s="10"/>
    </row>
    <row r="93" spans="2:14">
      <c r="B93" s="16"/>
      <c r="C93" s="16"/>
      <c r="D93" s="16"/>
      <c r="E93" s="16"/>
      <c r="F93" s="16"/>
      <c r="G93" s="16"/>
      <c r="H93" s="14">
        <v>300241</v>
      </c>
      <c r="I93" s="14" t="s">
        <v>135</v>
      </c>
      <c r="J93" s="14" t="s">
        <v>496</v>
      </c>
      <c r="K93" s="96">
        <v>1.5209999999999999</v>
      </c>
      <c r="L93" s="10"/>
      <c r="M93" s="210"/>
      <c r="N93" s="10"/>
    </row>
    <row r="94" spans="2:14">
      <c r="B94" s="16"/>
      <c r="C94" s="16"/>
      <c r="D94" s="16"/>
      <c r="E94" s="16"/>
      <c r="F94" s="16"/>
      <c r="G94" s="16"/>
      <c r="H94" s="14">
        <v>300242</v>
      </c>
      <c r="I94" s="14" t="s">
        <v>136</v>
      </c>
      <c r="J94" s="14" t="s">
        <v>496</v>
      </c>
      <c r="K94" s="96">
        <v>0.68200000000000005</v>
      </c>
      <c r="L94" s="10"/>
      <c r="M94" s="210"/>
      <c r="N94" s="10"/>
    </row>
    <row r="95" spans="2:14">
      <c r="B95" s="16"/>
      <c r="C95" s="16"/>
      <c r="D95" s="16"/>
      <c r="E95" s="16"/>
      <c r="F95" s="16"/>
      <c r="G95" s="16"/>
      <c r="H95" s="14">
        <v>300245</v>
      </c>
      <c r="I95" s="14" t="s">
        <v>651</v>
      </c>
      <c r="J95" s="14" t="s">
        <v>496</v>
      </c>
      <c r="K95" s="96">
        <v>1.599</v>
      </c>
      <c r="L95" s="10"/>
      <c r="M95" s="210"/>
      <c r="N95" s="10"/>
    </row>
    <row r="96" spans="2:14">
      <c r="B96" s="16"/>
      <c r="C96" s="16"/>
      <c r="D96" s="16"/>
      <c r="E96" s="16"/>
      <c r="F96" s="16"/>
      <c r="G96" s="16"/>
      <c r="H96" s="14">
        <v>300246</v>
      </c>
      <c r="I96" s="14" t="s">
        <v>137</v>
      </c>
      <c r="J96" s="14" t="s">
        <v>496</v>
      </c>
      <c r="K96" s="96">
        <v>1.8599999999999999</v>
      </c>
      <c r="L96" s="10"/>
      <c r="M96" s="210"/>
      <c r="N96" s="10"/>
    </row>
    <row r="97" spans="2:14">
      <c r="B97" s="16"/>
      <c r="C97" s="16"/>
      <c r="D97" s="16"/>
      <c r="E97" s="16"/>
      <c r="F97" s="16"/>
      <c r="G97" s="16"/>
      <c r="H97" s="14">
        <v>300249</v>
      </c>
      <c r="I97" s="14" t="s">
        <v>138</v>
      </c>
      <c r="J97" s="14" t="s">
        <v>496</v>
      </c>
      <c r="K97" s="96">
        <v>1.0710000000000002</v>
      </c>
      <c r="L97" s="10"/>
      <c r="M97" s="210"/>
      <c r="N97" s="10"/>
    </row>
    <row r="98" spans="2:14">
      <c r="B98" s="16"/>
      <c r="C98" s="16"/>
      <c r="D98" s="16"/>
      <c r="E98" s="16"/>
      <c r="F98" s="16"/>
      <c r="G98" s="16"/>
      <c r="H98" s="14">
        <v>300250</v>
      </c>
      <c r="I98" s="14" t="s">
        <v>139</v>
      </c>
      <c r="J98" s="14" t="s">
        <v>496</v>
      </c>
      <c r="K98" s="96">
        <v>1.157</v>
      </c>
      <c r="L98" s="10"/>
      <c r="M98" s="210"/>
      <c r="N98" s="10"/>
    </row>
    <row r="99" spans="2:14">
      <c r="B99" s="16"/>
      <c r="C99" s="16"/>
      <c r="D99" s="16"/>
      <c r="E99" s="16"/>
      <c r="F99" s="16"/>
      <c r="G99" s="16"/>
      <c r="H99" s="14">
        <v>300251</v>
      </c>
      <c r="I99" s="14" t="s">
        <v>140</v>
      </c>
      <c r="J99" s="14" t="s">
        <v>496</v>
      </c>
      <c r="K99" s="96">
        <v>0.70500000000000007</v>
      </c>
      <c r="L99" s="10"/>
      <c r="M99" s="210"/>
      <c r="N99" s="10"/>
    </row>
    <row r="100" spans="2:14">
      <c r="B100" s="16"/>
      <c r="C100" s="16"/>
      <c r="D100" s="16"/>
      <c r="E100" s="16"/>
      <c r="F100" s="16"/>
      <c r="G100" s="16"/>
      <c r="H100" s="14">
        <v>300262</v>
      </c>
      <c r="I100" s="14" t="s">
        <v>141</v>
      </c>
      <c r="J100" s="14" t="s">
        <v>496</v>
      </c>
      <c r="K100" s="96">
        <v>0.70500000000000007</v>
      </c>
      <c r="L100" s="10"/>
      <c r="M100" s="210"/>
      <c r="N100" s="10"/>
    </row>
    <row r="101" spans="2:14">
      <c r="B101" s="16"/>
      <c r="C101" s="16"/>
      <c r="D101" s="16"/>
      <c r="E101" s="16"/>
      <c r="F101" s="16"/>
      <c r="G101" s="16"/>
      <c r="H101" s="14">
        <v>300263</v>
      </c>
      <c r="I101" s="14" t="s">
        <v>142</v>
      </c>
      <c r="J101" s="14" t="s">
        <v>496</v>
      </c>
      <c r="K101" s="96">
        <v>1.611</v>
      </c>
      <c r="L101" s="10"/>
      <c r="M101" s="210"/>
      <c r="N101" s="10"/>
    </row>
    <row r="102" spans="2:14">
      <c r="B102" s="16"/>
      <c r="C102" s="16"/>
      <c r="D102" s="16"/>
      <c r="E102" s="16"/>
      <c r="F102" s="16"/>
      <c r="G102" s="16"/>
      <c r="H102" s="14">
        <v>300264</v>
      </c>
      <c r="I102" s="14" t="s">
        <v>143</v>
      </c>
      <c r="J102" s="14" t="s">
        <v>496</v>
      </c>
      <c r="K102" s="96">
        <v>1.2799999999999998</v>
      </c>
      <c r="L102" s="10"/>
      <c r="M102" s="210"/>
      <c r="N102" s="10"/>
    </row>
    <row r="103" spans="2:14">
      <c r="B103" s="16"/>
      <c r="C103" s="16"/>
      <c r="D103" s="16"/>
      <c r="E103" s="16"/>
      <c r="F103" s="16"/>
      <c r="G103" s="16"/>
      <c r="H103" s="14">
        <v>300265</v>
      </c>
      <c r="I103" s="14" t="s">
        <v>144</v>
      </c>
      <c r="J103" s="14" t="s">
        <v>496</v>
      </c>
      <c r="K103" s="96">
        <v>1.2549999999999999</v>
      </c>
      <c r="L103" s="10"/>
      <c r="M103" s="210"/>
      <c r="N103" s="10"/>
    </row>
    <row r="104" spans="2:14">
      <c r="B104" s="16"/>
      <c r="C104" s="16"/>
      <c r="D104" s="16"/>
      <c r="E104" s="16"/>
      <c r="F104" s="16"/>
      <c r="G104" s="16"/>
      <c r="H104" s="14">
        <v>300269</v>
      </c>
      <c r="I104" s="14" t="s">
        <v>145</v>
      </c>
      <c r="J104" s="14" t="s">
        <v>496</v>
      </c>
      <c r="K104" s="96">
        <v>2.0669999999999997</v>
      </c>
      <c r="L104" s="10"/>
      <c r="M104" s="210"/>
      <c r="N104" s="10"/>
    </row>
    <row r="105" spans="2:14">
      <c r="B105" s="16"/>
      <c r="C105" s="16"/>
      <c r="D105" s="16"/>
      <c r="E105" s="16"/>
      <c r="F105" s="16"/>
      <c r="G105" s="16"/>
      <c r="H105" s="14">
        <v>300274</v>
      </c>
      <c r="I105" s="14" t="s">
        <v>146</v>
      </c>
      <c r="J105" s="14" t="s">
        <v>496</v>
      </c>
      <c r="K105" s="96">
        <v>0.78</v>
      </c>
      <c r="L105" s="10"/>
      <c r="M105" s="210"/>
      <c r="N105" s="10"/>
    </row>
    <row r="106" spans="2:14">
      <c r="B106" s="16"/>
      <c r="C106" s="16"/>
      <c r="D106" s="16"/>
      <c r="E106" s="16"/>
      <c r="F106" s="16"/>
      <c r="G106" s="16"/>
      <c r="H106" s="14">
        <v>300276</v>
      </c>
      <c r="I106" s="14" t="s">
        <v>147</v>
      </c>
      <c r="J106" s="14" t="s">
        <v>496</v>
      </c>
      <c r="K106" s="96">
        <v>1.4709999999999999</v>
      </c>
      <c r="L106" s="10"/>
      <c r="M106" s="210"/>
      <c r="N106" s="10"/>
    </row>
    <row r="107" spans="2:14">
      <c r="B107" s="16"/>
      <c r="C107" s="16"/>
      <c r="D107" s="16"/>
      <c r="E107" s="16"/>
      <c r="F107" s="16"/>
      <c r="G107" s="16"/>
      <c r="H107" s="14">
        <v>300283</v>
      </c>
      <c r="I107" s="14" t="s">
        <v>148</v>
      </c>
      <c r="J107" s="14" t="s">
        <v>496</v>
      </c>
      <c r="K107" s="96">
        <v>1.5760000000000001</v>
      </c>
      <c r="L107" s="10"/>
      <c r="M107" s="210"/>
      <c r="N107" s="10"/>
    </row>
    <row r="108" spans="2:14">
      <c r="B108" s="16"/>
      <c r="C108" s="16"/>
      <c r="D108" s="16"/>
      <c r="E108" s="16"/>
      <c r="F108" s="16"/>
      <c r="G108" s="16"/>
      <c r="H108" s="14">
        <v>300285</v>
      </c>
      <c r="I108" s="14" t="s">
        <v>149</v>
      </c>
      <c r="J108" s="14" t="s">
        <v>496</v>
      </c>
      <c r="K108" s="96">
        <v>1.2910000000000001</v>
      </c>
      <c r="L108" s="10"/>
      <c r="M108" s="210"/>
      <c r="N108" s="10"/>
    </row>
    <row r="109" spans="2:14">
      <c r="B109" s="16"/>
      <c r="C109" s="16"/>
      <c r="D109" s="16"/>
      <c r="E109" s="16"/>
      <c r="F109" s="16"/>
      <c r="G109" s="16"/>
      <c r="H109" s="14">
        <v>300288</v>
      </c>
      <c r="I109" s="14" t="s">
        <v>507</v>
      </c>
      <c r="J109" s="14" t="s">
        <v>496</v>
      </c>
      <c r="K109" s="96">
        <v>1.1679999999999999</v>
      </c>
      <c r="L109" s="10"/>
      <c r="M109" s="210"/>
      <c r="N109" s="10"/>
    </row>
    <row r="110" spans="2:14">
      <c r="B110" s="16"/>
      <c r="C110" s="16"/>
      <c r="D110" s="16"/>
      <c r="E110" s="16"/>
      <c r="F110" s="16"/>
      <c r="G110" s="16"/>
      <c r="H110" s="14">
        <v>300292</v>
      </c>
      <c r="I110" s="14" t="s">
        <v>508</v>
      </c>
      <c r="J110" s="14" t="s">
        <v>496</v>
      </c>
      <c r="K110" s="96">
        <v>0.68200000000000005</v>
      </c>
      <c r="L110" s="10"/>
      <c r="M110" s="210"/>
      <c r="N110" s="10"/>
    </row>
    <row r="111" spans="2:14">
      <c r="B111" s="16"/>
      <c r="C111" s="16"/>
      <c r="D111" s="16"/>
      <c r="E111" s="16"/>
      <c r="F111" s="16"/>
      <c r="G111" s="16"/>
      <c r="H111" s="14">
        <v>300306</v>
      </c>
      <c r="I111" s="14" t="s">
        <v>150</v>
      </c>
      <c r="J111" s="14" t="s">
        <v>496</v>
      </c>
      <c r="K111" s="96">
        <v>0.70500000000000007</v>
      </c>
      <c r="L111" s="10"/>
      <c r="M111" s="210"/>
      <c r="N111" s="10"/>
    </row>
    <row r="112" spans="2:14">
      <c r="B112" s="16"/>
      <c r="C112" s="16"/>
      <c r="D112" s="16"/>
      <c r="E112" s="16"/>
      <c r="F112" s="16"/>
      <c r="G112" s="16"/>
      <c r="H112" s="14">
        <v>300308</v>
      </c>
      <c r="I112" s="14" t="s">
        <v>151</v>
      </c>
      <c r="J112" s="14" t="s">
        <v>496</v>
      </c>
      <c r="K112" s="96">
        <v>1.704</v>
      </c>
      <c r="L112" s="10"/>
      <c r="M112" s="210"/>
      <c r="N112" s="10"/>
    </row>
    <row r="113" spans="2:14">
      <c r="B113" s="16"/>
      <c r="C113" s="16"/>
      <c r="D113" s="16"/>
      <c r="E113" s="16"/>
      <c r="F113" s="16"/>
      <c r="G113" s="16"/>
      <c r="H113" s="14">
        <v>300309</v>
      </c>
      <c r="I113" s="14" t="s">
        <v>152</v>
      </c>
      <c r="J113" s="14" t="s">
        <v>496</v>
      </c>
      <c r="K113" s="96">
        <v>1.1080000000000001</v>
      </c>
      <c r="L113" s="10"/>
      <c r="M113" s="210"/>
      <c r="N113" s="10"/>
    </row>
    <row r="114" spans="2:14">
      <c r="B114" s="16"/>
      <c r="C114" s="16"/>
      <c r="D114" s="16"/>
      <c r="E114" s="16"/>
      <c r="F114" s="16"/>
      <c r="G114" s="16"/>
      <c r="H114" s="14">
        <v>300311</v>
      </c>
      <c r="I114" s="14" t="s">
        <v>153</v>
      </c>
      <c r="J114" s="14" t="s">
        <v>496</v>
      </c>
      <c r="K114" s="96">
        <v>1.2549999999999999</v>
      </c>
      <c r="L114" s="10"/>
      <c r="M114" s="210"/>
      <c r="N114" s="10"/>
    </row>
    <row r="115" spans="2:14">
      <c r="B115" s="16"/>
      <c r="C115" s="16"/>
      <c r="D115" s="16"/>
      <c r="E115" s="16"/>
      <c r="F115" s="16"/>
      <c r="G115" s="16"/>
      <c r="H115" s="14">
        <v>300314</v>
      </c>
      <c r="I115" s="14" t="s">
        <v>154</v>
      </c>
      <c r="J115" s="14" t="s">
        <v>496</v>
      </c>
      <c r="K115" s="96">
        <v>1.7709999999999999</v>
      </c>
      <c r="L115" s="10"/>
      <c r="M115" s="210"/>
      <c r="N115" s="10"/>
    </row>
    <row r="116" spans="2:14">
      <c r="B116" s="16"/>
      <c r="C116" s="16"/>
      <c r="D116" s="16"/>
      <c r="E116" s="16"/>
      <c r="F116" s="16"/>
      <c r="G116" s="16"/>
      <c r="H116" s="14">
        <v>300319</v>
      </c>
      <c r="I116" s="14" t="s">
        <v>155</v>
      </c>
      <c r="J116" s="14" t="s">
        <v>496</v>
      </c>
      <c r="K116" s="96">
        <v>0.997</v>
      </c>
      <c r="L116" s="10"/>
      <c r="M116" s="210"/>
      <c r="N116" s="10"/>
    </row>
    <row r="117" spans="2:14">
      <c r="B117" s="16"/>
      <c r="C117" s="16"/>
      <c r="D117" s="16"/>
      <c r="E117" s="16"/>
      <c r="F117" s="16"/>
      <c r="G117" s="16"/>
      <c r="H117" s="14">
        <v>300321</v>
      </c>
      <c r="I117" s="14" t="s">
        <v>156</v>
      </c>
      <c r="J117" s="14" t="s">
        <v>496</v>
      </c>
      <c r="K117" s="96">
        <v>2.105</v>
      </c>
      <c r="L117" s="10"/>
      <c r="M117" s="210"/>
      <c r="N117" s="10"/>
    </row>
    <row r="118" spans="2:14">
      <c r="B118" s="16"/>
      <c r="C118" s="16"/>
      <c r="D118" s="16"/>
      <c r="E118" s="16"/>
      <c r="F118" s="16"/>
      <c r="G118" s="16"/>
      <c r="H118" s="14">
        <v>300322</v>
      </c>
      <c r="I118" s="14" t="s">
        <v>652</v>
      </c>
      <c r="J118" s="14" t="s">
        <v>496</v>
      </c>
      <c r="K118" s="96">
        <v>1.2430000000000001</v>
      </c>
      <c r="L118" s="10"/>
      <c r="M118" s="210"/>
      <c r="N118" s="10"/>
    </row>
    <row r="119" spans="2:14">
      <c r="B119" s="16"/>
      <c r="C119" s="16"/>
      <c r="D119" s="16"/>
      <c r="E119" s="16"/>
      <c r="F119" s="16"/>
      <c r="G119" s="16"/>
      <c r="H119" s="14">
        <v>300325</v>
      </c>
      <c r="I119" s="14" t="s">
        <v>157</v>
      </c>
      <c r="J119" s="14" t="s">
        <v>496</v>
      </c>
      <c r="K119" s="96">
        <v>1.4379999999999999</v>
      </c>
      <c r="L119" s="10"/>
      <c r="M119" s="210"/>
      <c r="N119" s="10"/>
    </row>
    <row r="120" spans="2:14">
      <c r="B120" s="16"/>
      <c r="C120" s="16"/>
      <c r="D120" s="16"/>
      <c r="E120" s="16"/>
      <c r="F120" s="16"/>
      <c r="G120" s="16"/>
      <c r="H120" s="14">
        <v>300328</v>
      </c>
      <c r="I120" s="14" t="s">
        <v>158</v>
      </c>
      <c r="J120" s="14" t="s">
        <v>496</v>
      </c>
      <c r="K120" s="96">
        <v>1.0960000000000001</v>
      </c>
      <c r="L120" s="10"/>
      <c r="M120" s="210"/>
      <c r="N120" s="10"/>
    </row>
    <row r="121" spans="2:14">
      <c r="B121" s="16"/>
      <c r="C121" s="16"/>
      <c r="D121" s="16"/>
      <c r="E121" s="16"/>
      <c r="F121" s="16"/>
      <c r="G121" s="16"/>
      <c r="H121" s="14">
        <v>300330</v>
      </c>
      <c r="I121" s="14" t="s">
        <v>159</v>
      </c>
      <c r="J121" s="14" t="s">
        <v>496</v>
      </c>
      <c r="K121" s="96">
        <v>1.863</v>
      </c>
      <c r="L121" s="10"/>
      <c r="M121" s="210"/>
      <c r="N121" s="10"/>
    </row>
    <row r="122" spans="2:14">
      <c r="B122" s="16"/>
      <c r="C122" s="16"/>
      <c r="D122" s="16"/>
      <c r="E122" s="16"/>
      <c r="F122" s="16"/>
      <c r="G122" s="16"/>
      <c r="H122" s="14">
        <v>300333</v>
      </c>
      <c r="I122" s="14" t="s">
        <v>160</v>
      </c>
      <c r="J122" s="14" t="s">
        <v>496</v>
      </c>
      <c r="K122" s="96">
        <v>1.64</v>
      </c>
      <c r="L122" s="10"/>
      <c r="M122" s="210"/>
      <c r="N122" s="10"/>
    </row>
    <row r="123" spans="2:14">
      <c r="B123" s="16"/>
      <c r="C123" s="16"/>
      <c r="D123" s="16"/>
      <c r="E123" s="16"/>
      <c r="F123" s="16"/>
      <c r="G123" s="16"/>
      <c r="H123" s="14">
        <v>300338</v>
      </c>
      <c r="I123" s="14" t="s">
        <v>161</v>
      </c>
      <c r="J123" s="14" t="s">
        <v>496</v>
      </c>
      <c r="K123" s="96">
        <v>0.88900000000000001</v>
      </c>
      <c r="L123" s="10"/>
      <c r="M123" s="210"/>
      <c r="N123" s="10"/>
    </row>
    <row r="124" spans="2:14">
      <c r="B124" s="16"/>
      <c r="C124" s="16"/>
      <c r="D124" s="16"/>
      <c r="E124" s="16"/>
      <c r="F124" s="16"/>
      <c r="G124" s="16"/>
      <c r="H124" s="14">
        <v>300345</v>
      </c>
      <c r="I124" s="14" t="s">
        <v>162</v>
      </c>
      <c r="J124" s="14" t="s">
        <v>496</v>
      </c>
      <c r="K124" s="96">
        <v>1.6849999999999998</v>
      </c>
      <c r="L124" s="10"/>
      <c r="M124" s="210"/>
      <c r="N124" s="10"/>
    </row>
    <row r="125" spans="2:14">
      <c r="B125" s="16"/>
      <c r="C125" s="16"/>
      <c r="D125" s="16"/>
      <c r="E125" s="16"/>
      <c r="F125" s="16"/>
      <c r="G125" s="16"/>
      <c r="H125" s="14">
        <v>300348</v>
      </c>
      <c r="I125" s="14" t="s">
        <v>163</v>
      </c>
      <c r="J125" s="14" t="s">
        <v>496</v>
      </c>
      <c r="K125" s="96">
        <v>1.0960000000000001</v>
      </c>
      <c r="L125" s="10"/>
      <c r="M125" s="210"/>
      <c r="N125" s="10"/>
    </row>
    <row r="126" spans="2:14">
      <c r="B126" s="16"/>
      <c r="C126" s="16"/>
      <c r="D126" s="16"/>
      <c r="E126" s="16"/>
      <c r="F126" s="16"/>
      <c r="G126" s="16"/>
      <c r="H126" s="14">
        <v>300350</v>
      </c>
      <c r="I126" s="14" t="s">
        <v>164</v>
      </c>
      <c r="J126" s="14" t="s">
        <v>496</v>
      </c>
      <c r="K126" s="96">
        <v>1.5559999999999998</v>
      </c>
      <c r="L126" s="10"/>
      <c r="M126" s="210"/>
      <c r="N126" s="10"/>
    </row>
    <row r="127" spans="2:14">
      <c r="B127" s="16"/>
      <c r="C127" s="16"/>
      <c r="D127" s="16"/>
      <c r="E127" s="16"/>
      <c r="F127" s="16"/>
      <c r="G127" s="16"/>
      <c r="H127" s="14">
        <v>300353</v>
      </c>
      <c r="I127" s="14" t="s">
        <v>165</v>
      </c>
      <c r="J127" s="14" t="s">
        <v>496</v>
      </c>
      <c r="K127" s="96">
        <v>2.028</v>
      </c>
      <c r="L127" s="10"/>
      <c r="M127" s="210"/>
      <c r="N127" s="10"/>
    </row>
    <row r="128" spans="2:14">
      <c r="B128" s="16"/>
      <c r="C128" s="16"/>
      <c r="D128" s="16"/>
      <c r="E128" s="16"/>
      <c r="F128" s="16"/>
      <c r="G128" s="16"/>
      <c r="H128" s="14">
        <v>300355</v>
      </c>
      <c r="I128" s="14" t="s">
        <v>166</v>
      </c>
      <c r="J128" s="14" t="s">
        <v>496</v>
      </c>
      <c r="K128" s="96">
        <v>1.296</v>
      </c>
      <c r="L128" s="10"/>
      <c r="M128" s="210"/>
      <c r="N128" s="10"/>
    </row>
    <row r="129" spans="2:14">
      <c r="B129" s="16"/>
      <c r="C129" s="16"/>
      <c r="D129" s="16"/>
      <c r="E129" s="16"/>
      <c r="F129" s="16"/>
      <c r="G129" s="16"/>
      <c r="H129" s="14">
        <v>300360</v>
      </c>
      <c r="I129" s="14" t="s">
        <v>167</v>
      </c>
      <c r="J129" s="14" t="s">
        <v>496</v>
      </c>
      <c r="K129" s="96">
        <v>2.4479999999999995</v>
      </c>
      <c r="L129" s="10"/>
      <c r="M129" s="210"/>
      <c r="N129" s="10"/>
    </row>
    <row r="130" spans="2:14">
      <c r="B130" s="16"/>
      <c r="C130" s="16"/>
      <c r="D130" s="16"/>
      <c r="E130" s="16"/>
      <c r="F130" s="16"/>
      <c r="G130" s="16"/>
      <c r="H130" s="14">
        <v>300363</v>
      </c>
      <c r="I130" s="14" t="s">
        <v>168</v>
      </c>
      <c r="J130" s="14" t="s">
        <v>496</v>
      </c>
      <c r="K130" s="96">
        <v>1.7879999999999998</v>
      </c>
      <c r="L130" s="10"/>
      <c r="M130" s="210"/>
      <c r="N130" s="10"/>
    </row>
    <row r="131" spans="2:14">
      <c r="B131" s="16"/>
      <c r="C131" s="16"/>
      <c r="D131" s="16"/>
      <c r="E131" s="16"/>
      <c r="F131" s="16"/>
      <c r="G131" s="16"/>
      <c r="H131" s="14">
        <v>300366</v>
      </c>
      <c r="I131" s="14" t="s">
        <v>169</v>
      </c>
      <c r="J131" s="14" t="s">
        <v>496</v>
      </c>
      <c r="K131" s="96">
        <v>1.9349999999999998</v>
      </c>
      <c r="L131" s="10"/>
      <c r="M131" s="210"/>
      <c r="N131" s="10"/>
    </row>
    <row r="132" spans="2:14">
      <c r="B132" s="16"/>
      <c r="C132" s="16"/>
      <c r="D132" s="16"/>
      <c r="E132" s="16"/>
      <c r="F132" s="16"/>
      <c r="G132" s="16"/>
      <c r="H132" s="14">
        <v>300373</v>
      </c>
      <c r="I132" s="14" t="s">
        <v>170</v>
      </c>
      <c r="J132" s="14" t="s">
        <v>496</v>
      </c>
      <c r="K132" s="96">
        <v>2.097</v>
      </c>
      <c r="L132" s="10"/>
      <c r="M132" s="210"/>
      <c r="N132" s="10"/>
    </row>
    <row r="133" spans="2:14">
      <c r="B133" s="16"/>
      <c r="C133" s="16"/>
      <c r="D133" s="16"/>
      <c r="E133" s="16"/>
      <c r="F133" s="16"/>
      <c r="G133" s="16"/>
      <c r="H133" s="14">
        <v>300375</v>
      </c>
      <c r="I133" s="14" t="s">
        <v>509</v>
      </c>
      <c r="J133" s="14" t="s">
        <v>496</v>
      </c>
      <c r="K133" s="96">
        <v>0.68200000000000005</v>
      </c>
      <c r="L133" s="10"/>
      <c r="M133" s="210"/>
      <c r="N133" s="10"/>
    </row>
    <row r="134" spans="2:14">
      <c r="B134" s="16"/>
      <c r="C134" s="16"/>
      <c r="D134" s="16"/>
      <c r="E134" s="16"/>
      <c r="F134" s="16"/>
      <c r="G134" s="16"/>
      <c r="H134" s="14">
        <v>300378</v>
      </c>
      <c r="I134" s="14" t="s">
        <v>171</v>
      </c>
      <c r="J134" s="14" t="s">
        <v>496</v>
      </c>
      <c r="K134" s="96">
        <v>1.1340000000000001</v>
      </c>
      <c r="L134" s="10"/>
      <c r="M134" s="210"/>
      <c r="N134" s="10"/>
    </row>
    <row r="135" spans="2:14">
      <c r="B135" s="16"/>
      <c r="C135" s="16"/>
      <c r="D135" s="16"/>
      <c r="E135" s="16"/>
      <c r="F135" s="16"/>
      <c r="G135" s="16"/>
      <c r="H135" s="14">
        <v>300380</v>
      </c>
      <c r="I135" s="14" t="s">
        <v>172</v>
      </c>
      <c r="J135" s="14" t="s">
        <v>496</v>
      </c>
      <c r="K135" s="96">
        <v>1.3149999999999999</v>
      </c>
      <c r="L135" s="10"/>
      <c r="M135" s="210"/>
      <c r="N135" s="10"/>
    </row>
    <row r="136" spans="2:14">
      <c r="B136" s="16"/>
      <c r="C136" s="16"/>
      <c r="D136" s="16"/>
      <c r="E136" s="16"/>
      <c r="F136" s="16"/>
      <c r="G136" s="16"/>
      <c r="H136" s="14">
        <v>300382</v>
      </c>
      <c r="I136" s="14" t="s">
        <v>653</v>
      </c>
      <c r="J136" s="14" t="s">
        <v>496</v>
      </c>
      <c r="K136" s="96">
        <v>0.68600000000000005</v>
      </c>
      <c r="L136" s="10"/>
      <c r="M136" s="210"/>
      <c r="N136" s="10"/>
    </row>
    <row r="137" spans="2:14">
      <c r="B137" s="16"/>
      <c r="C137" s="16"/>
      <c r="D137" s="16"/>
      <c r="E137" s="16"/>
      <c r="F137" s="16"/>
      <c r="G137" s="16"/>
      <c r="H137" s="14">
        <v>300394</v>
      </c>
      <c r="I137" s="14" t="s">
        <v>173</v>
      </c>
      <c r="J137" s="14" t="s">
        <v>496</v>
      </c>
      <c r="K137" s="96">
        <v>1.4429999999999998</v>
      </c>
      <c r="L137" s="10"/>
      <c r="M137" s="210"/>
      <c r="N137" s="10"/>
    </row>
    <row r="138" spans="2:14">
      <c r="B138" s="16"/>
      <c r="C138" s="16"/>
      <c r="D138" s="16"/>
      <c r="E138" s="16"/>
      <c r="F138" s="16"/>
      <c r="G138" s="16"/>
      <c r="H138" s="14">
        <v>300400</v>
      </c>
      <c r="I138" s="14" t="s">
        <v>174</v>
      </c>
      <c r="J138" s="14" t="s">
        <v>496</v>
      </c>
      <c r="K138" s="96">
        <v>1.3849999999999998</v>
      </c>
      <c r="L138" s="10"/>
      <c r="M138" s="210"/>
      <c r="N138" s="10"/>
    </row>
    <row r="139" spans="2:14">
      <c r="B139" s="16"/>
      <c r="C139" s="16"/>
      <c r="D139" s="16"/>
      <c r="E139" s="16"/>
      <c r="F139" s="16"/>
      <c r="G139" s="16"/>
      <c r="H139" s="14">
        <v>300405</v>
      </c>
      <c r="I139" s="14" t="s">
        <v>175</v>
      </c>
      <c r="J139" s="14" t="s">
        <v>496</v>
      </c>
      <c r="K139" s="96">
        <v>1.5609999999999999</v>
      </c>
      <c r="L139" s="10"/>
      <c r="M139" s="210"/>
      <c r="N139" s="10"/>
    </row>
    <row r="140" spans="2:14">
      <c r="B140" s="16"/>
      <c r="C140" s="16"/>
      <c r="D140" s="16"/>
      <c r="E140" s="16"/>
      <c r="F140" s="16"/>
      <c r="G140" s="16"/>
      <c r="H140" s="14">
        <v>300406</v>
      </c>
      <c r="I140" s="14" t="s">
        <v>176</v>
      </c>
      <c r="J140" s="14" t="s">
        <v>496</v>
      </c>
      <c r="K140" s="96">
        <v>2.282</v>
      </c>
      <c r="L140" s="10"/>
      <c r="M140" s="210"/>
      <c r="N140" s="10"/>
    </row>
    <row r="141" spans="2:14">
      <c r="B141" s="16"/>
      <c r="C141" s="16"/>
      <c r="D141" s="16"/>
      <c r="E141" s="16"/>
      <c r="F141" s="16"/>
      <c r="G141" s="16"/>
      <c r="H141" s="14">
        <v>300407</v>
      </c>
      <c r="I141" s="14" t="s">
        <v>177</v>
      </c>
      <c r="J141" s="14" t="s">
        <v>496</v>
      </c>
      <c r="K141" s="96">
        <v>1.621</v>
      </c>
      <c r="L141" s="10"/>
      <c r="M141" s="210"/>
      <c r="N141" s="10"/>
    </row>
    <row r="142" spans="2:14">
      <c r="B142" s="16"/>
      <c r="C142" s="16"/>
      <c r="D142" s="16"/>
      <c r="E142" s="16"/>
      <c r="F142" s="16"/>
      <c r="G142" s="16"/>
      <c r="H142" s="14">
        <v>300412</v>
      </c>
      <c r="I142" s="14" t="s">
        <v>654</v>
      </c>
      <c r="J142" s="14" t="s">
        <v>496</v>
      </c>
      <c r="K142" s="96">
        <v>1.6059999999999999</v>
      </c>
      <c r="L142" s="10"/>
      <c r="M142" s="210"/>
      <c r="N142" s="10"/>
    </row>
    <row r="143" spans="2:14">
      <c r="B143" s="16"/>
      <c r="C143" s="16"/>
      <c r="D143" s="16"/>
      <c r="E143" s="16"/>
      <c r="F143" s="16"/>
      <c r="G143" s="16"/>
      <c r="H143" s="14">
        <v>300420</v>
      </c>
      <c r="I143" s="14" t="s">
        <v>178</v>
      </c>
      <c r="J143" s="14" t="s">
        <v>496</v>
      </c>
      <c r="K143" s="96">
        <v>1.4019999999999999</v>
      </c>
      <c r="L143" s="10"/>
      <c r="M143" s="210"/>
      <c r="N143" s="10"/>
    </row>
    <row r="144" spans="2:14">
      <c r="B144" s="16"/>
      <c r="C144" s="16"/>
      <c r="D144" s="16"/>
      <c r="E144" s="16"/>
      <c r="F144" s="16"/>
      <c r="G144" s="16"/>
      <c r="H144" s="14">
        <v>300423</v>
      </c>
      <c r="I144" s="14" t="s">
        <v>179</v>
      </c>
      <c r="J144" s="14" t="s">
        <v>496</v>
      </c>
      <c r="K144" s="96">
        <v>1.64</v>
      </c>
      <c r="L144" s="10"/>
      <c r="M144" s="210"/>
      <c r="N144" s="10"/>
    </row>
    <row r="145" spans="2:14">
      <c r="B145" s="16"/>
      <c r="C145" s="16"/>
      <c r="D145" s="16"/>
      <c r="E145" s="16"/>
      <c r="F145" s="16"/>
      <c r="G145" s="16"/>
      <c r="H145" s="14">
        <v>300428</v>
      </c>
      <c r="I145" s="14" t="s">
        <v>180</v>
      </c>
      <c r="J145" s="14" t="s">
        <v>496</v>
      </c>
      <c r="K145" s="96">
        <v>1.4419999999999999</v>
      </c>
      <c r="L145" s="10"/>
      <c r="M145" s="210"/>
      <c r="N145" s="10"/>
    </row>
    <row r="146" spans="2:14">
      <c r="B146" s="16"/>
      <c r="C146" s="16"/>
      <c r="D146" s="16"/>
      <c r="E146" s="16"/>
      <c r="F146" s="16"/>
      <c r="G146" s="16"/>
      <c r="H146" s="14">
        <v>300436</v>
      </c>
      <c r="I146" s="14" t="s">
        <v>181</v>
      </c>
      <c r="J146" s="14" t="s">
        <v>496</v>
      </c>
      <c r="K146" s="96">
        <v>1.7709999999999999</v>
      </c>
      <c r="L146" s="10"/>
      <c r="M146" s="210"/>
      <c r="N146" s="10"/>
    </row>
    <row r="147" spans="2:14">
      <c r="B147" s="16"/>
      <c r="C147" s="16"/>
      <c r="D147" s="16"/>
      <c r="E147" s="16"/>
      <c r="F147" s="16"/>
      <c r="G147" s="16"/>
      <c r="H147" s="14">
        <v>300437</v>
      </c>
      <c r="I147" s="14" t="s">
        <v>182</v>
      </c>
      <c r="J147" s="14" t="s">
        <v>496</v>
      </c>
      <c r="K147" s="96">
        <v>0.70500000000000007</v>
      </c>
      <c r="L147" s="10"/>
      <c r="M147" s="210"/>
      <c r="N147" s="10"/>
    </row>
    <row r="148" spans="2:14">
      <c r="B148" s="16"/>
      <c r="C148" s="16"/>
      <c r="D148" s="16"/>
      <c r="E148" s="16"/>
      <c r="F148" s="16"/>
      <c r="G148" s="16"/>
      <c r="H148" s="14">
        <v>300438</v>
      </c>
      <c r="I148" s="14" t="s">
        <v>183</v>
      </c>
      <c r="J148" s="14" t="s">
        <v>496</v>
      </c>
      <c r="K148" s="96">
        <v>1.254</v>
      </c>
      <c r="L148" s="10"/>
      <c r="M148" s="210"/>
      <c r="N148" s="10"/>
    </row>
    <row r="149" spans="2:14">
      <c r="B149" s="16"/>
      <c r="C149" s="16"/>
      <c r="D149" s="16"/>
      <c r="E149" s="16"/>
      <c r="F149" s="16"/>
      <c r="G149" s="16"/>
      <c r="H149" s="14">
        <v>300443</v>
      </c>
      <c r="I149" s="14" t="s">
        <v>510</v>
      </c>
      <c r="J149" s="14" t="s">
        <v>496</v>
      </c>
      <c r="K149" s="96">
        <v>1.64</v>
      </c>
      <c r="L149" s="10"/>
      <c r="M149" s="210"/>
      <c r="N149" s="10"/>
    </row>
    <row r="150" spans="2:14">
      <c r="B150" s="16"/>
      <c r="C150" s="16"/>
      <c r="D150" s="16"/>
      <c r="E150" s="16"/>
      <c r="F150" s="16"/>
      <c r="G150" s="16"/>
      <c r="H150" s="14">
        <v>300444</v>
      </c>
      <c r="I150" s="14" t="s">
        <v>184</v>
      </c>
      <c r="J150" s="14" t="s">
        <v>496</v>
      </c>
      <c r="K150" s="96">
        <v>1.2989999999999999</v>
      </c>
      <c r="L150" s="10"/>
      <c r="M150" s="210"/>
      <c r="N150" s="10"/>
    </row>
    <row r="151" spans="2:14">
      <c r="B151" s="16"/>
      <c r="C151" s="16"/>
      <c r="D151" s="16"/>
      <c r="E151" s="16"/>
      <c r="F151" s="16"/>
      <c r="G151" s="16"/>
      <c r="H151" s="14">
        <v>300447</v>
      </c>
      <c r="I151" s="14" t="s">
        <v>185</v>
      </c>
      <c r="J151" s="14" t="s">
        <v>496</v>
      </c>
      <c r="K151" s="96">
        <v>0.92500000000000016</v>
      </c>
      <c r="L151" s="10"/>
      <c r="M151" s="210"/>
      <c r="N151" s="10"/>
    </row>
    <row r="152" spans="2:14">
      <c r="B152" s="16"/>
      <c r="C152" s="16"/>
      <c r="D152" s="16"/>
      <c r="E152" s="16"/>
      <c r="F152" s="16"/>
      <c r="G152" s="16"/>
      <c r="H152" s="14">
        <v>300450</v>
      </c>
      <c r="I152" s="14" t="s">
        <v>655</v>
      </c>
      <c r="J152" s="14" t="s">
        <v>496</v>
      </c>
      <c r="K152" s="96">
        <v>1.841</v>
      </c>
      <c r="L152" s="10"/>
      <c r="M152" s="210"/>
      <c r="N152" s="10"/>
    </row>
    <row r="153" spans="2:14">
      <c r="B153" s="16"/>
      <c r="C153" s="16"/>
      <c r="D153" s="16"/>
      <c r="E153" s="16"/>
      <c r="F153" s="16"/>
      <c r="G153" s="16"/>
      <c r="H153" s="14">
        <v>300451</v>
      </c>
      <c r="I153" s="14" t="s">
        <v>186</v>
      </c>
      <c r="J153" s="14" t="s">
        <v>496</v>
      </c>
      <c r="K153" s="96">
        <v>1.6679999999999999</v>
      </c>
      <c r="L153" s="10"/>
      <c r="M153" s="210"/>
      <c r="N153" s="10"/>
    </row>
    <row r="154" spans="2:14">
      <c r="B154" s="16"/>
      <c r="C154" s="16"/>
      <c r="D154" s="16"/>
      <c r="E154" s="16"/>
      <c r="F154" s="16"/>
      <c r="G154" s="16"/>
      <c r="H154" s="14">
        <v>300452</v>
      </c>
      <c r="I154" s="14" t="s">
        <v>187</v>
      </c>
      <c r="J154" s="14" t="s">
        <v>496</v>
      </c>
      <c r="K154" s="96">
        <v>0.68600000000000005</v>
      </c>
      <c r="L154" s="10"/>
      <c r="M154" s="210"/>
      <c r="N154" s="10"/>
    </row>
    <row r="155" spans="2:14">
      <c r="B155" s="16"/>
      <c r="C155" s="16"/>
      <c r="D155" s="16"/>
      <c r="E155" s="16"/>
      <c r="F155" s="16"/>
      <c r="G155" s="16"/>
      <c r="H155" s="14">
        <v>300453</v>
      </c>
      <c r="I155" s="14" t="s">
        <v>188</v>
      </c>
      <c r="J155" s="14" t="s">
        <v>496</v>
      </c>
      <c r="K155" s="96">
        <v>1.704</v>
      </c>
      <c r="L155" s="10"/>
      <c r="M155" s="210"/>
      <c r="N155" s="10"/>
    </row>
    <row r="156" spans="2:14">
      <c r="B156" s="16"/>
      <c r="C156" s="16"/>
      <c r="D156" s="16"/>
      <c r="E156" s="16"/>
      <c r="F156" s="16"/>
      <c r="G156" s="16"/>
      <c r="H156" s="14">
        <v>300464</v>
      </c>
      <c r="I156" s="14" t="s">
        <v>189</v>
      </c>
      <c r="J156" s="14" t="s">
        <v>496</v>
      </c>
      <c r="K156" s="96">
        <v>1.6889999999999998</v>
      </c>
      <c r="L156" s="10"/>
      <c r="M156" s="210"/>
      <c r="N156" s="10"/>
    </row>
    <row r="157" spans="2:14">
      <c r="B157" s="16"/>
      <c r="C157" s="16"/>
      <c r="D157" s="16"/>
      <c r="E157" s="16"/>
      <c r="F157" s="16"/>
      <c r="G157" s="16"/>
      <c r="H157" s="14">
        <v>300465</v>
      </c>
      <c r="I157" s="14" t="s">
        <v>190</v>
      </c>
      <c r="J157" s="14" t="s">
        <v>496</v>
      </c>
      <c r="K157" s="96">
        <v>1.6889999999999998</v>
      </c>
      <c r="L157" s="10"/>
      <c r="M157" s="210"/>
      <c r="N157" s="10"/>
    </row>
    <row r="158" spans="2:14">
      <c r="B158" s="16"/>
      <c r="C158" s="16"/>
      <c r="D158" s="16"/>
      <c r="E158" s="16"/>
      <c r="F158" s="16"/>
      <c r="G158" s="16"/>
      <c r="H158" s="14">
        <v>300467</v>
      </c>
      <c r="I158" s="14" t="s">
        <v>191</v>
      </c>
      <c r="J158" s="14" t="s">
        <v>496</v>
      </c>
      <c r="K158" s="96">
        <v>6.2639999999999993</v>
      </c>
      <c r="L158" s="10"/>
      <c r="M158" s="210"/>
      <c r="N158" s="10"/>
    </row>
    <row r="159" spans="2:14">
      <c r="B159" s="16"/>
      <c r="C159" s="16"/>
      <c r="D159" s="16"/>
      <c r="E159" s="16"/>
      <c r="F159" s="16"/>
      <c r="G159" s="16"/>
      <c r="H159" s="14">
        <v>300469</v>
      </c>
      <c r="I159" s="14" t="s">
        <v>192</v>
      </c>
      <c r="J159" s="14" t="s">
        <v>496</v>
      </c>
      <c r="K159" s="96">
        <v>2.1680000000000001</v>
      </c>
      <c r="L159" s="10"/>
      <c r="M159" s="210"/>
      <c r="N159" s="10"/>
    </row>
    <row r="160" spans="2:14">
      <c r="B160" s="16"/>
      <c r="C160" s="16"/>
      <c r="D160" s="16"/>
      <c r="E160" s="16"/>
      <c r="F160" s="16"/>
      <c r="G160" s="16"/>
      <c r="H160" s="14">
        <v>300486</v>
      </c>
      <c r="I160" s="14" t="s">
        <v>193</v>
      </c>
      <c r="J160" s="14" t="s">
        <v>496</v>
      </c>
      <c r="K160" s="96">
        <v>0.95900000000000007</v>
      </c>
      <c r="L160" s="10"/>
      <c r="M160" s="210"/>
      <c r="N160" s="10"/>
    </row>
    <row r="161" spans="2:14">
      <c r="B161" s="16"/>
      <c r="C161" s="16"/>
      <c r="D161" s="16"/>
      <c r="E161" s="16"/>
      <c r="F161" s="16"/>
      <c r="G161" s="16"/>
      <c r="H161" s="14">
        <v>300487</v>
      </c>
      <c r="I161" s="14" t="s">
        <v>194</v>
      </c>
      <c r="J161" s="14" t="s">
        <v>496</v>
      </c>
      <c r="K161" s="96">
        <v>1.9689999999999999</v>
      </c>
      <c r="L161" s="10"/>
      <c r="M161" s="210"/>
      <c r="N161" s="10"/>
    </row>
    <row r="162" spans="2:14">
      <c r="B162" s="16"/>
      <c r="C162" s="16"/>
      <c r="D162" s="16"/>
      <c r="E162" s="16"/>
      <c r="F162" s="16"/>
      <c r="G162" s="16"/>
      <c r="H162" s="14">
        <v>300489</v>
      </c>
      <c r="I162" s="14" t="s">
        <v>511</v>
      </c>
      <c r="J162" s="14" t="s">
        <v>496</v>
      </c>
      <c r="K162" s="96">
        <v>0.68200000000000005</v>
      </c>
      <c r="L162" s="10"/>
      <c r="M162" s="210"/>
      <c r="N162" s="10"/>
    </row>
    <row r="163" spans="2:14">
      <c r="B163" s="16"/>
      <c r="C163" s="16"/>
      <c r="D163" s="16"/>
      <c r="E163" s="16"/>
      <c r="F163" s="16"/>
      <c r="G163" s="16"/>
      <c r="H163" s="14">
        <v>300491</v>
      </c>
      <c r="I163" s="14" t="s">
        <v>195</v>
      </c>
      <c r="J163" s="14" t="s">
        <v>496</v>
      </c>
      <c r="K163" s="96">
        <v>1.6889999999999998</v>
      </c>
      <c r="L163" s="10"/>
      <c r="M163" s="210"/>
      <c r="N163" s="10"/>
    </row>
    <row r="164" spans="2:14">
      <c r="B164" s="16"/>
      <c r="C164" s="16"/>
      <c r="D164" s="16"/>
      <c r="E164" s="16"/>
      <c r="F164" s="16"/>
      <c r="G164" s="16"/>
      <c r="H164" s="14">
        <v>300492</v>
      </c>
      <c r="I164" s="14" t="s">
        <v>196</v>
      </c>
      <c r="J164" s="14" t="s">
        <v>496</v>
      </c>
      <c r="K164" s="96">
        <v>1.93</v>
      </c>
      <c r="L164" s="10"/>
      <c r="M164" s="210"/>
      <c r="N164" s="10"/>
    </row>
    <row r="165" spans="2:14">
      <c r="B165" s="16"/>
      <c r="C165" s="16"/>
      <c r="D165" s="16"/>
      <c r="E165" s="16"/>
      <c r="F165" s="16"/>
      <c r="G165" s="16"/>
      <c r="H165" s="14">
        <v>300495</v>
      </c>
      <c r="I165" s="14" t="s">
        <v>197</v>
      </c>
      <c r="J165" s="14" t="s">
        <v>496</v>
      </c>
      <c r="K165" s="96">
        <v>1.7709999999999999</v>
      </c>
      <c r="L165" s="10"/>
      <c r="M165" s="210"/>
      <c r="N165" s="10"/>
    </row>
    <row r="166" spans="2:14">
      <c r="B166" s="16"/>
      <c r="C166" s="16"/>
      <c r="D166" s="16"/>
      <c r="E166" s="16"/>
      <c r="F166" s="16"/>
      <c r="G166" s="16"/>
      <c r="H166" s="14">
        <v>300500</v>
      </c>
      <c r="I166" s="14" t="s">
        <v>198</v>
      </c>
      <c r="J166" s="14" t="s">
        <v>496</v>
      </c>
      <c r="K166" s="96">
        <v>1.2669999999999999</v>
      </c>
      <c r="L166" s="10"/>
      <c r="M166" s="210"/>
      <c r="N166" s="10"/>
    </row>
    <row r="167" spans="2:14">
      <c r="B167" s="16"/>
      <c r="C167" s="16"/>
      <c r="D167" s="16"/>
      <c r="E167" s="16"/>
      <c r="F167" s="16"/>
      <c r="G167" s="16"/>
      <c r="H167" s="14">
        <v>300501</v>
      </c>
      <c r="I167" s="14" t="s">
        <v>199</v>
      </c>
      <c r="J167" s="14" t="s">
        <v>496</v>
      </c>
      <c r="K167" s="96">
        <v>1.3239999999999998</v>
      </c>
      <c r="L167" s="10"/>
      <c r="M167" s="210"/>
      <c r="N167" s="10"/>
    </row>
    <row r="168" spans="2:14">
      <c r="B168" s="16"/>
      <c r="C168" s="16"/>
      <c r="D168" s="16"/>
      <c r="E168" s="16"/>
      <c r="F168" s="16"/>
      <c r="G168" s="16"/>
      <c r="H168" s="14">
        <v>300507</v>
      </c>
      <c r="I168" s="14" t="s">
        <v>200</v>
      </c>
      <c r="J168" s="14" t="s">
        <v>496</v>
      </c>
      <c r="K168" s="96">
        <v>2.6419999999999999</v>
      </c>
      <c r="L168" s="10"/>
      <c r="M168" s="210"/>
      <c r="N168" s="10"/>
    </row>
    <row r="169" spans="2:14">
      <c r="B169" s="16"/>
      <c r="C169" s="16"/>
      <c r="D169" s="16"/>
      <c r="E169" s="16"/>
      <c r="F169" s="16"/>
      <c r="G169" s="16"/>
      <c r="H169" s="14">
        <v>300516</v>
      </c>
      <c r="I169" s="14" t="s">
        <v>201</v>
      </c>
      <c r="J169" s="14" t="s">
        <v>496</v>
      </c>
      <c r="K169" s="96">
        <v>1.3939999999999999</v>
      </c>
      <c r="L169" s="10"/>
      <c r="M169" s="210"/>
      <c r="N169" s="10"/>
    </row>
    <row r="170" spans="2:14">
      <c r="B170" s="16"/>
      <c r="C170" s="16"/>
      <c r="D170" s="16"/>
      <c r="E170" s="16"/>
      <c r="F170" s="16"/>
      <c r="G170" s="16"/>
      <c r="H170" s="14">
        <v>300524</v>
      </c>
      <c r="I170" s="14" t="s">
        <v>202</v>
      </c>
      <c r="J170" s="14" t="s">
        <v>496</v>
      </c>
      <c r="K170" s="96">
        <v>1.9349999999999998</v>
      </c>
      <c r="L170" s="10"/>
      <c r="M170" s="210"/>
      <c r="N170" s="10"/>
    </row>
    <row r="171" spans="2:14">
      <c r="B171" s="16"/>
      <c r="C171" s="16"/>
      <c r="D171" s="16"/>
      <c r="E171" s="16"/>
      <c r="F171" s="16"/>
      <c r="G171" s="16"/>
      <c r="H171" s="14">
        <v>300527</v>
      </c>
      <c r="I171" s="14" t="s">
        <v>203</v>
      </c>
      <c r="J171" s="14" t="s">
        <v>496</v>
      </c>
      <c r="K171" s="96">
        <v>1.8419999999999999</v>
      </c>
      <c r="L171" s="10"/>
      <c r="M171" s="210"/>
      <c r="N171" s="10"/>
    </row>
    <row r="172" spans="2:14">
      <c r="B172" s="16"/>
      <c r="C172" s="16"/>
      <c r="D172" s="16"/>
      <c r="E172" s="16"/>
      <c r="F172" s="16"/>
      <c r="G172" s="16"/>
      <c r="H172" s="14">
        <v>300530</v>
      </c>
      <c r="I172" s="14" t="s">
        <v>204</v>
      </c>
      <c r="J172" s="14" t="s">
        <v>496</v>
      </c>
      <c r="K172" s="96">
        <v>0.68600000000000005</v>
      </c>
      <c r="L172" s="10"/>
      <c r="M172" s="210"/>
      <c r="N172" s="10"/>
    </row>
    <row r="173" spans="2:14">
      <c r="B173" s="16"/>
      <c r="C173" s="16"/>
      <c r="D173" s="16"/>
      <c r="E173" s="16"/>
      <c r="F173" s="16"/>
      <c r="G173" s="16"/>
      <c r="H173" s="14">
        <v>300533</v>
      </c>
      <c r="I173" s="14" t="s">
        <v>205</v>
      </c>
      <c r="J173" s="14" t="s">
        <v>496</v>
      </c>
      <c r="K173" s="96">
        <v>2.0499999999999998</v>
      </c>
      <c r="L173" s="10"/>
      <c r="M173" s="210"/>
      <c r="N173" s="10"/>
    </row>
    <row r="174" spans="2:14">
      <c r="B174" s="16"/>
      <c r="C174" s="16"/>
      <c r="D174" s="16"/>
      <c r="E174" s="16"/>
      <c r="F174" s="16"/>
      <c r="G174" s="16"/>
      <c r="H174" s="14">
        <v>300534</v>
      </c>
      <c r="I174" s="14" t="s">
        <v>206</v>
      </c>
      <c r="J174" s="14" t="s">
        <v>496</v>
      </c>
      <c r="K174" s="96">
        <v>1.64</v>
      </c>
      <c r="L174" s="10"/>
      <c r="M174" s="210"/>
      <c r="N174" s="10"/>
    </row>
    <row r="175" spans="2:14">
      <c r="B175" s="16"/>
      <c r="C175" s="16"/>
      <c r="D175" s="16"/>
      <c r="E175" s="16"/>
      <c r="F175" s="16"/>
      <c r="G175" s="16"/>
      <c r="H175" s="14">
        <v>300541</v>
      </c>
      <c r="I175" s="14" t="s">
        <v>207</v>
      </c>
      <c r="J175" s="14" t="s">
        <v>496</v>
      </c>
      <c r="K175" s="96">
        <v>1.1639999999999999</v>
      </c>
      <c r="L175" s="10"/>
      <c r="M175" s="210"/>
      <c r="N175" s="10"/>
    </row>
    <row r="176" spans="2:14">
      <c r="B176" s="16"/>
      <c r="C176" s="16"/>
      <c r="D176" s="16"/>
      <c r="E176" s="16"/>
      <c r="F176" s="16"/>
      <c r="G176" s="16"/>
      <c r="H176" s="14">
        <v>300542</v>
      </c>
      <c r="I176" s="14" t="s">
        <v>208</v>
      </c>
      <c r="J176" s="14" t="s">
        <v>496</v>
      </c>
      <c r="K176" s="96">
        <v>0.61399999999999999</v>
      </c>
      <c r="L176" s="10"/>
      <c r="M176" s="210"/>
      <c r="N176" s="10"/>
    </row>
    <row r="177" spans="2:14">
      <c r="B177" s="16"/>
      <c r="C177" s="16"/>
      <c r="D177" s="16"/>
      <c r="E177" s="16"/>
      <c r="F177" s="16"/>
      <c r="G177" s="16"/>
      <c r="H177" s="14">
        <v>300546</v>
      </c>
      <c r="I177" s="14" t="s">
        <v>209</v>
      </c>
      <c r="J177" s="14" t="s">
        <v>496</v>
      </c>
      <c r="K177" s="96">
        <v>1.1679999999999999</v>
      </c>
      <c r="L177" s="10"/>
      <c r="M177" s="210"/>
      <c r="N177" s="10"/>
    </row>
    <row r="178" spans="2:14">
      <c r="B178" s="16"/>
      <c r="C178" s="16"/>
      <c r="D178" s="16"/>
      <c r="E178" s="16"/>
      <c r="F178" s="16"/>
      <c r="G178" s="16"/>
      <c r="H178" s="14">
        <v>300549</v>
      </c>
      <c r="I178" s="14" t="s">
        <v>210</v>
      </c>
      <c r="J178" s="14" t="s">
        <v>496</v>
      </c>
      <c r="K178" s="96">
        <v>1.615</v>
      </c>
      <c r="L178" s="10"/>
      <c r="M178" s="210"/>
      <c r="N178" s="10"/>
    </row>
    <row r="179" spans="2:14">
      <c r="B179" s="16"/>
      <c r="C179" s="16"/>
      <c r="D179" s="16"/>
      <c r="E179" s="16"/>
      <c r="F179" s="16"/>
      <c r="G179" s="16"/>
      <c r="H179" s="14">
        <v>300552</v>
      </c>
      <c r="I179" s="14" t="s">
        <v>211</v>
      </c>
      <c r="J179" s="14" t="s">
        <v>496</v>
      </c>
      <c r="K179" s="96">
        <v>1.3819999999999999</v>
      </c>
      <c r="L179" s="10"/>
      <c r="M179" s="210"/>
      <c r="N179" s="10"/>
    </row>
    <row r="180" spans="2:14">
      <c r="B180" s="16"/>
      <c r="C180" s="16"/>
      <c r="D180" s="16"/>
      <c r="E180" s="16"/>
      <c r="F180" s="16"/>
      <c r="G180" s="16"/>
      <c r="H180" s="14">
        <v>300555</v>
      </c>
      <c r="I180" s="14" t="s">
        <v>212</v>
      </c>
      <c r="J180" s="14" t="s">
        <v>496</v>
      </c>
      <c r="K180" s="96">
        <v>1.573</v>
      </c>
      <c r="L180" s="10"/>
      <c r="M180" s="210"/>
      <c r="N180" s="10"/>
    </row>
    <row r="181" spans="2:14">
      <c r="B181" s="16"/>
      <c r="C181" s="16"/>
      <c r="D181" s="16"/>
      <c r="E181" s="16"/>
      <c r="F181" s="16"/>
      <c r="G181" s="16"/>
      <c r="H181" s="14">
        <v>300556</v>
      </c>
      <c r="I181" s="14" t="s">
        <v>213</v>
      </c>
      <c r="J181" s="14" t="s">
        <v>496</v>
      </c>
      <c r="K181" s="96">
        <v>1.6489999999999998</v>
      </c>
      <c r="L181" s="10"/>
      <c r="M181" s="210"/>
      <c r="N181" s="10"/>
    </row>
    <row r="182" spans="2:14">
      <c r="B182" s="16"/>
      <c r="C182" s="16"/>
      <c r="D182" s="16"/>
      <c r="E182" s="16"/>
      <c r="F182" s="16"/>
      <c r="G182" s="16"/>
      <c r="H182" s="14">
        <v>300558</v>
      </c>
      <c r="I182" s="14" t="s">
        <v>214</v>
      </c>
      <c r="J182" s="14" t="s">
        <v>496</v>
      </c>
      <c r="K182" s="96">
        <v>1.1080000000000001</v>
      </c>
      <c r="L182" s="10"/>
      <c r="M182" s="210"/>
      <c r="N182" s="10"/>
    </row>
    <row r="183" spans="2:14">
      <c r="B183" s="16"/>
      <c r="C183" s="16"/>
      <c r="D183" s="16"/>
      <c r="E183" s="16"/>
      <c r="F183" s="16"/>
      <c r="G183" s="16"/>
      <c r="H183" s="14">
        <v>300564</v>
      </c>
      <c r="I183" s="14" t="s">
        <v>215</v>
      </c>
      <c r="J183" s="14" t="s">
        <v>496</v>
      </c>
      <c r="K183" s="96">
        <v>2.1689999999999996</v>
      </c>
      <c r="L183" s="10"/>
      <c r="M183" s="210"/>
      <c r="N183" s="10"/>
    </row>
    <row r="184" spans="2:14">
      <c r="B184" s="16"/>
      <c r="C184" s="16"/>
      <c r="D184" s="16"/>
      <c r="E184" s="16"/>
      <c r="F184" s="16"/>
      <c r="G184" s="16"/>
      <c r="H184" s="14">
        <v>300569</v>
      </c>
      <c r="I184" s="14" t="s">
        <v>216</v>
      </c>
      <c r="J184" s="14" t="s">
        <v>496</v>
      </c>
      <c r="K184" s="96">
        <v>2.2679999999999998</v>
      </c>
      <c r="L184" s="10"/>
      <c r="M184" s="210"/>
      <c r="N184" s="10"/>
    </row>
    <row r="185" spans="2:14">
      <c r="B185" s="16"/>
      <c r="C185" s="16"/>
      <c r="D185" s="16"/>
      <c r="E185" s="16"/>
      <c r="F185" s="16"/>
      <c r="G185" s="16"/>
      <c r="H185" s="14">
        <v>300571</v>
      </c>
      <c r="I185" s="14" t="s">
        <v>217</v>
      </c>
      <c r="J185" s="14" t="s">
        <v>496</v>
      </c>
      <c r="K185" s="96">
        <v>1.4379999999999999</v>
      </c>
      <c r="L185" s="10"/>
      <c r="M185" s="210"/>
      <c r="N185" s="10"/>
    </row>
    <row r="186" spans="2:14">
      <c r="B186" s="16"/>
      <c r="C186" s="16"/>
      <c r="D186" s="16"/>
      <c r="E186" s="16"/>
      <c r="F186" s="16"/>
      <c r="G186" s="16"/>
      <c r="H186" s="14">
        <v>300572</v>
      </c>
      <c r="I186" s="14" t="s">
        <v>512</v>
      </c>
      <c r="J186" s="14" t="s">
        <v>496</v>
      </c>
      <c r="K186" s="96">
        <v>1.6539999999999999</v>
      </c>
      <c r="L186" s="10"/>
      <c r="M186" s="210"/>
      <c r="N186" s="10"/>
    </row>
    <row r="187" spans="2:14">
      <c r="B187" s="16"/>
      <c r="C187" s="16"/>
      <c r="D187" s="16"/>
      <c r="E187" s="16"/>
      <c r="F187" s="16"/>
      <c r="G187" s="16"/>
      <c r="H187" s="14">
        <v>300573</v>
      </c>
      <c r="I187" s="14" t="s">
        <v>218</v>
      </c>
      <c r="J187" s="14" t="s">
        <v>496</v>
      </c>
      <c r="K187" s="96">
        <v>1.5619999999999998</v>
      </c>
      <c r="L187" s="10"/>
      <c r="M187" s="210"/>
      <c r="N187" s="10"/>
    </row>
    <row r="188" spans="2:14">
      <c r="B188" s="16"/>
      <c r="C188" s="16"/>
      <c r="D188" s="16"/>
      <c r="E188" s="16"/>
      <c r="F188" s="16"/>
      <c r="G188" s="16"/>
      <c r="H188" s="14">
        <v>300582</v>
      </c>
      <c r="I188" s="14" t="s">
        <v>219</v>
      </c>
      <c r="J188" s="14" t="s">
        <v>496</v>
      </c>
      <c r="K188" s="96">
        <v>2.3149999999999999</v>
      </c>
      <c r="L188" s="10"/>
      <c r="M188" s="210"/>
      <c r="N188" s="10"/>
    </row>
    <row r="189" spans="2:14">
      <c r="B189" s="16"/>
      <c r="C189" s="16"/>
      <c r="D189" s="16"/>
      <c r="E189" s="16"/>
      <c r="F189" s="16"/>
      <c r="G189" s="16"/>
      <c r="H189" s="14">
        <v>300585</v>
      </c>
      <c r="I189" s="14" t="s">
        <v>220</v>
      </c>
      <c r="J189" s="14" t="s">
        <v>496</v>
      </c>
      <c r="K189" s="96">
        <v>2.2389999999999999</v>
      </c>
      <c r="L189" s="10"/>
      <c r="M189" s="210"/>
      <c r="N189" s="10"/>
    </row>
    <row r="190" spans="2:14">
      <c r="B190" s="16"/>
      <c r="C190" s="16"/>
      <c r="D190" s="16"/>
      <c r="E190" s="16"/>
      <c r="F190" s="16"/>
      <c r="G190" s="16"/>
      <c r="H190" s="14">
        <v>300587</v>
      </c>
      <c r="I190" s="14" t="s">
        <v>221</v>
      </c>
      <c r="J190" s="14" t="s">
        <v>496</v>
      </c>
      <c r="K190" s="96">
        <v>1.4969999999999999</v>
      </c>
      <c r="L190" s="10"/>
      <c r="M190" s="210"/>
      <c r="N190" s="10"/>
    </row>
    <row r="191" spans="2:14">
      <c r="B191" s="16"/>
      <c r="C191" s="16"/>
      <c r="D191" s="16"/>
      <c r="E191" s="16"/>
      <c r="F191" s="16"/>
      <c r="G191" s="16"/>
      <c r="H191" s="14">
        <v>300591</v>
      </c>
      <c r="I191" s="14" t="s">
        <v>222</v>
      </c>
      <c r="J191" s="14" t="s">
        <v>496</v>
      </c>
      <c r="K191" s="96">
        <v>1.4470000000000001</v>
      </c>
      <c r="L191" s="10"/>
      <c r="M191" s="210"/>
      <c r="N191" s="10"/>
    </row>
    <row r="192" spans="2:14">
      <c r="B192" s="16"/>
      <c r="C192" s="16"/>
      <c r="D192" s="16"/>
      <c r="E192" s="16"/>
      <c r="F192" s="16"/>
      <c r="G192" s="16"/>
      <c r="H192" s="14">
        <v>300592</v>
      </c>
      <c r="I192" s="14" t="s">
        <v>223</v>
      </c>
      <c r="J192" s="14" t="s">
        <v>496</v>
      </c>
      <c r="K192" s="96">
        <v>1.9289999999999998</v>
      </c>
      <c r="L192" s="10"/>
      <c r="M192" s="210"/>
      <c r="N192" s="10"/>
    </row>
    <row r="193" spans="2:14">
      <c r="B193" s="16"/>
      <c r="C193" s="16"/>
      <c r="D193" s="16"/>
      <c r="E193" s="16"/>
      <c r="F193" s="16"/>
      <c r="G193" s="16"/>
      <c r="H193" s="14">
        <v>300596</v>
      </c>
      <c r="I193" s="14" t="s">
        <v>225</v>
      </c>
      <c r="J193" s="14" t="s">
        <v>496</v>
      </c>
      <c r="K193" s="96">
        <v>2.1569999999999996</v>
      </c>
      <c r="L193" s="10"/>
      <c r="M193" s="210"/>
      <c r="N193" s="10"/>
    </row>
    <row r="194" spans="2:14">
      <c r="B194" s="16"/>
      <c r="C194" s="16"/>
      <c r="D194" s="16"/>
      <c r="E194" s="16"/>
      <c r="F194" s="16"/>
      <c r="G194" s="16"/>
      <c r="H194" s="14">
        <v>300599</v>
      </c>
      <c r="I194" s="14" t="s">
        <v>226</v>
      </c>
      <c r="J194" s="14" t="s">
        <v>496</v>
      </c>
      <c r="K194" s="96">
        <v>2.149</v>
      </c>
      <c r="L194" s="10"/>
      <c r="M194" s="210"/>
      <c r="N194" s="10"/>
    </row>
    <row r="195" spans="2:14">
      <c r="B195" s="16"/>
      <c r="C195" s="16"/>
      <c r="D195" s="16"/>
      <c r="E195" s="16"/>
      <c r="F195" s="16"/>
      <c r="G195" s="16"/>
      <c r="H195" s="14">
        <v>300600</v>
      </c>
      <c r="I195" s="14" t="s">
        <v>227</v>
      </c>
      <c r="J195" s="14" t="s">
        <v>496</v>
      </c>
      <c r="K195" s="96">
        <v>2.3169999999999997</v>
      </c>
      <c r="L195" s="10"/>
      <c r="M195" s="210"/>
      <c r="N195" s="10"/>
    </row>
    <row r="196" spans="2:14">
      <c r="B196" s="16"/>
      <c r="C196" s="16"/>
      <c r="D196" s="16"/>
      <c r="E196" s="16"/>
      <c r="F196" s="16"/>
      <c r="G196" s="16"/>
      <c r="H196" s="14">
        <v>300601</v>
      </c>
      <c r="I196" s="14" t="s">
        <v>228</v>
      </c>
      <c r="J196" s="14" t="s">
        <v>496</v>
      </c>
      <c r="K196" s="96">
        <v>2.2209999999999996</v>
      </c>
      <c r="L196" s="10"/>
      <c r="M196" s="210"/>
      <c r="N196" s="10"/>
    </row>
    <row r="197" spans="2:14">
      <c r="B197" s="16"/>
      <c r="C197" s="16"/>
      <c r="D197" s="16"/>
      <c r="E197" s="16"/>
      <c r="F197" s="16"/>
      <c r="G197" s="16"/>
      <c r="H197" s="14">
        <v>300603</v>
      </c>
      <c r="I197" s="14" t="s">
        <v>229</v>
      </c>
      <c r="J197" s="14" t="s">
        <v>496</v>
      </c>
      <c r="K197" s="96">
        <v>2.5689999999999995</v>
      </c>
      <c r="L197" s="10"/>
      <c r="M197" s="210"/>
      <c r="N197" s="10"/>
    </row>
    <row r="198" spans="2:14">
      <c r="B198" s="16"/>
      <c r="C198" s="16"/>
      <c r="D198" s="16"/>
      <c r="E198" s="16"/>
      <c r="F198" s="16"/>
      <c r="G198" s="16"/>
      <c r="H198" s="14">
        <v>300606</v>
      </c>
      <c r="I198" s="14" t="s">
        <v>230</v>
      </c>
      <c r="J198" s="14" t="s">
        <v>496</v>
      </c>
      <c r="K198" s="96">
        <v>1.7499999999999998</v>
      </c>
      <c r="L198" s="10"/>
      <c r="M198" s="210"/>
      <c r="N198" s="10"/>
    </row>
    <row r="199" spans="2:14">
      <c r="B199" s="16"/>
      <c r="C199" s="16"/>
      <c r="D199" s="16"/>
      <c r="E199" s="16"/>
      <c r="F199" s="16"/>
      <c r="G199" s="16"/>
      <c r="H199" s="14">
        <v>300611</v>
      </c>
      <c r="I199" s="14" t="s">
        <v>513</v>
      </c>
      <c r="J199" s="14" t="s">
        <v>496</v>
      </c>
      <c r="K199" s="96">
        <v>1.4849999999999999</v>
      </c>
      <c r="L199" s="10"/>
      <c r="M199" s="210"/>
      <c r="N199" s="10"/>
    </row>
    <row r="200" spans="2:14">
      <c r="B200" s="16"/>
      <c r="C200" s="16"/>
      <c r="D200" s="16"/>
      <c r="E200" s="16"/>
      <c r="F200" s="16"/>
      <c r="G200" s="16"/>
      <c r="H200" s="14">
        <v>300617</v>
      </c>
      <c r="I200" s="14" t="s">
        <v>514</v>
      </c>
      <c r="J200" s="14" t="s">
        <v>496</v>
      </c>
      <c r="K200" s="96">
        <v>2.258</v>
      </c>
      <c r="L200" s="10"/>
      <c r="M200" s="210"/>
      <c r="N200" s="10"/>
    </row>
    <row r="201" spans="2:14">
      <c r="B201" s="16"/>
      <c r="C201" s="16"/>
      <c r="D201" s="16"/>
      <c r="E201" s="16"/>
      <c r="F201" s="16"/>
      <c r="G201" s="16"/>
      <c r="H201" s="14">
        <v>300620</v>
      </c>
      <c r="I201" s="14" t="s">
        <v>231</v>
      </c>
      <c r="J201" s="14" t="s">
        <v>496</v>
      </c>
      <c r="K201" s="96">
        <v>1.8319999999999999</v>
      </c>
      <c r="L201" s="10"/>
      <c r="M201" s="210"/>
      <c r="N201" s="10"/>
    </row>
    <row r="202" spans="2:14">
      <c r="B202" s="16"/>
      <c r="C202" s="16"/>
      <c r="D202" s="16"/>
      <c r="E202" s="16"/>
      <c r="F202" s="16"/>
      <c r="G202" s="16"/>
      <c r="H202" s="14">
        <v>300622</v>
      </c>
      <c r="I202" s="14" t="s">
        <v>232</v>
      </c>
      <c r="J202" s="14" t="s">
        <v>496</v>
      </c>
      <c r="K202" s="96">
        <v>2.1970000000000001</v>
      </c>
      <c r="L202" s="10"/>
      <c r="M202" s="210"/>
      <c r="N202" s="10"/>
    </row>
    <row r="203" spans="2:14">
      <c r="B203" s="16"/>
      <c r="C203" s="16"/>
      <c r="D203" s="16"/>
      <c r="E203" s="16"/>
      <c r="F203" s="16"/>
      <c r="G203" s="16"/>
      <c r="H203" s="14">
        <v>300634</v>
      </c>
      <c r="I203" s="14" t="s">
        <v>233</v>
      </c>
      <c r="J203" s="14" t="s">
        <v>496</v>
      </c>
      <c r="K203" s="96">
        <v>2.2709999999999999</v>
      </c>
      <c r="L203" s="10"/>
      <c r="M203" s="210"/>
      <c r="N203" s="10"/>
    </row>
    <row r="204" spans="2:14">
      <c r="B204" s="16"/>
      <c r="C204" s="16"/>
      <c r="D204" s="16"/>
      <c r="E204" s="16"/>
      <c r="F204" s="16"/>
      <c r="G204" s="16"/>
      <c r="H204" s="14">
        <v>300637</v>
      </c>
      <c r="I204" s="14" t="s">
        <v>234</v>
      </c>
      <c r="J204" s="14" t="s">
        <v>496</v>
      </c>
      <c r="K204" s="96">
        <v>2.8139999999999996</v>
      </c>
      <c r="L204" s="10"/>
      <c r="M204" s="210"/>
      <c r="N204" s="10"/>
    </row>
    <row r="205" spans="2:14">
      <c r="B205" s="16"/>
      <c r="C205" s="16"/>
      <c r="D205" s="16"/>
      <c r="E205" s="16"/>
      <c r="F205" s="16"/>
      <c r="G205" s="16"/>
      <c r="H205" s="14">
        <v>300638</v>
      </c>
      <c r="I205" s="14" t="s">
        <v>235</v>
      </c>
      <c r="J205" s="14" t="s">
        <v>496</v>
      </c>
      <c r="K205" s="96">
        <v>1.6539999999999999</v>
      </c>
      <c r="L205" s="10"/>
      <c r="M205" s="210"/>
      <c r="N205" s="10"/>
    </row>
    <row r="206" spans="2:14">
      <c r="B206" s="16"/>
      <c r="C206" s="16"/>
      <c r="D206" s="16"/>
      <c r="E206" s="16"/>
      <c r="F206" s="16"/>
      <c r="G206" s="16"/>
      <c r="H206" s="14">
        <v>300639</v>
      </c>
      <c r="I206" s="14" t="s">
        <v>236</v>
      </c>
      <c r="J206" s="14" t="s">
        <v>496</v>
      </c>
      <c r="K206" s="96">
        <v>2.2589999999999999</v>
      </c>
      <c r="L206" s="10"/>
      <c r="M206" s="210"/>
      <c r="N206" s="10"/>
    </row>
    <row r="207" spans="2:14">
      <c r="B207" s="16"/>
      <c r="C207" s="16"/>
      <c r="D207" s="16"/>
      <c r="E207" s="16"/>
      <c r="F207" s="16"/>
      <c r="G207" s="16"/>
      <c r="H207" s="14">
        <v>300640</v>
      </c>
      <c r="I207" s="14" t="s">
        <v>237</v>
      </c>
      <c r="J207" s="14" t="s">
        <v>496</v>
      </c>
      <c r="K207" s="96">
        <v>2.1970000000000001</v>
      </c>
      <c r="L207" s="10"/>
      <c r="M207" s="210"/>
      <c r="N207" s="10"/>
    </row>
    <row r="208" spans="2:14">
      <c r="B208" s="16"/>
      <c r="C208" s="16"/>
      <c r="D208" s="16"/>
      <c r="E208" s="16"/>
      <c r="F208" s="16"/>
      <c r="G208" s="16"/>
      <c r="H208" s="14">
        <v>300642</v>
      </c>
      <c r="I208" s="14" t="s">
        <v>238</v>
      </c>
      <c r="J208" s="14" t="s">
        <v>496</v>
      </c>
      <c r="K208" s="96">
        <v>1.4119999999999999</v>
      </c>
      <c r="L208" s="10"/>
      <c r="M208" s="210"/>
      <c r="N208" s="10"/>
    </row>
    <row r="209" spans="2:14">
      <c r="B209" s="16"/>
      <c r="C209" s="16"/>
      <c r="D209" s="16"/>
      <c r="E209" s="16"/>
      <c r="F209" s="16"/>
      <c r="G209" s="16"/>
      <c r="H209" s="14">
        <v>300644</v>
      </c>
      <c r="I209" s="14" t="s">
        <v>239</v>
      </c>
      <c r="J209" s="14" t="s">
        <v>496</v>
      </c>
      <c r="K209" s="96">
        <v>2.2210000000000001</v>
      </c>
      <c r="L209" s="10"/>
      <c r="M209" s="210"/>
      <c r="N209" s="10"/>
    </row>
    <row r="210" spans="2:14">
      <c r="B210" s="16"/>
      <c r="C210" s="16"/>
      <c r="D210" s="16"/>
      <c r="E210" s="16"/>
      <c r="F210" s="16"/>
      <c r="G210" s="16"/>
      <c r="H210" s="14">
        <v>300645</v>
      </c>
      <c r="I210" s="14" t="s">
        <v>515</v>
      </c>
      <c r="J210" s="14" t="s">
        <v>496</v>
      </c>
      <c r="K210" s="96">
        <v>2.2650000000000001</v>
      </c>
      <c r="L210" s="10"/>
      <c r="M210" s="210"/>
      <c r="N210" s="10"/>
    </row>
    <row r="211" spans="2:14">
      <c r="B211" s="16"/>
      <c r="C211" s="16"/>
      <c r="D211" s="16"/>
      <c r="E211" s="16"/>
      <c r="F211" s="16"/>
      <c r="G211" s="16"/>
      <c r="H211" s="14">
        <v>300648</v>
      </c>
      <c r="I211" s="14" t="s">
        <v>516</v>
      </c>
      <c r="J211" s="14" t="s">
        <v>496</v>
      </c>
      <c r="K211" s="96">
        <v>2.1970000000000001</v>
      </c>
      <c r="L211" s="10"/>
      <c r="M211" s="210"/>
      <c r="N211" s="10"/>
    </row>
    <row r="212" spans="2:14">
      <c r="B212" s="16"/>
      <c r="C212" s="16"/>
      <c r="D212" s="16"/>
      <c r="E212" s="16"/>
      <c r="F212" s="16"/>
      <c r="G212" s="16"/>
      <c r="H212" s="14">
        <v>300649</v>
      </c>
      <c r="I212" s="14" t="s">
        <v>240</v>
      </c>
      <c r="J212" s="14" t="s">
        <v>496</v>
      </c>
      <c r="K212" s="96">
        <v>1.6539999999999999</v>
      </c>
      <c r="L212" s="10"/>
      <c r="M212" s="210"/>
      <c r="N212" s="10"/>
    </row>
    <row r="213" spans="2:14">
      <c r="B213" s="16"/>
      <c r="C213" s="16"/>
      <c r="D213" s="16"/>
      <c r="E213" s="16"/>
      <c r="F213" s="16"/>
      <c r="G213" s="16"/>
      <c r="H213" s="14">
        <v>300650</v>
      </c>
      <c r="I213" s="14" t="s">
        <v>241</v>
      </c>
      <c r="J213" s="14" t="s">
        <v>496</v>
      </c>
      <c r="K213" s="96">
        <v>2.141</v>
      </c>
      <c r="L213" s="10"/>
      <c r="M213" s="210"/>
      <c r="N213" s="10"/>
    </row>
    <row r="214" spans="2:14">
      <c r="B214" s="16"/>
      <c r="C214" s="16"/>
      <c r="D214" s="16"/>
      <c r="E214" s="16"/>
      <c r="F214" s="16"/>
      <c r="G214" s="16"/>
      <c r="H214" s="14">
        <v>300651</v>
      </c>
      <c r="I214" s="14" t="s">
        <v>242</v>
      </c>
      <c r="J214" s="14" t="s">
        <v>496</v>
      </c>
      <c r="K214" s="96">
        <v>2.1439999999999997</v>
      </c>
      <c r="L214" s="10"/>
      <c r="M214" s="210"/>
      <c r="N214" s="10"/>
    </row>
    <row r="215" spans="2:14">
      <c r="B215" s="16"/>
      <c r="C215" s="16"/>
      <c r="D215" s="16"/>
      <c r="E215" s="16"/>
      <c r="F215" s="16"/>
      <c r="G215" s="16"/>
      <c r="H215" s="14">
        <v>300652</v>
      </c>
      <c r="I215" s="14" t="s">
        <v>243</v>
      </c>
      <c r="J215" s="14" t="s">
        <v>496</v>
      </c>
      <c r="K215" s="96">
        <v>2.2589999999999999</v>
      </c>
      <c r="L215" s="10"/>
      <c r="M215" s="210"/>
      <c r="N215" s="10"/>
    </row>
    <row r="216" spans="2:14">
      <c r="B216" s="16"/>
      <c r="C216" s="16"/>
      <c r="D216" s="16"/>
      <c r="E216" s="16"/>
      <c r="F216" s="16"/>
      <c r="G216" s="16"/>
      <c r="H216" s="14">
        <v>300655</v>
      </c>
      <c r="I216" s="14" t="s">
        <v>244</v>
      </c>
      <c r="J216" s="14" t="s">
        <v>496</v>
      </c>
      <c r="K216" s="96">
        <v>1.4870000000000001</v>
      </c>
      <c r="L216" s="10"/>
      <c r="M216" s="210"/>
      <c r="N216" s="10"/>
    </row>
    <row r="217" spans="2:14">
      <c r="B217" s="16"/>
      <c r="C217" s="16"/>
      <c r="D217" s="16"/>
      <c r="E217" s="16"/>
      <c r="F217" s="16"/>
      <c r="G217" s="16"/>
      <c r="H217" s="14">
        <v>300662</v>
      </c>
      <c r="I217" s="14" t="s">
        <v>245</v>
      </c>
      <c r="J217" s="14" t="s">
        <v>496</v>
      </c>
      <c r="K217" s="96">
        <v>1.4179999999999999</v>
      </c>
      <c r="L217" s="10"/>
      <c r="M217" s="210"/>
      <c r="N217" s="10"/>
    </row>
    <row r="218" spans="2:14">
      <c r="B218" s="16"/>
      <c r="C218" s="16"/>
      <c r="D218" s="16"/>
      <c r="E218" s="16"/>
      <c r="F218" s="16"/>
      <c r="G218" s="16"/>
      <c r="H218" s="14">
        <v>300663</v>
      </c>
      <c r="I218" s="14" t="s">
        <v>246</v>
      </c>
      <c r="J218" s="14" t="s">
        <v>496</v>
      </c>
      <c r="K218" s="96">
        <v>1.5109999999999999</v>
      </c>
      <c r="L218" s="10"/>
      <c r="M218" s="210"/>
      <c r="N218" s="10"/>
    </row>
    <row r="219" spans="2:14">
      <c r="B219" s="16"/>
      <c r="C219" s="16"/>
      <c r="D219" s="16"/>
      <c r="E219" s="16"/>
      <c r="F219" s="16"/>
      <c r="G219" s="16"/>
      <c r="H219" s="14">
        <v>300664</v>
      </c>
      <c r="I219" s="14" t="s">
        <v>247</v>
      </c>
      <c r="J219" s="14" t="s">
        <v>496</v>
      </c>
      <c r="K219" s="96">
        <v>2.1800000000000002</v>
      </c>
      <c r="L219" s="10"/>
      <c r="M219" s="210"/>
      <c r="N219" s="10"/>
    </row>
    <row r="220" spans="2:14">
      <c r="B220" s="16"/>
      <c r="C220" s="16"/>
      <c r="D220" s="16"/>
      <c r="E220" s="16"/>
      <c r="F220" s="16"/>
      <c r="G220" s="16"/>
      <c r="H220" s="14">
        <v>300665</v>
      </c>
      <c r="I220" s="14" t="s">
        <v>248</v>
      </c>
      <c r="J220" s="14" t="s">
        <v>496</v>
      </c>
      <c r="K220" s="96">
        <v>1.5109999999999999</v>
      </c>
      <c r="L220" s="10"/>
      <c r="M220" s="210"/>
      <c r="N220" s="10"/>
    </row>
    <row r="221" spans="2:14">
      <c r="B221" s="16"/>
      <c r="C221" s="16"/>
      <c r="D221" s="16"/>
      <c r="E221" s="16"/>
      <c r="F221" s="16"/>
      <c r="G221" s="16"/>
      <c r="H221" s="14">
        <v>300669</v>
      </c>
      <c r="I221" s="14" t="s">
        <v>249</v>
      </c>
      <c r="J221" s="14" t="s">
        <v>496</v>
      </c>
      <c r="K221" s="96">
        <v>2.1739999999999999</v>
      </c>
      <c r="L221" s="10"/>
      <c r="M221" s="210"/>
      <c r="N221" s="10"/>
    </row>
    <row r="222" spans="2:14">
      <c r="B222" s="16"/>
      <c r="C222" s="16"/>
      <c r="D222" s="16"/>
      <c r="E222" s="16"/>
      <c r="F222" s="16"/>
      <c r="G222" s="16"/>
      <c r="H222" s="14">
        <v>300670</v>
      </c>
      <c r="I222" s="14" t="s">
        <v>250</v>
      </c>
      <c r="J222" s="14" t="s">
        <v>496</v>
      </c>
      <c r="K222" s="96">
        <v>4.0429999999999993</v>
      </c>
      <c r="L222" s="10"/>
      <c r="M222" s="210"/>
      <c r="N222" s="10"/>
    </row>
    <row r="223" spans="2:14">
      <c r="B223" s="16"/>
      <c r="C223" s="16"/>
      <c r="D223" s="16"/>
      <c r="E223" s="16"/>
      <c r="F223" s="16"/>
      <c r="G223" s="16"/>
      <c r="H223" s="14">
        <v>300674</v>
      </c>
      <c r="I223" s="14" t="s">
        <v>251</v>
      </c>
      <c r="J223" s="14" t="s">
        <v>496</v>
      </c>
      <c r="K223" s="96">
        <v>1.7499999999999998</v>
      </c>
      <c r="L223" s="10"/>
      <c r="M223" s="210"/>
      <c r="N223" s="10"/>
    </row>
    <row r="224" spans="2:14">
      <c r="B224" s="16"/>
      <c r="C224" s="16"/>
      <c r="D224" s="16"/>
      <c r="E224" s="16"/>
      <c r="F224" s="16"/>
      <c r="G224" s="16"/>
      <c r="H224" s="14">
        <v>300675</v>
      </c>
      <c r="I224" s="14" t="s">
        <v>252</v>
      </c>
      <c r="J224" s="14" t="s">
        <v>496</v>
      </c>
      <c r="K224" s="96">
        <v>1.6709999999999998</v>
      </c>
      <c r="L224" s="10"/>
      <c r="M224" s="210"/>
      <c r="N224" s="10"/>
    </row>
    <row r="225" spans="2:14">
      <c r="B225" s="16"/>
      <c r="C225" s="16"/>
      <c r="D225" s="16"/>
      <c r="E225" s="16"/>
      <c r="F225" s="16"/>
      <c r="G225" s="16"/>
      <c r="H225" s="14">
        <v>300680</v>
      </c>
      <c r="I225" s="14" t="s">
        <v>253</v>
      </c>
      <c r="J225" s="14" t="s">
        <v>496</v>
      </c>
      <c r="K225" s="96">
        <v>1.5499999999999998</v>
      </c>
      <c r="L225" s="10"/>
      <c r="M225" s="210"/>
      <c r="N225" s="10"/>
    </row>
    <row r="226" spans="2:14">
      <c r="B226" s="16"/>
      <c r="C226" s="16"/>
      <c r="D226" s="16"/>
      <c r="E226" s="16"/>
      <c r="F226" s="16"/>
      <c r="G226" s="16"/>
      <c r="H226" s="14">
        <v>300681</v>
      </c>
      <c r="I226" s="14" t="s">
        <v>254</v>
      </c>
      <c r="J226" s="14" t="s">
        <v>496</v>
      </c>
      <c r="K226" s="96">
        <v>1.6539999999999999</v>
      </c>
      <c r="L226" s="10"/>
      <c r="M226" s="210"/>
      <c r="N226" s="10"/>
    </row>
    <row r="227" spans="2:14">
      <c r="B227" s="16"/>
      <c r="C227" s="16"/>
      <c r="D227" s="16"/>
      <c r="E227" s="16"/>
      <c r="F227" s="16"/>
      <c r="G227" s="16"/>
      <c r="H227" s="14">
        <v>300683</v>
      </c>
      <c r="I227" s="14" t="s">
        <v>255</v>
      </c>
      <c r="J227" s="14" t="s">
        <v>496</v>
      </c>
      <c r="K227" s="96">
        <v>2.1970000000000001</v>
      </c>
      <c r="L227" s="10"/>
      <c r="M227" s="210"/>
      <c r="N227" s="10"/>
    </row>
    <row r="228" spans="2:14">
      <c r="B228" s="16"/>
      <c r="C228" s="16"/>
      <c r="D228" s="16"/>
      <c r="E228" s="16"/>
      <c r="F228" s="16"/>
      <c r="G228" s="16"/>
      <c r="H228" s="14">
        <v>300684</v>
      </c>
      <c r="I228" s="14" t="s">
        <v>256</v>
      </c>
      <c r="J228" s="14" t="s">
        <v>496</v>
      </c>
      <c r="K228" s="96">
        <v>1.5839999999999999</v>
      </c>
      <c r="L228" s="10"/>
      <c r="M228" s="210"/>
      <c r="N228" s="10"/>
    </row>
    <row r="229" spans="2:14">
      <c r="B229" s="16"/>
      <c r="C229" s="16"/>
      <c r="D229" s="16"/>
      <c r="E229" s="16"/>
      <c r="F229" s="16"/>
      <c r="G229" s="16"/>
      <c r="H229" s="14">
        <v>300685</v>
      </c>
      <c r="I229" s="14" t="s">
        <v>257</v>
      </c>
      <c r="J229" s="14" t="s">
        <v>496</v>
      </c>
      <c r="K229" s="96">
        <v>1.7499999999999998</v>
      </c>
      <c r="L229" s="10"/>
      <c r="M229" s="210"/>
      <c r="N229" s="10"/>
    </row>
    <row r="230" spans="2:14">
      <c r="B230" s="16"/>
      <c r="C230" s="16"/>
      <c r="D230" s="16"/>
      <c r="E230" s="16"/>
      <c r="F230" s="16"/>
      <c r="G230" s="16"/>
      <c r="H230" s="14">
        <v>300686</v>
      </c>
      <c r="I230" s="14" t="s">
        <v>258</v>
      </c>
      <c r="J230" s="14" t="s">
        <v>496</v>
      </c>
      <c r="K230" s="96">
        <v>1.5109999999999999</v>
      </c>
      <c r="L230" s="10"/>
      <c r="M230" s="210"/>
      <c r="N230" s="10"/>
    </row>
    <row r="231" spans="2:14">
      <c r="B231" s="16"/>
      <c r="C231" s="16"/>
      <c r="D231" s="16"/>
      <c r="E231" s="16"/>
      <c r="F231" s="16"/>
      <c r="G231" s="16"/>
      <c r="H231" s="14">
        <v>300687</v>
      </c>
      <c r="I231" s="14" t="s">
        <v>259</v>
      </c>
      <c r="J231" s="14" t="s">
        <v>496</v>
      </c>
      <c r="K231" s="96">
        <v>1.5109999999999999</v>
      </c>
      <c r="L231" s="10"/>
      <c r="M231" s="210"/>
      <c r="N231" s="10"/>
    </row>
    <row r="232" spans="2:14">
      <c r="B232" s="16"/>
      <c r="C232" s="16"/>
      <c r="D232" s="16"/>
      <c r="E232" s="16"/>
      <c r="F232" s="16"/>
      <c r="G232" s="16"/>
      <c r="H232" s="14">
        <v>300691</v>
      </c>
      <c r="I232" s="14" t="s">
        <v>260</v>
      </c>
      <c r="J232" s="14" t="s">
        <v>496</v>
      </c>
      <c r="K232" s="96">
        <v>2.2919999999999998</v>
      </c>
      <c r="L232" s="10"/>
      <c r="M232" s="210"/>
      <c r="N232" s="10"/>
    </row>
    <row r="233" spans="2:14">
      <c r="B233" s="16"/>
      <c r="C233" s="16"/>
      <c r="D233" s="16"/>
      <c r="E233" s="16"/>
      <c r="F233" s="16"/>
      <c r="G233" s="16"/>
      <c r="H233" s="14">
        <v>300692</v>
      </c>
      <c r="I233" s="14" t="s">
        <v>261</v>
      </c>
      <c r="J233" s="14" t="s">
        <v>496</v>
      </c>
      <c r="K233" s="96">
        <v>2.25</v>
      </c>
      <c r="L233" s="10"/>
      <c r="M233" s="210"/>
      <c r="N233" s="10"/>
    </row>
    <row r="234" spans="2:14">
      <c r="B234" s="16"/>
      <c r="C234" s="16"/>
      <c r="D234" s="16"/>
      <c r="E234" s="16"/>
      <c r="F234" s="16"/>
      <c r="G234" s="16"/>
      <c r="H234" s="14">
        <v>300693</v>
      </c>
      <c r="I234" s="14" t="s">
        <v>262</v>
      </c>
      <c r="J234" s="14" t="s">
        <v>496</v>
      </c>
      <c r="K234" s="96">
        <v>1.5799999999999998</v>
      </c>
      <c r="L234" s="10"/>
      <c r="M234" s="210"/>
      <c r="N234" s="10"/>
    </row>
    <row r="235" spans="2:14">
      <c r="B235" s="16"/>
      <c r="C235" s="16"/>
      <c r="D235" s="16"/>
      <c r="E235" s="16"/>
      <c r="F235" s="16"/>
      <c r="G235" s="16"/>
      <c r="H235" s="14">
        <v>300694</v>
      </c>
      <c r="I235" s="14" t="s">
        <v>263</v>
      </c>
      <c r="J235" s="14" t="s">
        <v>496</v>
      </c>
      <c r="K235" s="96">
        <v>1.5499999999999998</v>
      </c>
      <c r="L235" s="10"/>
      <c r="M235" s="210"/>
      <c r="N235" s="10"/>
    </row>
    <row r="236" spans="2:14">
      <c r="B236" s="16"/>
      <c r="C236" s="16"/>
      <c r="D236" s="16"/>
      <c r="E236" s="16"/>
      <c r="F236" s="16"/>
      <c r="G236" s="16"/>
      <c r="H236" s="14">
        <v>300696</v>
      </c>
      <c r="I236" s="14" t="s">
        <v>517</v>
      </c>
      <c r="J236" s="14" t="s">
        <v>496</v>
      </c>
      <c r="K236" s="96">
        <v>2.2999999999999998</v>
      </c>
      <c r="L236" s="10"/>
      <c r="M236" s="210"/>
      <c r="N236" s="10"/>
    </row>
    <row r="237" spans="2:14">
      <c r="B237" s="16"/>
      <c r="C237" s="16"/>
      <c r="D237" s="16"/>
      <c r="E237" s="16"/>
      <c r="F237" s="16"/>
      <c r="G237" s="16"/>
      <c r="H237" s="14">
        <v>300703</v>
      </c>
      <c r="I237" s="14" t="s">
        <v>264</v>
      </c>
      <c r="J237" s="14" t="s">
        <v>496</v>
      </c>
      <c r="K237" s="96">
        <v>2.246</v>
      </c>
      <c r="L237" s="10"/>
      <c r="M237" s="210"/>
      <c r="N237" s="10"/>
    </row>
    <row r="238" spans="2:14">
      <c r="B238" s="16"/>
      <c r="C238" s="16"/>
      <c r="D238" s="16"/>
      <c r="E238" s="16"/>
      <c r="F238" s="16"/>
      <c r="G238" s="16"/>
      <c r="H238" s="14">
        <v>300705</v>
      </c>
      <c r="I238" s="14" t="s">
        <v>265</v>
      </c>
      <c r="J238" s="14" t="s">
        <v>496</v>
      </c>
      <c r="K238" s="96">
        <v>1.5529999999999999</v>
      </c>
      <c r="L238" s="10"/>
      <c r="M238" s="210"/>
      <c r="N238" s="10"/>
    </row>
    <row r="239" spans="2:14">
      <c r="B239" s="16"/>
      <c r="C239" s="16"/>
      <c r="D239" s="16"/>
      <c r="E239" s="16"/>
      <c r="F239" s="16"/>
      <c r="G239" s="16"/>
      <c r="H239" s="14">
        <v>300706</v>
      </c>
      <c r="I239" s="14" t="s">
        <v>266</v>
      </c>
      <c r="J239" s="14" t="s">
        <v>496</v>
      </c>
      <c r="K239" s="96">
        <v>1.5529999999999999</v>
      </c>
      <c r="L239" s="10"/>
      <c r="M239" s="210"/>
      <c r="N239" s="10"/>
    </row>
    <row r="240" spans="2:14">
      <c r="B240" s="16"/>
      <c r="C240" s="16"/>
      <c r="D240" s="16"/>
      <c r="E240" s="16"/>
      <c r="F240" s="16"/>
      <c r="G240" s="16"/>
      <c r="H240" s="14">
        <v>300710</v>
      </c>
      <c r="I240" s="14" t="s">
        <v>267</v>
      </c>
      <c r="J240" s="14" t="s">
        <v>496</v>
      </c>
      <c r="K240" s="96">
        <v>1.341</v>
      </c>
      <c r="L240" s="10"/>
      <c r="M240" s="210"/>
      <c r="N240" s="10"/>
    </row>
    <row r="241" spans="2:14">
      <c r="B241" s="16"/>
      <c r="C241" s="16"/>
      <c r="D241" s="16"/>
      <c r="E241" s="16"/>
      <c r="F241" s="16"/>
      <c r="G241" s="16"/>
      <c r="H241" s="14">
        <v>300711</v>
      </c>
      <c r="I241" s="14" t="s">
        <v>268</v>
      </c>
      <c r="J241" s="14" t="s">
        <v>496</v>
      </c>
      <c r="K241" s="96">
        <v>1.5109999999999999</v>
      </c>
      <c r="L241" s="10"/>
      <c r="M241" s="210"/>
      <c r="N241" s="10"/>
    </row>
    <row r="242" spans="2:14">
      <c r="B242" s="16"/>
      <c r="C242" s="16"/>
      <c r="D242" s="16"/>
      <c r="E242" s="16"/>
      <c r="F242" s="16"/>
      <c r="G242" s="16"/>
      <c r="H242" s="14">
        <v>300712</v>
      </c>
      <c r="I242" s="14" t="s">
        <v>269</v>
      </c>
      <c r="J242" s="14" t="s">
        <v>496</v>
      </c>
      <c r="K242" s="96">
        <v>1.94</v>
      </c>
      <c r="L242" s="10"/>
      <c r="M242" s="210"/>
      <c r="N242" s="10"/>
    </row>
    <row r="243" spans="2:14">
      <c r="B243" s="16"/>
      <c r="C243" s="16"/>
      <c r="D243" s="16"/>
      <c r="E243" s="16"/>
      <c r="F243" s="16"/>
      <c r="G243" s="16"/>
      <c r="H243" s="14">
        <v>300713</v>
      </c>
      <c r="I243" s="14" t="s">
        <v>270</v>
      </c>
      <c r="J243" s="14" t="s">
        <v>496</v>
      </c>
      <c r="K243" s="96">
        <v>1.5839999999999999</v>
      </c>
      <c r="L243" s="10"/>
      <c r="M243" s="210"/>
      <c r="N243" s="10"/>
    </row>
    <row r="244" spans="2:14">
      <c r="B244" s="16"/>
      <c r="C244" s="16"/>
      <c r="D244" s="16"/>
      <c r="E244" s="16"/>
      <c r="F244" s="16"/>
      <c r="G244" s="16"/>
      <c r="H244" s="14">
        <v>300716</v>
      </c>
      <c r="I244" s="14" t="s">
        <v>271</v>
      </c>
      <c r="J244" s="14" t="s">
        <v>496</v>
      </c>
      <c r="K244" s="96">
        <v>1.5659999999999998</v>
      </c>
      <c r="L244" s="10"/>
      <c r="M244" s="210"/>
      <c r="N244" s="10"/>
    </row>
    <row r="245" spans="2:14">
      <c r="B245" s="16"/>
      <c r="C245" s="16"/>
      <c r="D245" s="16"/>
      <c r="E245" s="16"/>
      <c r="F245" s="16"/>
      <c r="G245" s="16"/>
      <c r="H245" s="14">
        <v>300719</v>
      </c>
      <c r="I245" s="14" t="s">
        <v>272</v>
      </c>
      <c r="J245" s="14" t="s">
        <v>496</v>
      </c>
      <c r="K245" s="96">
        <v>1.3959999999999999</v>
      </c>
      <c r="L245" s="10"/>
      <c r="M245" s="210"/>
      <c r="N245" s="10"/>
    </row>
    <row r="246" spans="2:14">
      <c r="B246" s="16"/>
      <c r="C246" s="16"/>
      <c r="D246" s="16"/>
      <c r="E246" s="16"/>
      <c r="F246" s="16"/>
      <c r="G246" s="16"/>
      <c r="H246" s="14">
        <v>300722</v>
      </c>
      <c r="I246" s="14" t="s">
        <v>518</v>
      </c>
      <c r="J246" s="14" t="s">
        <v>496</v>
      </c>
      <c r="K246" s="96">
        <v>2.1970000000000001</v>
      </c>
      <c r="L246" s="10"/>
      <c r="M246" s="210"/>
      <c r="N246" s="10"/>
    </row>
    <row r="247" spans="2:14">
      <c r="B247" s="16"/>
      <c r="C247" s="16"/>
      <c r="D247" s="16"/>
      <c r="E247" s="16"/>
      <c r="F247" s="16"/>
      <c r="G247" s="16"/>
      <c r="H247" s="14">
        <v>300725</v>
      </c>
      <c r="I247" s="14" t="s">
        <v>519</v>
      </c>
      <c r="J247" s="14" t="s">
        <v>496</v>
      </c>
      <c r="K247" s="96">
        <v>2.1970000000000001</v>
      </c>
      <c r="L247" s="10"/>
      <c r="M247" s="210"/>
      <c r="N247" s="10"/>
    </row>
    <row r="248" spans="2:14">
      <c r="B248" s="16"/>
      <c r="C248" s="16"/>
      <c r="D248" s="16"/>
      <c r="E248" s="16"/>
      <c r="F248" s="16"/>
      <c r="G248" s="16"/>
      <c r="H248" s="14">
        <v>300727</v>
      </c>
      <c r="I248" s="14" t="s">
        <v>273</v>
      </c>
      <c r="J248" s="14" t="s">
        <v>496</v>
      </c>
      <c r="K248" s="96">
        <v>1.85</v>
      </c>
      <c r="L248" s="10"/>
      <c r="M248" s="210"/>
      <c r="N248" s="10"/>
    </row>
    <row r="249" spans="2:14">
      <c r="B249" s="16"/>
      <c r="C249" s="16"/>
      <c r="D249" s="16"/>
      <c r="E249" s="16"/>
      <c r="F249" s="16"/>
      <c r="G249" s="16"/>
      <c r="H249" s="14">
        <v>300728</v>
      </c>
      <c r="I249" s="14" t="s">
        <v>274</v>
      </c>
      <c r="J249" s="14" t="s">
        <v>496</v>
      </c>
      <c r="K249" s="96">
        <v>1.2709999999999999</v>
      </c>
      <c r="L249" s="10"/>
      <c r="M249" s="210"/>
      <c r="N249" s="10"/>
    </row>
    <row r="250" spans="2:14">
      <c r="B250" s="16"/>
      <c r="C250" s="16"/>
      <c r="D250" s="16"/>
      <c r="E250" s="16"/>
      <c r="F250" s="16"/>
      <c r="G250" s="16"/>
      <c r="H250" s="14">
        <v>300729</v>
      </c>
      <c r="I250" s="14" t="s">
        <v>275</v>
      </c>
      <c r="J250" s="14" t="s">
        <v>496</v>
      </c>
      <c r="K250" s="96">
        <v>1.5109999999999999</v>
      </c>
      <c r="L250" s="10"/>
      <c r="M250" s="210"/>
      <c r="N250" s="10"/>
    </row>
    <row r="251" spans="2:14">
      <c r="B251" s="16"/>
      <c r="C251" s="16"/>
      <c r="D251" s="16"/>
      <c r="E251" s="16"/>
      <c r="F251" s="16"/>
      <c r="G251" s="16"/>
      <c r="H251" s="14">
        <v>300734</v>
      </c>
      <c r="I251" s="14" t="s">
        <v>276</v>
      </c>
      <c r="J251" s="14" t="s">
        <v>496</v>
      </c>
      <c r="K251" s="96">
        <v>2.4550000000000001</v>
      </c>
      <c r="L251" s="10"/>
      <c r="M251" s="210"/>
      <c r="N251" s="10"/>
    </row>
    <row r="252" spans="2:14">
      <c r="B252" s="16"/>
      <c r="C252" s="16"/>
      <c r="D252" s="16"/>
      <c r="E252" s="16"/>
      <c r="F252" s="16"/>
      <c r="G252" s="16"/>
      <c r="H252" s="14">
        <v>300736</v>
      </c>
      <c r="I252" s="14" t="s">
        <v>277</v>
      </c>
      <c r="J252" s="14" t="s">
        <v>496</v>
      </c>
      <c r="K252" s="96">
        <v>1.5109999999999999</v>
      </c>
      <c r="L252" s="10"/>
      <c r="M252" s="210"/>
      <c r="N252" s="10"/>
    </row>
    <row r="253" spans="2:14">
      <c r="B253" s="16"/>
      <c r="C253" s="16"/>
      <c r="D253" s="16"/>
      <c r="E253" s="16"/>
      <c r="F253" s="16"/>
      <c r="G253" s="16"/>
      <c r="H253" s="14">
        <v>300737</v>
      </c>
      <c r="I253" s="14" t="s">
        <v>520</v>
      </c>
      <c r="J253" s="14" t="s">
        <v>496</v>
      </c>
      <c r="K253" s="96">
        <v>1.5109999999999999</v>
      </c>
      <c r="L253" s="10"/>
      <c r="M253" s="210"/>
      <c r="N253" s="10"/>
    </row>
    <row r="254" spans="2:14">
      <c r="B254" s="16"/>
      <c r="C254" s="16"/>
      <c r="D254" s="16"/>
      <c r="E254" s="16"/>
      <c r="F254" s="16"/>
      <c r="G254" s="16"/>
      <c r="H254" s="14">
        <v>300747</v>
      </c>
      <c r="I254" s="14" t="s">
        <v>278</v>
      </c>
      <c r="J254" s="14" t="s">
        <v>496</v>
      </c>
      <c r="K254" s="96">
        <v>1.5799999999999998</v>
      </c>
      <c r="L254" s="10"/>
      <c r="M254" s="210"/>
      <c r="N254" s="10"/>
    </row>
    <row r="255" spans="2:14">
      <c r="B255" s="16"/>
      <c r="C255" s="16"/>
      <c r="D255" s="16"/>
      <c r="E255" s="16"/>
      <c r="F255" s="16"/>
      <c r="G255" s="16"/>
      <c r="H255" s="14">
        <v>300748</v>
      </c>
      <c r="I255" s="14" t="s">
        <v>279</v>
      </c>
      <c r="J255" s="14" t="s">
        <v>496</v>
      </c>
      <c r="K255" s="96">
        <v>2.4550000000000001</v>
      </c>
      <c r="L255" s="10"/>
      <c r="M255" s="210"/>
      <c r="N255" s="10"/>
    </row>
    <row r="256" spans="2:14">
      <c r="B256" s="16"/>
      <c r="C256" s="16"/>
      <c r="D256" s="16"/>
      <c r="E256" s="16"/>
      <c r="F256" s="16"/>
      <c r="G256" s="16"/>
      <c r="H256" s="14">
        <v>300754</v>
      </c>
      <c r="I256" s="14" t="s">
        <v>280</v>
      </c>
      <c r="J256" s="14" t="s">
        <v>496</v>
      </c>
      <c r="K256" s="96">
        <v>1.8759999999999999</v>
      </c>
      <c r="L256" s="10"/>
      <c r="M256" s="210"/>
      <c r="N256" s="10"/>
    </row>
    <row r="257" spans="2:14">
      <c r="B257" s="16"/>
      <c r="C257" s="16"/>
      <c r="D257" s="16"/>
      <c r="E257" s="16"/>
      <c r="F257" s="16"/>
      <c r="G257" s="16"/>
      <c r="H257" s="14">
        <v>300755</v>
      </c>
      <c r="I257" s="14" t="s">
        <v>281</v>
      </c>
      <c r="J257" s="14" t="s">
        <v>496</v>
      </c>
      <c r="K257" s="96">
        <v>1.4549999999999998</v>
      </c>
      <c r="L257" s="10"/>
      <c r="M257" s="210"/>
      <c r="N257" s="10"/>
    </row>
    <row r="258" spans="2:14">
      <c r="B258" s="16"/>
      <c r="C258" s="16"/>
      <c r="D258" s="16"/>
      <c r="E258" s="16"/>
      <c r="F258" s="16"/>
      <c r="G258" s="16"/>
      <c r="H258" s="14">
        <v>300758</v>
      </c>
      <c r="I258" s="14" t="s">
        <v>282</v>
      </c>
      <c r="J258" s="14" t="s">
        <v>496</v>
      </c>
      <c r="K258" s="96">
        <v>1.5529999999999999</v>
      </c>
      <c r="L258" s="10"/>
      <c r="M258" s="210"/>
      <c r="N258" s="10"/>
    </row>
    <row r="259" spans="2:14">
      <c r="B259" s="16"/>
      <c r="C259" s="16"/>
      <c r="D259" s="16"/>
      <c r="E259" s="16"/>
      <c r="F259" s="16"/>
      <c r="G259" s="16"/>
      <c r="H259" s="14">
        <v>300767</v>
      </c>
      <c r="I259" s="14" t="s">
        <v>521</v>
      </c>
      <c r="J259" s="14" t="s">
        <v>496</v>
      </c>
      <c r="K259" s="96">
        <v>1.5529999999999999</v>
      </c>
      <c r="L259" s="10"/>
      <c r="M259" s="210"/>
      <c r="N259" s="10"/>
    </row>
    <row r="260" spans="2:14">
      <c r="B260" s="16"/>
      <c r="C260" s="16"/>
      <c r="D260" s="16"/>
      <c r="E260" s="16"/>
      <c r="F260" s="16"/>
      <c r="G260" s="16"/>
      <c r="H260" s="14">
        <v>300768</v>
      </c>
      <c r="I260" s="14" t="s">
        <v>283</v>
      </c>
      <c r="J260" s="14" t="s">
        <v>496</v>
      </c>
      <c r="K260" s="96">
        <v>1.4969999999999999</v>
      </c>
      <c r="L260" s="10"/>
      <c r="M260" s="210"/>
      <c r="N260" s="10"/>
    </row>
    <row r="261" spans="2:14">
      <c r="B261" s="16"/>
      <c r="C261" s="16"/>
      <c r="D261" s="16"/>
      <c r="E261" s="16"/>
      <c r="F261" s="16"/>
      <c r="G261" s="16"/>
      <c r="H261" s="14">
        <v>300771</v>
      </c>
      <c r="I261" s="14" t="s">
        <v>522</v>
      </c>
      <c r="J261" s="14" t="s">
        <v>496</v>
      </c>
      <c r="K261" s="96">
        <v>1.4969999999999999</v>
      </c>
      <c r="L261" s="10"/>
      <c r="M261" s="210"/>
      <c r="N261" s="10"/>
    </row>
    <row r="262" spans="2:14">
      <c r="B262" s="16"/>
      <c r="C262" s="16"/>
      <c r="D262" s="16"/>
      <c r="E262" s="16"/>
      <c r="F262" s="16"/>
      <c r="G262" s="16"/>
      <c r="H262" s="14">
        <v>300772</v>
      </c>
      <c r="I262" s="14" t="s">
        <v>284</v>
      </c>
      <c r="J262" s="14" t="s">
        <v>496</v>
      </c>
      <c r="K262" s="96">
        <v>1.472</v>
      </c>
      <c r="L262" s="10"/>
      <c r="M262" s="210"/>
      <c r="N262" s="10"/>
    </row>
    <row r="263" spans="2:14">
      <c r="B263" s="16"/>
      <c r="C263" s="16"/>
      <c r="D263" s="16"/>
      <c r="E263" s="16"/>
      <c r="F263" s="16"/>
      <c r="G263" s="16"/>
      <c r="H263" s="14">
        <v>300773</v>
      </c>
      <c r="I263" s="14" t="s">
        <v>285</v>
      </c>
      <c r="J263" s="14" t="s">
        <v>496</v>
      </c>
      <c r="K263" s="96">
        <v>2.2650000000000001</v>
      </c>
      <c r="L263" s="10"/>
      <c r="M263" s="210"/>
      <c r="N263" s="10"/>
    </row>
    <row r="264" spans="2:14">
      <c r="B264" s="16"/>
      <c r="C264" s="16"/>
      <c r="D264" s="16"/>
      <c r="E264" s="16"/>
      <c r="F264" s="16"/>
      <c r="G264" s="16"/>
      <c r="H264" s="14">
        <v>300779</v>
      </c>
      <c r="I264" s="14" t="s">
        <v>286</v>
      </c>
      <c r="J264" s="14" t="s">
        <v>496</v>
      </c>
      <c r="K264" s="96">
        <v>1.8129999999999999</v>
      </c>
      <c r="L264" s="10"/>
      <c r="M264" s="210"/>
      <c r="N264" s="10"/>
    </row>
    <row r="265" spans="2:14">
      <c r="B265" s="16"/>
      <c r="C265" s="16"/>
      <c r="D265" s="16"/>
      <c r="E265" s="16"/>
      <c r="F265" s="16"/>
      <c r="G265" s="16"/>
      <c r="H265" s="14">
        <v>300784</v>
      </c>
      <c r="I265" s="14" t="s">
        <v>523</v>
      </c>
      <c r="J265" s="14" t="s">
        <v>496</v>
      </c>
      <c r="K265" s="96">
        <v>1.974</v>
      </c>
      <c r="L265" s="10"/>
      <c r="M265" s="210"/>
      <c r="N265" s="10"/>
    </row>
    <row r="266" spans="2:14">
      <c r="B266" s="16"/>
      <c r="C266" s="16"/>
      <c r="D266" s="16"/>
      <c r="E266" s="16"/>
      <c r="F266" s="16"/>
      <c r="G266" s="16"/>
      <c r="H266" s="14">
        <v>300785</v>
      </c>
      <c r="I266" s="14" t="s">
        <v>287</v>
      </c>
      <c r="J266" s="14" t="s">
        <v>496</v>
      </c>
      <c r="K266" s="96">
        <v>1.4849999999999999</v>
      </c>
      <c r="L266" s="10"/>
      <c r="M266" s="210"/>
      <c r="N266" s="10"/>
    </row>
    <row r="267" spans="2:14">
      <c r="B267" s="16"/>
      <c r="C267" s="16"/>
      <c r="D267" s="16"/>
      <c r="E267" s="16"/>
      <c r="F267" s="16"/>
      <c r="G267" s="16"/>
      <c r="H267" s="14">
        <v>300786</v>
      </c>
      <c r="I267" s="14" t="s">
        <v>288</v>
      </c>
      <c r="J267" s="14" t="s">
        <v>496</v>
      </c>
      <c r="K267" s="96">
        <v>1.5799999999999998</v>
      </c>
      <c r="L267" s="10"/>
      <c r="M267" s="210"/>
      <c r="N267" s="10"/>
    </row>
    <row r="268" spans="2:14">
      <c r="B268" s="16"/>
      <c r="C268" s="16"/>
      <c r="D268" s="16"/>
      <c r="E268" s="16"/>
      <c r="F268" s="16"/>
      <c r="G268" s="16"/>
      <c r="H268" s="14">
        <v>300790</v>
      </c>
      <c r="I268" s="14" t="s">
        <v>289</v>
      </c>
      <c r="J268" s="14" t="s">
        <v>496</v>
      </c>
      <c r="K268" s="96">
        <v>2.3749999999999996</v>
      </c>
      <c r="L268" s="10"/>
      <c r="M268" s="210"/>
      <c r="N268" s="10"/>
    </row>
    <row r="269" spans="2:14">
      <c r="B269" s="16"/>
      <c r="C269" s="16"/>
      <c r="D269" s="16"/>
      <c r="E269" s="16"/>
      <c r="F269" s="16"/>
      <c r="G269" s="16"/>
      <c r="H269" s="14">
        <v>300791</v>
      </c>
      <c r="I269" s="14" t="s">
        <v>290</v>
      </c>
      <c r="J269" s="14" t="s">
        <v>496</v>
      </c>
      <c r="K269" s="96">
        <v>1.4969999999999999</v>
      </c>
      <c r="L269" s="10"/>
      <c r="M269" s="210"/>
      <c r="N269" s="10"/>
    </row>
    <row r="270" spans="2:14">
      <c r="B270" s="16"/>
      <c r="C270" s="16"/>
      <c r="D270" s="16"/>
      <c r="E270" s="16"/>
      <c r="F270" s="16"/>
      <c r="G270" s="16"/>
      <c r="H270" s="14">
        <v>300792</v>
      </c>
      <c r="I270" s="14" t="s">
        <v>291</v>
      </c>
      <c r="J270" s="14" t="s">
        <v>496</v>
      </c>
      <c r="K270" s="96">
        <v>2.3220000000000001</v>
      </c>
      <c r="L270" s="10"/>
      <c r="M270" s="210"/>
      <c r="N270" s="10"/>
    </row>
    <row r="271" spans="2:14">
      <c r="B271" s="16"/>
      <c r="C271" s="16"/>
      <c r="D271" s="16"/>
      <c r="E271" s="16"/>
      <c r="F271" s="16"/>
      <c r="G271" s="16"/>
      <c r="H271" s="14">
        <v>300794</v>
      </c>
      <c r="I271" s="14" t="s">
        <v>292</v>
      </c>
      <c r="J271" s="14" t="s">
        <v>496</v>
      </c>
      <c r="K271" s="96">
        <v>3.1520000000000001</v>
      </c>
      <c r="L271" s="10"/>
      <c r="M271" s="210"/>
      <c r="N271" s="10"/>
    </row>
    <row r="272" spans="2:14">
      <c r="B272" s="16"/>
      <c r="C272" s="16"/>
      <c r="D272" s="16"/>
      <c r="E272" s="16"/>
      <c r="F272" s="16"/>
      <c r="G272" s="16"/>
      <c r="H272" s="14">
        <v>300795</v>
      </c>
      <c r="I272" s="14" t="s">
        <v>293</v>
      </c>
      <c r="J272" s="14" t="s">
        <v>496</v>
      </c>
      <c r="K272" s="96">
        <v>2.089</v>
      </c>
      <c r="L272" s="10"/>
      <c r="M272" s="210"/>
      <c r="N272" s="10"/>
    </row>
    <row r="273" spans="2:14">
      <c r="B273" s="16"/>
      <c r="C273" s="16"/>
      <c r="D273" s="16"/>
      <c r="E273" s="16"/>
      <c r="F273" s="16"/>
      <c r="G273" s="16"/>
      <c r="H273" s="14">
        <v>300798</v>
      </c>
      <c r="I273" s="14" t="s">
        <v>294</v>
      </c>
      <c r="J273" s="14" t="s">
        <v>496</v>
      </c>
      <c r="K273" s="96">
        <v>1.6559999999999999</v>
      </c>
      <c r="L273" s="10"/>
      <c r="M273" s="210"/>
      <c r="N273" s="10"/>
    </row>
    <row r="274" spans="2:14">
      <c r="B274" s="16"/>
      <c r="C274" s="16"/>
      <c r="D274" s="16"/>
      <c r="E274" s="16"/>
      <c r="F274" s="16"/>
      <c r="G274" s="16"/>
      <c r="H274" s="14">
        <v>300800</v>
      </c>
      <c r="I274" s="14" t="s">
        <v>295</v>
      </c>
      <c r="J274" s="14" t="s">
        <v>496</v>
      </c>
      <c r="K274" s="96">
        <v>1.5799999999999998</v>
      </c>
      <c r="L274" s="10"/>
      <c r="M274" s="210"/>
      <c r="N274" s="10"/>
    </row>
    <row r="275" spans="2:14">
      <c r="B275" s="16"/>
      <c r="C275" s="16"/>
      <c r="D275" s="16"/>
      <c r="E275" s="16"/>
      <c r="F275" s="16"/>
      <c r="G275" s="16"/>
      <c r="H275" s="14">
        <v>300802</v>
      </c>
      <c r="I275" s="14" t="s">
        <v>296</v>
      </c>
      <c r="J275" s="14" t="s">
        <v>496</v>
      </c>
      <c r="K275" s="96">
        <v>2.4169999999999998</v>
      </c>
      <c r="L275" s="10"/>
      <c r="M275" s="210"/>
      <c r="N275" s="10"/>
    </row>
    <row r="276" spans="2:14">
      <c r="B276" s="16"/>
      <c r="C276" s="16"/>
      <c r="D276" s="16"/>
      <c r="E276" s="16"/>
      <c r="F276" s="16"/>
      <c r="G276" s="16"/>
      <c r="H276" s="14">
        <v>300803</v>
      </c>
      <c r="I276" s="14" t="s">
        <v>297</v>
      </c>
      <c r="J276" s="14" t="s">
        <v>496</v>
      </c>
      <c r="K276" s="96">
        <v>1.5109999999999999</v>
      </c>
      <c r="L276" s="10"/>
      <c r="M276" s="210"/>
      <c r="N276" s="10"/>
    </row>
    <row r="277" spans="2:14">
      <c r="B277" s="16"/>
      <c r="C277" s="16"/>
      <c r="D277" s="16"/>
      <c r="E277" s="16"/>
      <c r="F277" s="16"/>
      <c r="G277" s="16"/>
      <c r="H277" s="14">
        <v>300804</v>
      </c>
      <c r="I277" s="14" t="s">
        <v>298</v>
      </c>
      <c r="J277" s="14" t="s">
        <v>496</v>
      </c>
      <c r="K277" s="96">
        <v>1.5109999999999999</v>
      </c>
      <c r="L277" s="10"/>
      <c r="M277" s="210"/>
      <c r="N277" s="10"/>
    </row>
    <row r="278" spans="2:14">
      <c r="B278" s="16"/>
      <c r="C278" s="16"/>
      <c r="D278" s="16"/>
      <c r="E278" s="16"/>
      <c r="F278" s="16"/>
      <c r="G278" s="16"/>
      <c r="H278" s="14">
        <v>300807</v>
      </c>
      <c r="I278" s="14" t="s">
        <v>299</v>
      </c>
      <c r="J278" s="14" t="s">
        <v>496</v>
      </c>
      <c r="K278" s="96">
        <v>1.5109999999999999</v>
      </c>
      <c r="L278" s="10"/>
      <c r="M278" s="210"/>
      <c r="N278" s="10"/>
    </row>
    <row r="279" spans="2:14">
      <c r="B279" s="16"/>
      <c r="C279" s="16"/>
      <c r="D279" s="16"/>
      <c r="E279" s="16"/>
      <c r="F279" s="16"/>
      <c r="G279" s="16"/>
      <c r="H279" s="14">
        <v>300808</v>
      </c>
      <c r="I279" s="14" t="s">
        <v>300</v>
      </c>
      <c r="J279" s="14" t="s">
        <v>496</v>
      </c>
      <c r="K279" s="96">
        <v>1.5109999999999999</v>
      </c>
      <c r="L279" s="10"/>
      <c r="M279" s="210"/>
      <c r="N279" s="10"/>
    </row>
    <row r="280" spans="2:14">
      <c r="B280" s="16"/>
      <c r="C280" s="16"/>
      <c r="D280" s="16"/>
      <c r="E280" s="16"/>
      <c r="F280" s="16"/>
      <c r="G280" s="16"/>
      <c r="H280" s="14">
        <v>300809</v>
      </c>
      <c r="I280" s="14" t="s">
        <v>301</v>
      </c>
      <c r="J280" s="14" t="s">
        <v>496</v>
      </c>
      <c r="K280" s="96">
        <v>1.9119999999999999</v>
      </c>
      <c r="L280" s="10"/>
      <c r="M280" s="210"/>
      <c r="N280" s="10"/>
    </row>
    <row r="281" spans="2:14">
      <c r="B281" s="16"/>
      <c r="C281" s="16"/>
      <c r="D281" s="16"/>
      <c r="E281" s="16"/>
      <c r="F281" s="16"/>
      <c r="G281" s="16"/>
      <c r="H281" s="14">
        <v>300812</v>
      </c>
      <c r="I281" s="14" t="s">
        <v>302</v>
      </c>
      <c r="J281" s="14" t="s">
        <v>496</v>
      </c>
      <c r="K281" s="96">
        <v>2.9419999999999997</v>
      </c>
      <c r="L281" s="10"/>
      <c r="M281" s="210"/>
      <c r="N281" s="10"/>
    </row>
    <row r="282" spans="2:14">
      <c r="B282" s="16"/>
      <c r="C282" s="16"/>
      <c r="D282" s="16"/>
      <c r="E282" s="16"/>
      <c r="F282" s="16"/>
      <c r="G282" s="16"/>
      <c r="H282" s="14">
        <v>300813</v>
      </c>
      <c r="I282" s="14" t="s">
        <v>303</v>
      </c>
      <c r="J282" s="14" t="s">
        <v>496</v>
      </c>
      <c r="K282" s="96">
        <v>2.8439999999999999</v>
      </c>
      <c r="L282" s="10"/>
      <c r="M282" s="210"/>
      <c r="N282" s="10"/>
    </row>
    <row r="283" spans="2:14">
      <c r="B283" s="16"/>
      <c r="C283" s="16"/>
      <c r="D283" s="16"/>
      <c r="E283" s="16"/>
      <c r="F283" s="16"/>
      <c r="G283" s="16"/>
      <c r="H283" s="14">
        <v>300814</v>
      </c>
      <c r="I283" s="14" t="s">
        <v>304</v>
      </c>
      <c r="J283" s="14" t="s">
        <v>496</v>
      </c>
      <c r="K283" s="96">
        <v>1.5799999999999998</v>
      </c>
      <c r="L283" s="10"/>
      <c r="M283" s="210"/>
      <c r="N283" s="10"/>
    </row>
    <row r="284" spans="2:14">
      <c r="B284" s="16"/>
      <c r="C284" s="16"/>
      <c r="D284" s="16"/>
      <c r="E284" s="16"/>
      <c r="F284" s="16"/>
      <c r="G284" s="16"/>
      <c r="H284" s="14">
        <v>300816</v>
      </c>
      <c r="I284" s="14" t="s">
        <v>656</v>
      </c>
      <c r="J284" s="14" t="s">
        <v>496</v>
      </c>
      <c r="K284" s="96">
        <v>1.5109999999999999</v>
      </c>
      <c r="L284" s="10"/>
      <c r="M284" s="210"/>
      <c r="N284" s="10"/>
    </row>
    <row r="285" spans="2:14">
      <c r="B285" s="16"/>
      <c r="C285" s="16"/>
      <c r="D285" s="16"/>
      <c r="E285" s="16"/>
      <c r="F285" s="16"/>
      <c r="G285" s="16"/>
      <c r="H285" s="14">
        <v>300822</v>
      </c>
      <c r="I285" s="14" t="s">
        <v>305</v>
      </c>
      <c r="J285" s="14" t="s">
        <v>496</v>
      </c>
      <c r="K285" s="96">
        <v>2.2149999999999999</v>
      </c>
      <c r="L285" s="10"/>
      <c r="M285" s="210"/>
      <c r="N285" s="10"/>
    </row>
    <row r="286" spans="2:14">
      <c r="B286" s="16"/>
      <c r="C286" s="16"/>
      <c r="D286" s="16"/>
      <c r="E286" s="16"/>
      <c r="F286" s="16"/>
      <c r="G286" s="16"/>
      <c r="H286" s="14">
        <v>300823</v>
      </c>
      <c r="I286" s="14" t="s">
        <v>306</v>
      </c>
      <c r="J286" s="14" t="s">
        <v>496</v>
      </c>
      <c r="K286" s="96">
        <v>6.6229999999999993</v>
      </c>
      <c r="L286" s="10"/>
      <c r="M286" s="210"/>
      <c r="N286" s="10"/>
    </row>
    <row r="287" spans="2:14">
      <c r="B287" s="16"/>
      <c r="C287" s="16"/>
      <c r="D287" s="16"/>
      <c r="E287" s="16"/>
      <c r="F287" s="16"/>
      <c r="G287" s="16"/>
      <c r="H287" s="14">
        <v>300825</v>
      </c>
      <c r="I287" s="14" t="s">
        <v>307</v>
      </c>
      <c r="J287" s="14" t="s">
        <v>496</v>
      </c>
      <c r="K287" s="96">
        <v>1.4889999999999999</v>
      </c>
      <c r="L287" s="10"/>
      <c r="M287" s="210"/>
      <c r="N287" s="10"/>
    </row>
    <row r="288" spans="2:14">
      <c r="B288" s="16"/>
      <c r="C288" s="16"/>
      <c r="D288" s="16"/>
      <c r="E288" s="16"/>
      <c r="F288" s="16"/>
      <c r="G288" s="16"/>
      <c r="H288" s="14">
        <v>300827</v>
      </c>
      <c r="I288" s="14" t="s">
        <v>308</v>
      </c>
      <c r="J288" s="14" t="s">
        <v>496</v>
      </c>
      <c r="K288" s="96">
        <v>1.4969999999999999</v>
      </c>
      <c r="L288" s="10"/>
      <c r="M288" s="210"/>
      <c r="N288" s="10"/>
    </row>
    <row r="289" spans="2:14">
      <c r="B289" s="16"/>
      <c r="C289" s="16"/>
      <c r="D289" s="16"/>
      <c r="E289" s="16"/>
      <c r="F289" s="16"/>
      <c r="G289" s="16"/>
      <c r="H289" s="14">
        <v>300829</v>
      </c>
      <c r="I289" s="14" t="s">
        <v>309</v>
      </c>
      <c r="J289" s="14" t="s">
        <v>496</v>
      </c>
      <c r="K289" s="96">
        <v>2.1309999999999998</v>
      </c>
      <c r="L289" s="10"/>
      <c r="M289" s="210"/>
      <c r="N289" s="10"/>
    </row>
    <row r="290" spans="2:14">
      <c r="B290" s="16"/>
      <c r="C290" s="16"/>
      <c r="D290" s="16"/>
      <c r="E290" s="16"/>
      <c r="F290" s="16"/>
      <c r="G290" s="16"/>
      <c r="H290" s="14">
        <v>300830</v>
      </c>
      <c r="I290" s="14" t="s">
        <v>657</v>
      </c>
      <c r="J290" s="14" t="s">
        <v>496</v>
      </c>
      <c r="K290" s="96">
        <v>1.714</v>
      </c>
      <c r="L290" s="10"/>
      <c r="M290" s="210"/>
      <c r="N290" s="10"/>
    </row>
    <row r="291" spans="2:14">
      <c r="B291" s="16"/>
      <c r="C291" s="16"/>
      <c r="D291" s="16"/>
      <c r="E291" s="16"/>
      <c r="F291" s="16"/>
      <c r="G291" s="16"/>
      <c r="H291" s="14">
        <v>300840</v>
      </c>
      <c r="I291" s="14" t="s">
        <v>310</v>
      </c>
      <c r="J291" s="14" t="s">
        <v>496</v>
      </c>
      <c r="K291" s="96">
        <v>2.1309999999999998</v>
      </c>
      <c r="L291" s="10"/>
      <c r="M291" s="210"/>
      <c r="N291" s="10"/>
    </row>
    <row r="292" spans="2:14">
      <c r="B292" s="16"/>
      <c r="C292" s="16"/>
      <c r="D292" s="16"/>
      <c r="E292" s="16"/>
      <c r="F292" s="16"/>
      <c r="G292" s="16"/>
      <c r="H292" s="14">
        <v>300843</v>
      </c>
      <c r="I292" s="14" t="s">
        <v>311</v>
      </c>
      <c r="J292" s="14" t="s">
        <v>496</v>
      </c>
      <c r="K292" s="96">
        <v>1.5799999999999998</v>
      </c>
      <c r="L292" s="10"/>
      <c r="M292" s="210"/>
      <c r="N292" s="10"/>
    </row>
    <row r="293" spans="2:14">
      <c r="B293" s="16"/>
      <c r="C293" s="16"/>
      <c r="D293" s="16"/>
      <c r="E293" s="16"/>
      <c r="F293" s="16"/>
      <c r="G293" s="16"/>
      <c r="H293" s="14">
        <v>300844</v>
      </c>
      <c r="I293" s="14" t="s">
        <v>312</v>
      </c>
      <c r="J293" s="14" t="s">
        <v>496</v>
      </c>
      <c r="K293" s="96">
        <v>2.1970000000000001</v>
      </c>
      <c r="L293" s="10"/>
      <c r="M293" s="210"/>
      <c r="N293" s="10"/>
    </row>
    <row r="294" spans="2:14">
      <c r="B294" s="16"/>
      <c r="C294" s="16"/>
      <c r="D294" s="16"/>
      <c r="E294" s="16"/>
      <c r="F294" s="16"/>
      <c r="G294" s="16"/>
      <c r="H294" s="14">
        <v>300846</v>
      </c>
      <c r="I294" s="14" t="s">
        <v>313</v>
      </c>
      <c r="J294" s="14" t="s">
        <v>496</v>
      </c>
      <c r="K294" s="96">
        <v>1.472</v>
      </c>
      <c r="L294" s="10"/>
      <c r="M294" s="210"/>
      <c r="N294" s="10"/>
    </row>
    <row r="295" spans="2:14">
      <c r="B295" s="16"/>
      <c r="C295" s="16"/>
      <c r="D295" s="16"/>
      <c r="E295" s="16"/>
      <c r="F295" s="16"/>
      <c r="G295" s="16"/>
      <c r="H295" s="14">
        <v>300847</v>
      </c>
      <c r="I295" s="14" t="s">
        <v>314</v>
      </c>
      <c r="J295" s="14" t="s">
        <v>496</v>
      </c>
      <c r="K295" s="96">
        <v>1.714</v>
      </c>
      <c r="L295" s="10"/>
      <c r="M295" s="210"/>
      <c r="N295" s="10"/>
    </row>
    <row r="296" spans="2:14">
      <c r="B296" s="16"/>
      <c r="C296" s="16"/>
      <c r="D296" s="16"/>
      <c r="E296" s="16"/>
      <c r="F296" s="16"/>
      <c r="G296" s="16"/>
      <c r="H296" s="14">
        <v>300851</v>
      </c>
      <c r="I296" s="14" t="s">
        <v>315</v>
      </c>
      <c r="J296" s="14" t="s">
        <v>496</v>
      </c>
      <c r="K296" s="96">
        <v>1.5719999999999998</v>
      </c>
      <c r="L296" s="10"/>
      <c r="M296" s="210"/>
      <c r="N296" s="10"/>
    </row>
    <row r="297" spans="2:14">
      <c r="B297" s="16"/>
      <c r="C297" s="16"/>
      <c r="D297" s="16"/>
      <c r="E297" s="16"/>
      <c r="F297" s="16"/>
      <c r="G297" s="16"/>
      <c r="H297" s="14">
        <v>300852</v>
      </c>
      <c r="I297" s="14" t="s">
        <v>524</v>
      </c>
      <c r="J297" s="14" t="s">
        <v>496</v>
      </c>
      <c r="K297" s="96">
        <v>1.6709999999999998</v>
      </c>
      <c r="L297" s="10"/>
      <c r="M297" s="210"/>
      <c r="N297" s="10"/>
    </row>
    <row r="298" spans="2:14">
      <c r="B298" s="16"/>
      <c r="C298" s="16"/>
      <c r="D298" s="16"/>
      <c r="E298" s="16"/>
      <c r="F298" s="16"/>
      <c r="G298" s="16"/>
      <c r="H298" s="14">
        <v>300854</v>
      </c>
      <c r="I298" s="14" t="s">
        <v>316</v>
      </c>
      <c r="J298" s="14" t="s">
        <v>496</v>
      </c>
      <c r="K298" s="96">
        <v>1.0609999999999999</v>
      </c>
      <c r="L298" s="10"/>
      <c r="M298" s="210"/>
      <c r="N298" s="10"/>
    </row>
    <row r="299" spans="2:14">
      <c r="B299" s="16"/>
      <c r="C299" s="16"/>
      <c r="D299" s="16"/>
      <c r="E299" s="16"/>
      <c r="F299" s="16"/>
      <c r="G299" s="16"/>
      <c r="H299" s="14">
        <v>300855</v>
      </c>
      <c r="I299" s="14" t="s">
        <v>317</v>
      </c>
      <c r="J299" s="14" t="s">
        <v>496</v>
      </c>
      <c r="K299" s="96">
        <v>1.4969999999999999</v>
      </c>
      <c r="L299" s="10"/>
      <c r="M299" s="210"/>
      <c r="N299" s="10"/>
    </row>
    <row r="300" spans="2:14">
      <c r="B300" s="16"/>
      <c r="C300" s="16"/>
      <c r="D300" s="16"/>
      <c r="E300" s="16"/>
      <c r="F300" s="16"/>
      <c r="G300" s="16"/>
      <c r="H300" s="14">
        <v>300856</v>
      </c>
      <c r="I300" s="14" t="s">
        <v>318</v>
      </c>
      <c r="J300" s="14" t="s">
        <v>496</v>
      </c>
      <c r="K300" s="96">
        <v>1.3029999999999999</v>
      </c>
      <c r="L300" s="10"/>
      <c r="M300" s="210"/>
      <c r="N300" s="10"/>
    </row>
    <row r="301" spans="2:14">
      <c r="B301" s="16"/>
      <c r="C301" s="16"/>
      <c r="D301" s="16"/>
      <c r="E301" s="16"/>
      <c r="F301" s="16"/>
      <c r="G301" s="16"/>
      <c r="H301" s="14">
        <v>300857</v>
      </c>
      <c r="I301" s="14" t="s">
        <v>525</v>
      </c>
      <c r="J301" s="14" t="s">
        <v>496</v>
      </c>
      <c r="K301" s="96">
        <v>1.6539999999999999</v>
      </c>
      <c r="L301" s="10"/>
      <c r="M301" s="210"/>
      <c r="N301" s="10"/>
    </row>
    <row r="302" spans="2:14">
      <c r="B302" s="16"/>
      <c r="C302" s="16"/>
      <c r="D302" s="16"/>
      <c r="E302" s="16"/>
      <c r="F302" s="16"/>
      <c r="G302" s="16"/>
      <c r="H302" s="14">
        <v>300858</v>
      </c>
      <c r="I302" s="14" t="s">
        <v>319</v>
      </c>
      <c r="J302" s="14" t="s">
        <v>496</v>
      </c>
      <c r="K302" s="96">
        <v>1.4969999999999999</v>
      </c>
      <c r="L302" s="10"/>
      <c r="M302" s="210"/>
      <c r="N302" s="10"/>
    </row>
    <row r="303" spans="2:14">
      <c r="B303" s="16"/>
      <c r="C303" s="16"/>
      <c r="D303" s="16"/>
      <c r="E303" s="16"/>
      <c r="F303" s="16"/>
      <c r="G303" s="16"/>
      <c r="H303" s="14">
        <v>300885</v>
      </c>
      <c r="I303" s="14" t="s">
        <v>526</v>
      </c>
      <c r="J303" s="14" t="s">
        <v>496</v>
      </c>
      <c r="K303" s="96">
        <v>3.016</v>
      </c>
      <c r="L303" s="10"/>
      <c r="M303" s="210"/>
      <c r="N303" s="10"/>
    </row>
    <row r="304" spans="2:14">
      <c r="B304" s="16"/>
      <c r="C304" s="16"/>
      <c r="D304" s="16"/>
      <c r="E304" s="16"/>
      <c r="F304" s="16"/>
      <c r="G304" s="16"/>
      <c r="H304" s="14">
        <v>300887</v>
      </c>
      <c r="I304" s="14" t="s">
        <v>320</v>
      </c>
      <c r="J304" s="14" t="s">
        <v>496</v>
      </c>
      <c r="K304" s="96">
        <v>3.3339999999999996</v>
      </c>
      <c r="L304" s="10"/>
      <c r="M304" s="210"/>
      <c r="N304" s="10"/>
    </row>
    <row r="305" spans="2:14">
      <c r="B305" s="16"/>
      <c r="C305" s="16"/>
      <c r="D305" s="16"/>
      <c r="E305" s="16"/>
      <c r="F305" s="16"/>
      <c r="G305" s="16"/>
      <c r="H305" s="14">
        <v>300888</v>
      </c>
      <c r="I305" s="14" t="s">
        <v>321</v>
      </c>
      <c r="J305" s="14" t="s">
        <v>496</v>
      </c>
      <c r="K305" s="96">
        <v>2.2050000000000001</v>
      </c>
      <c r="L305" s="10"/>
      <c r="M305" s="210"/>
      <c r="N305" s="10"/>
    </row>
    <row r="306" spans="2:14">
      <c r="B306" s="16"/>
      <c r="C306" s="16"/>
      <c r="D306" s="16"/>
      <c r="E306" s="16"/>
      <c r="F306" s="16"/>
      <c r="G306" s="16"/>
      <c r="H306" s="14">
        <v>300889</v>
      </c>
      <c r="I306" s="14" t="s">
        <v>322</v>
      </c>
      <c r="J306" s="14" t="s">
        <v>496</v>
      </c>
      <c r="K306" s="96">
        <v>2.2170000000000001</v>
      </c>
      <c r="L306" s="10"/>
      <c r="M306" s="210"/>
      <c r="N306" s="10"/>
    </row>
    <row r="307" spans="2:14">
      <c r="B307" s="16"/>
      <c r="C307" s="16"/>
      <c r="D307" s="16"/>
      <c r="E307" s="16"/>
      <c r="F307" s="16"/>
      <c r="G307" s="16"/>
      <c r="H307" s="14">
        <v>300892</v>
      </c>
      <c r="I307" s="14" t="s">
        <v>323</v>
      </c>
      <c r="J307" s="14" t="s">
        <v>496</v>
      </c>
      <c r="K307" s="96">
        <v>3.0069999999999997</v>
      </c>
      <c r="L307" s="10"/>
      <c r="M307" s="210"/>
      <c r="N307" s="10"/>
    </row>
    <row r="308" spans="2:14">
      <c r="B308" s="16"/>
      <c r="C308" s="16"/>
      <c r="D308" s="16"/>
      <c r="E308" s="16"/>
      <c r="F308" s="16"/>
      <c r="G308" s="16"/>
      <c r="H308" s="14">
        <v>300893</v>
      </c>
      <c r="I308" s="14" t="s">
        <v>527</v>
      </c>
      <c r="J308" s="14" t="s">
        <v>496</v>
      </c>
      <c r="K308" s="96">
        <v>1.6639999999999999</v>
      </c>
      <c r="L308" s="10"/>
      <c r="M308" s="210"/>
      <c r="N308" s="10"/>
    </row>
    <row r="309" spans="2:14">
      <c r="B309" s="16"/>
      <c r="C309" s="16"/>
      <c r="D309" s="16"/>
      <c r="E309" s="16"/>
      <c r="F309" s="16"/>
      <c r="G309" s="16"/>
      <c r="H309" s="14">
        <v>300895</v>
      </c>
      <c r="I309" s="14" t="s">
        <v>324</v>
      </c>
      <c r="J309" s="14" t="s">
        <v>496</v>
      </c>
      <c r="K309" s="96">
        <v>2.2090000000000001</v>
      </c>
      <c r="L309" s="10"/>
      <c r="M309" s="210"/>
      <c r="N309" s="10"/>
    </row>
    <row r="310" spans="2:14">
      <c r="B310" s="16"/>
      <c r="C310" s="16"/>
      <c r="D310" s="16"/>
      <c r="E310" s="16"/>
      <c r="F310" s="16"/>
      <c r="G310" s="16"/>
      <c r="H310" s="14">
        <v>300896</v>
      </c>
      <c r="I310" s="14" t="s">
        <v>325</v>
      </c>
      <c r="J310" s="14" t="s">
        <v>496</v>
      </c>
      <c r="K310" s="96">
        <v>2.2890000000000001</v>
      </c>
      <c r="L310" s="10"/>
      <c r="M310" s="210"/>
      <c r="N310" s="10"/>
    </row>
    <row r="311" spans="2:14">
      <c r="B311" s="16"/>
      <c r="C311" s="16"/>
      <c r="D311" s="16"/>
      <c r="E311" s="16"/>
      <c r="F311" s="16"/>
      <c r="G311" s="16"/>
      <c r="H311" s="14">
        <v>300899</v>
      </c>
      <c r="I311" s="14" t="s">
        <v>326</v>
      </c>
      <c r="J311" s="14" t="s">
        <v>496</v>
      </c>
      <c r="K311" s="96">
        <v>1.944</v>
      </c>
      <c r="L311" s="10"/>
      <c r="M311" s="210"/>
      <c r="N311" s="10"/>
    </row>
    <row r="312" spans="2:14">
      <c r="B312" s="16"/>
      <c r="C312" s="16"/>
      <c r="D312" s="16"/>
      <c r="E312" s="16"/>
      <c r="F312" s="16"/>
      <c r="G312" s="16"/>
      <c r="H312" s="14">
        <v>300903</v>
      </c>
      <c r="I312" s="14" t="s">
        <v>327</v>
      </c>
      <c r="J312" s="14" t="s">
        <v>496</v>
      </c>
      <c r="K312" s="96">
        <v>2.17</v>
      </c>
      <c r="L312" s="10"/>
      <c r="M312" s="210"/>
      <c r="N312" s="10"/>
    </row>
    <row r="313" spans="2:14">
      <c r="B313" s="16"/>
      <c r="C313" s="16"/>
      <c r="D313" s="16"/>
      <c r="E313" s="16"/>
      <c r="F313" s="16"/>
      <c r="G313" s="16"/>
      <c r="H313" s="14">
        <v>300905</v>
      </c>
      <c r="I313" s="14" t="s">
        <v>328</v>
      </c>
      <c r="J313" s="14" t="s">
        <v>496</v>
      </c>
      <c r="K313" s="96">
        <v>2.5209999999999999</v>
      </c>
      <c r="L313" s="10"/>
      <c r="M313" s="210"/>
      <c r="N313" s="10"/>
    </row>
    <row r="314" spans="2:14">
      <c r="B314" s="16"/>
      <c r="C314" s="16"/>
      <c r="D314" s="16"/>
      <c r="E314" s="16"/>
      <c r="F314" s="16"/>
      <c r="G314" s="16"/>
      <c r="H314" s="14">
        <v>300906</v>
      </c>
      <c r="I314" s="14" t="s">
        <v>329</v>
      </c>
      <c r="J314" s="14" t="s">
        <v>496</v>
      </c>
      <c r="K314" s="96">
        <v>2.923</v>
      </c>
      <c r="L314" s="10"/>
      <c r="M314" s="210"/>
      <c r="N314" s="10"/>
    </row>
    <row r="315" spans="2:14">
      <c r="B315" s="16"/>
      <c r="C315" s="16"/>
      <c r="D315" s="16"/>
      <c r="E315" s="16"/>
      <c r="F315" s="16"/>
      <c r="G315" s="16"/>
      <c r="H315" s="14">
        <v>300907</v>
      </c>
      <c r="I315" s="14" t="s">
        <v>330</v>
      </c>
      <c r="J315" s="14" t="s">
        <v>496</v>
      </c>
      <c r="K315" s="96">
        <v>2.2090000000000001</v>
      </c>
      <c r="L315" s="10"/>
      <c r="M315" s="210"/>
      <c r="N315" s="10"/>
    </row>
    <row r="316" spans="2:14">
      <c r="B316" s="16"/>
      <c r="C316" s="16"/>
      <c r="D316" s="16"/>
      <c r="E316" s="16"/>
      <c r="F316" s="16"/>
      <c r="G316" s="16"/>
      <c r="H316" s="14">
        <v>300908</v>
      </c>
      <c r="I316" s="14" t="s">
        <v>331</v>
      </c>
      <c r="J316" s="14" t="s">
        <v>496</v>
      </c>
      <c r="K316" s="96">
        <v>2.82</v>
      </c>
      <c r="L316" s="10"/>
      <c r="M316" s="210"/>
      <c r="N316" s="10"/>
    </row>
    <row r="317" spans="2:14">
      <c r="B317" s="16"/>
      <c r="C317" s="16"/>
      <c r="D317" s="16"/>
      <c r="E317" s="16"/>
      <c r="F317" s="16"/>
      <c r="G317" s="16"/>
      <c r="H317" s="14">
        <v>300909</v>
      </c>
      <c r="I317" s="14" t="s">
        <v>332</v>
      </c>
      <c r="J317" s="14" t="s">
        <v>496</v>
      </c>
      <c r="K317" s="96">
        <v>3.3929999999999998</v>
      </c>
      <c r="L317" s="10"/>
      <c r="M317" s="210"/>
      <c r="N317" s="10"/>
    </row>
    <row r="318" spans="2:14">
      <c r="B318" s="16"/>
      <c r="C318" s="16"/>
      <c r="D318" s="16"/>
      <c r="E318" s="16"/>
      <c r="F318" s="16"/>
      <c r="G318" s="16"/>
      <c r="H318" s="14">
        <v>300910</v>
      </c>
      <c r="I318" s="14" t="s">
        <v>333</v>
      </c>
      <c r="J318" s="14" t="s">
        <v>496</v>
      </c>
      <c r="K318" s="96">
        <v>2.202</v>
      </c>
      <c r="L318" s="10"/>
      <c r="M318" s="210"/>
      <c r="N318" s="10"/>
    </row>
    <row r="319" spans="2:14">
      <c r="B319" s="16"/>
      <c r="C319" s="16"/>
      <c r="D319" s="16"/>
      <c r="E319" s="16"/>
      <c r="F319" s="16"/>
      <c r="G319" s="16"/>
      <c r="H319" s="14">
        <v>300911</v>
      </c>
      <c r="I319" s="14" t="s">
        <v>334</v>
      </c>
      <c r="J319" s="14" t="s">
        <v>496</v>
      </c>
      <c r="K319" s="96">
        <v>2.2090000000000001</v>
      </c>
      <c r="L319" s="10"/>
      <c r="M319" s="210"/>
      <c r="N319" s="10"/>
    </row>
    <row r="320" spans="2:14">
      <c r="B320" s="16"/>
      <c r="C320" s="16"/>
      <c r="D320" s="16"/>
      <c r="E320" s="16"/>
      <c r="F320" s="16"/>
      <c r="G320" s="16"/>
      <c r="H320" s="14">
        <v>300912</v>
      </c>
      <c r="I320" s="14" t="s">
        <v>335</v>
      </c>
      <c r="J320" s="14" t="s">
        <v>496</v>
      </c>
      <c r="K320" s="96">
        <v>2.5209999999999999</v>
      </c>
      <c r="L320" s="10"/>
      <c r="M320" s="210"/>
      <c r="N320" s="10"/>
    </row>
    <row r="321" spans="2:14">
      <c r="B321" s="16"/>
      <c r="C321" s="16"/>
      <c r="D321" s="16"/>
      <c r="E321" s="16"/>
      <c r="F321" s="16"/>
      <c r="G321" s="16"/>
      <c r="H321" s="14">
        <v>300916</v>
      </c>
      <c r="I321" s="14" t="s">
        <v>336</v>
      </c>
      <c r="J321" s="14" t="s">
        <v>496</v>
      </c>
      <c r="K321" s="96">
        <v>2.8079999999999998</v>
      </c>
      <c r="L321" s="10"/>
      <c r="M321" s="210"/>
      <c r="N321" s="10"/>
    </row>
    <row r="322" spans="2:14">
      <c r="B322" s="16"/>
      <c r="C322" s="16"/>
      <c r="D322" s="16"/>
      <c r="E322" s="16"/>
      <c r="F322" s="16"/>
      <c r="G322" s="16"/>
      <c r="H322" s="14">
        <v>300923</v>
      </c>
      <c r="I322" s="14" t="s">
        <v>337</v>
      </c>
      <c r="J322" s="14" t="s">
        <v>496</v>
      </c>
      <c r="K322" s="96">
        <v>2.9919999999999995</v>
      </c>
      <c r="L322" s="10"/>
      <c r="M322" s="210"/>
      <c r="N322" s="10"/>
    </row>
    <row r="323" spans="2:14">
      <c r="B323" s="16"/>
      <c r="C323" s="16"/>
      <c r="D323" s="16"/>
      <c r="E323" s="16"/>
      <c r="F323" s="16"/>
      <c r="G323" s="16"/>
      <c r="H323" s="14">
        <v>300927</v>
      </c>
      <c r="I323" s="14" t="s">
        <v>338</v>
      </c>
      <c r="J323" s="14" t="s">
        <v>496</v>
      </c>
      <c r="K323" s="96">
        <v>2.6909999999999998</v>
      </c>
      <c r="L323" s="10"/>
      <c r="M323" s="210"/>
      <c r="N323" s="10"/>
    </row>
    <row r="324" spans="2:14">
      <c r="B324" s="16"/>
      <c r="C324" s="16"/>
      <c r="D324" s="16"/>
      <c r="E324" s="16"/>
      <c r="F324" s="16"/>
      <c r="G324" s="16"/>
      <c r="H324" s="14">
        <v>300940</v>
      </c>
      <c r="I324" s="14" t="s">
        <v>339</v>
      </c>
      <c r="J324" s="14" t="s">
        <v>496</v>
      </c>
      <c r="K324" s="96">
        <v>2.2890000000000001</v>
      </c>
      <c r="L324" s="10"/>
      <c r="M324" s="210"/>
      <c r="N324" s="10"/>
    </row>
    <row r="325" spans="2:14">
      <c r="B325" s="16"/>
      <c r="C325" s="16"/>
      <c r="D325" s="16"/>
      <c r="E325" s="16"/>
      <c r="F325" s="16"/>
      <c r="G325" s="16"/>
      <c r="H325" s="14">
        <v>300942</v>
      </c>
      <c r="I325" s="14" t="s">
        <v>340</v>
      </c>
      <c r="J325" s="14" t="s">
        <v>496</v>
      </c>
      <c r="K325" s="96">
        <v>3.0089999999999995</v>
      </c>
      <c r="L325" s="10"/>
      <c r="M325" s="210"/>
      <c r="N325" s="10"/>
    </row>
    <row r="326" spans="2:14">
      <c r="B326" s="16"/>
      <c r="C326" s="16"/>
      <c r="D326" s="16"/>
      <c r="E326" s="16"/>
      <c r="F326" s="16"/>
      <c r="G326" s="16"/>
      <c r="H326" s="14">
        <v>300952</v>
      </c>
      <c r="I326" s="14" t="s">
        <v>341</v>
      </c>
      <c r="J326" s="14" t="s">
        <v>496</v>
      </c>
      <c r="K326" s="96">
        <v>2.8769999999999998</v>
      </c>
      <c r="L326" s="10"/>
      <c r="M326" s="210"/>
      <c r="N326" s="10"/>
    </row>
    <row r="327" spans="2:14">
      <c r="B327" s="16"/>
      <c r="C327" s="16"/>
      <c r="D327" s="16"/>
      <c r="E327" s="16"/>
      <c r="F327" s="16"/>
      <c r="G327" s="16"/>
      <c r="H327" s="14">
        <v>300958</v>
      </c>
      <c r="I327" s="14" t="s">
        <v>342</v>
      </c>
      <c r="J327" s="14" t="s">
        <v>496</v>
      </c>
      <c r="K327" s="96">
        <v>2.4209999999999998</v>
      </c>
      <c r="L327" s="10"/>
      <c r="M327" s="210"/>
      <c r="N327" s="10"/>
    </row>
    <row r="328" spans="2:14">
      <c r="B328" s="16"/>
      <c r="C328" s="16"/>
      <c r="D328" s="16"/>
      <c r="E328" s="16"/>
      <c r="F328" s="16"/>
      <c r="G328" s="16"/>
      <c r="H328" s="14">
        <v>300965</v>
      </c>
      <c r="I328" s="14" t="s">
        <v>343</v>
      </c>
      <c r="J328" s="14" t="s">
        <v>496</v>
      </c>
      <c r="K328" s="96">
        <v>3.2529999999999997</v>
      </c>
      <c r="L328" s="10"/>
      <c r="M328" s="210"/>
      <c r="N328" s="10"/>
    </row>
    <row r="329" spans="2:14">
      <c r="B329" s="16"/>
      <c r="C329" s="16"/>
      <c r="D329" s="16"/>
      <c r="E329" s="16"/>
      <c r="F329" s="16"/>
      <c r="G329" s="16"/>
      <c r="H329" s="14">
        <v>300968</v>
      </c>
      <c r="I329" s="14" t="s">
        <v>528</v>
      </c>
      <c r="J329" s="14" t="s">
        <v>496</v>
      </c>
      <c r="K329" s="96">
        <v>2.17</v>
      </c>
      <c r="L329" s="10"/>
      <c r="M329" s="210"/>
      <c r="N329" s="10"/>
    </row>
    <row r="330" spans="2:14">
      <c r="B330" s="16"/>
      <c r="C330" s="16"/>
      <c r="D330" s="16"/>
      <c r="E330" s="16"/>
      <c r="F330" s="16"/>
      <c r="G330" s="16"/>
      <c r="H330" s="14">
        <v>300975</v>
      </c>
      <c r="I330" s="14" t="s">
        <v>344</v>
      </c>
      <c r="J330" s="14" t="s">
        <v>496</v>
      </c>
      <c r="K330" s="96">
        <v>2.2890000000000001</v>
      </c>
      <c r="L330" s="10"/>
      <c r="M330" s="210"/>
      <c r="N330" s="10"/>
    </row>
    <row r="331" spans="2:14">
      <c r="B331" s="16"/>
      <c r="C331" s="16"/>
      <c r="D331" s="16"/>
      <c r="E331" s="16"/>
      <c r="F331" s="16"/>
      <c r="G331" s="16"/>
      <c r="H331" s="14">
        <v>300983</v>
      </c>
      <c r="I331" s="14" t="s">
        <v>345</v>
      </c>
      <c r="J331" s="14" t="s">
        <v>496</v>
      </c>
      <c r="K331" s="96">
        <v>2.17</v>
      </c>
      <c r="L331" s="10"/>
      <c r="M331" s="210"/>
      <c r="N331" s="10"/>
    </row>
    <row r="332" spans="2:14">
      <c r="B332" s="16"/>
      <c r="C332" s="16"/>
      <c r="D332" s="16"/>
      <c r="E332" s="16"/>
      <c r="F332" s="16"/>
      <c r="G332" s="16"/>
      <c r="H332" s="14">
        <v>300991</v>
      </c>
      <c r="I332" s="14" t="s">
        <v>346</v>
      </c>
      <c r="J332" s="14" t="s">
        <v>496</v>
      </c>
      <c r="K332" s="96">
        <v>2.1110000000000002</v>
      </c>
      <c r="L332" s="10"/>
      <c r="M332" s="210"/>
      <c r="N332" s="10"/>
    </row>
    <row r="333" spans="2:14">
      <c r="B333" s="16"/>
      <c r="C333" s="16"/>
      <c r="D333" s="16"/>
      <c r="E333" s="16"/>
      <c r="F333" s="16"/>
      <c r="G333" s="16"/>
      <c r="H333" s="14">
        <v>300997</v>
      </c>
      <c r="I333" s="14" t="s">
        <v>347</v>
      </c>
      <c r="J333" s="14" t="s">
        <v>496</v>
      </c>
      <c r="K333" s="96">
        <v>1.9289999999999998</v>
      </c>
      <c r="L333" s="10"/>
      <c r="M333" s="210"/>
      <c r="N333" s="10"/>
    </row>
    <row r="334" spans="2:14">
      <c r="B334" s="16"/>
      <c r="C334" s="16"/>
      <c r="D334" s="16"/>
      <c r="E334" s="16"/>
      <c r="F334" s="16"/>
      <c r="G334" s="16"/>
      <c r="H334" s="14">
        <v>300998</v>
      </c>
      <c r="I334" s="14" t="s">
        <v>529</v>
      </c>
      <c r="J334" s="14" t="s">
        <v>496</v>
      </c>
      <c r="K334" s="96">
        <v>1.7989999999999999</v>
      </c>
      <c r="L334" s="10"/>
      <c r="M334" s="210"/>
      <c r="N334" s="10"/>
    </row>
    <row r="335" spans="2:14">
      <c r="B335" s="16"/>
      <c r="C335" s="16"/>
      <c r="D335" s="16"/>
      <c r="E335" s="16"/>
      <c r="F335" s="16"/>
      <c r="G335" s="16"/>
      <c r="H335" s="14">
        <v>301002</v>
      </c>
      <c r="I335" s="14" t="s">
        <v>530</v>
      </c>
      <c r="J335" s="14" t="s">
        <v>496</v>
      </c>
      <c r="K335" s="96">
        <v>2.6659999999999999</v>
      </c>
      <c r="L335" s="10"/>
      <c r="M335" s="210"/>
      <c r="N335" s="10"/>
    </row>
    <row r="336" spans="2:14">
      <c r="B336" s="16"/>
      <c r="C336" s="16"/>
      <c r="D336" s="16"/>
      <c r="E336" s="16"/>
      <c r="F336" s="16"/>
      <c r="G336" s="16"/>
      <c r="H336" s="14">
        <v>301006</v>
      </c>
      <c r="I336" s="14" t="s">
        <v>348</v>
      </c>
      <c r="J336" s="14" t="s">
        <v>496</v>
      </c>
      <c r="K336" s="96">
        <v>2.82</v>
      </c>
      <c r="L336" s="10"/>
      <c r="M336" s="210"/>
      <c r="N336" s="10"/>
    </row>
    <row r="337" spans="2:14">
      <c r="B337" s="16"/>
      <c r="C337" s="16"/>
      <c r="D337" s="16"/>
      <c r="E337" s="16"/>
      <c r="F337" s="16"/>
      <c r="G337" s="16"/>
      <c r="H337" s="14">
        <v>301009</v>
      </c>
      <c r="I337" s="14" t="s">
        <v>349</v>
      </c>
      <c r="J337" s="14" t="s">
        <v>496</v>
      </c>
      <c r="K337" s="96">
        <v>2.2090000000000001</v>
      </c>
      <c r="L337" s="10"/>
      <c r="M337" s="210"/>
      <c r="N337" s="10"/>
    </row>
    <row r="338" spans="2:14">
      <c r="B338" s="16"/>
      <c r="C338" s="16"/>
      <c r="D338" s="16"/>
      <c r="E338" s="16"/>
      <c r="F338" s="16"/>
      <c r="G338" s="16"/>
      <c r="H338" s="14">
        <v>301013</v>
      </c>
      <c r="I338" s="14" t="s">
        <v>350</v>
      </c>
      <c r="J338" s="14" t="s">
        <v>496</v>
      </c>
      <c r="K338" s="96">
        <v>2.2170000000000001</v>
      </c>
      <c r="L338" s="10"/>
      <c r="M338" s="210"/>
      <c r="N338" s="10"/>
    </row>
    <row r="339" spans="2:14">
      <c r="B339" s="16"/>
      <c r="C339" s="16"/>
      <c r="D339" s="16"/>
      <c r="E339" s="16"/>
      <c r="F339" s="16"/>
      <c r="G339" s="16"/>
      <c r="H339" s="14">
        <v>301014</v>
      </c>
      <c r="I339" s="14" t="s">
        <v>351</v>
      </c>
      <c r="J339" s="14" t="s">
        <v>496</v>
      </c>
      <c r="K339" s="96">
        <v>2.82</v>
      </c>
      <c r="L339" s="10"/>
      <c r="M339" s="210"/>
      <c r="N339" s="10"/>
    </row>
    <row r="340" spans="2:14">
      <c r="B340" s="16"/>
      <c r="C340" s="16"/>
      <c r="D340" s="16"/>
      <c r="E340" s="16"/>
      <c r="F340" s="16"/>
      <c r="G340" s="16"/>
      <c r="H340" s="14">
        <v>301015</v>
      </c>
      <c r="I340" s="14" t="s">
        <v>352</v>
      </c>
      <c r="J340" s="14" t="s">
        <v>496</v>
      </c>
      <c r="K340" s="96">
        <v>1.994</v>
      </c>
      <c r="L340" s="10"/>
      <c r="M340" s="210"/>
      <c r="N340" s="10"/>
    </row>
    <row r="341" spans="2:14">
      <c r="B341" s="16"/>
      <c r="C341" s="16"/>
      <c r="D341" s="16"/>
      <c r="E341" s="16"/>
      <c r="F341" s="16"/>
      <c r="G341" s="16"/>
      <c r="H341" s="14">
        <v>301016</v>
      </c>
      <c r="I341" s="14" t="s">
        <v>353</v>
      </c>
      <c r="J341" s="14" t="s">
        <v>496</v>
      </c>
      <c r="K341" s="96">
        <v>2.202</v>
      </c>
      <c r="L341" s="10"/>
      <c r="M341" s="210"/>
      <c r="N341" s="10"/>
    </row>
    <row r="342" spans="2:14">
      <c r="B342" s="16"/>
      <c r="C342" s="16"/>
      <c r="D342" s="16"/>
      <c r="E342" s="16"/>
      <c r="F342" s="16"/>
      <c r="G342" s="16"/>
      <c r="H342" s="14">
        <v>301017</v>
      </c>
      <c r="I342" s="14" t="s">
        <v>354</v>
      </c>
      <c r="J342" s="14" t="s">
        <v>496</v>
      </c>
      <c r="K342" s="96">
        <v>2.202</v>
      </c>
      <c r="L342" s="10"/>
      <c r="M342" s="210"/>
      <c r="N342" s="10"/>
    </row>
    <row r="343" spans="2:14">
      <c r="B343" s="16"/>
      <c r="C343" s="16"/>
      <c r="D343" s="16"/>
      <c r="E343" s="16"/>
      <c r="F343" s="16"/>
      <c r="G343" s="16"/>
      <c r="H343" s="14">
        <v>301021</v>
      </c>
      <c r="I343" s="14" t="s">
        <v>355</v>
      </c>
      <c r="J343" s="14" t="s">
        <v>496</v>
      </c>
      <c r="K343" s="96">
        <v>2.202</v>
      </c>
      <c r="L343" s="10"/>
      <c r="M343" s="210"/>
      <c r="N343" s="10"/>
    </row>
    <row r="344" spans="2:14">
      <c r="B344" s="16"/>
      <c r="C344" s="16"/>
      <c r="D344" s="16"/>
      <c r="E344" s="16"/>
      <c r="F344" s="16"/>
      <c r="G344" s="16"/>
      <c r="H344" s="14">
        <v>301022</v>
      </c>
      <c r="I344" s="14" t="s">
        <v>356</v>
      </c>
      <c r="J344" s="14" t="s">
        <v>496</v>
      </c>
      <c r="K344" s="96">
        <v>2.2170000000000001</v>
      </c>
      <c r="L344" s="10"/>
      <c r="M344" s="210"/>
      <c r="N344" s="10"/>
    </row>
    <row r="345" spans="2:14">
      <c r="B345" s="16"/>
      <c r="C345" s="16"/>
      <c r="D345" s="16"/>
      <c r="E345" s="16"/>
      <c r="F345" s="16"/>
      <c r="G345" s="16"/>
      <c r="H345" s="14">
        <v>301024</v>
      </c>
      <c r="I345" s="14" t="s">
        <v>531</v>
      </c>
      <c r="J345" s="14" t="s">
        <v>496</v>
      </c>
      <c r="K345" s="96">
        <v>2.9409999999999998</v>
      </c>
      <c r="L345" s="10"/>
      <c r="M345" s="210"/>
      <c r="N345" s="10"/>
    </row>
    <row r="346" spans="2:14">
      <c r="B346" s="16"/>
      <c r="C346" s="16"/>
      <c r="D346" s="16"/>
      <c r="E346" s="16"/>
      <c r="F346" s="16"/>
      <c r="G346" s="16"/>
      <c r="H346" s="14">
        <v>301027</v>
      </c>
      <c r="I346" s="14" t="s">
        <v>357</v>
      </c>
      <c r="J346" s="14" t="s">
        <v>496</v>
      </c>
      <c r="K346" s="96">
        <v>2.82</v>
      </c>
      <c r="L346" s="10"/>
      <c r="M346" s="210"/>
      <c r="N346" s="10"/>
    </row>
    <row r="347" spans="2:14">
      <c r="B347" s="16"/>
      <c r="C347" s="16"/>
      <c r="D347" s="16"/>
      <c r="E347" s="16"/>
      <c r="F347" s="16"/>
      <c r="G347" s="16"/>
      <c r="H347" s="14">
        <v>301028</v>
      </c>
      <c r="I347" s="14" t="s">
        <v>532</v>
      </c>
      <c r="J347" s="14" t="s">
        <v>496</v>
      </c>
      <c r="K347" s="96">
        <v>2.17</v>
      </c>
      <c r="L347" s="10"/>
      <c r="M347" s="210"/>
      <c r="N347" s="10"/>
    </row>
    <row r="348" spans="2:14">
      <c r="B348" s="16"/>
      <c r="C348" s="16"/>
      <c r="D348" s="16"/>
      <c r="E348" s="16"/>
      <c r="F348" s="16"/>
      <c r="G348" s="16"/>
      <c r="H348" s="14">
        <v>301029</v>
      </c>
      <c r="I348" s="14" t="s">
        <v>358</v>
      </c>
      <c r="J348" s="14" t="s">
        <v>496</v>
      </c>
      <c r="K348" s="96">
        <v>2.17</v>
      </c>
      <c r="L348" s="10"/>
      <c r="M348" s="210"/>
      <c r="N348" s="10"/>
    </row>
    <row r="349" spans="2:14">
      <c r="B349" s="16"/>
      <c r="C349" s="16"/>
      <c r="D349" s="16"/>
      <c r="E349" s="16"/>
      <c r="F349" s="16"/>
      <c r="G349" s="16"/>
      <c r="H349" s="14">
        <v>301031</v>
      </c>
      <c r="I349" s="14" t="s">
        <v>533</v>
      </c>
      <c r="J349" s="14" t="s">
        <v>496</v>
      </c>
      <c r="K349" s="96">
        <v>2.5589999999999997</v>
      </c>
      <c r="L349" s="10"/>
      <c r="M349" s="210"/>
      <c r="N349" s="10"/>
    </row>
    <row r="350" spans="2:14">
      <c r="B350" s="16"/>
      <c r="C350" s="16"/>
      <c r="D350" s="16"/>
      <c r="E350" s="16"/>
      <c r="F350" s="16"/>
      <c r="G350" s="16"/>
      <c r="H350" s="14">
        <v>301033</v>
      </c>
      <c r="I350" s="14" t="s">
        <v>359</v>
      </c>
      <c r="J350" s="14" t="s">
        <v>496</v>
      </c>
      <c r="K350" s="96">
        <v>1.944</v>
      </c>
      <c r="L350" s="10"/>
      <c r="M350" s="210"/>
      <c r="N350" s="10"/>
    </row>
    <row r="351" spans="2:14">
      <c r="B351" s="16"/>
      <c r="C351" s="16"/>
      <c r="D351" s="16"/>
      <c r="E351" s="16"/>
      <c r="F351" s="16"/>
      <c r="G351" s="16"/>
      <c r="H351" s="14">
        <v>301034</v>
      </c>
      <c r="I351" s="14" t="s">
        <v>360</v>
      </c>
      <c r="J351" s="14" t="s">
        <v>496</v>
      </c>
      <c r="K351" s="96">
        <v>2.9409999999999998</v>
      </c>
      <c r="L351" s="10"/>
      <c r="M351" s="210"/>
      <c r="N351" s="10"/>
    </row>
    <row r="352" spans="2:14">
      <c r="B352" s="16"/>
      <c r="C352" s="16"/>
      <c r="D352" s="16"/>
      <c r="E352" s="16"/>
      <c r="F352" s="16"/>
      <c r="G352" s="16"/>
      <c r="H352" s="14">
        <v>301037</v>
      </c>
      <c r="I352" s="14" t="s">
        <v>534</v>
      </c>
      <c r="J352" s="14" t="s">
        <v>496</v>
      </c>
      <c r="K352" s="96">
        <v>3.7039999999999997</v>
      </c>
      <c r="L352" s="10"/>
      <c r="M352" s="210"/>
      <c r="N352" s="10"/>
    </row>
    <row r="353" spans="2:14">
      <c r="B353" s="16"/>
      <c r="C353" s="16"/>
      <c r="D353" s="16"/>
      <c r="E353" s="16"/>
      <c r="F353" s="16"/>
      <c r="G353" s="16"/>
      <c r="H353" s="14">
        <v>301038</v>
      </c>
      <c r="I353" s="14" t="s">
        <v>361</v>
      </c>
      <c r="J353" s="14" t="s">
        <v>496</v>
      </c>
      <c r="K353" s="96">
        <v>2.2890000000000001</v>
      </c>
      <c r="L353" s="10"/>
      <c r="M353" s="210"/>
      <c r="N353" s="10"/>
    </row>
    <row r="354" spans="2:14">
      <c r="B354" s="16"/>
      <c r="C354" s="16"/>
      <c r="D354" s="16"/>
      <c r="E354" s="16"/>
      <c r="F354" s="16"/>
      <c r="G354" s="16"/>
      <c r="H354" s="14">
        <v>301039</v>
      </c>
      <c r="I354" s="14" t="s">
        <v>362</v>
      </c>
      <c r="J354" s="14" t="s">
        <v>496</v>
      </c>
      <c r="K354" s="96">
        <v>2.17</v>
      </c>
      <c r="L354" s="10"/>
      <c r="M354" s="210"/>
      <c r="N354" s="10"/>
    </row>
    <row r="355" spans="2:14">
      <c r="B355" s="16"/>
      <c r="C355" s="16"/>
      <c r="D355" s="16"/>
      <c r="E355" s="16"/>
      <c r="F355" s="16"/>
      <c r="G355" s="16"/>
      <c r="H355" s="14">
        <v>301040</v>
      </c>
      <c r="I355" s="14" t="s">
        <v>363</v>
      </c>
      <c r="J355" s="14" t="s">
        <v>496</v>
      </c>
      <c r="K355" s="96">
        <v>2.17</v>
      </c>
      <c r="L355" s="10"/>
      <c r="M355" s="210"/>
      <c r="N355" s="10"/>
    </row>
    <row r="356" spans="2:14">
      <c r="B356" s="16"/>
      <c r="C356" s="16"/>
      <c r="D356" s="16"/>
      <c r="E356" s="16"/>
      <c r="F356" s="16"/>
      <c r="G356" s="16"/>
      <c r="H356" s="14">
        <v>301042</v>
      </c>
      <c r="I356" s="14" t="s">
        <v>364</v>
      </c>
      <c r="J356" s="14" t="s">
        <v>496</v>
      </c>
      <c r="K356" s="96">
        <v>3.3009999999999997</v>
      </c>
      <c r="L356" s="10"/>
      <c r="M356" s="210"/>
      <c r="N356" s="10"/>
    </row>
    <row r="357" spans="2:14">
      <c r="B357" s="16"/>
      <c r="C357" s="16"/>
      <c r="D357" s="16"/>
      <c r="E357" s="16"/>
      <c r="F357" s="16"/>
      <c r="G357" s="16"/>
      <c r="H357" s="14">
        <v>301043</v>
      </c>
      <c r="I357" s="14" t="s">
        <v>535</v>
      </c>
      <c r="J357" s="14" t="s">
        <v>496</v>
      </c>
      <c r="K357" s="96">
        <v>2.2789999999999999</v>
      </c>
      <c r="L357" s="10"/>
      <c r="M357" s="210"/>
      <c r="N357" s="10"/>
    </row>
    <row r="358" spans="2:14">
      <c r="B358" s="16"/>
      <c r="C358" s="16"/>
      <c r="D358" s="16"/>
      <c r="E358" s="16"/>
      <c r="F358" s="16"/>
      <c r="G358" s="16"/>
      <c r="H358" s="14">
        <v>301045</v>
      </c>
      <c r="I358" s="14" t="s">
        <v>365</v>
      </c>
      <c r="J358" s="14" t="s">
        <v>496</v>
      </c>
      <c r="K358" s="96">
        <v>2.5209999999999999</v>
      </c>
      <c r="L358" s="10"/>
      <c r="M358" s="210"/>
      <c r="N358" s="10"/>
    </row>
    <row r="359" spans="2:14">
      <c r="B359" s="16"/>
      <c r="C359" s="16"/>
      <c r="D359" s="16"/>
      <c r="E359" s="16"/>
      <c r="F359" s="16"/>
      <c r="G359" s="16"/>
      <c r="H359" s="14">
        <v>301046</v>
      </c>
      <c r="I359" s="14" t="s">
        <v>536</v>
      </c>
      <c r="J359" s="14" t="s">
        <v>496</v>
      </c>
      <c r="K359" s="96">
        <v>3.7330000000000001</v>
      </c>
      <c r="L359" s="10"/>
      <c r="M359" s="210"/>
      <c r="N359" s="10"/>
    </row>
    <row r="360" spans="2:14">
      <c r="B360" s="16"/>
      <c r="C360" s="16"/>
      <c r="D360" s="16"/>
      <c r="E360" s="16"/>
      <c r="F360" s="16"/>
      <c r="G360" s="16"/>
      <c r="H360" s="14">
        <v>301049</v>
      </c>
      <c r="I360" s="14" t="s">
        <v>537</v>
      </c>
      <c r="J360" s="14" t="s">
        <v>496</v>
      </c>
      <c r="K360" s="96">
        <v>3.6349999999999998</v>
      </c>
      <c r="L360" s="10"/>
      <c r="M360" s="210"/>
      <c r="N360" s="10"/>
    </row>
    <row r="361" spans="2:14">
      <c r="B361" s="16"/>
      <c r="C361" s="16"/>
      <c r="D361" s="16"/>
      <c r="E361" s="16"/>
      <c r="F361" s="16"/>
      <c r="G361" s="16"/>
      <c r="H361" s="14">
        <v>301050</v>
      </c>
      <c r="I361" s="14" t="s">
        <v>366</v>
      </c>
      <c r="J361" s="14" t="s">
        <v>496</v>
      </c>
      <c r="K361" s="96">
        <v>3.3009999999999997</v>
      </c>
      <c r="L361" s="10"/>
      <c r="M361" s="210"/>
      <c r="N361" s="10"/>
    </row>
    <row r="362" spans="2:14">
      <c r="B362" s="16"/>
      <c r="C362" s="16"/>
      <c r="D362" s="16"/>
      <c r="E362" s="16"/>
      <c r="F362" s="16"/>
      <c r="G362" s="16"/>
      <c r="H362" s="14">
        <v>301051</v>
      </c>
      <c r="I362" s="14" t="s">
        <v>367</v>
      </c>
      <c r="J362" s="14" t="s">
        <v>496</v>
      </c>
      <c r="K362" s="96">
        <v>3.3929999999999998</v>
      </c>
      <c r="L362" s="10"/>
      <c r="M362" s="210"/>
      <c r="N362" s="10"/>
    </row>
    <row r="363" spans="2:14">
      <c r="B363" s="16"/>
      <c r="C363" s="16"/>
      <c r="D363" s="16"/>
      <c r="E363" s="16"/>
      <c r="F363" s="16"/>
      <c r="G363" s="16"/>
      <c r="H363" s="14">
        <v>301052</v>
      </c>
      <c r="I363" s="14" t="s">
        <v>538</v>
      </c>
      <c r="J363" s="14" t="s">
        <v>496</v>
      </c>
      <c r="K363" s="96">
        <v>3.6199999999999997</v>
      </c>
      <c r="L363" s="10"/>
      <c r="M363" s="210"/>
      <c r="N363" s="10"/>
    </row>
    <row r="364" spans="2:14">
      <c r="B364" s="16"/>
      <c r="C364" s="16"/>
      <c r="D364" s="16"/>
      <c r="E364" s="16"/>
      <c r="F364" s="16"/>
      <c r="G364" s="16"/>
      <c r="H364" s="14">
        <v>301054</v>
      </c>
      <c r="I364" s="14" t="s">
        <v>539</v>
      </c>
      <c r="J364" s="14" t="s">
        <v>496</v>
      </c>
      <c r="K364" s="96">
        <v>3.8929999999999998</v>
      </c>
      <c r="L364" s="10"/>
      <c r="M364" s="210"/>
      <c r="N364" s="10"/>
    </row>
    <row r="365" spans="2:14">
      <c r="B365" s="16"/>
      <c r="C365" s="16"/>
      <c r="D365" s="16"/>
      <c r="E365" s="16"/>
      <c r="F365" s="16"/>
      <c r="G365" s="16"/>
      <c r="H365" s="14">
        <v>301056</v>
      </c>
      <c r="I365" s="14" t="s">
        <v>540</v>
      </c>
      <c r="J365" s="14" t="s">
        <v>496</v>
      </c>
      <c r="K365" s="96">
        <v>2.3769999999999998</v>
      </c>
      <c r="L365" s="10"/>
      <c r="M365" s="210"/>
      <c r="N365" s="10"/>
    </row>
    <row r="366" spans="2:14">
      <c r="B366" s="16"/>
      <c r="C366" s="16"/>
      <c r="D366" s="16"/>
      <c r="E366" s="16"/>
      <c r="F366" s="16"/>
      <c r="G366" s="16"/>
      <c r="H366" s="14">
        <v>301060</v>
      </c>
      <c r="I366" s="14" t="s">
        <v>368</v>
      </c>
      <c r="J366" s="14" t="s">
        <v>496</v>
      </c>
      <c r="K366" s="96">
        <v>2.5209999999999999</v>
      </c>
      <c r="L366" s="10"/>
      <c r="M366" s="210"/>
      <c r="N366" s="10"/>
    </row>
    <row r="367" spans="2:14">
      <c r="B367" s="16"/>
      <c r="C367" s="16"/>
      <c r="D367" s="16"/>
      <c r="E367" s="16"/>
      <c r="F367" s="16"/>
      <c r="G367" s="16"/>
      <c r="H367" s="14">
        <v>301063</v>
      </c>
      <c r="I367" s="14" t="s">
        <v>541</v>
      </c>
      <c r="J367" s="14" t="s">
        <v>496</v>
      </c>
      <c r="K367" s="96">
        <v>2.024</v>
      </c>
      <c r="L367" s="10"/>
      <c r="M367" s="210"/>
      <c r="N367" s="10"/>
    </row>
    <row r="368" spans="2:14">
      <c r="B368" s="16"/>
      <c r="C368" s="16"/>
      <c r="D368" s="16"/>
      <c r="E368" s="16"/>
      <c r="F368" s="16"/>
      <c r="G368" s="16"/>
      <c r="H368" s="14">
        <v>301064</v>
      </c>
      <c r="I368" s="14" t="s">
        <v>369</v>
      </c>
      <c r="J368" s="14" t="s">
        <v>496</v>
      </c>
      <c r="K368" s="96">
        <v>2.5909999999999997</v>
      </c>
      <c r="L368" s="10"/>
      <c r="M368" s="210"/>
      <c r="N368" s="10"/>
    </row>
    <row r="369" spans="2:14">
      <c r="B369" s="16"/>
      <c r="C369" s="16"/>
      <c r="D369" s="16"/>
      <c r="E369" s="16"/>
      <c r="F369" s="16"/>
      <c r="G369" s="16"/>
      <c r="H369" s="14">
        <v>301065</v>
      </c>
      <c r="I369" s="14" t="s">
        <v>370</v>
      </c>
      <c r="J369" s="14" t="s">
        <v>496</v>
      </c>
      <c r="K369" s="96">
        <v>2.5209999999999999</v>
      </c>
      <c r="L369" s="10"/>
      <c r="M369" s="210"/>
      <c r="N369" s="10"/>
    </row>
    <row r="370" spans="2:14">
      <c r="B370" s="16"/>
      <c r="C370" s="16"/>
      <c r="D370" s="16"/>
      <c r="E370" s="16"/>
      <c r="F370" s="16"/>
      <c r="G370" s="16"/>
      <c r="H370" s="14">
        <v>301080</v>
      </c>
      <c r="I370" s="14" t="s">
        <v>24</v>
      </c>
      <c r="J370" s="14" t="s">
        <v>496</v>
      </c>
      <c r="K370" s="96">
        <v>0.52500000000000002</v>
      </c>
      <c r="L370" s="10"/>
      <c r="M370" s="210"/>
      <c r="N370" s="10"/>
    </row>
    <row r="371" spans="2:14">
      <c r="B371" s="16"/>
      <c r="C371" s="16"/>
      <c r="D371" s="16"/>
      <c r="E371" s="16"/>
      <c r="F371" s="16"/>
      <c r="G371" s="16"/>
      <c r="H371" s="14">
        <v>301097</v>
      </c>
      <c r="I371" s="14" t="s">
        <v>37</v>
      </c>
      <c r="J371" s="14" t="s">
        <v>496</v>
      </c>
      <c r="K371" s="96">
        <v>1.3959999999999999</v>
      </c>
      <c r="L371" s="10"/>
      <c r="M371" s="210"/>
      <c r="N371" s="10"/>
    </row>
    <row r="372" spans="2:14">
      <c r="B372" s="16"/>
      <c r="C372" s="16"/>
      <c r="D372" s="16"/>
      <c r="E372" s="16"/>
      <c r="F372" s="16"/>
      <c r="G372" s="16"/>
      <c r="H372" s="14">
        <v>301111</v>
      </c>
      <c r="I372" s="14" t="s">
        <v>44</v>
      </c>
      <c r="J372" s="14" t="s">
        <v>496</v>
      </c>
      <c r="K372" s="96">
        <v>2.2309999999999999</v>
      </c>
      <c r="L372" s="10"/>
      <c r="M372" s="210"/>
      <c r="N372" s="10"/>
    </row>
    <row r="373" spans="2:14">
      <c r="B373" s="16"/>
      <c r="C373" s="16"/>
      <c r="D373" s="16"/>
      <c r="E373" s="16"/>
      <c r="F373" s="16"/>
      <c r="G373" s="16"/>
      <c r="H373" s="14">
        <v>301113</v>
      </c>
      <c r="I373" s="14" t="s">
        <v>45</v>
      </c>
      <c r="J373" s="14" t="s">
        <v>496</v>
      </c>
      <c r="K373" s="96">
        <v>1.028</v>
      </c>
      <c r="L373" s="10"/>
      <c r="M373" s="210"/>
      <c r="N373" s="10"/>
    </row>
    <row r="374" spans="2:14">
      <c r="B374" s="16"/>
      <c r="C374" s="16"/>
      <c r="D374" s="16"/>
      <c r="E374" s="16"/>
      <c r="F374" s="16"/>
      <c r="G374" s="16"/>
      <c r="H374" s="14">
        <v>301114</v>
      </c>
      <c r="I374" s="14" t="s">
        <v>46</v>
      </c>
      <c r="J374" s="14" t="s">
        <v>496</v>
      </c>
      <c r="K374" s="96">
        <v>0.95200000000000007</v>
      </c>
      <c r="L374" s="10"/>
      <c r="M374" s="210"/>
      <c r="N374" s="10"/>
    </row>
    <row r="375" spans="2:14">
      <c r="B375" s="16"/>
      <c r="C375" s="16"/>
      <c r="D375" s="16"/>
      <c r="E375" s="16"/>
      <c r="F375" s="16"/>
      <c r="G375" s="16"/>
      <c r="H375" s="14">
        <v>301116</v>
      </c>
      <c r="I375" s="14" t="s">
        <v>47</v>
      </c>
      <c r="J375" s="14" t="s">
        <v>496</v>
      </c>
      <c r="K375" s="96">
        <v>0.79400000000000004</v>
      </c>
      <c r="L375" s="10"/>
      <c r="M375" s="210"/>
      <c r="N375" s="10"/>
    </row>
    <row r="376" spans="2:14">
      <c r="B376" s="16"/>
      <c r="C376" s="16"/>
      <c r="D376" s="16"/>
      <c r="E376" s="16"/>
      <c r="F376" s="16"/>
      <c r="G376" s="16"/>
      <c r="H376" s="14">
        <v>301118</v>
      </c>
      <c r="I376" s="14" t="s">
        <v>48</v>
      </c>
      <c r="J376" s="14" t="s">
        <v>496</v>
      </c>
      <c r="K376" s="96">
        <v>1.0760000000000001</v>
      </c>
      <c r="L376" s="10"/>
      <c r="M376" s="210"/>
      <c r="N376" s="10"/>
    </row>
    <row r="377" spans="2:14">
      <c r="B377" s="16"/>
      <c r="C377" s="16"/>
      <c r="D377" s="16"/>
      <c r="E377" s="16"/>
      <c r="F377" s="16"/>
      <c r="G377" s="16"/>
      <c r="H377" s="14">
        <v>301120</v>
      </c>
      <c r="I377" s="14" t="s">
        <v>371</v>
      </c>
      <c r="J377" s="14" t="s">
        <v>496</v>
      </c>
      <c r="K377" s="96">
        <v>1.5619999999999998</v>
      </c>
      <c r="L377" s="10"/>
      <c r="M377" s="210"/>
      <c r="N377" s="10"/>
    </row>
    <row r="378" spans="2:14">
      <c r="B378" s="16"/>
      <c r="C378" s="16"/>
      <c r="D378" s="16"/>
      <c r="E378" s="16"/>
      <c r="F378" s="16"/>
      <c r="G378" s="16"/>
      <c r="H378" s="14">
        <v>301129</v>
      </c>
      <c r="I378" s="14" t="s">
        <v>542</v>
      </c>
      <c r="J378" s="14" t="s">
        <v>496</v>
      </c>
      <c r="K378" s="96">
        <v>3.5969999999999995</v>
      </c>
      <c r="L378" s="10"/>
      <c r="M378" s="210"/>
      <c r="N378" s="10"/>
    </row>
    <row r="379" spans="2:14">
      <c r="B379" s="16"/>
      <c r="C379" s="16"/>
      <c r="D379" s="16"/>
      <c r="E379" s="16"/>
      <c r="F379" s="16"/>
      <c r="G379" s="16"/>
      <c r="H379" s="14">
        <v>301144</v>
      </c>
      <c r="I379" s="14" t="s">
        <v>372</v>
      </c>
      <c r="J379" s="14" t="s">
        <v>496</v>
      </c>
      <c r="K379" s="96">
        <v>3.31</v>
      </c>
      <c r="L379" s="10"/>
      <c r="M379" s="210"/>
      <c r="N379" s="10"/>
    </row>
    <row r="380" spans="2:14">
      <c r="B380" s="16"/>
      <c r="C380" s="16"/>
      <c r="D380" s="16"/>
      <c r="E380" s="16"/>
      <c r="F380" s="16"/>
      <c r="G380" s="16"/>
      <c r="H380" s="14">
        <v>301148</v>
      </c>
      <c r="I380" s="14" t="s">
        <v>373</v>
      </c>
      <c r="J380" s="14" t="s">
        <v>496</v>
      </c>
      <c r="K380" s="96">
        <v>1.6839999999999999</v>
      </c>
      <c r="L380" s="10"/>
      <c r="M380" s="210"/>
      <c r="N380" s="10"/>
    </row>
    <row r="381" spans="2:14">
      <c r="B381" s="16"/>
      <c r="C381" s="16"/>
      <c r="D381" s="16"/>
      <c r="E381" s="16"/>
      <c r="F381" s="16"/>
      <c r="G381" s="16"/>
      <c r="H381" s="14">
        <v>301152</v>
      </c>
      <c r="I381" s="14" t="s">
        <v>374</v>
      </c>
      <c r="J381" s="14" t="s">
        <v>496</v>
      </c>
      <c r="K381" s="96">
        <v>1.5619999999999998</v>
      </c>
      <c r="L381" s="10"/>
      <c r="M381" s="210"/>
      <c r="N381" s="10"/>
    </row>
    <row r="382" spans="2:14">
      <c r="B382" s="16"/>
      <c r="C382" s="16"/>
      <c r="D382" s="16"/>
      <c r="E382" s="16"/>
      <c r="F382" s="16"/>
      <c r="G382" s="16"/>
      <c r="H382" s="14">
        <v>301153</v>
      </c>
      <c r="I382" s="14" t="s">
        <v>543</v>
      </c>
      <c r="J382" s="14" t="s">
        <v>496</v>
      </c>
      <c r="K382" s="96">
        <v>1.6539999999999999</v>
      </c>
      <c r="L382" s="10"/>
      <c r="M382" s="210"/>
      <c r="N382" s="10"/>
    </row>
    <row r="383" spans="2:14">
      <c r="B383" s="16"/>
      <c r="C383" s="16"/>
      <c r="D383" s="16"/>
      <c r="E383" s="16"/>
      <c r="F383" s="16"/>
      <c r="G383" s="16"/>
      <c r="H383" s="14">
        <v>301159</v>
      </c>
      <c r="I383" s="14" t="s">
        <v>658</v>
      </c>
      <c r="J383" s="14" t="s">
        <v>496</v>
      </c>
      <c r="K383" s="96">
        <v>1.64</v>
      </c>
      <c r="L383" s="10"/>
      <c r="M383" s="210"/>
      <c r="N383" s="10"/>
    </row>
    <row r="384" spans="2:14">
      <c r="B384" s="16"/>
      <c r="C384" s="16"/>
      <c r="D384" s="16"/>
      <c r="E384" s="16"/>
      <c r="F384" s="16"/>
      <c r="G384" s="16"/>
      <c r="H384" s="14">
        <v>301164</v>
      </c>
      <c r="I384" s="14" t="s">
        <v>375</v>
      </c>
      <c r="J384" s="14" t="s">
        <v>496</v>
      </c>
      <c r="K384" s="96">
        <v>1.4889999999999999</v>
      </c>
      <c r="L384" s="10"/>
      <c r="M384" s="210"/>
      <c r="N384" s="10"/>
    </row>
    <row r="385" spans="2:14">
      <c r="B385" s="16"/>
      <c r="C385" s="16"/>
      <c r="D385" s="16"/>
      <c r="E385" s="16"/>
      <c r="F385" s="16"/>
      <c r="G385" s="16"/>
      <c r="H385" s="14">
        <v>301177</v>
      </c>
      <c r="I385" s="14" t="s">
        <v>376</v>
      </c>
      <c r="J385" s="14" t="s">
        <v>496</v>
      </c>
      <c r="K385" s="96">
        <v>1.2269999999999999</v>
      </c>
      <c r="L385" s="10"/>
      <c r="M385" s="210"/>
      <c r="N385" s="10"/>
    </row>
    <row r="386" spans="2:14">
      <c r="B386" s="16"/>
      <c r="C386" s="16"/>
      <c r="D386" s="16"/>
      <c r="E386" s="16"/>
      <c r="F386" s="16"/>
      <c r="G386" s="16"/>
      <c r="H386" s="14">
        <v>301178</v>
      </c>
      <c r="I386" s="14" t="s">
        <v>544</v>
      </c>
      <c r="J386" s="14" t="s">
        <v>496</v>
      </c>
      <c r="K386" s="96">
        <v>1.5799999999999998</v>
      </c>
      <c r="L386" s="10"/>
      <c r="M386" s="210"/>
      <c r="N386" s="10"/>
    </row>
    <row r="387" spans="2:14">
      <c r="B387" s="16"/>
      <c r="C387" s="16"/>
      <c r="D387" s="16"/>
      <c r="E387" s="16"/>
      <c r="F387" s="16"/>
      <c r="G387" s="16"/>
      <c r="H387" s="14">
        <v>301180</v>
      </c>
      <c r="I387" s="14" t="s">
        <v>377</v>
      </c>
      <c r="J387" s="14" t="s">
        <v>496</v>
      </c>
      <c r="K387" s="96">
        <v>1.8919999999999999</v>
      </c>
      <c r="L387" s="10"/>
      <c r="M387" s="210"/>
      <c r="N387" s="10"/>
    </row>
    <row r="388" spans="2:14">
      <c r="B388" s="16"/>
      <c r="C388" s="16"/>
      <c r="D388" s="16"/>
      <c r="E388" s="16"/>
      <c r="F388" s="16"/>
      <c r="G388" s="16"/>
      <c r="H388" s="14">
        <v>301182</v>
      </c>
      <c r="I388" s="14" t="s">
        <v>378</v>
      </c>
      <c r="J388" s="14" t="s">
        <v>496</v>
      </c>
      <c r="K388" s="96">
        <v>1.599</v>
      </c>
      <c r="L388" s="10"/>
      <c r="M388" s="210"/>
      <c r="N388" s="10"/>
    </row>
    <row r="389" spans="2:14">
      <c r="B389" s="16"/>
      <c r="C389" s="16"/>
      <c r="D389" s="16"/>
      <c r="E389" s="16"/>
      <c r="F389" s="16"/>
      <c r="G389" s="16"/>
      <c r="H389" s="14">
        <v>301184</v>
      </c>
      <c r="I389" s="14" t="s">
        <v>49</v>
      </c>
      <c r="J389" s="14" t="s">
        <v>496</v>
      </c>
      <c r="K389" s="96">
        <v>2.4739999999999998</v>
      </c>
      <c r="L389" s="10"/>
      <c r="M389" s="210"/>
      <c r="N389" s="10"/>
    </row>
    <row r="390" spans="2:14">
      <c r="B390" s="16"/>
      <c r="C390" s="16"/>
      <c r="D390" s="16"/>
      <c r="E390" s="16"/>
      <c r="F390" s="16"/>
      <c r="G390" s="16"/>
      <c r="H390" s="14">
        <v>301185</v>
      </c>
      <c r="I390" s="14" t="s">
        <v>646</v>
      </c>
      <c r="J390" s="14" t="s">
        <v>496</v>
      </c>
      <c r="K390" s="96">
        <v>0.71000000000000008</v>
      </c>
      <c r="L390" s="10"/>
      <c r="M390" s="210"/>
      <c r="N390" s="10"/>
    </row>
    <row r="391" spans="2:14">
      <c r="B391" s="16"/>
      <c r="C391" s="16"/>
      <c r="D391" s="16"/>
      <c r="E391" s="16"/>
      <c r="F391" s="16"/>
      <c r="G391" s="16"/>
      <c r="H391" s="14">
        <v>301193</v>
      </c>
      <c r="I391" s="14" t="s">
        <v>379</v>
      </c>
      <c r="J391" s="14" t="s">
        <v>496</v>
      </c>
      <c r="K391" s="96">
        <v>2.2429999999999999</v>
      </c>
      <c r="L391" s="10"/>
      <c r="M391" s="210"/>
      <c r="N391" s="10"/>
    </row>
    <row r="392" spans="2:14">
      <c r="B392" s="16"/>
      <c r="C392" s="16"/>
      <c r="D392" s="16"/>
      <c r="E392" s="16"/>
      <c r="F392" s="16"/>
      <c r="G392" s="16"/>
      <c r="H392" s="14">
        <v>301194</v>
      </c>
      <c r="I392" s="14" t="s">
        <v>380</v>
      </c>
      <c r="J392" s="14" t="s">
        <v>496</v>
      </c>
      <c r="K392" s="96">
        <v>1.827</v>
      </c>
      <c r="L392" s="10"/>
      <c r="M392" s="210"/>
      <c r="N392" s="10"/>
    </row>
    <row r="393" spans="2:14">
      <c r="B393" s="16"/>
      <c r="C393" s="16"/>
      <c r="D393" s="16"/>
      <c r="E393" s="16"/>
      <c r="F393" s="16"/>
      <c r="G393" s="16"/>
      <c r="H393" s="14">
        <v>301195</v>
      </c>
      <c r="I393" s="14" t="s">
        <v>381</v>
      </c>
      <c r="J393" s="14" t="s">
        <v>496</v>
      </c>
      <c r="K393" s="96">
        <v>2.0270000000000001</v>
      </c>
      <c r="L393" s="10"/>
      <c r="M393" s="210"/>
      <c r="N393" s="10"/>
    </row>
    <row r="394" spans="2:14">
      <c r="B394" s="16"/>
      <c r="C394" s="16"/>
      <c r="D394" s="16"/>
      <c r="E394" s="16"/>
      <c r="F394" s="16"/>
      <c r="G394" s="16"/>
      <c r="H394" s="14">
        <v>301196</v>
      </c>
      <c r="I394" s="14" t="s">
        <v>382</v>
      </c>
      <c r="J394" s="14" t="s">
        <v>496</v>
      </c>
      <c r="K394" s="96">
        <v>2.0779999999999998</v>
      </c>
      <c r="L394" s="10"/>
      <c r="M394" s="210"/>
      <c r="N394" s="10"/>
    </row>
    <row r="395" spans="2:14">
      <c r="B395" s="16"/>
      <c r="C395" s="16"/>
      <c r="D395" s="16"/>
      <c r="E395" s="16"/>
      <c r="F395" s="16"/>
      <c r="G395" s="16"/>
      <c r="H395" s="14">
        <v>301198</v>
      </c>
      <c r="I395" s="14" t="s">
        <v>500</v>
      </c>
      <c r="J395" s="14" t="s">
        <v>496</v>
      </c>
      <c r="K395" s="96">
        <v>1.111</v>
      </c>
      <c r="L395" s="10"/>
      <c r="M395" s="210"/>
      <c r="N395" s="10"/>
    </row>
    <row r="396" spans="2:14">
      <c r="B396" s="16"/>
      <c r="C396" s="16"/>
      <c r="D396" s="16"/>
      <c r="E396" s="16"/>
      <c r="F396" s="16"/>
      <c r="G396" s="16"/>
      <c r="H396" s="14">
        <v>301199</v>
      </c>
      <c r="I396" s="14" t="s">
        <v>383</v>
      </c>
      <c r="J396" s="14" t="s">
        <v>496</v>
      </c>
      <c r="K396" s="96">
        <v>1.716</v>
      </c>
      <c r="L396" s="10"/>
      <c r="M396" s="210"/>
      <c r="N396" s="10"/>
    </row>
    <row r="397" spans="2:14">
      <c r="B397" s="16"/>
      <c r="C397" s="16"/>
      <c r="D397" s="16"/>
      <c r="E397" s="16"/>
      <c r="F397" s="16"/>
      <c r="G397" s="16"/>
      <c r="H397" s="14">
        <v>301203</v>
      </c>
      <c r="I397" s="14" t="s">
        <v>384</v>
      </c>
      <c r="J397" s="14" t="s">
        <v>496</v>
      </c>
      <c r="K397" s="96">
        <v>2.2659999999999996</v>
      </c>
      <c r="L397" s="10"/>
      <c r="M397" s="210"/>
      <c r="N397" s="10"/>
    </row>
    <row r="398" spans="2:14">
      <c r="B398" s="16"/>
      <c r="C398" s="16"/>
      <c r="D398" s="16"/>
      <c r="E398" s="16"/>
      <c r="F398" s="16"/>
      <c r="G398" s="16"/>
      <c r="H398" s="14">
        <v>301206</v>
      </c>
      <c r="I398" s="14" t="s">
        <v>385</v>
      </c>
      <c r="J398" s="14" t="s">
        <v>496</v>
      </c>
      <c r="K398" s="96">
        <v>1.2010000000000001</v>
      </c>
      <c r="L398" s="10"/>
      <c r="M398" s="210"/>
      <c r="N398" s="10"/>
    </row>
    <row r="399" spans="2:14">
      <c r="B399" s="16"/>
      <c r="C399" s="16"/>
      <c r="D399" s="16"/>
      <c r="E399" s="16"/>
      <c r="F399" s="16"/>
      <c r="G399" s="16"/>
      <c r="H399" s="14">
        <v>301207</v>
      </c>
      <c r="I399" s="14" t="s">
        <v>386</v>
      </c>
      <c r="J399" s="14" t="s">
        <v>496</v>
      </c>
      <c r="K399" s="96">
        <v>1.3080000000000001</v>
      </c>
      <c r="L399" s="10"/>
      <c r="M399" s="210"/>
      <c r="N399" s="10"/>
    </row>
    <row r="400" spans="2:14">
      <c r="B400" s="16"/>
      <c r="C400" s="16"/>
      <c r="D400" s="16"/>
      <c r="E400" s="16"/>
      <c r="F400" s="16"/>
      <c r="G400" s="16"/>
      <c r="H400" s="14">
        <v>301220</v>
      </c>
      <c r="I400" s="14" t="s">
        <v>659</v>
      </c>
      <c r="J400" s="14" t="s">
        <v>496</v>
      </c>
      <c r="K400" s="96">
        <v>1.4470000000000001</v>
      </c>
      <c r="L400" s="10"/>
      <c r="M400" s="210"/>
      <c r="N400" s="10"/>
    </row>
    <row r="401" spans="2:14">
      <c r="B401" s="16"/>
      <c r="C401" s="16"/>
      <c r="D401" s="16"/>
      <c r="E401" s="16"/>
      <c r="F401" s="16"/>
      <c r="G401" s="16"/>
      <c r="H401" s="14">
        <v>301222</v>
      </c>
      <c r="I401" s="14" t="s">
        <v>387</v>
      </c>
      <c r="J401" s="14" t="s">
        <v>496</v>
      </c>
      <c r="K401" s="96">
        <v>2.1159999999999997</v>
      </c>
      <c r="L401" s="10"/>
      <c r="M401" s="210"/>
      <c r="N401" s="10"/>
    </row>
    <row r="402" spans="2:14">
      <c r="B402" s="16"/>
      <c r="C402" s="16"/>
      <c r="D402" s="16"/>
      <c r="E402" s="16"/>
      <c r="F402" s="16"/>
      <c r="G402" s="16"/>
      <c r="H402" s="14">
        <v>301230</v>
      </c>
      <c r="I402" s="14" t="s">
        <v>388</v>
      </c>
      <c r="J402" s="14" t="s">
        <v>496</v>
      </c>
      <c r="K402" s="96">
        <v>3.2169999999999996</v>
      </c>
      <c r="L402" s="10"/>
      <c r="M402" s="210"/>
      <c r="N402" s="10"/>
    </row>
    <row r="403" spans="2:14">
      <c r="B403" s="16"/>
      <c r="C403" s="16"/>
      <c r="D403" s="16"/>
      <c r="E403" s="16"/>
      <c r="F403" s="16"/>
      <c r="G403" s="16"/>
      <c r="H403" s="14">
        <v>301232</v>
      </c>
      <c r="I403" s="14" t="s">
        <v>389</v>
      </c>
      <c r="J403" s="14" t="s">
        <v>496</v>
      </c>
      <c r="K403" s="96">
        <v>2.7389999999999999</v>
      </c>
      <c r="L403" s="10"/>
      <c r="M403" s="210"/>
      <c r="N403" s="10"/>
    </row>
    <row r="404" spans="2:14">
      <c r="B404" s="16"/>
      <c r="C404" s="16"/>
      <c r="D404" s="16"/>
      <c r="E404" s="16"/>
      <c r="F404" s="16"/>
      <c r="G404" s="16"/>
      <c r="H404" s="14">
        <v>301233</v>
      </c>
      <c r="I404" s="14" t="s">
        <v>390</v>
      </c>
      <c r="J404" s="14" t="s">
        <v>496</v>
      </c>
      <c r="K404" s="96">
        <v>2.5829999999999997</v>
      </c>
      <c r="L404" s="10"/>
      <c r="M404" s="210"/>
      <c r="N404" s="10"/>
    </row>
    <row r="405" spans="2:14">
      <c r="B405" s="16"/>
      <c r="C405" s="16"/>
      <c r="D405" s="16"/>
      <c r="E405" s="16"/>
      <c r="F405" s="16"/>
      <c r="G405" s="16"/>
      <c r="H405" s="14">
        <v>301234</v>
      </c>
      <c r="I405" s="14" t="s">
        <v>391</v>
      </c>
      <c r="J405" s="14" t="s">
        <v>496</v>
      </c>
      <c r="K405" s="96">
        <v>2.9669999999999996</v>
      </c>
      <c r="L405" s="10"/>
      <c r="M405" s="210"/>
      <c r="N405" s="10"/>
    </row>
    <row r="406" spans="2:14">
      <c r="B406" s="16"/>
      <c r="C406" s="16"/>
      <c r="D406" s="16"/>
      <c r="E406" s="16"/>
      <c r="F406" s="16"/>
      <c r="G406" s="16"/>
      <c r="H406" s="14">
        <v>301235</v>
      </c>
      <c r="I406" s="14" t="s">
        <v>392</v>
      </c>
      <c r="J406" s="14" t="s">
        <v>496</v>
      </c>
      <c r="K406" s="96">
        <v>2.4979999999999998</v>
      </c>
      <c r="L406" s="10"/>
      <c r="M406" s="210"/>
      <c r="N406" s="10"/>
    </row>
    <row r="407" spans="2:14">
      <c r="B407" s="16"/>
      <c r="C407" s="16"/>
      <c r="D407" s="16"/>
      <c r="E407" s="16"/>
      <c r="F407" s="16"/>
      <c r="G407" s="16"/>
      <c r="H407" s="14">
        <v>301238</v>
      </c>
      <c r="I407" s="14" t="s">
        <v>393</v>
      </c>
      <c r="J407" s="14" t="s">
        <v>496</v>
      </c>
      <c r="K407" s="96">
        <v>2.3260000000000001</v>
      </c>
      <c r="L407" s="10"/>
      <c r="M407" s="210"/>
      <c r="N407" s="10"/>
    </row>
    <row r="408" spans="2:14">
      <c r="B408" s="16"/>
      <c r="C408" s="16"/>
      <c r="D408" s="16"/>
      <c r="E408" s="16"/>
      <c r="F408" s="16"/>
      <c r="G408" s="16"/>
      <c r="H408" s="14">
        <v>301239</v>
      </c>
      <c r="I408" s="14" t="s">
        <v>394</v>
      </c>
      <c r="J408" s="14" t="s">
        <v>496</v>
      </c>
      <c r="K408" s="96">
        <v>2.3739999999999997</v>
      </c>
      <c r="L408" s="10"/>
      <c r="M408" s="210"/>
      <c r="N408" s="10"/>
    </row>
    <row r="409" spans="2:14">
      <c r="B409" s="16"/>
      <c r="C409" s="16"/>
      <c r="D409" s="16"/>
      <c r="E409" s="16"/>
      <c r="F409" s="16"/>
      <c r="G409" s="16"/>
      <c r="H409" s="14">
        <v>301240</v>
      </c>
      <c r="I409" s="14" t="s">
        <v>395</v>
      </c>
      <c r="J409" s="14" t="s">
        <v>496</v>
      </c>
      <c r="K409" s="96">
        <v>2.7989999999999995</v>
      </c>
      <c r="L409" s="10"/>
      <c r="M409" s="210"/>
      <c r="N409" s="10"/>
    </row>
    <row r="410" spans="2:14">
      <c r="B410" s="16"/>
      <c r="C410" s="16"/>
      <c r="D410" s="16"/>
      <c r="E410" s="16"/>
      <c r="F410" s="16"/>
      <c r="G410" s="16"/>
      <c r="H410" s="14">
        <v>301241</v>
      </c>
      <c r="I410" s="14" t="s">
        <v>396</v>
      </c>
      <c r="J410" s="14" t="s">
        <v>496</v>
      </c>
      <c r="K410" s="96">
        <v>2.76</v>
      </c>
      <c r="L410" s="10"/>
      <c r="M410" s="210"/>
      <c r="N410" s="10"/>
    </row>
    <row r="411" spans="2:14">
      <c r="B411" s="16"/>
      <c r="C411" s="16"/>
      <c r="D411" s="16"/>
      <c r="E411" s="16"/>
      <c r="F411" s="16"/>
      <c r="G411" s="16"/>
      <c r="H411" s="14">
        <v>301242</v>
      </c>
      <c r="I411" s="14" t="s">
        <v>397</v>
      </c>
      <c r="J411" s="14" t="s">
        <v>496</v>
      </c>
      <c r="K411" s="96">
        <v>2.6749999999999998</v>
      </c>
      <c r="L411" s="10"/>
      <c r="M411" s="210"/>
      <c r="N411" s="10"/>
    </row>
    <row r="412" spans="2:14">
      <c r="B412" s="16"/>
      <c r="C412" s="16"/>
      <c r="D412" s="16"/>
      <c r="E412" s="16"/>
      <c r="F412" s="16"/>
      <c r="G412" s="16"/>
      <c r="H412" s="14">
        <v>301243</v>
      </c>
      <c r="I412" s="14" t="s">
        <v>398</v>
      </c>
      <c r="J412" s="14" t="s">
        <v>496</v>
      </c>
      <c r="K412" s="96">
        <v>2.831</v>
      </c>
      <c r="L412" s="10"/>
      <c r="M412" s="210"/>
      <c r="N412" s="10"/>
    </row>
    <row r="413" spans="2:14">
      <c r="B413" s="16"/>
      <c r="C413" s="16"/>
      <c r="D413" s="16"/>
      <c r="E413" s="16"/>
      <c r="F413" s="16"/>
      <c r="G413" s="16"/>
      <c r="H413" s="14">
        <v>301244</v>
      </c>
      <c r="I413" s="14" t="s">
        <v>399</v>
      </c>
      <c r="J413" s="14" t="s">
        <v>496</v>
      </c>
      <c r="K413" s="96">
        <v>2.4329999999999994</v>
      </c>
      <c r="L413" s="10"/>
      <c r="M413" s="210"/>
      <c r="N413" s="10"/>
    </row>
    <row r="414" spans="2:14">
      <c r="B414" s="16"/>
      <c r="C414" s="16"/>
      <c r="D414" s="16"/>
      <c r="E414" s="16"/>
      <c r="F414" s="16"/>
      <c r="G414" s="16"/>
      <c r="H414" s="14">
        <v>301245</v>
      </c>
      <c r="I414" s="14" t="s">
        <v>400</v>
      </c>
      <c r="J414" s="14" t="s">
        <v>496</v>
      </c>
      <c r="K414" s="96">
        <v>2.4649999999999999</v>
      </c>
      <c r="L414" s="10"/>
      <c r="M414" s="210"/>
      <c r="N414" s="10"/>
    </row>
    <row r="415" spans="2:14">
      <c r="B415" s="16"/>
      <c r="C415" s="16"/>
      <c r="D415" s="16"/>
      <c r="E415" s="16"/>
      <c r="F415" s="16"/>
      <c r="G415" s="16"/>
      <c r="H415" s="14">
        <v>301246</v>
      </c>
      <c r="I415" s="14" t="s">
        <v>401</v>
      </c>
      <c r="J415" s="14" t="s">
        <v>496</v>
      </c>
      <c r="K415" s="96">
        <v>0.622</v>
      </c>
      <c r="L415" s="10"/>
      <c r="M415" s="210"/>
      <c r="N415" s="10"/>
    </row>
    <row r="416" spans="2:14">
      <c r="B416" s="16"/>
      <c r="C416" s="16"/>
      <c r="D416" s="16"/>
      <c r="E416" s="16"/>
      <c r="F416" s="16"/>
      <c r="G416" s="16"/>
      <c r="H416" s="14">
        <v>301248</v>
      </c>
      <c r="I416" s="14" t="s">
        <v>402</v>
      </c>
      <c r="J416" s="14" t="s">
        <v>496</v>
      </c>
      <c r="K416" s="96">
        <v>1.0850000000000002</v>
      </c>
      <c r="L416" s="10"/>
      <c r="M416" s="210"/>
      <c r="N416" s="10"/>
    </row>
    <row r="417" spans="2:14">
      <c r="B417" s="16"/>
      <c r="C417" s="16"/>
      <c r="D417" s="16"/>
      <c r="E417" s="16"/>
      <c r="F417" s="16"/>
      <c r="G417" s="16"/>
      <c r="H417" s="14">
        <v>301249</v>
      </c>
      <c r="I417" s="14" t="s">
        <v>403</v>
      </c>
      <c r="J417" s="14" t="s">
        <v>496</v>
      </c>
      <c r="K417" s="96">
        <v>1.59</v>
      </c>
      <c r="L417" s="10"/>
      <c r="M417" s="210"/>
      <c r="N417" s="10"/>
    </row>
    <row r="418" spans="2:14">
      <c r="B418" s="16"/>
      <c r="C418" s="16"/>
      <c r="D418" s="16"/>
      <c r="E418" s="16"/>
      <c r="F418" s="16"/>
      <c r="G418" s="16"/>
      <c r="H418" s="14">
        <v>301250</v>
      </c>
      <c r="I418" s="14" t="s">
        <v>404</v>
      </c>
      <c r="J418" s="14" t="s">
        <v>496</v>
      </c>
      <c r="K418" s="96">
        <v>0.93400000000000005</v>
      </c>
      <c r="L418" s="10"/>
      <c r="M418" s="210"/>
      <c r="N418" s="10"/>
    </row>
    <row r="419" spans="2:14">
      <c r="B419" s="16"/>
      <c r="C419" s="16"/>
      <c r="D419" s="16"/>
      <c r="E419" s="16"/>
      <c r="F419" s="16"/>
      <c r="G419" s="16"/>
      <c r="H419" s="14">
        <v>301251</v>
      </c>
      <c r="I419" s="14" t="s">
        <v>405</v>
      </c>
      <c r="J419" s="14" t="s">
        <v>496</v>
      </c>
      <c r="K419" s="96">
        <v>1.3850000000000002</v>
      </c>
      <c r="L419" s="10"/>
      <c r="M419" s="210"/>
      <c r="N419" s="10"/>
    </row>
    <row r="420" spans="2:14">
      <c r="B420" s="16"/>
      <c r="C420" s="16"/>
      <c r="D420" s="16"/>
      <c r="E420" s="16"/>
      <c r="F420" s="16"/>
      <c r="G420" s="16"/>
      <c r="H420" s="14">
        <v>301252</v>
      </c>
      <c r="I420" s="14" t="s">
        <v>406</v>
      </c>
      <c r="J420" s="14" t="s">
        <v>496</v>
      </c>
      <c r="K420" s="96">
        <v>1.4729999999999999</v>
      </c>
      <c r="L420" s="10"/>
      <c r="M420" s="210"/>
      <c r="N420" s="10"/>
    </row>
    <row r="421" spans="2:14">
      <c r="B421" s="16"/>
      <c r="C421" s="16"/>
      <c r="D421" s="16"/>
      <c r="E421" s="16"/>
      <c r="F421" s="16"/>
      <c r="G421" s="16"/>
      <c r="H421" s="14">
        <v>301253</v>
      </c>
      <c r="I421" s="14" t="s">
        <v>407</v>
      </c>
      <c r="J421" s="14" t="s">
        <v>496</v>
      </c>
      <c r="K421" s="96">
        <v>0.8600000000000001</v>
      </c>
      <c r="L421" s="10"/>
      <c r="M421" s="210"/>
      <c r="N421" s="10"/>
    </row>
    <row r="422" spans="2:14">
      <c r="B422" s="16"/>
      <c r="C422" s="16"/>
      <c r="D422" s="16"/>
      <c r="E422" s="16"/>
      <c r="F422" s="16"/>
      <c r="G422" s="16"/>
      <c r="H422" s="14">
        <v>301254</v>
      </c>
      <c r="I422" s="14" t="s">
        <v>408</v>
      </c>
      <c r="J422" s="14" t="s">
        <v>496</v>
      </c>
      <c r="K422" s="96">
        <v>1.4650000000000001</v>
      </c>
      <c r="L422" s="10"/>
      <c r="M422" s="210"/>
      <c r="N422" s="10"/>
    </row>
    <row r="423" spans="2:14">
      <c r="B423" s="16"/>
      <c r="C423" s="16"/>
      <c r="D423" s="16"/>
      <c r="E423" s="16"/>
      <c r="F423" s="16"/>
      <c r="G423" s="16"/>
      <c r="H423" s="14">
        <v>301257</v>
      </c>
      <c r="I423" s="14" t="s">
        <v>409</v>
      </c>
      <c r="J423" s="14" t="s">
        <v>496</v>
      </c>
      <c r="K423" s="96">
        <v>1.5920000000000001</v>
      </c>
      <c r="L423" s="10"/>
      <c r="M423" s="210"/>
      <c r="N423" s="10"/>
    </row>
    <row r="424" spans="2:14">
      <c r="B424" s="16"/>
      <c r="C424" s="16"/>
      <c r="D424" s="16"/>
      <c r="E424" s="16"/>
      <c r="F424" s="16"/>
      <c r="G424" s="16"/>
      <c r="H424" s="14">
        <v>301259</v>
      </c>
      <c r="I424" s="14" t="s">
        <v>410</v>
      </c>
      <c r="J424" s="14" t="s">
        <v>496</v>
      </c>
      <c r="K424" s="96">
        <v>1.6659999999999999</v>
      </c>
      <c r="L424" s="10"/>
      <c r="M424" s="210"/>
      <c r="N424" s="10"/>
    </row>
    <row r="425" spans="2:14">
      <c r="B425" s="16"/>
      <c r="C425" s="16"/>
      <c r="D425" s="16"/>
      <c r="E425" s="16"/>
      <c r="F425" s="16"/>
      <c r="G425" s="16"/>
      <c r="H425" s="14">
        <v>301263</v>
      </c>
      <c r="I425" s="14" t="s">
        <v>411</v>
      </c>
      <c r="J425" s="14" t="s">
        <v>496</v>
      </c>
      <c r="K425" s="96">
        <v>2.0590000000000002</v>
      </c>
      <c r="L425" s="10"/>
      <c r="M425" s="210"/>
      <c r="N425" s="10"/>
    </row>
    <row r="426" spans="2:14">
      <c r="B426" s="16"/>
      <c r="C426" s="16"/>
      <c r="D426" s="16"/>
      <c r="E426" s="16"/>
      <c r="F426" s="16"/>
      <c r="G426" s="16"/>
      <c r="H426" s="14">
        <v>301264</v>
      </c>
      <c r="I426" s="14" t="s">
        <v>412</v>
      </c>
      <c r="J426" s="14" t="s">
        <v>496</v>
      </c>
      <c r="K426" s="96">
        <v>1.829</v>
      </c>
      <c r="L426" s="10"/>
      <c r="M426" s="210"/>
      <c r="N426" s="10"/>
    </row>
    <row r="427" spans="2:14">
      <c r="B427" s="16"/>
      <c r="C427" s="16"/>
      <c r="D427" s="16"/>
      <c r="E427" s="16"/>
      <c r="F427" s="16"/>
      <c r="G427" s="16"/>
      <c r="H427" s="14">
        <v>301265</v>
      </c>
      <c r="I427" s="14" t="s">
        <v>413</v>
      </c>
      <c r="J427" s="14" t="s">
        <v>496</v>
      </c>
      <c r="K427" s="96">
        <v>1.9429999999999998</v>
      </c>
      <c r="L427" s="10"/>
      <c r="M427" s="210"/>
      <c r="N427" s="10"/>
    </row>
    <row r="428" spans="2:14">
      <c r="B428" s="16"/>
      <c r="C428" s="16"/>
      <c r="D428" s="16"/>
      <c r="E428" s="16"/>
      <c r="F428" s="16"/>
      <c r="G428" s="16"/>
      <c r="H428" s="14">
        <v>301271</v>
      </c>
      <c r="I428" s="14" t="s">
        <v>414</v>
      </c>
      <c r="J428" s="14" t="s">
        <v>496</v>
      </c>
      <c r="K428" s="96">
        <v>1.786</v>
      </c>
      <c r="L428" s="10"/>
      <c r="M428" s="210"/>
      <c r="N428" s="10"/>
    </row>
    <row r="429" spans="2:14">
      <c r="B429" s="16"/>
      <c r="C429" s="16"/>
      <c r="D429" s="16"/>
      <c r="E429" s="16"/>
      <c r="F429" s="16"/>
      <c r="G429" s="16"/>
      <c r="H429" s="14">
        <v>301273</v>
      </c>
      <c r="I429" s="14" t="s">
        <v>415</v>
      </c>
      <c r="J429" s="14" t="s">
        <v>496</v>
      </c>
      <c r="K429" s="96">
        <v>1.5069999999999999</v>
      </c>
      <c r="L429" s="10"/>
      <c r="M429" s="210"/>
      <c r="N429" s="10"/>
    </row>
    <row r="430" spans="2:14">
      <c r="B430" s="16"/>
      <c r="C430" s="16"/>
      <c r="D430" s="16"/>
      <c r="E430" s="16"/>
      <c r="F430" s="16"/>
      <c r="G430" s="16"/>
      <c r="H430" s="14">
        <v>301275</v>
      </c>
      <c r="I430" s="14" t="s">
        <v>416</v>
      </c>
      <c r="J430" s="14" t="s">
        <v>496</v>
      </c>
      <c r="K430" s="96">
        <v>1.8769999999999998</v>
      </c>
      <c r="L430" s="10"/>
      <c r="M430" s="210"/>
      <c r="N430" s="10"/>
    </row>
    <row r="431" spans="2:14">
      <c r="B431" s="16"/>
      <c r="C431" s="16"/>
      <c r="D431" s="16"/>
      <c r="E431" s="16"/>
      <c r="F431" s="16"/>
      <c r="G431" s="16"/>
      <c r="H431" s="14">
        <v>301304</v>
      </c>
      <c r="I431" s="14" t="s">
        <v>417</v>
      </c>
      <c r="J431" s="14" t="s">
        <v>496</v>
      </c>
      <c r="K431" s="96">
        <v>1.5659999999999998</v>
      </c>
      <c r="L431" s="10"/>
      <c r="M431" s="210"/>
      <c r="N431" s="10"/>
    </row>
    <row r="432" spans="2:14">
      <c r="B432" s="16"/>
      <c r="C432" s="16"/>
      <c r="D432" s="16"/>
      <c r="E432" s="16"/>
      <c r="F432" s="16"/>
      <c r="G432" s="16"/>
      <c r="H432" s="14">
        <v>301305</v>
      </c>
      <c r="I432" s="14" t="s">
        <v>418</v>
      </c>
      <c r="J432" s="14" t="s">
        <v>496</v>
      </c>
      <c r="K432" s="96">
        <v>2.149</v>
      </c>
      <c r="L432" s="10"/>
      <c r="M432" s="210"/>
      <c r="N432" s="10"/>
    </row>
    <row r="433" spans="2:14">
      <c r="B433" s="16"/>
      <c r="C433" s="16"/>
      <c r="D433" s="16"/>
      <c r="E433" s="16"/>
      <c r="F433" s="16"/>
      <c r="G433" s="16"/>
      <c r="H433" s="14">
        <v>301306</v>
      </c>
      <c r="I433" s="14" t="s">
        <v>419</v>
      </c>
      <c r="J433" s="14" t="s">
        <v>496</v>
      </c>
      <c r="K433" s="96">
        <v>1.5799999999999998</v>
      </c>
      <c r="L433" s="10"/>
      <c r="M433" s="210"/>
      <c r="N433" s="10"/>
    </row>
    <row r="434" spans="2:14">
      <c r="B434" s="16"/>
      <c r="C434" s="16"/>
      <c r="D434" s="16"/>
      <c r="E434" s="16"/>
      <c r="F434" s="16"/>
      <c r="G434" s="16"/>
      <c r="H434" s="14">
        <v>301309</v>
      </c>
      <c r="I434" s="14" t="s">
        <v>50</v>
      </c>
      <c r="J434" s="14" t="s">
        <v>496</v>
      </c>
      <c r="K434" s="96">
        <v>1.111</v>
      </c>
      <c r="L434" s="10"/>
      <c r="M434" s="210"/>
      <c r="N434" s="10"/>
    </row>
    <row r="435" spans="2:14">
      <c r="B435" s="16"/>
      <c r="C435" s="16"/>
      <c r="D435" s="16"/>
      <c r="E435" s="16"/>
      <c r="F435" s="16"/>
      <c r="G435" s="16"/>
      <c r="H435" s="14">
        <v>301312</v>
      </c>
      <c r="I435" s="14" t="s">
        <v>420</v>
      </c>
      <c r="J435" s="14" t="s">
        <v>496</v>
      </c>
      <c r="K435" s="96">
        <v>2.4739999999999998</v>
      </c>
      <c r="L435" s="10"/>
      <c r="M435" s="210"/>
      <c r="N435" s="10"/>
    </row>
    <row r="436" spans="2:14">
      <c r="B436" s="16"/>
      <c r="C436" s="16"/>
      <c r="D436" s="16"/>
      <c r="E436" s="16"/>
      <c r="F436" s="16"/>
      <c r="G436" s="16"/>
      <c r="H436" s="14">
        <v>301313</v>
      </c>
      <c r="I436" s="14" t="s">
        <v>421</v>
      </c>
      <c r="J436" s="14" t="s">
        <v>496</v>
      </c>
      <c r="K436" s="96">
        <v>1.5979999999999999</v>
      </c>
      <c r="L436" s="10"/>
      <c r="M436" s="210"/>
      <c r="N436" s="10"/>
    </row>
    <row r="437" spans="2:14">
      <c r="B437" s="16"/>
      <c r="C437" s="16"/>
      <c r="D437" s="16"/>
      <c r="E437" s="16"/>
      <c r="F437" s="16"/>
      <c r="G437" s="16"/>
      <c r="H437" s="14">
        <v>301319</v>
      </c>
      <c r="I437" s="14" t="s">
        <v>546</v>
      </c>
      <c r="J437" s="14" t="s">
        <v>496</v>
      </c>
      <c r="K437" s="96">
        <v>1.133</v>
      </c>
      <c r="L437" s="10"/>
      <c r="M437" s="210"/>
      <c r="N437" s="10"/>
    </row>
    <row r="438" spans="2:14">
      <c r="B438" s="16"/>
      <c r="C438" s="16"/>
      <c r="D438" s="16"/>
      <c r="E438" s="16"/>
      <c r="F438" s="16"/>
      <c r="G438" s="16"/>
      <c r="H438" s="14">
        <v>301320</v>
      </c>
      <c r="I438" s="14" t="s">
        <v>52</v>
      </c>
      <c r="J438" s="14" t="s">
        <v>496</v>
      </c>
      <c r="K438" s="96">
        <v>0.45999999999999996</v>
      </c>
      <c r="L438" s="10"/>
      <c r="M438" s="210"/>
      <c r="N438" s="10"/>
    </row>
    <row r="439" spans="2:14">
      <c r="B439" s="16"/>
      <c r="C439" s="16"/>
      <c r="D439" s="16"/>
      <c r="E439" s="16"/>
      <c r="F439" s="16"/>
      <c r="G439" s="16"/>
      <c r="H439" s="14">
        <v>301321</v>
      </c>
      <c r="I439" s="14" t="s">
        <v>660</v>
      </c>
      <c r="J439" s="14" t="s">
        <v>496</v>
      </c>
      <c r="K439" s="96">
        <v>1.4969999999999999</v>
      </c>
      <c r="L439" s="10"/>
      <c r="M439" s="210"/>
      <c r="N439" s="10"/>
    </row>
    <row r="440" spans="2:14">
      <c r="B440" s="16"/>
      <c r="C440" s="16"/>
      <c r="D440" s="16"/>
      <c r="E440" s="16"/>
      <c r="F440" s="16"/>
      <c r="G440" s="16"/>
      <c r="H440" s="14">
        <v>301323</v>
      </c>
      <c r="I440" s="14" t="s">
        <v>422</v>
      </c>
      <c r="J440" s="14" t="s">
        <v>496</v>
      </c>
      <c r="K440" s="96">
        <v>1.6909999999999998</v>
      </c>
      <c r="L440" s="10"/>
      <c r="M440" s="210"/>
      <c r="N440" s="10"/>
    </row>
    <row r="441" spans="2:14">
      <c r="B441" s="16"/>
      <c r="C441" s="16"/>
      <c r="D441" s="16"/>
      <c r="E441" s="16"/>
      <c r="F441" s="16"/>
      <c r="G441" s="16"/>
      <c r="H441" s="14">
        <v>301324</v>
      </c>
      <c r="I441" s="14" t="s">
        <v>423</v>
      </c>
      <c r="J441" s="14" t="s">
        <v>496</v>
      </c>
      <c r="K441" s="96">
        <v>1.6879999999999999</v>
      </c>
      <c r="L441" s="10"/>
      <c r="M441" s="210"/>
      <c r="N441" s="10"/>
    </row>
    <row r="442" spans="2:14">
      <c r="B442" s="16"/>
      <c r="C442" s="16"/>
      <c r="D442" s="16"/>
      <c r="E442" s="16"/>
      <c r="F442" s="16"/>
      <c r="G442" s="16"/>
      <c r="H442" s="14">
        <v>301327</v>
      </c>
      <c r="I442" s="14" t="s">
        <v>424</v>
      </c>
      <c r="J442" s="14" t="s">
        <v>496</v>
      </c>
      <c r="K442" s="96">
        <v>1.8279999999999998</v>
      </c>
      <c r="L442" s="10"/>
      <c r="M442" s="210"/>
      <c r="N442" s="10"/>
    </row>
    <row r="443" spans="2:14">
      <c r="B443" s="16"/>
      <c r="C443" s="16"/>
      <c r="D443" s="16"/>
      <c r="E443" s="16"/>
      <c r="F443" s="16"/>
      <c r="G443" s="16"/>
      <c r="H443" s="14">
        <v>301328</v>
      </c>
      <c r="I443" s="14" t="s">
        <v>425</v>
      </c>
      <c r="J443" s="14" t="s">
        <v>496</v>
      </c>
      <c r="K443" s="96">
        <v>1.0170000000000001</v>
      </c>
      <c r="L443" s="10"/>
      <c r="M443" s="210"/>
      <c r="N443" s="10"/>
    </row>
    <row r="444" spans="2:14">
      <c r="B444" s="16"/>
      <c r="C444" s="16"/>
      <c r="D444" s="16"/>
      <c r="E444" s="16"/>
      <c r="F444" s="16"/>
      <c r="G444" s="16"/>
      <c r="H444" s="14">
        <v>301331</v>
      </c>
      <c r="I444" s="14" t="s">
        <v>426</v>
      </c>
      <c r="J444" s="14" t="s">
        <v>496</v>
      </c>
      <c r="K444" s="96">
        <v>1.133</v>
      </c>
      <c r="L444" s="10"/>
      <c r="M444" s="210"/>
      <c r="N444" s="10"/>
    </row>
    <row r="445" spans="2:14">
      <c r="B445" s="16"/>
      <c r="C445" s="16"/>
      <c r="D445" s="16"/>
      <c r="E445" s="16"/>
      <c r="F445" s="16"/>
      <c r="G445" s="16"/>
      <c r="H445" s="14">
        <v>301337</v>
      </c>
      <c r="I445" s="14" t="s">
        <v>427</v>
      </c>
      <c r="J445" s="14" t="s">
        <v>496</v>
      </c>
      <c r="K445" s="96">
        <v>1.7499999999999998</v>
      </c>
      <c r="L445" s="10"/>
      <c r="M445" s="210"/>
      <c r="N445" s="10"/>
    </row>
    <row r="446" spans="2:14">
      <c r="B446" s="16"/>
      <c r="C446" s="16"/>
      <c r="D446" s="16"/>
      <c r="E446" s="16"/>
      <c r="F446" s="16"/>
      <c r="G446" s="16"/>
      <c r="H446" s="14">
        <v>301338</v>
      </c>
      <c r="I446" s="14" t="s">
        <v>428</v>
      </c>
      <c r="J446" s="14" t="s">
        <v>496</v>
      </c>
      <c r="K446" s="96">
        <v>5.4329999999999998</v>
      </c>
      <c r="L446" s="10"/>
      <c r="M446" s="210"/>
      <c r="N446" s="10"/>
    </row>
    <row r="447" spans="2:14">
      <c r="B447" s="16"/>
      <c r="C447" s="16"/>
      <c r="D447" s="16"/>
      <c r="E447" s="16"/>
      <c r="F447" s="16"/>
      <c r="G447" s="16"/>
      <c r="H447" s="14">
        <v>301343</v>
      </c>
      <c r="I447" s="14" t="s">
        <v>429</v>
      </c>
      <c r="J447" s="14" t="s">
        <v>496</v>
      </c>
      <c r="K447" s="96">
        <v>1.5659999999999998</v>
      </c>
      <c r="L447" s="10"/>
      <c r="M447" s="210"/>
      <c r="N447" s="10"/>
    </row>
    <row r="448" spans="2:14">
      <c r="B448" s="16"/>
      <c r="C448" s="16"/>
      <c r="D448" s="16"/>
      <c r="E448" s="16"/>
      <c r="F448" s="16"/>
      <c r="G448" s="16"/>
      <c r="H448" s="14">
        <v>301344</v>
      </c>
      <c r="I448" s="14" t="s">
        <v>430</v>
      </c>
      <c r="J448" s="14" t="s">
        <v>496</v>
      </c>
      <c r="K448" s="96">
        <v>1.6539999999999999</v>
      </c>
      <c r="L448" s="10"/>
      <c r="M448" s="210"/>
      <c r="N448" s="10"/>
    </row>
    <row r="449" spans="2:14">
      <c r="B449" s="16"/>
      <c r="C449" s="16"/>
      <c r="D449" s="16"/>
      <c r="E449" s="16"/>
      <c r="F449" s="16"/>
      <c r="G449" s="16"/>
      <c r="H449" s="14">
        <v>301348</v>
      </c>
      <c r="I449" s="14" t="s">
        <v>54</v>
      </c>
      <c r="J449" s="14" t="s">
        <v>496</v>
      </c>
      <c r="K449" s="96">
        <v>1.1360000000000001</v>
      </c>
      <c r="L449" s="10"/>
      <c r="M449" s="210"/>
      <c r="N449" s="10"/>
    </row>
    <row r="450" spans="2:14">
      <c r="B450" s="16"/>
      <c r="C450" s="16"/>
      <c r="D450" s="16"/>
      <c r="E450" s="16"/>
      <c r="F450" s="16"/>
      <c r="G450" s="16"/>
      <c r="H450" s="14">
        <v>301354</v>
      </c>
      <c r="I450" s="14" t="s">
        <v>431</v>
      </c>
      <c r="J450" s="14" t="s">
        <v>496</v>
      </c>
      <c r="K450" s="96">
        <v>2.4989999999999997</v>
      </c>
      <c r="L450" s="10"/>
      <c r="M450" s="210"/>
      <c r="N450" s="10"/>
    </row>
    <row r="451" spans="2:14">
      <c r="B451" s="16"/>
      <c r="C451" s="16"/>
      <c r="D451" s="16"/>
      <c r="E451" s="16"/>
      <c r="F451" s="16"/>
      <c r="G451" s="16"/>
      <c r="H451" s="14">
        <v>301355</v>
      </c>
      <c r="I451" s="14" t="s">
        <v>432</v>
      </c>
      <c r="J451" s="14" t="s">
        <v>496</v>
      </c>
      <c r="K451" s="96">
        <v>1.0609999999999999</v>
      </c>
      <c r="L451" s="10"/>
      <c r="M451" s="210"/>
      <c r="N451" s="10"/>
    </row>
    <row r="452" spans="2:14">
      <c r="B452" s="16"/>
      <c r="C452" s="16"/>
      <c r="D452" s="16"/>
      <c r="E452" s="16"/>
      <c r="F452" s="16"/>
      <c r="G452" s="16"/>
      <c r="H452" s="14">
        <v>301356</v>
      </c>
      <c r="I452" s="14" t="s">
        <v>433</v>
      </c>
      <c r="J452" s="14" t="s">
        <v>496</v>
      </c>
      <c r="K452" s="96">
        <v>1.5799999999999998</v>
      </c>
      <c r="L452" s="10"/>
      <c r="M452" s="210"/>
      <c r="N452" s="10"/>
    </row>
    <row r="453" spans="2:14">
      <c r="B453" s="16"/>
      <c r="C453" s="16"/>
      <c r="D453" s="16"/>
      <c r="E453" s="16"/>
      <c r="F453" s="16"/>
      <c r="G453" s="16"/>
      <c r="H453" s="14">
        <v>301360</v>
      </c>
      <c r="I453" s="14" t="s">
        <v>55</v>
      </c>
      <c r="J453" s="14" t="s">
        <v>496</v>
      </c>
      <c r="K453" s="96">
        <v>0.71000000000000008</v>
      </c>
      <c r="L453" s="10"/>
      <c r="M453" s="210"/>
      <c r="N453" s="10"/>
    </row>
    <row r="454" spans="2:14">
      <c r="B454" s="16"/>
      <c r="C454" s="16"/>
      <c r="D454" s="16"/>
      <c r="E454" s="16"/>
      <c r="F454" s="16"/>
      <c r="G454" s="16"/>
      <c r="H454" s="14">
        <v>301361</v>
      </c>
      <c r="I454" s="14" t="s">
        <v>56</v>
      </c>
      <c r="J454" s="14" t="s">
        <v>496</v>
      </c>
      <c r="K454" s="96">
        <v>0.71000000000000008</v>
      </c>
      <c r="L454" s="10"/>
      <c r="M454" s="210"/>
      <c r="N454" s="10"/>
    </row>
    <row r="455" spans="2:14">
      <c r="B455" s="16"/>
      <c r="C455" s="16"/>
      <c r="D455" s="16"/>
      <c r="E455" s="16"/>
      <c r="F455" s="16"/>
      <c r="G455" s="16"/>
      <c r="H455" s="14">
        <v>301364</v>
      </c>
      <c r="I455" s="14" t="s">
        <v>434</v>
      </c>
      <c r="J455" s="14" t="s">
        <v>496</v>
      </c>
      <c r="K455" s="96">
        <v>2.2650000000000001</v>
      </c>
      <c r="L455" s="10"/>
      <c r="M455" s="210"/>
      <c r="N455" s="10"/>
    </row>
    <row r="456" spans="2:14">
      <c r="B456" s="16"/>
      <c r="C456" s="16"/>
      <c r="D456" s="16"/>
      <c r="E456" s="16"/>
      <c r="F456" s="16"/>
      <c r="G456" s="16"/>
      <c r="H456" s="14">
        <v>301365</v>
      </c>
      <c r="I456" s="14" t="s">
        <v>435</v>
      </c>
      <c r="J456" s="14" t="s">
        <v>496</v>
      </c>
      <c r="K456" s="96">
        <v>1.4969999999999999</v>
      </c>
      <c r="L456" s="10"/>
      <c r="M456" s="210"/>
      <c r="N456" s="10"/>
    </row>
    <row r="457" spans="2:14">
      <c r="B457" s="16"/>
      <c r="C457" s="16"/>
      <c r="D457" s="16"/>
      <c r="E457" s="16"/>
      <c r="F457" s="16"/>
      <c r="G457" s="16"/>
      <c r="H457" s="14">
        <v>301366</v>
      </c>
      <c r="I457" s="14" t="s">
        <v>436</v>
      </c>
      <c r="J457" s="14" t="s">
        <v>496</v>
      </c>
      <c r="K457" s="96">
        <v>1.5109999999999999</v>
      </c>
      <c r="L457" s="10"/>
      <c r="M457" s="210"/>
      <c r="N457" s="10"/>
    </row>
    <row r="458" spans="2:14">
      <c r="B458" s="16"/>
      <c r="C458" s="16"/>
      <c r="D458" s="16"/>
      <c r="E458" s="16"/>
      <c r="F458" s="16"/>
      <c r="G458" s="16"/>
      <c r="H458" s="14">
        <v>301368</v>
      </c>
      <c r="I458" s="14" t="s">
        <v>57</v>
      </c>
      <c r="J458" s="14" t="s">
        <v>496</v>
      </c>
      <c r="K458" s="96">
        <v>1.891</v>
      </c>
      <c r="L458" s="10"/>
      <c r="M458" s="210"/>
      <c r="N458" s="10"/>
    </row>
    <row r="459" spans="2:14">
      <c r="B459" s="16"/>
      <c r="C459" s="16"/>
      <c r="D459" s="16"/>
      <c r="E459" s="16"/>
      <c r="F459" s="16"/>
      <c r="G459" s="16"/>
      <c r="H459" s="14">
        <v>301369</v>
      </c>
      <c r="I459" s="14" t="s">
        <v>437</v>
      </c>
      <c r="J459" s="14" t="s">
        <v>496</v>
      </c>
      <c r="K459" s="96">
        <v>0.68900000000000006</v>
      </c>
      <c r="L459" s="10"/>
      <c r="M459" s="210"/>
      <c r="N459" s="10"/>
    </row>
    <row r="460" spans="2:14">
      <c r="B460" s="16"/>
      <c r="C460" s="16"/>
      <c r="D460" s="16"/>
      <c r="E460" s="16"/>
      <c r="F460" s="16"/>
      <c r="G460" s="16"/>
      <c r="H460" s="14">
        <v>301374</v>
      </c>
      <c r="I460" s="14" t="s">
        <v>438</v>
      </c>
      <c r="J460" s="14" t="s">
        <v>496</v>
      </c>
      <c r="K460" s="96">
        <v>1.5799999999999998</v>
      </c>
      <c r="L460" s="10"/>
      <c r="M460" s="210"/>
      <c r="N460" s="10"/>
    </row>
    <row r="461" spans="2:14">
      <c r="B461" s="16"/>
      <c r="C461" s="16"/>
      <c r="D461" s="16"/>
      <c r="E461" s="16"/>
      <c r="F461" s="16"/>
      <c r="G461" s="16"/>
      <c r="H461" s="14">
        <v>301377</v>
      </c>
      <c r="I461" s="14" t="s">
        <v>439</v>
      </c>
      <c r="J461" s="14" t="s">
        <v>496</v>
      </c>
      <c r="K461" s="96">
        <v>1.5109999999999999</v>
      </c>
      <c r="L461" s="10"/>
      <c r="M461" s="210"/>
      <c r="N461" s="10"/>
    </row>
    <row r="462" spans="2:14">
      <c r="B462" s="16"/>
      <c r="C462" s="16"/>
      <c r="D462" s="16"/>
      <c r="E462" s="16"/>
      <c r="F462" s="16"/>
      <c r="G462" s="16"/>
      <c r="H462" s="14">
        <v>301385</v>
      </c>
      <c r="I462" s="14" t="s">
        <v>440</v>
      </c>
      <c r="J462" s="14" t="s">
        <v>496</v>
      </c>
      <c r="K462" s="96">
        <v>2.2029999999999998</v>
      </c>
      <c r="L462" s="10"/>
      <c r="M462" s="210"/>
      <c r="N462" s="10"/>
    </row>
    <row r="463" spans="2:14">
      <c r="B463" s="16"/>
      <c r="C463" s="16"/>
      <c r="D463" s="16"/>
      <c r="E463" s="16"/>
      <c r="F463" s="16"/>
      <c r="G463" s="16"/>
      <c r="H463" s="14">
        <v>301389</v>
      </c>
      <c r="I463" s="14" t="s">
        <v>441</v>
      </c>
      <c r="J463" s="14" t="s">
        <v>496</v>
      </c>
      <c r="K463" s="96">
        <v>2.1520000000000001</v>
      </c>
      <c r="L463" s="10"/>
      <c r="M463" s="210"/>
      <c r="N463" s="10"/>
    </row>
    <row r="464" spans="2:14">
      <c r="B464" s="16"/>
      <c r="C464" s="16"/>
      <c r="D464" s="16"/>
      <c r="E464" s="16"/>
      <c r="F464" s="16"/>
      <c r="G464" s="16"/>
      <c r="H464" s="14">
        <v>301390</v>
      </c>
      <c r="I464" s="14" t="s">
        <v>442</v>
      </c>
      <c r="J464" s="14" t="s">
        <v>496</v>
      </c>
      <c r="K464" s="96">
        <v>1.5659999999999998</v>
      </c>
      <c r="L464" s="10"/>
      <c r="M464" s="210"/>
      <c r="N464" s="10"/>
    </row>
    <row r="465" spans="2:14">
      <c r="B465" s="16"/>
      <c r="C465" s="16"/>
      <c r="D465" s="16"/>
      <c r="E465" s="16"/>
      <c r="F465" s="16"/>
      <c r="G465" s="16"/>
      <c r="H465" s="14">
        <v>301391</v>
      </c>
      <c r="I465" s="14" t="s">
        <v>59</v>
      </c>
      <c r="J465" s="14" t="s">
        <v>496</v>
      </c>
      <c r="K465" s="96">
        <v>0.71000000000000008</v>
      </c>
      <c r="L465" s="10"/>
      <c r="M465" s="210"/>
      <c r="N465" s="10"/>
    </row>
    <row r="466" spans="2:14">
      <c r="B466" s="16"/>
      <c r="C466" s="16"/>
      <c r="D466" s="16"/>
      <c r="E466" s="16"/>
      <c r="F466" s="16"/>
      <c r="G466" s="16"/>
      <c r="H466" s="14">
        <v>301395</v>
      </c>
      <c r="I466" s="14" t="s">
        <v>443</v>
      </c>
      <c r="J466" s="14" t="s">
        <v>496</v>
      </c>
      <c r="K466" s="96">
        <v>2.9409999999999998</v>
      </c>
      <c r="L466" s="10"/>
      <c r="M466" s="210"/>
      <c r="N466" s="10"/>
    </row>
    <row r="467" spans="2:14">
      <c r="B467" s="16"/>
      <c r="C467" s="16"/>
      <c r="D467" s="16"/>
      <c r="E467" s="16"/>
      <c r="F467" s="16"/>
      <c r="G467" s="16"/>
      <c r="H467" s="14">
        <v>301396</v>
      </c>
      <c r="I467" s="14" t="s">
        <v>444</v>
      </c>
      <c r="J467" s="14" t="s">
        <v>496</v>
      </c>
      <c r="K467" s="96">
        <v>1.2229999999999999</v>
      </c>
      <c r="L467" s="10"/>
      <c r="M467" s="210"/>
      <c r="N467" s="10"/>
    </row>
    <row r="468" spans="2:14">
      <c r="B468" s="16"/>
      <c r="C468" s="16"/>
      <c r="D468" s="16"/>
      <c r="E468" s="16"/>
      <c r="F468" s="16"/>
      <c r="G468" s="16"/>
      <c r="H468" s="14">
        <v>301397</v>
      </c>
      <c r="I468" s="14" t="s">
        <v>61</v>
      </c>
      <c r="J468" s="14" t="s">
        <v>496</v>
      </c>
      <c r="K468" s="96">
        <v>1.111</v>
      </c>
      <c r="L468" s="10"/>
      <c r="M468" s="210"/>
      <c r="N468" s="10"/>
    </row>
    <row r="469" spans="2:14">
      <c r="B469" s="16"/>
      <c r="C469" s="16"/>
      <c r="D469" s="16"/>
      <c r="E469" s="16"/>
      <c r="F469" s="16"/>
      <c r="G469" s="16"/>
      <c r="H469" s="14">
        <v>301400</v>
      </c>
      <c r="I469" s="14" t="s">
        <v>62</v>
      </c>
      <c r="J469" s="14" t="s">
        <v>496</v>
      </c>
      <c r="K469" s="96">
        <v>0.71000000000000008</v>
      </c>
      <c r="L469" s="10"/>
      <c r="M469" s="210"/>
      <c r="N469" s="10"/>
    </row>
    <row r="470" spans="2:14">
      <c r="B470" s="16"/>
      <c r="C470" s="16"/>
      <c r="D470" s="16"/>
      <c r="E470" s="16"/>
      <c r="F470" s="16"/>
      <c r="G470" s="16"/>
      <c r="H470" s="14">
        <v>301401</v>
      </c>
      <c r="I470" s="14" t="s">
        <v>63</v>
      </c>
      <c r="J470" s="14" t="s">
        <v>496</v>
      </c>
      <c r="K470" s="96">
        <v>0.71000000000000008</v>
      </c>
      <c r="L470" s="10"/>
      <c r="M470" s="210"/>
      <c r="N470" s="10"/>
    </row>
    <row r="471" spans="2:14">
      <c r="B471" s="16"/>
      <c r="C471" s="16"/>
      <c r="D471" s="16"/>
      <c r="E471" s="16"/>
      <c r="F471" s="16"/>
      <c r="G471" s="16"/>
      <c r="H471" s="14">
        <v>301420</v>
      </c>
      <c r="I471" s="14" t="s">
        <v>445</v>
      </c>
      <c r="J471" s="14" t="s">
        <v>496</v>
      </c>
      <c r="K471" s="96">
        <v>2.012</v>
      </c>
      <c r="L471" s="10"/>
      <c r="M471" s="210"/>
      <c r="N471" s="10"/>
    </row>
    <row r="472" spans="2:14">
      <c r="B472" s="16"/>
      <c r="C472" s="16"/>
      <c r="D472" s="16"/>
      <c r="E472" s="16"/>
      <c r="F472" s="16"/>
      <c r="G472" s="16"/>
      <c r="H472" s="14">
        <v>301427</v>
      </c>
      <c r="I472" s="14" t="s">
        <v>446</v>
      </c>
      <c r="J472" s="14" t="s">
        <v>496</v>
      </c>
      <c r="K472" s="96">
        <v>1.5799999999999998</v>
      </c>
      <c r="L472" s="10"/>
      <c r="M472" s="210"/>
      <c r="N472" s="10"/>
    </row>
    <row r="473" spans="2:14">
      <c r="B473" s="16"/>
      <c r="C473" s="16"/>
      <c r="D473" s="16"/>
      <c r="E473" s="16"/>
      <c r="F473" s="16"/>
      <c r="G473" s="16"/>
      <c r="H473" s="14">
        <v>301429</v>
      </c>
      <c r="I473" s="14" t="s">
        <v>447</v>
      </c>
      <c r="J473" s="14" t="s">
        <v>496</v>
      </c>
      <c r="K473" s="96">
        <v>2.0449999999999999</v>
      </c>
      <c r="L473" s="10"/>
      <c r="M473" s="210"/>
      <c r="N473" s="10"/>
    </row>
    <row r="474" spans="2:14">
      <c r="B474" s="16"/>
      <c r="C474" s="16"/>
      <c r="D474" s="16"/>
      <c r="E474" s="16"/>
      <c r="F474" s="16"/>
      <c r="G474" s="16"/>
      <c r="H474" s="14">
        <v>301431</v>
      </c>
      <c r="I474" s="14" t="s">
        <v>448</v>
      </c>
      <c r="J474" s="14" t="s">
        <v>496</v>
      </c>
      <c r="K474" s="96">
        <v>1.66</v>
      </c>
      <c r="L474" s="10"/>
      <c r="M474" s="210"/>
      <c r="N474" s="10"/>
    </row>
    <row r="475" spans="2:14">
      <c r="B475" s="16"/>
      <c r="C475" s="16"/>
      <c r="D475" s="16"/>
      <c r="E475" s="16"/>
      <c r="F475" s="16"/>
      <c r="G475" s="16"/>
      <c r="H475" s="14">
        <v>301432</v>
      </c>
      <c r="I475" s="14" t="s">
        <v>449</v>
      </c>
      <c r="J475" s="14" t="s">
        <v>496</v>
      </c>
      <c r="K475" s="96">
        <v>2.4299999999999997</v>
      </c>
      <c r="L475" s="10"/>
      <c r="M475" s="210"/>
      <c r="N475" s="10"/>
    </row>
    <row r="476" spans="2:14">
      <c r="B476" s="16"/>
      <c r="C476" s="16"/>
      <c r="D476" s="16"/>
      <c r="E476" s="16"/>
      <c r="F476" s="16"/>
      <c r="G476" s="16"/>
      <c r="H476" s="14">
        <v>301433</v>
      </c>
      <c r="I476" s="14" t="s">
        <v>450</v>
      </c>
      <c r="J476" s="14" t="s">
        <v>496</v>
      </c>
      <c r="K476" s="96">
        <v>1.9750000000000001</v>
      </c>
      <c r="L476" s="10"/>
      <c r="M476" s="210"/>
      <c r="N476" s="10"/>
    </row>
    <row r="477" spans="2:14">
      <c r="B477" s="16"/>
      <c r="C477" s="16"/>
      <c r="D477" s="16"/>
      <c r="E477" s="16"/>
      <c r="F477" s="16"/>
      <c r="G477" s="16"/>
      <c r="H477" s="14">
        <v>301434</v>
      </c>
      <c r="I477" s="14" t="s">
        <v>451</v>
      </c>
      <c r="J477" s="14" t="s">
        <v>496</v>
      </c>
      <c r="K477" s="96">
        <v>2.1689999999999996</v>
      </c>
      <c r="L477" s="10"/>
      <c r="M477" s="210"/>
      <c r="N477" s="10"/>
    </row>
    <row r="478" spans="2:14">
      <c r="B478" s="16"/>
      <c r="C478" s="16"/>
      <c r="D478" s="16"/>
      <c r="E478" s="16"/>
      <c r="F478" s="16"/>
      <c r="G478" s="16"/>
      <c r="H478" s="14">
        <v>301435</v>
      </c>
      <c r="I478" s="14" t="s">
        <v>452</v>
      </c>
      <c r="J478" s="14" t="s">
        <v>496</v>
      </c>
      <c r="K478" s="96">
        <v>2.3979999999999997</v>
      </c>
      <c r="L478" s="10"/>
      <c r="M478" s="210"/>
      <c r="N478" s="10"/>
    </row>
    <row r="479" spans="2:14">
      <c r="B479" s="16"/>
      <c r="C479" s="16"/>
      <c r="D479" s="16"/>
      <c r="E479" s="16"/>
      <c r="F479" s="16"/>
      <c r="G479" s="16"/>
      <c r="H479" s="14">
        <v>301436</v>
      </c>
      <c r="I479" s="14" t="s">
        <v>453</v>
      </c>
      <c r="J479" s="14" t="s">
        <v>496</v>
      </c>
      <c r="K479" s="96">
        <v>2.46</v>
      </c>
      <c r="L479" s="10"/>
      <c r="M479" s="210"/>
      <c r="N479" s="10"/>
    </row>
    <row r="480" spans="2:14">
      <c r="B480" s="16"/>
      <c r="C480" s="16"/>
      <c r="D480" s="16"/>
      <c r="E480" s="16"/>
      <c r="F480" s="16"/>
      <c r="G480" s="16"/>
      <c r="H480" s="14">
        <v>301437</v>
      </c>
      <c r="I480" s="14" t="s">
        <v>454</v>
      </c>
      <c r="J480" s="14" t="s">
        <v>496</v>
      </c>
      <c r="K480" s="96">
        <v>2.2869999999999999</v>
      </c>
      <c r="L480" s="10"/>
      <c r="M480" s="210"/>
      <c r="N480" s="10"/>
    </row>
    <row r="481" spans="2:14">
      <c r="B481" s="16"/>
      <c r="C481" s="16"/>
      <c r="D481" s="16"/>
      <c r="E481" s="16"/>
      <c r="F481" s="16"/>
      <c r="G481" s="16"/>
      <c r="H481" s="14">
        <v>301438</v>
      </c>
      <c r="I481" s="14" t="s">
        <v>455</v>
      </c>
      <c r="J481" s="14" t="s">
        <v>496</v>
      </c>
      <c r="K481" s="96">
        <v>1.1890000000000001</v>
      </c>
      <c r="L481" s="10"/>
      <c r="M481" s="210"/>
      <c r="N481" s="10"/>
    </row>
    <row r="482" spans="2:14">
      <c r="B482" s="16"/>
      <c r="C482" s="16"/>
      <c r="D482" s="16"/>
      <c r="E482" s="16"/>
      <c r="F482" s="16"/>
      <c r="G482" s="16"/>
      <c r="H482" s="14">
        <v>301439</v>
      </c>
      <c r="I482" s="14" t="s">
        <v>456</v>
      </c>
      <c r="J482" s="14" t="s">
        <v>496</v>
      </c>
      <c r="K482" s="96">
        <v>2.1349999999999998</v>
      </c>
      <c r="L482" s="10"/>
      <c r="M482" s="210"/>
      <c r="N482" s="10"/>
    </row>
    <row r="483" spans="2:14">
      <c r="B483" s="16"/>
      <c r="C483" s="16"/>
      <c r="D483" s="16"/>
      <c r="E483" s="16"/>
      <c r="F483" s="16"/>
      <c r="G483" s="16"/>
      <c r="H483" s="14">
        <v>301441</v>
      </c>
      <c r="I483" s="14" t="s">
        <v>457</v>
      </c>
      <c r="J483" s="14" t="s">
        <v>496</v>
      </c>
      <c r="K483" s="96">
        <v>1.5229999999999999</v>
      </c>
      <c r="L483" s="10"/>
      <c r="M483" s="210"/>
      <c r="N483" s="10"/>
    </row>
    <row r="484" spans="2:14">
      <c r="B484" s="16"/>
      <c r="C484" s="16"/>
      <c r="D484" s="16"/>
      <c r="E484" s="16"/>
      <c r="F484" s="16"/>
      <c r="G484" s="16"/>
      <c r="H484" s="14">
        <v>301442</v>
      </c>
      <c r="I484" s="14" t="s">
        <v>458</v>
      </c>
      <c r="J484" s="14" t="s">
        <v>496</v>
      </c>
      <c r="K484" s="96">
        <v>1.5229999999999999</v>
      </c>
      <c r="L484" s="10"/>
      <c r="M484" s="210"/>
      <c r="N484" s="10"/>
    </row>
    <row r="485" spans="2:14">
      <c r="B485" s="16"/>
      <c r="C485" s="16"/>
      <c r="D485" s="16"/>
      <c r="E485" s="16"/>
      <c r="F485" s="16"/>
      <c r="G485" s="16"/>
      <c r="H485" s="14">
        <v>301443</v>
      </c>
      <c r="I485" s="14" t="s">
        <v>459</v>
      </c>
      <c r="J485" s="14" t="s">
        <v>496</v>
      </c>
      <c r="K485" s="96">
        <v>1.5229999999999999</v>
      </c>
      <c r="L485" s="10"/>
      <c r="M485" s="210"/>
      <c r="N485" s="10"/>
    </row>
    <row r="486" spans="2:14">
      <c r="B486" s="16"/>
      <c r="C486" s="16"/>
      <c r="D486" s="16"/>
      <c r="E486" s="16"/>
      <c r="F486" s="16"/>
      <c r="G486" s="16"/>
      <c r="H486" s="14">
        <v>301446</v>
      </c>
      <c r="I486" s="14" t="s">
        <v>661</v>
      </c>
      <c r="J486" s="14" t="s">
        <v>496</v>
      </c>
      <c r="K486" s="96">
        <v>1.4209999999999998</v>
      </c>
      <c r="L486" s="10"/>
      <c r="M486" s="210"/>
      <c r="N486" s="10"/>
    </row>
    <row r="487" spans="2:14">
      <c r="B487" s="16"/>
      <c r="C487" s="16"/>
      <c r="D487" s="16"/>
      <c r="E487" s="16"/>
      <c r="F487" s="16"/>
      <c r="G487" s="16"/>
      <c r="H487" s="14">
        <v>301450</v>
      </c>
      <c r="I487" s="14" t="s">
        <v>547</v>
      </c>
      <c r="J487" s="14" t="s">
        <v>496</v>
      </c>
      <c r="K487" s="96">
        <v>2.3819999999999997</v>
      </c>
      <c r="L487" s="10"/>
      <c r="M487" s="210"/>
      <c r="N487" s="10"/>
    </row>
    <row r="488" spans="2:14">
      <c r="B488" s="16"/>
      <c r="C488" s="16"/>
      <c r="D488" s="16"/>
      <c r="E488" s="16"/>
      <c r="F488" s="16"/>
      <c r="G488" s="16"/>
      <c r="H488" s="14">
        <v>301451</v>
      </c>
      <c r="I488" s="14" t="s">
        <v>461</v>
      </c>
      <c r="J488" s="14" t="s">
        <v>496</v>
      </c>
      <c r="K488" s="96">
        <v>1.3119999999999998</v>
      </c>
      <c r="L488" s="10"/>
      <c r="M488" s="210"/>
      <c r="N488" s="10"/>
    </row>
    <row r="489" spans="2:14">
      <c r="B489" s="16"/>
      <c r="C489" s="16"/>
      <c r="D489" s="16"/>
      <c r="E489" s="16"/>
      <c r="F489" s="16"/>
      <c r="G489" s="16"/>
      <c r="H489" s="14">
        <v>301453</v>
      </c>
      <c r="I489" s="14" t="s">
        <v>65</v>
      </c>
      <c r="J489" s="14" t="s">
        <v>496</v>
      </c>
      <c r="K489" s="96">
        <v>0.71000000000000008</v>
      </c>
      <c r="L489" s="10"/>
      <c r="M489" s="210"/>
      <c r="N489" s="10"/>
    </row>
    <row r="490" spans="2:14">
      <c r="B490" s="16"/>
      <c r="C490" s="16"/>
      <c r="D490" s="16"/>
      <c r="E490" s="16"/>
      <c r="F490" s="16"/>
      <c r="G490" s="16"/>
      <c r="H490" s="14">
        <v>301455</v>
      </c>
      <c r="I490" s="14" t="s">
        <v>548</v>
      </c>
      <c r="J490" s="14" t="s">
        <v>496</v>
      </c>
      <c r="K490" s="96">
        <v>4.0049999999999999</v>
      </c>
      <c r="L490" s="10"/>
      <c r="M490" s="210"/>
      <c r="N490" s="10"/>
    </row>
    <row r="491" spans="2:14">
      <c r="B491" s="16"/>
      <c r="C491" s="16"/>
      <c r="D491" s="16"/>
      <c r="E491" s="16"/>
      <c r="F491" s="16"/>
      <c r="G491" s="16"/>
      <c r="H491" s="14">
        <v>301461</v>
      </c>
      <c r="I491" s="14" t="s">
        <v>67</v>
      </c>
      <c r="J491" s="14" t="s">
        <v>496</v>
      </c>
      <c r="K491" s="96">
        <v>1.4319999999999999</v>
      </c>
      <c r="L491" s="10"/>
      <c r="M491" s="210"/>
      <c r="N491" s="10"/>
    </row>
    <row r="492" spans="2:14">
      <c r="B492" s="16"/>
      <c r="C492" s="16"/>
      <c r="D492" s="16"/>
      <c r="E492" s="16"/>
      <c r="F492" s="16"/>
      <c r="G492" s="16"/>
      <c r="H492" s="14">
        <v>301470</v>
      </c>
      <c r="I492" s="14" t="s">
        <v>464</v>
      </c>
      <c r="J492" s="14" t="s">
        <v>496</v>
      </c>
      <c r="K492" s="96">
        <v>1.5799999999999998</v>
      </c>
      <c r="L492" s="10"/>
      <c r="M492" s="210"/>
      <c r="N492" s="10"/>
    </row>
    <row r="493" spans="2:14">
      <c r="B493" s="16"/>
      <c r="C493" s="16"/>
      <c r="D493" s="16"/>
      <c r="E493" s="16"/>
      <c r="F493" s="16"/>
      <c r="G493" s="16"/>
      <c r="H493" s="14">
        <v>301471</v>
      </c>
      <c r="I493" s="14" t="s">
        <v>465</v>
      </c>
      <c r="J493" s="14" t="s">
        <v>496</v>
      </c>
      <c r="K493" s="96">
        <v>1.8079999999999998</v>
      </c>
      <c r="L493" s="10"/>
      <c r="M493" s="210"/>
      <c r="N493" s="10"/>
    </row>
    <row r="494" spans="2:14">
      <c r="B494" s="16"/>
      <c r="C494" s="16"/>
      <c r="D494" s="16"/>
      <c r="E494" s="16"/>
      <c r="F494" s="16"/>
      <c r="G494" s="16"/>
      <c r="H494" s="14">
        <v>301473</v>
      </c>
      <c r="I494" s="14" t="s">
        <v>466</v>
      </c>
      <c r="J494" s="14" t="s">
        <v>496</v>
      </c>
      <c r="K494" s="96">
        <v>1.6619999999999999</v>
      </c>
      <c r="L494" s="10"/>
      <c r="M494" s="210"/>
      <c r="N494" s="10"/>
    </row>
    <row r="495" spans="2:14">
      <c r="B495" s="16"/>
      <c r="C495" s="16"/>
      <c r="D495" s="16"/>
      <c r="E495" s="16"/>
      <c r="F495" s="16"/>
      <c r="G495" s="16"/>
      <c r="H495" s="14">
        <v>301474</v>
      </c>
      <c r="I495" s="14" t="s">
        <v>467</v>
      </c>
      <c r="J495" s="14" t="s">
        <v>496</v>
      </c>
      <c r="K495" s="96">
        <v>0.68700000000000006</v>
      </c>
      <c r="L495" s="10"/>
      <c r="M495" s="210"/>
      <c r="N495" s="10"/>
    </row>
    <row r="496" spans="2:14">
      <c r="B496" s="16"/>
      <c r="C496" s="16"/>
      <c r="D496" s="16"/>
      <c r="E496" s="16"/>
      <c r="F496" s="16"/>
      <c r="G496" s="16"/>
      <c r="H496" s="14">
        <v>301475</v>
      </c>
      <c r="I496" s="14" t="s">
        <v>468</v>
      </c>
      <c r="J496" s="14" t="s">
        <v>496</v>
      </c>
      <c r="K496" s="96">
        <v>1.498</v>
      </c>
      <c r="L496" s="10"/>
      <c r="M496" s="210"/>
      <c r="N496" s="10"/>
    </row>
    <row r="497" spans="2:14">
      <c r="B497" s="16"/>
      <c r="C497" s="16"/>
      <c r="D497" s="16"/>
      <c r="E497" s="16"/>
      <c r="F497" s="16"/>
      <c r="G497" s="16"/>
      <c r="H497" s="14">
        <v>301476</v>
      </c>
      <c r="I497" s="14" t="s">
        <v>469</v>
      </c>
      <c r="J497" s="14" t="s">
        <v>496</v>
      </c>
      <c r="K497" s="96">
        <v>1.645</v>
      </c>
      <c r="L497" s="10"/>
      <c r="M497" s="210"/>
      <c r="N497" s="10"/>
    </row>
    <row r="498" spans="2:14">
      <c r="B498" s="16"/>
      <c r="C498" s="16"/>
      <c r="D498" s="16"/>
      <c r="E498" s="16"/>
      <c r="F498" s="16"/>
      <c r="G498" s="16"/>
      <c r="H498" s="14">
        <v>301477</v>
      </c>
      <c r="I498" s="14" t="s">
        <v>470</v>
      </c>
      <c r="J498" s="14" t="s">
        <v>496</v>
      </c>
      <c r="K498" s="96">
        <v>1.3519999999999999</v>
      </c>
      <c r="L498" s="10"/>
      <c r="M498" s="210"/>
      <c r="N498" s="10"/>
    </row>
    <row r="499" spans="2:14">
      <c r="B499" s="16"/>
      <c r="C499" s="16"/>
      <c r="D499" s="16"/>
      <c r="E499" s="16"/>
      <c r="F499" s="16"/>
      <c r="G499" s="16"/>
      <c r="H499" s="14">
        <v>301478</v>
      </c>
      <c r="I499" s="14" t="s">
        <v>471</v>
      </c>
      <c r="J499" s="14" t="s">
        <v>496</v>
      </c>
      <c r="K499" s="96">
        <v>1.5580000000000001</v>
      </c>
      <c r="L499" s="10"/>
      <c r="M499" s="210"/>
      <c r="N499" s="10"/>
    </row>
    <row r="500" spans="2:14">
      <c r="B500" s="16"/>
      <c r="C500" s="16"/>
      <c r="D500" s="16"/>
      <c r="E500" s="16"/>
      <c r="F500" s="16"/>
      <c r="G500" s="16"/>
      <c r="H500" s="14">
        <v>301479</v>
      </c>
      <c r="I500" s="14" t="s">
        <v>472</v>
      </c>
      <c r="J500" s="14" t="s">
        <v>496</v>
      </c>
      <c r="K500" s="96">
        <v>3.7409999999999997</v>
      </c>
      <c r="L500" s="10"/>
      <c r="M500" s="210"/>
      <c r="N500" s="10"/>
    </row>
    <row r="501" spans="2:14">
      <c r="B501" s="16"/>
      <c r="C501" s="16"/>
      <c r="D501" s="16"/>
      <c r="E501" s="16"/>
      <c r="F501" s="16"/>
      <c r="G501" s="16"/>
      <c r="H501" s="14">
        <v>301480</v>
      </c>
      <c r="I501" s="14" t="s">
        <v>473</v>
      </c>
      <c r="J501" s="14" t="s">
        <v>496</v>
      </c>
      <c r="K501" s="96">
        <v>1.7429999999999999</v>
      </c>
      <c r="L501" s="10"/>
      <c r="M501" s="210"/>
      <c r="N501" s="10"/>
    </row>
    <row r="502" spans="2:14">
      <c r="B502" s="16"/>
      <c r="C502" s="16"/>
      <c r="D502" s="16"/>
      <c r="E502" s="16"/>
      <c r="F502" s="16"/>
      <c r="G502" s="16"/>
      <c r="H502" s="14">
        <v>301481</v>
      </c>
      <c r="I502" s="14" t="s">
        <v>474</v>
      </c>
      <c r="J502" s="14" t="s">
        <v>496</v>
      </c>
      <c r="K502" s="96">
        <v>1.2810000000000001</v>
      </c>
      <c r="L502" s="10"/>
      <c r="M502" s="210"/>
      <c r="N502" s="10"/>
    </row>
    <row r="503" spans="2:14">
      <c r="B503" s="16"/>
      <c r="C503" s="16"/>
      <c r="D503" s="16"/>
      <c r="E503" s="16"/>
      <c r="F503" s="16"/>
      <c r="G503" s="16"/>
      <c r="H503" s="14">
        <v>301482</v>
      </c>
      <c r="I503" s="14" t="s">
        <v>475</v>
      </c>
      <c r="J503" s="14" t="s">
        <v>496</v>
      </c>
      <c r="K503" s="96">
        <v>1.36</v>
      </c>
      <c r="L503" s="10"/>
      <c r="M503" s="210"/>
      <c r="N503" s="10"/>
    </row>
    <row r="504" spans="2:14">
      <c r="B504" s="16"/>
      <c r="C504" s="16"/>
      <c r="D504" s="16"/>
      <c r="E504" s="16"/>
      <c r="F504" s="16"/>
      <c r="G504" s="16"/>
      <c r="H504" s="14">
        <v>301483</v>
      </c>
      <c r="I504" s="14" t="s">
        <v>476</v>
      </c>
      <c r="J504" s="14" t="s">
        <v>496</v>
      </c>
      <c r="K504" s="96">
        <v>1.69</v>
      </c>
      <c r="L504" s="10"/>
      <c r="M504" s="210"/>
      <c r="N504" s="10"/>
    </row>
    <row r="505" spans="2:14">
      <c r="B505" s="16"/>
      <c r="C505" s="16"/>
      <c r="D505" s="16"/>
      <c r="E505" s="16"/>
      <c r="F505" s="16"/>
      <c r="G505" s="16"/>
      <c r="H505" s="14">
        <v>301484</v>
      </c>
      <c r="I505" s="14" t="s">
        <v>477</v>
      </c>
      <c r="J505" s="14" t="s">
        <v>496</v>
      </c>
      <c r="K505" s="96">
        <v>1.347</v>
      </c>
      <c r="L505" s="10"/>
      <c r="M505" s="210"/>
      <c r="N505" s="10"/>
    </row>
    <row r="506" spans="2:14">
      <c r="B506" s="16"/>
      <c r="C506" s="16"/>
      <c r="D506" s="16"/>
      <c r="E506" s="16"/>
      <c r="F506" s="16"/>
      <c r="G506" s="16"/>
      <c r="H506" s="14">
        <v>301485</v>
      </c>
      <c r="I506" s="14" t="s">
        <v>478</v>
      </c>
      <c r="J506" s="14" t="s">
        <v>496</v>
      </c>
      <c r="K506" s="96">
        <v>2.5659999999999998</v>
      </c>
      <c r="L506" s="10"/>
      <c r="M506" s="210"/>
      <c r="N506" s="10"/>
    </row>
    <row r="507" spans="2:14">
      <c r="B507" s="16"/>
      <c r="C507" s="16"/>
      <c r="D507" s="16"/>
      <c r="E507" s="16"/>
      <c r="F507" s="16"/>
      <c r="G507" s="16"/>
      <c r="H507" s="14">
        <v>301486</v>
      </c>
      <c r="I507" s="14" t="s">
        <v>549</v>
      </c>
      <c r="J507" s="14" t="s">
        <v>496</v>
      </c>
      <c r="K507" s="96">
        <v>2.157</v>
      </c>
      <c r="L507" s="10"/>
      <c r="M507" s="210"/>
      <c r="N507" s="10"/>
    </row>
    <row r="508" spans="2:14">
      <c r="B508" s="16"/>
      <c r="C508" s="16"/>
      <c r="D508" s="16"/>
      <c r="E508" s="16"/>
      <c r="F508" s="16"/>
      <c r="G508" s="16"/>
      <c r="H508" s="14">
        <v>301487</v>
      </c>
      <c r="I508" s="14" t="s">
        <v>550</v>
      </c>
      <c r="J508" s="14" t="s">
        <v>496</v>
      </c>
      <c r="K508" s="96">
        <v>1.9929999999999999</v>
      </c>
      <c r="L508" s="10"/>
      <c r="M508" s="210"/>
      <c r="N508" s="10"/>
    </row>
    <row r="509" spans="2:14">
      <c r="B509" s="16"/>
      <c r="C509" s="16"/>
      <c r="D509" s="16"/>
      <c r="E509" s="16"/>
      <c r="F509" s="16"/>
      <c r="G509" s="16"/>
      <c r="H509" s="14">
        <v>301489</v>
      </c>
      <c r="I509" s="14" t="s">
        <v>551</v>
      </c>
      <c r="J509" s="14" t="s">
        <v>496</v>
      </c>
      <c r="K509" s="96">
        <v>3.6369999999999996</v>
      </c>
      <c r="L509" s="10"/>
      <c r="M509" s="210"/>
      <c r="N509" s="10"/>
    </row>
    <row r="510" spans="2:14">
      <c r="B510" s="16"/>
      <c r="C510" s="16"/>
      <c r="D510" s="16"/>
      <c r="E510" s="16"/>
      <c r="F510" s="16"/>
      <c r="G510" s="16"/>
      <c r="H510" s="14">
        <v>301496</v>
      </c>
      <c r="I510" s="14" t="s">
        <v>552</v>
      </c>
      <c r="J510" s="14" t="s">
        <v>496</v>
      </c>
      <c r="K510" s="96">
        <v>2.36</v>
      </c>
      <c r="L510" s="10"/>
      <c r="M510" s="210"/>
      <c r="N510" s="10"/>
    </row>
    <row r="511" spans="2:14">
      <c r="B511" s="16"/>
      <c r="C511" s="16"/>
      <c r="D511" s="16"/>
      <c r="E511" s="16"/>
      <c r="F511" s="16"/>
      <c r="G511" s="16"/>
      <c r="H511" s="14">
        <v>301497</v>
      </c>
      <c r="I511" s="14" t="s">
        <v>463</v>
      </c>
      <c r="J511" s="14" t="s">
        <v>496</v>
      </c>
      <c r="K511" s="96">
        <v>2.1429999999999998</v>
      </c>
      <c r="L511" s="10"/>
      <c r="M511" s="210"/>
      <c r="N511" s="10"/>
    </row>
    <row r="512" spans="2:14">
      <c r="B512" s="16"/>
      <c r="C512" s="16"/>
      <c r="D512" s="16"/>
      <c r="E512" s="16"/>
      <c r="F512" s="16"/>
      <c r="G512" s="16"/>
      <c r="H512" s="14">
        <v>301498</v>
      </c>
      <c r="I512" s="14" t="s">
        <v>462</v>
      </c>
      <c r="J512" s="14" t="s">
        <v>496</v>
      </c>
      <c r="K512" s="96">
        <v>2.48</v>
      </c>
      <c r="L512" s="10"/>
      <c r="M512" s="210"/>
      <c r="N512" s="10"/>
    </row>
    <row r="513" spans="2:14">
      <c r="B513" s="16"/>
      <c r="C513" s="16"/>
      <c r="D513" s="16"/>
      <c r="E513" s="16"/>
      <c r="F513" s="16"/>
      <c r="G513" s="16"/>
      <c r="H513" s="14">
        <v>301499</v>
      </c>
      <c r="I513" s="14" t="s">
        <v>553</v>
      </c>
      <c r="J513" s="14" t="s">
        <v>496</v>
      </c>
      <c r="K513" s="96">
        <v>2.7459999999999996</v>
      </c>
      <c r="L513" s="10"/>
      <c r="M513" s="210"/>
      <c r="N513" s="10"/>
    </row>
    <row r="514" spans="2:14">
      <c r="B514" s="16"/>
      <c r="C514" s="16"/>
      <c r="D514" s="16"/>
      <c r="E514" s="16"/>
      <c r="F514" s="16"/>
      <c r="G514" s="16"/>
      <c r="H514" s="14">
        <v>301500</v>
      </c>
      <c r="I514" s="14" t="s">
        <v>554</v>
      </c>
      <c r="J514" s="14" t="s">
        <v>496</v>
      </c>
      <c r="K514" s="96">
        <v>2.3129999999999997</v>
      </c>
      <c r="L514" s="10"/>
      <c r="M514" s="210"/>
      <c r="N514" s="10"/>
    </row>
    <row r="515" spans="2:14">
      <c r="B515" s="16"/>
      <c r="C515" s="16"/>
      <c r="D515" s="16"/>
      <c r="E515" s="16"/>
      <c r="F515" s="16"/>
      <c r="G515" s="16"/>
      <c r="H515" s="14">
        <v>301501</v>
      </c>
      <c r="I515" s="14" t="s">
        <v>555</v>
      </c>
      <c r="J515" s="14" t="s">
        <v>496</v>
      </c>
      <c r="K515" s="96">
        <v>8.3729999999999993</v>
      </c>
      <c r="L515" s="10"/>
      <c r="M515" s="210"/>
      <c r="N515" s="10"/>
    </row>
    <row r="516" spans="2:14">
      <c r="B516" s="16"/>
      <c r="C516" s="16"/>
      <c r="D516" s="16"/>
      <c r="E516" s="16"/>
      <c r="F516" s="16"/>
      <c r="G516" s="16"/>
      <c r="H516" s="14">
        <v>301502</v>
      </c>
      <c r="I516" s="14" t="s">
        <v>556</v>
      </c>
      <c r="J516" s="14" t="s">
        <v>496</v>
      </c>
      <c r="K516" s="96">
        <v>2.1819999999999995</v>
      </c>
      <c r="L516" s="10"/>
      <c r="M516" s="210"/>
      <c r="N516" s="10"/>
    </row>
    <row r="517" spans="2:14">
      <c r="B517" s="16"/>
      <c r="C517" s="16"/>
      <c r="D517" s="16"/>
      <c r="E517" s="16"/>
      <c r="F517" s="16"/>
      <c r="G517" s="16"/>
      <c r="H517" s="14">
        <v>301503</v>
      </c>
      <c r="I517" s="14" t="s">
        <v>557</v>
      </c>
      <c r="J517" s="14" t="s">
        <v>496</v>
      </c>
      <c r="K517" s="96">
        <v>2.06</v>
      </c>
      <c r="L517" s="10"/>
      <c r="M517" s="210"/>
      <c r="N517" s="10"/>
    </row>
    <row r="518" spans="2:14">
      <c r="B518" s="16"/>
      <c r="C518" s="16"/>
      <c r="D518" s="16"/>
      <c r="E518" s="16"/>
      <c r="F518" s="16"/>
      <c r="G518" s="16"/>
      <c r="H518" s="14">
        <v>301504</v>
      </c>
      <c r="I518" s="14" t="s">
        <v>558</v>
      </c>
      <c r="J518" s="14" t="s">
        <v>496</v>
      </c>
      <c r="K518" s="96">
        <v>2.15</v>
      </c>
      <c r="L518" s="10"/>
      <c r="M518" s="210"/>
      <c r="N518" s="10"/>
    </row>
    <row r="519" spans="2:14">
      <c r="B519" s="16"/>
      <c r="C519" s="16"/>
      <c r="D519" s="16"/>
      <c r="E519" s="16"/>
      <c r="F519" s="16"/>
      <c r="G519" s="16"/>
      <c r="H519" s="14">
        <v>301505</v>
      </c>
      <c r="I519" s="14" t="s">
        <v>559</v>
      </c>
      <c r="J519" s="14" t="s">
        <v>496</v>
      </c>
      <c r="K519" s="96">
        <v>2.3479999999999999</v>
      </c>
      <c r="L519" s="10"/>
      <c r="M519" s="210"/>
      <c r="N519" s="10"/>
    </row>
    <row r="520" spans="2:14">
      <c r="B520" s="16"/>
      <c r="C520" s="16"/>
      <c r="D520" s="16"/>
      <c r="E520" s="16"/>
      <c r="F520" s="16"/>
      <c r="G520" s="16"/>
      <c r="H520" s="14">
        <v>301506</v>
      </c>
      <c r="I520" s="14" t="s">
        <v>560</v>
      </c>
      <c r="J520" s="14" t="s">
        <v>496</v>
      </c>
      <c r="K520" s="96">
        <v>2.552</v>
      </c>
      <c r="L520" s="10"/>
      <c r="M520" s="210"/>
      <c r="N520" s="10"/>
    </row>
    <row r="521" spans="2:14">
      <c r="B521" s="16"/>
      <c r="C521" s="16"/>
      <c r="D521" s="16"/>
      <c r="E521" s="16"/>
      <c r="F521" s="16"/>
      <c r="G521" s="16"/>
      <c r="H521" s="14">
        <v>301507</v>
      </c>
      <c r="I521" s="14" t="s">
        <v>561</v>
      </c>
      <c r="J521" s="14" t="s">
        <v>496</v>
      </c>
      <c r="K521" s="96">
        <v>2.6259999999999999</v>
      </c>
      <c r="L521" s="10"/>
      <c r="M521" s="210"/>
      <c r="N521" s="10"/>
    </row>
    <row r="522" spans="2:14">
      <c r="B522" s="16"/>
      <c r="C522" s="16"/>
      <c r="D522" s="16"/>
      <c r="E522" s="16"/>
      <c r="F522" s="16"/>
      <c r="G522" s="16"/>
      <c r="H522" s="14">
        <v>301508</v>
      </c>
      <c r="I522" s="14" t="s">
        <v>562</v>
      </c>
      <c r="J522" s="14" t="s">
        <v>496</v>
      </c>
      <c r="K522" s="96">
        <v>2.2729999999999997</v>
      </c>
      <c r="L522" s="10"/>
      <c r="M522" s="210"/>
      <c r="N522" s="10"/>
    </row>
    <row r="523" spans="2:14">
      <c r="B523" s="16"/>
      <c r="C523" s="16"/>
      <c r="D523" s="16"/>
      <c r="E523" s="16"/>
      <c r="F523" s="16"/>
      <c r="G523" s="16"/>
      <c r="H523" s="14">
        <v>301509</v>
      </c>
      <c r="I523" s="14" t="s">
        <v>563</v>
      </c>
      <c r="J523" s="14" t="s">
        <v>496</v>
      </c>
      <c r="K523" s="96">
        <v>2.1879999999999997</v>
      </c>
      <c r="L523" s="10"/>
      <c r="M523" s="210"/>
      <c r="N523" s="10"/>
    </row>
    <row r="524" spans="2:14">
      <c r="B524" s="16"/>
      <c r="C524" s="16"/>
      <c r="D524" s="16"/>
      <c r="E524" s="16"/>
      <c r="F524" s="16"/>
      <c r="G524" s="16"/>
      <c r="H524" s="14">
        <v>301510</v>
      </c>
      <c r="I524" s="14" t="s">
        <v>564</v>
      </c>
      <c r="J524" s="14" t="s">
        <v>496</v>
      </c>
      <c r="K524" s="96">
        <v>2.0630000000000002</v>
      </c>
      <c r="L524" s="10"/>
      <c r="M524" s="210"/>
      <c r="N524" s="10"/>
    </row>
    <row r="525" spans="2:14">
      <c r="B525" s="16"/>
      <c r="C525" s="16"/>
      <c r="D525" s="16"/>
      <c r="E525" s="16"/>
      <c r="F525" s="16"/>
      <c r="G525" s="16"/>
      <c r="H525" s="14">
        <v>301512</v>
      </c>
      <c r="I525" s="14" t="s">
        <v>565</v>
      </c>
      <c r="J525" s="14" t="s">
        <v>496</v>
      </c>
      <c r="K525" s="96">
        <v>2.3559999999999999</v>
      </c>
      <c r="L525" s="10"/>
      <c r="M525" s="210"/>
      <c r="N525" s="10"/>
    </row>
    <row r="526" spans="2:14">
      <c r="B526" s="16"/>
      <c r="C526" s="16"/>
      <c r="D526" s="16"/>
      <c r="E526" s="16"/>
      <c r="F526" s="16"/>
      <c r="G526" s="16"/>
      <c r="H526" s="14">
        <v>301513</v>
      </c>
      <c r="I526" s="14" t="s">
        <v>566</v>
      </c>
      <c r="J526" s="14" t="s">
        <v>496</v>
      </c>
      <c r="K526" s="96">
        <v>1.143</v>
      </c>
      <c r="L526" s="10"/>
      <c r="M526" s="210"/>
      <c r="N526" s="10"/>
    </row>
    <row r="527" spans="2:14">
      <c r="B527" s="16"/>
      <c r="C527" s="16"/>
      <c r="D527" s="16"/>
      <c r="E527" s="16"/>
      <c r="F527" s="16"/>
      <c r="G527" s="16"/>
      <c r="H527" s="14">
        <v>301514</v>
      </c>
      <c r="I527" s="14" t="s">
        <v>567</v>
      </c>
      <c r="J527" s="14" t="s">
        <v>496</v>
      </c>
      <c r="K527" s="96">
        <v>1.9890000000000001</v>
      </c>
      <c r="L527" s="10"/>
      <c r="M527" s="210"/>
      <c r="N527" s="10"/>
    </row>
    <row r="528" spans="2:14">
      <c r="B528" s="16"/>
      <c r="C528" s="16"/>
      <c r="D528" s="16"/>
      <c r="E528" s="16"/>
      <c r="F528" s="16"/>
      <c r="G528" s="16"/>
      <c r="H528" s="14">
        <v>301515</v>
      </c>
      <c r="I528" s="14" t="s">
        <v>568</v>
      </c>
      <c r="J528" s="14" t="s">
        <v>496</v>
      </c>
      <c r="K528" s="96">
        <v>2.2139999999999995</v>
      </c>
      <c r="L528" s="10"/>
      <c r="M528" s="210"/>
      <c r="N528" s="10"/>
    </row>
    <row r="529" spans="2:14">
      <c r="B529" s="16"/>
      <c r="C529" s="16"/>
      <c r="D529" s="16"/>
      <c r="E529" s="16"/>
      <c r="F529" s="16"/>
      <c r="G529" s="16"/>
      <c r="H529" s="14">
        <v>301521</v>
      </c>
      <c r="I529" s="14" t="s">
        <v>569</v>
      </c>
      <c r="J529" s="14" t="s">
        <v>496</v>
      </c>
      <c r="K529" s="96">
        <v>2.4089999999999998</v>
      </c>
      <c r="L529" s="10"/>
      <c r="M529" s="210"/>
      <c r="N529" s="10"/>
    </row>
    <row r="530" spans="2:14">
      <c r="B530" s="16"/>
      <c r="C530" s="16"/>
      <c r="D530" s="16"/>
      <c r="E530" s="16"/>
      <c r="F530" s="16"/>
      <c r="G530" s="16"/>
      <c r="H530" s="14">
        <v>301522</v>
      </c>
      <c r="I530" s="14" t="s">
        <v>570</v>
      </c>
      <c r="J530" s="14" t="s">
        <v>496</v>
      </c>
      <c r="K530" s="96">
        <v>3.9239999999999995</v>
      </c>
      <c r="L530" s="10"/>
      <c r="M530" s="210"/>
      <c r="N530" s="10"/>
    </row>
    <row r="531" spans="2:14">
      <c r="B531" s="16"/>
      <c r="C531" s="16"/>
      <c r="D531" s="16"/>
      <c r="E531" s="16"/>
      <c r="F531" s="16"/>
      <c r="G531" s="16"/>
      <c r="H531" s="14">
        <v>301523</v>
      </c>
      <c r="I531" s="14" t="s">
        <v>224</v>
      </c>
      <c r="J531" s="14" t="s">
        <v>496</v>
      </c>
      <c r="K531" s="96">
        <v>2.0680000000000001</v>
      </c>
      <c r="L531" s="10"/>
      <c r="M531" s="210"/>
      <c r="N531" s="10"/>
    </row>
    <row r="532" spans="2:14">
      <c r="B532" s="16"/>
      <c r="C532" s="16"/>
      <c r="D532" s="16"/>
      <c r="E532" s="16"/>
      <c r="F532" s="16"/>
      <c r="G532" s="16"/>
      <c r="H532" s="14">
        <v>301524</v>
      </c>
      <c r="I532" s="14" t="s">
        <v>662</v>
      </c>
      <c r="J532" s="14" t="s">
        <v>496</v>
      </c>
      <c r="K532" s="96">
        <v>2.1409999999999996</v>
      </c>
      <c r="L532" s="10"/>
      <c r="M532" s="210"/>
      <c r="N532" s="10"/>
    </row>
    <row r="533" spans="2:14">
      <c r="B533" s="16"/>
      <c r="C533" s="16"/>
      <c r="D533" s="16"/>
      <c r="E533" s="16"/>
      <c r="F533" s="16"/>
      <c r="G533" s="16"/>
      <c r="H533" s="14">
        <v>301525</v>
      </c>
      <c r="I533" s="14" t="s">
        <v>460</v>
      </c>
      <c r="J533" s="14" t="s">
        <v>496</v>
      </c>
      <c r="K533" s="96">
        <v>2.82</v>
      </c>
      <c r="L533" s="10"/>
      <c r="M533" s="210"/>
      <c r="N533" s="10"/>
    </row>
    <row r="534" spans="2:14">
      <c r="B534" s="16"/>
      <c r="C534" s="16"/>
      <c r="D534" s="16"/>
      <c r="E534" s="16"/>
      <c r="F534" s="16"/>
      <c r="G534" s="16"/>
    </row>
    <row r="535" spans="2:14">
      <c r="B535" s="16"/>
      <c r="C535" s="16"/>
      <c r="D535" s="16"/>
      <c r="E535" s="16"/>
      <c r="F535" s="16"/>
      <c r="G535" s="16"/>
    </row>
    <row r="536" spans="2:14">
      <c r="B536" s="16"/>
      <c r="C536" s="16"/>
      <c r="D536" s="16"/>
      <c r="E536" s="16"/>
      <c r="F536" s="16"/>
      <c r="G536" s="16"/>
    </row>
    <row r="537" spans="2:14">
      <c r="B537" s="16"/>
      <c r="C537" s="16"/>
      <c r="D537" s="16"/>
      <c r="E537" s="16"/>
      <c r="F537" s="16"/>
      <c r="G537" s="16"/>
    </row>
    <row r="538" spans="2:14">
      <c r="B538" s="16"/>
      <c r="C538" s="16"/>
      <c r="D538" s="16"/>
      <c r="E538" s="16"/>
      <c r="F538" s="16"/>
      <c r="G538" s="16"/>
    </row>
    <row r="539" spans="2:14">
      <c r="B539" s="16"/>
      <c r="C539" s="16"/>
      <c r="D539" s="16"/>
      <c r="E539" s="16"/>
      <c r="F539" s="16"/>
      <c r="G539" s="16"/>
    </row>
    <row r="540" spans="2:14">
      <c r="B540" s="16"/>
      <c r="C540" s="16"/>
      <c r="D540" s="16"/>
      <c r="E540" s="16"/>
      <c r="F540" s="16"/>
      <c r="G540" s="16"/>
    </row>
    <row r="541" spans="2:14">
      <c r="B541" s="16"/>
      <c r="C541" s="16"/>
      <c r="D541" s="16"/>
      <c r="E541" s="16"/>
      <c r="F541" s="16"/>
      <c r="G541" s="16"/>
    </row>
    <row r="542" spans="2:14">
      <c r="B542" s="16"/>
      <c r="C542" s="16"/>
      <c r="D542" s="16"/>
      <c r="E542" s="16"/>
      <c r="F542" s="16"/>
      <c r="G542" s="16"/>
    </row>
    <row r="543" spans="2:14">
      <c r="B543" s="16"/>
      <c r="C543" s="16"/>
      <c r="D543" s="16"/>
      <c r="E543" s="16"/>
      <c r="F543" s="16"/>
      <c r="G543" s="16"/>
    </row>
    <row r="544" spans="2:14">
      <c r="B544" s="16"/>
      <c r="C544" s="16"/>
      <c r="D544" s="16"/>
      <c r="E544" s="16"/>
      <c r="F544" s="16"/>
      <c r="G544" s="16"/>
    </row>
    <row r="545" spans="2:7">
      <c r="B545" s="16"/>
      <c r="C545" s="16"/>
      <c r="D545" s="16"/>
      <c r="E545" s="16"/>
      <c r="F545" s="16"/>
      <c r="G545" s="16"/>
    </row>
    <row r="546" spans="2:7">
      <c r="B546" s="16"/>
      <c r="C546" s="16"/>
      <c r="D546" s="16"/>
      <c r="E546" s="16"/>
      <c r="F546" s="16"/>
      <c r="G546" s="16"/>
    </row>
    <row r="547" spans="2:7">
      <c r="B547" s="16"/>
      <c r="C547" s="16"/>
      <c r="D547" s="16"/>
      <c r="E547" s="16"/>
      <c r="F547" s="16"/>
      <c r="G547" s="16"/>
    </row>
    <row r="548" spans="2:7">
      <c r="B548" s="16"/>
      <c r="C548" s="16"/>
      <c r="D548" s="16"/>
      <c r="E548" s="16"/>
      <c r="F548" s="16"/>
      <c r="G548" s="16"/>
    </row>
    <row r="549" spans="2:7">
      <c r="B549" s="16"/>
      <c r="C549" s="16"/>
      <c r="D549" s="16"/>
      <c r="E549" s="16"/>
      <c r="F549" s="16"/>
      <c r="G549" s="16"/>
    </row>
    <row r="550" spans="2:7">
      <c r="B550" s="16"/>
      <c r="C550" s="16"/>
      <c r="D550" s="16"/>
      <c r="E550" s="16"/>
      <c r="F550" s="16"/>
      <c r="G550" s="16"/>
    </row>
    <row r="551" spans="2:7">
      <c r="B551" s="16"/>
      <c r="C551" s="16"/>
      <c r="D551" s="16"/>
      <c r="E551" s="16"/>
      <c r="F551" s="16"/>
      <c r="G551" s="16"/>
    </row>
    <row r="552" spans="2:7">
      <c r="B552" s="16"/>
      <c r="C552" s="16"/>
      <c r="D552" s="16"/>
      <c r="E552" s="16"/>
      <c r="F552" s="16"/>
      <c r="G552" s="16"/>
    </row>
    <row r="553" spans="2:7">
      <c r="B553" s="16"/>
      <c r="C553" s="16"/>
      <c r="D553" s="16"/>
      <c r="E553" s="16"/>
      <c r="F553" s="16"/>
      <c r="G553" s="16"/>
    </row>
    <row r="554" spans="2:7">
      <c r="B554" s="16"/>
      <c r="C554" s="16"/>
      <c r="D554" s="16"/>
      <c r="E554" s="16"/>
      <c r="F554" s="16"/>
      <c r="G554" s="16"/>
    </row>
    <row r="555" spans="2:7">
      <c r="B555" s="16"/>
      <c r="C555" s="16"/>
      <c r="D555" s="16"/>
      <c r="E555" s="16"/>
      <c r="F555" s="16"/>
      <c r="G555" s="16"/>
    </row>
    <row r="556" spans="2:7">
      <c r="B556" s="16"/>
      <c r="C556" s="16"/>
      <c r="D556" s="16"/>
      <c r="E556" s="16"/>
      <c r="F556" s="16"/>
      <c r="G556" s="16"/>
    </row>
    <row r="557" spans="2:7">
      <c r="B557" s="16"/>
      <c r="C557" s="16"/>
      <c r="D557" s="16"/>
      <c r="E557" s="16"/>
      <c r="F557" s="16"/>
      <c r="G557" s="1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zoomScale="85" zoomScaleNormal="85" workbookViewId="0"/>
  </sheetViews>
  <sheetFormatPr defaultRowHeight="14.25"/>
  <cols>
    <col min="1" max="1" width="5" style="8" customWidth="1"/>
    <col min="2" max="2" width="12.85546875" style="8" customWidth="1"/>
    <col min="3" max="3" width="11.28515625" style="8" customWidth="1"/>
    <col min="4" max="4" width="33.85546875" style="8" customWidth="1"/>
    <col min="5" max="5" width="14.42578125" style="8" customWidth="1"/>
    <col min="6" max="16384" width="9.140625" style="8"/>
  </cols>
  <sheetData>
    <row r="1" spans="2:5" s="5" customFormat="1" ht="18">
      <c r="B1" s="4" t="s">
        <v>814</v>
      </c>
      <c r="C1" s="4" t="s">
        <v>695</v>
      </c>
    </row>
    <row r="2" spans="2:5" s="7" customFormat="1" ht="12" customHeight="1">
      <c r="B2" s="6"/>
      <c r="C2" s="6"/>
    </row>
    <row r="3" spans="2:5" s="10" customFormat="1" ht="12.75">
      <c r="B3" s="10" t="s">
        <v>741</v>
      </c>
    </row>
    <row r="4" spans="2:5">
      <c r="B4" s="17"/>
    </row>
    <row r="5" spans="2:5" s="4" customFormat="1" ht="18">
      <c r="B5" s="18" t="s">
        <v>695</v>
      </c>
      <c r="C5" s="18"/>
    </row>
    <row r="7" spans="2:5" s="10" customFormat="1" ht="12.75">
      <c r="B7" s="10" t="s">
        <v>742</v>
      </c>
      <c r="D7" s="10" t="s">
        <v>743</v>
      </c>
      <c r="E7" s="12">
        <v>0.3</v>
      </c>
    </row>
    <row r="8" spans="2:5" s="10" customFormat="1" ht="12.75">
      <c r="B8" s="10" t="s">
        <v>744</v>
      </c>
      <c r="D8" s="10" t="s">
        <v>745</v>
      </c>
      <c r="E8" s="12">
        <v>7.4999999999999997E-2</v>
      </c>
    </row>
    <row r="9" spans="2:5" s="10" customFormat="1" ht="12.75">
      <c r="B9" s="10" t="s">
        <v>746</v>
      </c>
      <c r="D9" s="10" t="s">
        <v>747</v>
      </c>
      <c r="E9" s="12">
        <v>0.15</v>
      </c>
    </row>
    <row r="10" spans="2:5" s="10" customFormat="1" ht="12.75"/>
    <row r="11" spans="2:5" s="10" customFormat="1" ht="12.75">
      <c r="B11" s="10" t="s">
        <v>748</v>
      </c>
      <c r="D11" s="10" t="s">
        <v>749</v>
      </c>
      <c r="E11" s="12">
        <f>1/12</f>
        <v>8.3333333333333329E-2</v>
      </c>
    </row>
    <row r="13" spans="2:5" s="4" customFormat="1" ht="18">
      <c r="B13" s="18" t="s">
        <v>750</v>
      </c>
      <c r="C13" s="18"/>
    </row>
    <row r="15" spans="2:5" s="10" customFormat="1" ht="12.75">
      <c r="B15" s="10" t="s">
        <v>751</v>
      </c>
      <c r="E15" s="12">
        <f>1/30</f>
        <v>3.3333333333333333E-2</v>
      </c>
    </row>
    <row r="16" spans="2:5">
      <c r="B16" s="10" t="s">
        <v>609</v>
      </c>
      <c r="E16" s="12">
        <f>1/24</f>
        <v>4.1666666666666664E-2</v>
      </c>
    </row>
    <row r="18" spans="1:5" s="4" customFormat="1" ht="18">
      <c r="B18" s="18" t="s">
        <v>752</v>
      </c>
      <c r="C18" s="18"/>
    </row>
    <row r="20" spans="1:5" s="10" customFormat="1" ht="12.75">
      <c r="B20" s="10" t="s">
        <v>479</v>
      </c>
      <c r="D20" s="10" t="s">
        <v>753</v>
      </c>
      <c r="E20" s="12">
        <v>0.6</v>
      </c>
    </row>
    <row r="21" spans="1:5" s="10" customFormat="1" ht="12.75">
      <c r="B21" s="10" t="s">
        <v>480</v>
      </c>
      <c r="D21" s="10" t="s">
        <v>754</v>
      </c>
      <c r="E21" s="12">
        <v>0.75</v>
      </c>
    </row>
    <row r="22" spans="1:5" s="10" customFormat="1" ht="12.75">
      <c r="B22" s="10" t="s">
        <v>481</v>
      </c>
      <c r="D22" s="10" t="s">
        <v>755</v>
      </c>
      <c r="E22" s="12">
        <v>0.3</v>
      </c>
    </row>
    <row r="23" spans="1:5" s="10" customFormat="1" ht="12.75">
      <c r="B23" s="10" t="s">
        <v>482</v>
      </c>
      <c r="D23" s="10" t="s">
        <v>756</v>
      </c>
      <c r="E23" s="12">
        <v>0.22500000000000001</v>
      </c>
    </row>
    <row r="24" spans="1:5" ht="18">
      <c r="B24" s="19"/>
    </row>
    <row r="25" spans="1:5" s="4" customFormat="1" ht="18">
      <c r="B25" s="18" t="s">
        <v>757</v>
      </c>
      <c r="C25" s="18"/>
    </row>
    <row r="26" spans="1:5" s="10" customFormat="1" ht="12.75">
      <c r="B26" s="23"/>
    </row>
    <row r="27" spans="1:5" s="10" customFormat="1" ht="12.75"/>
    <row r="28" spans="1:5" s="10" customFormat="1" ht="12.75">
      <c r="A28" s="11"/>
      <c r="B28" s="52" t="s">
        <v>758</v>
      </c>
    </row>
    <row r="29" spans="1:5" s="10" customFormat="1" ht="12.75">
      <c r="A29" s="11"/>
      <c r="B29" s="10" t="s">
        <v>759</v>
      </c>
    </row>
    <row r="30" spans="1:5" s="10" customFormat="1" ht="12.75">
      <c r="B30" s="10" t="s">
        <v>760</v>
      </c>
    </row>
    <row r="31" spans="1:5" s="10" customFormat="1" ht="12.75">
      <c r="A31" s="11"/>
      <c r="B31" s="10" t="s">
        <v>761</v>
      </c>
    </row>
    <row r="32" spans="1:5" s="10" customFormat="1" ht="12.75">
      <c r="A32" s="11"/>
    </row>
    <row r="33" spans="1:2" s="10" customFormat="1" ht="12.75">
      <c r="A33" s="11"/>
      <c r="B33" s="22" t="s">
        <v>762</v>
      </c>
    </row>
    <row r="34" spans="1:2" s="10" customFormat="1" ht="12.75">
      <c r="A34" s="11"/>
      <c r="B34" s="10" t="s">
        <v>763</v>
      </c>
    </row>
    <row r="35" spans="1:2" s="10" customFormat="1" ht="12.75">
      <c r="A35" s="11"/>
      <c r="B35" s="22" t="s">
        <v>600</v>
      </c>
    </row>
    <row r="36" spans="1:2" s="10" customFormat="1" ht="12.75">
      <c r="A36" s="11"/>
      <c r="B36" s="10" t="s">
        <v>764</v>
      </c>
    </row>
    <row r="37" spans="1:2" s="10" customFormat="1" ht="12.75">
      <c r="A37" s="11"/>
      <c r="B37" s="22" t="s">
        <v>765</v>
      </c>
    </row>
    <row r="38" spans="1:2" s="10" customFormat="1" ht="12.75">
      <c r="A38" s="11"/>
      <c r="B38" s="10" t="s">
        <v>766</v>
      </c>
    </row>
    <row r="39" spans="1:2" s="10" customFormat="1" ht="12.75">
      <c r="A39" s="11"/>
      <c r="B39" s="10" t="s">
        <v>613</v>
      </c>
    </row>
    <row r="40" spans="1:2" s="10" customFormat="1" ht="12.75">
      <c r="A40" s="11"/>
      <c r="B40" s="10" t="s">
        <v>767</v>
      </c>
    </row>
    <row r="41" spans="1:2">
      <c r="A41" s="176"/>
      <c r="B41" s="10" t="s">
        <v>768</v>
      </c>
    </row>
    <row r="42" spans="1:2">
      <c r="A42" s="176"/>
    </row>
    <row r="43" spans="1:2">
      <c r="A43" s="17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64"/>
  <sheetViews>
    <sheetView showGridLines="0" zoomScale="85" zoomScaleNormal="85" workbookViewId="0"/>
  </sheetViews>
  <sheetFormatPr defaultRowHeight="12.75"/>
  <cols>
    <col min="1" max="1" width="5.5703125" style="10" customWidth="1"/>
    <col min="2" max="2" width="15.7109375" style="15" customWidth="1"/>
    <col min="3" max="3" width="42.28515625" style="15" customWidth="1"/>
    <col min="4" max="4" width="13.28515625" style="15" customWidth="1"/>
    <col min="5" max="6" width="13.28515625" style="10" customWidth="1"/>
    <col min="7" max="7" width="15.7109375" style="10" customWidth="1"/>
    <col min="8" max="30" width="16.7109375" style="10" customWidth="1"/>
    <col min="31" max="16384" width="9.140625" style="10"/>
  </cols>
  <sheetData>
    <row r="1" spans="2:7" s="21" customFormat="1" ht="18">
      <c r="B1" s="108" t="s">
        <v>769</v>
      </c>
      <c r="C1" s="108" t="s">
        <v>770</v>
      </c>
      <c r="D1" s="118"/>
    </row>
    <row r="3" spans="2:7">
      <c r="B3" s="10" t="s">
        <v>771</v>
      </c>
      <c r="C3" s="10"/>
      <c r="D3" s="10"/>
    </row>
    <row r="5" spans="2:7">
      <c r="B5" s="166" t="s">
        <v>772</v>
      </c>
    </row>
    <row r="6" spans="2:7">
      <c r="B6" s="15" t="s">
        <v>773</v>
      </c>
      <c r="C6" s="15" t="s">
        <v>774</v>
      </c>
      <c r="E6" s="12">
        <v>0.25</v>
      </c>
    </row>
    <row r="7" spans="2:7">
      <c r="B7" s="15" t="s">
        <v>775</v>
      </c>
      <c r="C7" s="15" t="s">
        <v>776</v>
      </c>
      <c r="E7" s="12">
        <v>0.75</v>
      </c>
    </row>
    <row r="9" spans="2:7">
      <c r="B9" s="166" t="s">
        <v>752</v>
      </c>
      <c r="E9" s="11"/>
      <c r="F9" s="11"/>
      <c r="G9" s="11"/>
    </row>
    <row r="10" spans="2:7">
      <c r="B10" s="10" t="s">
        <v>479</v>
      </c>
      <c r="C10" s="10" t="s">
        <v>753</v>
      </c>
      <c r="D10" s="10"/>
      <c r="E10" s="169">
        <f>'TABLE 2'!E20</f>
        <v>0.6</v>
      </c>
      <c r="F10" s="11"/>
      <c r="G10" s="11"/>
    </row>
    <row r="11" spans="2:7">
      <c r="B11" s="10" t="s">
        <v>480</v>
      </c>
      <c r="C11" s="10" t="s">
        <v>754</v>
      </c>
      <c r="D11" s="10"/>
      <c r="E11" s="169">
        <f>'TABLE 2'!E21</f>
        <v>0.75</v>
      </c>
      <c r="F11" s="11"/>
      <c r="G11" s="11"/>
    </row>
    <row r="12" spans="2:7">
      <c r="B12" s="10" t="s">
        <v>481</v>
      </c>
      <c r="C12" s="10" t="s">
        <v>755</v>
      </c>
      <c r="D12" s="10"/>
      <c r="E12" s="169">
        <f>'TABLE 2'!E22</f>
        <v>0.3</v>
      </c>
      <c r="F12" s="11"/>
      <c r="G12" s="11"/>
    </row>
    <row r="13" spans="2:7">
      <c r="B13" s="10" t="s">
        <v>482</v>
      </c>
      <c r="C13" s="10" t="s">
        <v>756</v>
      </c>
      <c r="D13" s="10"/>
      <c r="E13" s="169">
        <f>'TABLE 2'!E23</f>
        <v>0.22500000000000001</v>
      </c>
      <c r="F13" s="11"/>
      <c r="G13" s="11"/>
    </row>
    <row r="14" spans="2:7">
      <c r="E14" s="11"/>
      <c r="F14" s="11"/>
      <c r="G14" s="11"/>
    </row>
    <row r="15" spans="2:7">
      <c r="B15" s="166" t="s">
        <v>695</v>
      </c>
      <c r="E15" s="11"/>
      <c r="F15" s="11"/>
      <c r="G15" s="11"/>
    </row>
    <row r="16" spans="2:7">
      <c r="B16" s="10" t="s">
        <v>742</v>
      </c>
      <c r="C16" s="10" t="s">
        <v>743</v>
      </c>
      <c r="E16" s="169">
        <f>'TABLE 2'!E7</f>
        <v>0.3</v>
      </c>
      <c r="F16" s="11"/>
      <c r="G16" s="11"/>
    </row>
    <row r="17" spans="2:11">
      <c r="B17" s="10" t="s">
        <v>744</v>
      </c>
      <c r="C17" s="10" t="s">
        <v>777</v>
      </c>
      <c r="E17" s="169">
        <f>'TABLE 2'!E8</f>
        <v>7.4999999999999997E-2</v>
      </c>
      <c r="F17" s="11"/>
      <c r="G17" s="11"/>
    </row>
    <row r="18" spans="2:11">
      <c r="B18" s="10" t="s">
        <v>746</v>
      </c>
      <c r="C18" s="10" t="s">
        <v>747</v>
      </c>
      <c r="E18" s="169">
        <f>'TABLE 2'!E9</f>
        <v>0.15</v>
      </c>
      <c r="F18" s="11"/>
      <c r="G18" s="11"/>
    </row>
    <row r="19" spans="2:11">
      <c r="B19" s="10"/>
      <c r="C19" s="10"/>
      <c r="E19" s="11"/>
      <c r="F19" s="11"/>
      <c r="G19" s="11"/>
    </row>
    <row r="20" spans="2:11">
      <c r="B20" s="10" t="s">
        <v>667</v>
      </c>
      <c r="C20" s="10" t="s">
        <v>749</v>
      </c>
      <c r="D20" s="10"/>
      <c r="E20" s="169">
        <f>'TABLE 2'!E11</f>
        <v>8.3333333333333329E-2</v>
      </c>
      <c r="F20" s="11"/>
      <c r="G20" s="11"/>
    </row>
    <row r="21" spans="2:11">
      <c r="B21" s="10"/>
      <c r="C21" s="10"/>
      <c r="E21" s="11"/>
      <c r="F21" s="11"/>
      <c r="G21" s="11"/>
    </row>
    <row r="22" spans="2:11">
      <c r="B22" s="9" t="s">
        <v>750</v>
      </c>
      <c r="C22" s="10"/>
      <c r="E22" s="11"/>
      <c r="F22" s="11"/>
      <c r="G22" s="11"/>
    </row>
    <row r="23" spans="2:11">
      <c r="B23" s="10" t="s">
        <v>751</v>
      </c>
      <c r="C23" s="10"/>
      <c r="D23" s="10"/>
      <c r="E23" s="169">
        <f>'TABLE 2'!E15</f>
        <v>3.3333333333333333E-2</v>
      </c>
      <c r="F23" s="171"/>
      <c r="G23" s="171"/>
    </row>
    <row r="24" spans="2:11">
      <c r="B24" s="10" t="s">
        <v>609</v>
      </c>
      <c r="C24" s="10"/>
      <c r="D24" s="10"/>
      <c r="E24" s="169">
        <f>'TABLE 2'!E16</f>
        <v>4.1666666666666664E-2</v>
      </c>
      <c r="F24" s="171"/>
      <c r="G24" s="171"/>
    </row>
    <row r="25" spans="2:11" s="11" customFormat="1">
      <c r="E25" s="171"/>
      <c r="F25" s="171"/>
      <c r="G25" s="171"/>
    </row>
    <row r="26" spans="2:11" s="21" customFormat="1" ht="18">
      <c r="B26" s="108" t="s">
        <v>778</v>
      </c>
      <c r="C26" s="108"/>
      <c r="D26" s="118"/>
    </row>
    <row r="27" spans="2:11" s="208" customFormat="1"/>
    <row r="28" spans="2:11" s="20" customFormat="1">
      <c r="B28" s="110"/>
      <c r="C28" s="110"/>
      <c r="D28" s="110"/>
    </row>
    <row r="29" spans="2:11" s="45" customFormat="1" ht="25.5" customHeight="1">
      <c r="B29" s="111" t="s">
        <v>597</v>
      </c>
      <c r="C29" s="111" t="s">
        <v>779</v>
      </c>
      <c r="D29" s="111" t="s">
        <v>780</v>
      </c>
      <c r="E29" s="211" t="s">
        <v>785</v>
      </c>
      <c r="F29" s="211" t="s">
        <v>785</v>
      </c>
      <c r="H29" s="244" t="s">
        <v>783</v>
      </c>
      <c r="I29" s="244" t="s">
        <v>1126</v>
      </c>
    </row>
    <row r="30" spans="2:11" s="45" customFormat="1" ht="25.5">
      <c r="B30" s="111"/>
      <c r="C30" s="111"/>
      <c r="D30" s="111"/>
      <c r="E30" s="182" t="s">
        <v>781</v>
      </c>
      <c r="F30" s="211" t="s">
        <v>782</v>
      </c>
      <c r="H30" s="244"/>
      <c r="I30" s="244"/>
      <c r="J30" s="182"/>
      <c r="K30" s="182"/>
    </row>
    <row r="31" spans="2:11" s="45" customFormat="1" ht="12.75" customHeight="1">
      <c r="B31" s="111"/>
      <c r="C31" s="111"/>
      <c r="D31" s="111"/>
      <c r="E31" s="45" t="s">
        <v>496</v>
      </c>
      <c r="F31" s="45" t="s">
        <v>496</v>
      </c>
      <c r="H31" s="45" t="s">
        <v>496</v>
      </c>
      <c r="I31" s="45" t="s">
        <v>496</v>
      </c>
    </row>
    <row r="32" spans="2:11" s="114" customFormat="1">
      <c r="B32" s="178"/>
      <c r="C32" s="178"/>
      <c r="D32" s="178"/>
      <c r="E32" s="179"/>
      <c r="F32" s="179"/>
      <c r="G32" s="179"/>
    </row>
    <row r="33" spans="2:16" s="165" customFormat="1">
      <c r="B33" s="180"/>
      <c r="C33" s="180"/>
      <c r="D33" s="180"/>
      <c r="E33" s="170"/>
      <c r="F33" s="170"/>
      <c r="G33" s="170" t="s">
        <v>773</v>
      </c>
      <c r="H33" s="167">
        <f>$E$6</f>
        <v>0.25</v>
      </c>
      <c r="I33" s="187"/>
    </row>
    <row r="34" spans="2:16" s="165" customFormat="1">
      <c r="B34" s="180"/>
      <c r="C34" s="180"/>
      <c r="D34" s="180"/>
      <c r="E34" s="170"/>
      <c r="F34" s="170"/>
      <c r="G34" s="170" t="s">
        <v>775</v>
      </c>
      <c r="H34" s="167">
        <f>$E$7</f>
        <v>0.75</v>
      </c>
      <c r="I34" s="187"/>
    </row>
    <row r="35" spans="2:16" s="2" customFormat="1" ht="15">
      <c r="B35" s="112">
        <v>300131</v>
      </c>
      <c r="C35" s="46" t="s">
        <v>2</v>
      </c>
      <c r="D35" s="120" t="s">
        <v>497</v>
      </c>
      <c r="E35" s="51">
        <v>1.1500000000000001</v>
      </c>
      <c r="F35" s="51">
        <v>1.177</v>
      </c>
      <c r="G35" s="172"/>
      <c r="H35" s="185"/>
      <c r="I35" s="186"/>
      <c r="J35" s="10"/>
      <c r="K35" s="10"/>
      <c r="L35" s="10"/>
      <c r="M35" s="10"/>
      <c r="N35" s="10"/>
      <c r="O35" s="10"/>
      <c r="P35" s="10"/>
    </row>
    <row r="36" spans="2:16" s="2" customFormat="1" ht="15">
      <c r="B36" s="112">
        <v>300132</v>
      </c>
      <c r="C36" s="46" t="s">
        <v>3</v>
      </c>
      <c r="D36" s="120" t="s">
        <v>497</v>
      </c>
      <c r="E36" s="51">
        <v>1.5089999999999999</v>
      </c>
      <c r="F36" s="51">
        <v>1.552</v>
      </c>
      <c r="G36" s="172"/>
      <c r="H36" s="185"/>
      <c r="I36" s="186"/>
      <c r="J36" s="10"/>
      <c r="K36" s="10"/>
      <c r="L36" s="10"/>
      <c r="M36" s="10"/>
      <c r="N36" s="10"/>
      <c r="O36" s="10"/>
      <c r="P36" s="10"/>
    </row>
    <row r="37" spans="2:16" s="2" customFormat="1" ht="15">
      <c r="B37" s="112">
        <v>300133</v>
      </c>
      <c r="C37" s="46" t="s">
        <v>4</v>
      </c>
      <c r="D37" s="120" t="s">
        <v>497</v>
      </c>
      <c r="E37" s="51">
        <v>1.5089999999999999</v>
      </c>
      <c r="F37" s="51">
        <v>1.552</v>
      </c>
      <c r="G37" s="172"/>
      <c r="H37" s="185"/>
      <c r="I37" s="186"/>
      <c r="J37" s="10"/>
      <c r="K37" s="10"/>
      <c r="L37" s="10"/>
      <c r="M37" s="10"/>
      <c r="N37" s="10"/>
      <c r="O37" s="10"/>
      <c r="P37" s="10"/>
    </row>
    <row r="38" spans="2:16" s="2" customFormat="1" ht="15">
      <c r="B38" s="112">
        <v>300136</v>
      </c>
      <c r="C38" s="46" t="s">
        <v>5</v>
      </c>
      <c r="D38" s="120" t="s">
        <v>497</v>
      </c>
      <c r="E38" s="51">
        <v>1.226</v>
      </c>
      <c r="F38" s="51">
        <v>1.256</v>
      </c>
      <c r="G38" s="172"/>
      <c r="H38" s="185"/>
      <c r="I38" s="186"/>
      <c r="J38" s="10"/>
      <c r="K38" s="10"/>
      <c r="L38" s="10"/>
      <c r="M38" s="10"/>
      <c r="N38" s="10"/>
      <c r="O38" s="10"/>
      <c r="P38" s="10"/>
    </row>
    <row r="39" spans="2:16" s="2" customFormat="1" ht="15">
      <c r="B39" s="112">
        <v>300138</v>
      </c>
      <c r="C39" s="46" t="s">
        <v>6</v>
      </c>
      <c r="D39" s="120" t="s">
        <v>497</v>
      </c>
      <c r="E39" s="51">
        <v>1.333</v>
      </c>
      <c r="F39" s="51">
        <v>1.369</v>
      </c>
      <c r="G39" s="172"/>
      <c r="H39" s="185"/>
      <c r="I39" s="186"/>
      <c r="J39" s="10"/>
      <c r="K39" s="10"/>
      <c r="L39" s="10"/>
      <c r="M39" s="10"/>
      <c r="N39" s="10"/>
      <c r="O39" s="10"/>
      <c r="P39" s="10"/>
    </row>
    <row r="40" spans="2:16" s="2" customFormat="1" ht="15">
      <c r="B40" s="112">
        <v>300139</v>
      </c>
      <c r="C40" s="46" t="s">
        <v>7</v>
      </c>
      <c r="D40" s="120" t="s">
        <v>497</v>
      </c>
      <c r="E40" s="51">
        <v>1.1500000000000001</v>
      </c>
      <c r="F40" s="51">
        <v>1.177</v>
      </c>
      <c r="G40" s="172"/>
      <c r="H40" s="185"/>
      <c r="I40" s="186"/>
      <c r="J40" s="10"/>
      <c r="K40" s="10"/>
      <c r="L40" s="10"/>
      <c r="M40" s="10"/>
      <c r="N40" s="10"/>
      <c r="O40" s="10"/>
      <c r="P40" s="10"/>
    </row>
    <row r="41" spans="2:16" s="2" customFormat="1" ht="15">
      <c r="B41" s="112">
        <v>300143</v>
      </c>
      <c r="C41" s="46" t="s">
        <v>9</v>
      </c>
      <c r="D41" s="120" t="s">
        <v>497</v>
      </c>
      <c r="E41" s="51">
        <v>1.1500000000000001</v>
      </c>
      <c r="F41" s="51">
        <v>1.177</v>
      </c>
      <c r="G41" s="172"/>
      <c r="H41" s="185"/>
      <c r="I41" s="186"/>
      <c r="J41" s="10"/>
      <c r="K41" s="10"/>
      <c r="L41" s="10"/>
      <c r="M41" s="10"/>
      <c r="N41" s="10"/>
      <c r="O41" s="10"/>
      <c r="P41" s="10"/>
    </row>
    <row r="42" spans="2:16" s="2" customFormat="1" ht="15">
      <c r="B42" s="112">
        <v>300144</v>
      </c>
      <c r="C42" s="46" t="s">
        <v>10</v>
      </c>
      <c r="D42" s="120" t="s">
        <v>497</v>
      </c>
      <c r="E42" s="51">
        <v>1.226</v>
      </c>
      <c r="F42" s="51">
        <v>1.256</v>
      </c>
      <c r="G42" s="172"/>
      <c r="H42" s="185"/>
      <c r="I42" s="186"/>
      <c r="J42" s="10"/>
      <c r="K42" s="10"/>
      <c r="L42" s="10"/>
      <c r="M42" s="10"/>
      <c r="N42" s="10"/>
      <c r="O42" s="10"/>
      <c r="P42" s="10"/>
    </row>
    <row r="43" spans="2:16" s="2" customFormat="1" ht="15">
      <c r="B43" s="112">
        <v>300145</v>
      </c>
      <c r="C43" s="46" t="s">
        <v>11</v>
      </c>
      <c r="D43" s="120" t="s">
        <v>497</v>
      </c>
      <c r="E43" s="51">
        <v>0.97799999999999998</v>
      </c>
      <c r="F43" s="51">
        <v>0.99800000000000011</v>
      </c>
      <c r="G43" s="172"/>
      <c r="H43" s="168">
        <f>E43*H$33+F43*H$34</f>
        <v>0.9930000000000001</v>
      </c>
      <c r="I43" s="186"/>
      <c r="J43" s="10"/>
      <c r="K43" s="10"/>
      <c r="L43" s="10"/>
      <c r="M43" s="10"/>
      <c r="N43" s="10"/>
      <c r="O43" s="10"/>
      <c r="P43" s="10"/>
    </row>
    <row r="44" spans="2:16" s="2" customFormat="1" ht="15">
      <c r="B44" s="112">
        <v>300146</v>
      </c>
      <c r="C44" s="46" t="s">
        <v>12</v>
      </c>
      <c r="D44" s="120" t="s">
        <v>497</v>
      </c>
      <c r="E44" s="51">
        <v>0.97799999999999998</v>
      </c>
      <c r="F44" s="51">
        <v>0.99800000000000011</v>
      </c>
      <c r="G44" s="172"/>
      <c r="H44" s="168">
        <f>E44*H$33+F44*H$34</f>
        <v>0.9930000000000001</v>
      </c>
      <c r="I44" s="186"/>
      <c r="J44" s="10"/>
      <c r="K44" s="10"/>
      <c r="L44" s="10"/>
      <c r="M44" s="10"/>
      <c r="N44" s="10"/>
      <c r="O44" s="10"/>
      <c r="P44" s="10"/>
    </row>
    <row r="45" spans="2:16" s="2" customFormat="1" ht="15">
      <c r="B45" s="112">
        <v>300147</v>
      </c>
      <c r="C45" s="46" t="s">
        <v>13</v>
      </c>
      <c r="D45" s="120" t="s">
        <v>497</v>
      </c>
      <c r="E45" s="51">
        <v>0.97799999999999998</v>
      </c>
      <c r="F45" s="51">
        <v>0.99800000000000011</v>
      </c>
      <c r="G45" s="172"/>
      <c r="H45" s="168">
        <f>E45*H$33+F45*H$34</f>
        <v>0.9930000000000001</v>
      </c>
      <c r="I45" s="186"/>
      <c r="J45" s="10"/>
      <c r="K45" s="10"/>
      <c r="L45" s="10"/>
      <c r="M45" s="10"/>
      <c r="N45" s="10"/>
      <c r="O45" s="10"/>
      <c r="P45" s="10"/>
    </row>
    <row r="46" spans="2:16" s="2" customFormat="1" ht="15">
      <c r="B46" s="112">
        <v>301111</v>
      </c>
      <c r="C46" s="46" t="s">
        <v>44</v>
      </c>
      <c r="D46" s="120" t="s">
        <v>497</v>
      </c>
      <c r="E46" s="51">
        <v>1.8360000000000001</v>
      </c>
      <c r="F46" s="51">
        <v>1.8939999999999999</v>
      </c>
      <c r="G46" s="172"/>
      <c r="H46" s="168">
        <f>E46*H$33+F46*H$34</f>
        <v>1.8794999999999999</v>
      </c>
      <c r="I46" s="186"/>
      <c r="J46" s="10"/>
      <c r="K46" s="10"/>
      <c r="L46" s="10"/>
      <c r="M46" s="10"/>
      <c r="N46" s="10"/>
      <c r="O46" s="10"/>
      <c r="P46" s="10"/>
    </row>
    <row r="47" spans="2:16" s="2" customFormat="1" ht="15">
      <c r="B47" s="112">
        <v>301113</v>
      </c>
      <c r="C47" s="46" t="s">
        <v>45</v>
      </c>
      <c r="D47" s="120" t="s">
        <v>497</v>
      </c>
      <c r="E47" s="51">
        <v>0.97799999999999998</v>
      </c>
      <c r="F47" s="51">
        <v>0.99800000000000011</v>
      </c>
      <c r="G47" s="172"/>
      <c r="H47" s="168">
        <f>E47*H$33+F47*H$34</f>
        <v>0.9930000000000001</v>
      </c>
      <c r="I47" s="186"/>
      <c r="J47" s="10"/>
      <c r="K47" s="10"/>
      <c r="L47" s="10"/>
      <c r="M47" s="10"/>
      <c r="N47" s="10"/>
      <c r="O47" s="10"/>
      <c r="P47" s="10"/>
    </row>
    <row r="48" spans="2:16" s="2" customFormat="1" ht="15">
      <c r="B48" s="112">
        <v>301184</v>
      </c>
      <c r="C48" s="46" t="s">
        <v>49</v>
      </c>
      <c r="D48" s="120" t="s">
        <v>497</v>
      </c>
      <c r="E48" s="51">
        <v>1.599</v>
      </c>
      <c r="F48" s="51">
        <v>1.6459999999999999</v>
      </c>
      <c r="G48" s="172"/>
      <c r="H48" s="185"/>
      <c r="I48" s="186"/>
      <c r="J48" s="10"/>
      <c r="K48" s="10"/>
      <c r="L48" s="10"/>
      <c r="M48" s="10"/>
      <c r="N48" s="10"/>
      <c r="O48" s="10"/>
      <c r="P48" s="10"/>
    </row>
    <row r="49" spans="2:19" s="2" customFormat="1" ht="15">
      <c r="B49" s="112">
        <v>301368</v>
      </c>
      <c r="C49" s="46" t="s">
        <v>57</v>
      </c>
      <c r="D49" s="120" t="s">
        <v>497</v>
      </c>
      <c r="E49" s="51">
        <v>1.1500000000000001</v>
      </c>
      <c r="F49" s="51">
        <v>1.177</v>
      </c>
      <c r="G49" s="172"/>
      <c r="H49" s="185"/>
      <c r="I49" s="186"/>
      <c r="J49" s="10"/>
      <c r="K49" s="10"/>
      <c r="L49" s="10"/>
      <c r="M49" s="10"/>
      <c r="N49" s="10"/>
      <c r="O49" s="10"/>
      <c r="P49" s="10"/>
    </row>
    <row r="51" spans="2:19" s="20" customFormat="1">
      <c r="B51" s="110"/>
      <c r="C51" s="110"/>
      <c r="D51" s="110"/>
    </row>
    <row r="52" spans="2:19" s="45" customFormat="1" ht="25.5" customHeight="1">
      <c r="B52" s="111" t="s">
        <v>597</v>
      </c>
      <c r="C52" s="111" t="s">
        <v>779</v>
      </c>
      <c r="D52" s="111" t="s">
        <v>780</v>
      </c>
      <c r="E52" s="211" t="s">
        <v>785</v>
      </c>
      <c r="F52" s="211" t="s">
        <v>785</v>
      </c>
      <c r="H52" s="243" t="s">
        <v>786</v>
      </c>
      <c r="I52" s="243"/>
      <c r="J52" s="243"/>
      <c r="K52" s="243"/>
      <c r="M52" s="244" t="s">
        <v>1127</v>
      </c>
    </row>
    <row r="53" spans="2:19" s="45" customFormat="1" ht="27.75" customHeight="1">
      <c r="B53" s="111"/>
      <c r="C53" s="111"/>
      <c r="D53" s="111"/>
      <c r="E53" s="211" t="s">
        <v>781</v>
      </c>
      <c r="F53" s="211" t="s">
        <v>782</v>
      </c>
      <c r="H53" s="182"/>
      <c r="I53" s="182"/>
      <c r="J53" s="182"/>
      <c r="K53" s="182"/>
      <c r="M53" s="244"/>
    </row>
    <row r="54" spans="2:19" s="45" customFormat="1" ht="12.75" customHeight="1">
      <c r="B54" s="111"/>
      <c r="C54" s="111"/>
      <c r="D54" s="111"/>
      <c r="E54" s="45" t="s">
        <v>496</v>
      </c>
      <c r="F54" s="45" t="s">
        <v>496</v>
      </c>
      <c r="H54" s="243" t="s">
        <v>787</v>
      </c>
      <c r="I54" s="243"/>
      <c r="J54" s="243"/>
      <c r="K54" s="243"/>
      <c r="M54" s="188" t="s">
        <v>787</v>
      </c>
    </row>
    <row r="55" spans="2:19" s="114" customFormat="1">
      <c r="B55" s="178"/>
      <c r="C55" s="178"/>
      <c r="D55" s="178"/>
      <c r="E55" s="179"/>
      <c r="F55" s="179"/>
      <c r="G55" s="179"/>
    </row>
    <row r="56" spans="2:19" s="165" customFormat="1">
      <c r="B56" s="180"/>
      <c r="C56" s="180"/>
      <c r="D56" s="180"/>
      <c r="E56" s="170"/>
      <c r="F56" s="170"/>
      <c r="G56" s="170" t="s">
        <v>789</v>
      </c>
      <c r="H56" s="221" t="s">
        <v>791</v>
      </c>
      <c r="I56" s="221" t="s">
        <v>792</v>
      </c>
      <c r="J56" s="221" t="s">
        <v>793</v>
      </c>
      <c r="K56" s="221" t="s">
        <v>794</v>
      </c>
      <c r="L56" s="221" t="s">
        <v>795</v>
      </c>
    </row>
    <row r="57" spans="2:19" s="165" customFormat="1">
      <c r="B57" s="180"/>
      <c r="C57" s="180"/>
      <c r="D57" s="180"/>
      <c r="E57" s="170"/>
      <c r="F57" s="170"/>
      <c r="G57" s="170" t="s">
        <v>790</v>
      </c>
      <c r="H57" s="167">
        <f>$E$10</f>
        <v>0.6</v>
      </c>
      <c r="I57" s="167">
        <f>$E$11</f>
        <v>0.75</v>
      </c>
      <c r="J57" s="167">
        <f>$E$12</f>
        <v>0.3</v>
      </c>
      <c r="K57" s="167">
        <f>$E$13</f>
        <v>0.22500000000000001</v>
      </c>
      <c r="L57" s="167">
        <f>$E$10</f>
        <v>0.6</v>
      </c>
    </row>
    <row r="58" spans="2:19" s="2" customFormat="1" ht="15">
      <c r="B58" s="112">
        <v>300131</v>
      </c>
      <c r="C58" s="46" t="s">
        <v>2</v>
      </c>
      <c r="D58" s="120" t="s">
        <v>497</v>
      </c>
      <c r="E58" s="51">
        <v>1.1500000000000001</v>
      </c>
      <c r="F58" s="51">
        <v>1.177</v>
      </c>
      <c r="G58" s="172"/>
      <c r="H58" s="185"/>
      <c r="I58" s="185"/>
      <c r="J58" s="185"/>
      <c r="K58" s="185"/>
      <c r="L58" s="185"/>
      <c r="M58" s="186"/>
      <c r="N58" s="10"/>
      <c r="O58" s="10"/>
      <c r="P58" s="10"/>
      <c r="Q58" s="10"/>
      <c r="R58" s="10"/>
      <c r="S58" s="10"/>
    </row>
    <row r="59" spans="2:19" s="2" customFormat="1" ht="15">
      <c r="B59" s="112">
        <v>300132</v>
      </c>
      <c r="C59" s="46" t="s">
        <v>3</v>
      </c>
      <c r="D59" s="120" t="s">
        <v>497</v>
      </c>
      <c r="E59" s="51">
        <v>1.5089999999999999</v>
      </c>
      <c r="F59" s="51">
        <v>1.552</v>
      </c>
      <c r="G59" s="172"/>
      <c r="H59" s="185"/>
      <c r="I59" s="185"/>
      <c r="J59" s="185"/>
      <c r="K59" s="185"/>
      <c r="L59" s="185"/>
      <c r="M59" s="186"/>
      <c r="N59" s="10"/>
      <c r="O59" s="10"/>
      <c r="P59" s="10"/>
      <c r="Q59" s="10"/>
      <c r="R59" s="10"/>
      <c r="S59" s="10"/>
    </row>
    <row r="60" spans="2:19" s="2" customFormat="1" ht="15">
      <c r="B60" s="112">
        <v>300133</v>
      </c>
      <c r="C60" s="46" t="s">
        <v>4</v>
      </c>
      <c r="D60" s="120" t="s">
        <v>497</v>
      </c>
      <c r="E60" s="51">
        <v>1.5089999999999999</v>
      </c>
      <c r="F60" s="51">
        <v>1.552</v>
      </c>
      <c r="G60" s="172"/>
      <c r="H60" s="185"/>
      <c r="I60" s="185"/>
      <c r="J60" s="185"/>
      <c r="K60" s="185"/>
      <c r="L60" s="185"/>
      <c r="M60" s="186"/>
      <c r="N60" s="10"/>
      <c r="O60" s="10"/>
      <c r="P60" s="10"/>
      <c r="Q60" s="10"/>
      <c r="R60" s="10"/>
      <c r="S60" s="10"/>
    </row>
    <row r="61" spans="2:19" s="2" customFormat="1" ht="15">
      <c r="B61" s="112">
        <v>300136</v>
      </c>
      <c r="C61" s="46" t="s">
        <v>5</v>
      </c>
      <c r="D61" s="120" t="s">
        <v>497</v>
      </c>
      <c r="E61" s="51">
        <v>1.226</v>
      </c>
      <c r="F61" s="51">
        <v>1.256</v>
      </c>
      <c r="G61" s="172"/>
      <c r="H61" s="185"/>
      <c r="I61" s="185"/>
      <c r="J61" s="185"/>
      <c r="K61" s="185"/>
      <c r="L61" s="185"/>
      <c r="M61" s="186"/>
      <c r="N61" s="10"/>
      <c r="O61" s="10"/>
      <c r="P61" s="10"/>
      <c r="Q61" s="10"/>
      <c r="R61" s="10"/>
      <c r="S61" s="10"/>
    </row>
    <row r="62" spans="2:19" s="2" customFormat="1" ht="15">
      <c r="B62" s="112">
        <v>300138</v>
      </c>
      <c r="C62" s="46" t="s">
        <v>6</v>
      </c>
      <c r="D62" s="120" t="s">
        <v>497</v>
      </c>
      <c r="E62" s="51">
        <v>1.333</v>
      </c>
      <c r="F62" s="51">
        <v>1.369</v>
      </c>
      <c r="G62" s="172"/>
      <c r="H62" s="185"/>
      <c r="I62" s="185"/>
      <c r="J62" s="185"/>
      <c r="K62" s="185"/>
      <c r="L62" s="185"/>
      <c r="M62" s="186"/>
      <c r="N62" s="10"/>
      <c r="O62" s="10"/>
      <c r="P62" s="10"/>
      <c r="Q62" s="10"/>
      <c r="R62" s="10"/>
      <c r="S62" s="10"/>
    </row>
    <row r="63" spans="2:19" s="2" customFormat="1" ht="15">
      <c r="B63" s="112">
        <v>300139</v>
      </c>
      <c r="C63" s="46" t="s">
        <v>7</v>
      </c>
      <c r="D63" s="120" t="s">
        <v>497</v>
      </c>
      <c r="E63" s="51">
        <v>1.1500000000000001</v>
      </c>
      <c r="F63" s="51">
        <v>1.177</v>
      </c>
      <c r="G63" s="172"/>
      <c r="H63" s="185"/>
      <c r="I63" s="185"/>
      <c r="J63" s="185"/>
      <c r="K63" s="185"/>
      <c r="L63" s="185"/>
      <c r="M63" s="186"/>
      <c r="N63" s="10"/>
      <c r="O63" s="10"/>
      <c r="P63" s="10"/>
      <c r="Q63" s="10"/>
      <c r="R63" s="10"/>
      <c r="S63" s="10"/>
    </row>
    <row r="64" spans="2:19" s="2" customFormat="1" ht="15">
      <c r="B64" s="112">
        <v>300143</v>
      </c>
      <c r="C64" s="46" t="s">
        <v>9</v>
      </c>
      <c r="D64" s="120" t="s">
        <v>497</v>
      </c>
      <c r="E64" s="51">
        <v>1.1500000000000001</v>
      </c>
      <c r="F64" s="51">
        <v>1.177</v>
      </c>
      <c r="G64" s="172"/>
      <c r="H64" s="185"/>
      <c r="I64" s="185"/>
      <c r="J64" s="185"/>
      <c r="K64" s="185"/>
      <c r="L64" s="185"/>
      <c r="M64" s="186"/>
      <c r="N64" s="10"/>
      <c r="O64" s="10"/>
      <c r="P64" s="10"/>
      <c r="Q64" s="10"/>
      <c r="R64" s="10"/>
      <c r="S64" s="10"/>
    </row>
    <row r="65" spans="2:24" s="2" customFormat="1" ht="15">
      <c r="B65" s="112">
        <v>300144</v>
      </c>
      <c r="C65" s="46" t="s">
        <v>10</v>
      </c>
      <c r="D65" s="120" t="s">
        <v>497</v>
      </c>
      <c r="E65" s="51">
        <v>1.226</v>
      </c>
      <c r="F65" s="51">
        <v>1.256</v>
      </c>
      <c r="G65" s="172"/>
      <c r="H65" s="185"/>
      <c r="I65" s="185"/>
      <c r="J65" s="185"/>
      <c r="K65" s="185"/>
      <c r="L65" s="185"/>
      <c r="M65" s="186"/>
      <c r="N65" s="10"/>
      <c r="O65" s="10"/>
      <c r="P65" s="10"/>
      <c r="Q65" s="10"/>
      <c r="R65" s="10"/>
      <c r="S65" s="10"/>
    </row>
    <row r="66" spans="2:24" s="2" customFormat="1" ht="15">
      <c r="B66" s="112">
        <v>300145</v>
      </c>
      <c r="C66" s="46" t="s">
        <v>11</v>
      </c>
      <c r="D66" s="120" t="s">
        <v>497</v>
      </c>
      <c r="E66" s="51">
        <v>0.97799999999999998</v>
      </c>
      <c r="F66" s="51">
        <v>0.99800000000000011</v>
      </c>
      <c r="G66" s="172"/>
      <c r="H66" s="168">
        <f t="shared" ref="H66:H70" si="0">$E66*H$57</f>
        <v>0.58679999999999999</v>
      </c>
      <c r="I66" s="168">
        <f t="shared" ref="I66:J68" si="1">$F66*I$57</f>
        <v>0.74850000000000005</v>
      </c>
      <c r="J66" s="168">
        <f t="shared" si="1"/>
        <v>0.2994</v>
      </c>
      <c r="K66" s="168">
        <f t="shared" ref="K66:L67" si="2">$F66*K$57</f>
        <v>0.22455000000000003</v>
      </c>
      <c r="L66" s="168">
        <f t="shared" si="2"/>
        <v>0.5988</v>
      </c>
      <c r="M66" s="186"/>
      <c r="N66" s="10"/>
      <c r="O66" s="10"/>
      <c r="P66" s="10"/>
      <c r="Q66" s="10"/>
      <c r="R66" s="10"/>
      <c r="S66" s="10"/>
    </row>
    <row r="67" spans="2:24" s="2" customFormat="1" ht="15">
      <c r="B67" s="112">
        <v>300146</v>
      </c>
      <c r="C67" s="46" t="s">
        <v>12</v>
      </c>
      <c r="D67" s="120" t="s">
        <v>497</v>
      </c>
      <c r="E67" s="51">
        <v>0.97799999999999998</v>
      </c>
      <c r="F67" s="51">
        <v>0.99800000000000011</v>
      </c>
      <c r="G67" s="172"/>
      <c r="H67" s="168">
        <f t="shared" si="0"/>
        <v>0.58679999999999999</v>
      </c>
      <c r="I67" s="168">
        <f t="shared" si="1"/>
        <v>0.74850000000000005</v>
      </c>
      <c r="J67" s="168">
        <f t="shared" si="1"/>
        <v>0.2994</v>
      </c>
      <c r="K67" s="168">
        <f t="shared" si="2"/>
        <v>0.22455000000000003</v>
      </c>
      <c r="L67" s="168">
        <f t="shared" si="2"/>
        <v>0.5988</v>
      </c>
      <c r="M67" s="186"/>
      <c r="N67" s="10"/>
      <c r="O67" s="10"/>
      <c r="P67" s="10"/>
      <c r="Q67" s="10"/>
      <c r="R67" s="10"/>
      <c r="S67" s="10"/>
    </row>
    <row r="68" spans="2:24" s="2" customFormat="1" ht="15">
      <c r="B68" s="112">
        <v>300147</v>
      </c>
      <c r="C68" s="46" t="s">
        <v>13</v>
      </c>
      <c r="D68" s="120" t="s">
        <v>497</v>
      </c>
      <c r="E68" s="51">
        <v>0.97799999999999998</v>
      </c>
      <c r="F68" s="51">
        <v>0.99800000000000011</v>
      </c>
      <c r="G68" s="172"/>
      <c r="H68" s="168">
        <f t="shared" si="0"/>
        <v>0.58679999999999999</v>
      </c>
      <c r="I68" s="168">
        <f t="shared" si="1"/>
        <v>0.74850000000000005</v>
      </c>
      <c r="J68" s="168">
        <f t="shared" si="1"/>
        <v>0.2994</v>
      </c>
      <c r="K68" s="168">
        <f>$F68*K$57</f>
        <v>0.22455000000000003</v>
      </c>
      <c r="L68" s="168">
        <f>$F68*L$57</f>
        <v>0.5988</v>
      </c>
      <c r="M68" s="186"/>
      <c r="N68" s="10"/>
      <c r="O68" s="10"/>
      <c r="P68" s="10"/>
      <c r="Q68" s="10"/>
      <c r="R68" s="10"/>
      <c r="S68" s="10"/>
    </row>
    <row r="69" spans="2:24" s="2" customFormat="1" ht="15">
      <c r="B69" s="112">
        <v>301111</v>
      </c>
      <c r="C69" s="46" t="s">
        <v>44</v>
      </c>
      <c r="D69" s="120" t="s">
        <v>497</v>
      </c>
      <c r="E69" s="51">
        <v>1.8360000000000001</v>
      </c>
      <c r="F69" s="51">
        <v>1.8939999999999999</v>
      </c>
      <c r="G69" s="172"/>
      <c r="H69" s="168">
        <f t="shared" si="0"/>
        <v>1.1015999999999999</v>
      </c>
      <c r="I69" s="168">
        <f t="shared" ref="I69:L70" si="3">$F69*I$57</f>
        <v>1.4204999999999999</v>
      </c>
      <c r="J69" s="168">
        <f t="shared" si="3"/>
        <v>0.56819999999999993</v>
      </c>
      <c r="K69" s="168">
        <f t="shared" si="3"/>
        <v>0.42614999999999997</v>
      </c>
      <c r="L69" s="168">
        <f t="shared" si="3"/>
        <v>1.1363999999999999</v>
      </c>
      <c r="M69" s="186"/>
      <c r="N69" s="10"/>
      <c r="O69" s="10"/>
      <c r="P69" s="10"/>
      <c r="Q69" s="10"/>
      <c r="R69" s="10"/>
      <c r="S69" s="10"/>
    </row>
    <row r="70" spans="2:24" s="2" customFormat="1" ht="15">
      <c r="B70" s="112">
        <v>301113</v>
      </c>
      <c r="C70" s="46" t="s">
        <v>45</v>
      </c>
      <c r="D70" s="120" t="s">
        <v>497</v>
      </c>
      <c r="E70" s="51">
        <v>0.97799999999999998</v>
      </c>
      <c r="F70" s="51">
        <v>0.99800000000000011</v>
      </c>
      <c r="G70" s="172"/>
      <c r="H70" s="168">
        <f t="shared" si="0"/>
        <v>0.58679999999999999</v>
      </c>
      <c r="I70" s="168">
        <f t="shared" si="3"/>
        <v>0.74850000000000005</v>
      </c>
      <c r="J70" s="168">
        <f t="shared" si="3"/>
        <v>0.2994</v>
      </c>
      <c r="K70" s="168">
        <f t="shared" si="3"/>
        <v>0.22455000000000003</v>
      </c>
      <c r="L70" s="168">
        <f t="shared" si="3"/>
        <v>0.5988</v>
      </c>
      <c r="M70" s="186"/>
      <c r="N70" s="10"/>
      <c r="O70" s="10"/>
      <c r="P70" s="10"/>
      <c r="Q70" s="10"/>
      <c r="R70" s="10"/>
      <c r="S70" s="10"/>
    </row>
    <row r="71" spans="2:24" s="2" customFormat="1" ht="15">
      <c r="B71" s="112">
        <v>301184</v>
      </c>
      <c r="C71" s="46" t="s">
        <v>49</v>
      </c>
      <c r="D71" s="120" t="s">
        <v>497</v>
      </c>
      <c r="E71" s="51">
        <v>1.599</v>
      </c>
      <c r="F71" s="51">
        <v>1.6459999999999999</v>
      </c>
      <c r="G71" s="172"/>
      <c r="H71" s="185"/>
      <c r="I71" s="185"/>
      <c r="J71" s="185"/>
      <c r="K71" s="185"/>
      <c r="L71" s="185"/>
      <c r="M71" s="186"/>
      <c r="N71" s="10"/>
      <c r="O71" s="10"/>
      <c r="P71" s="10"/>
      <c r="Q71" s="10"/>
      <c r="R71" s="10"/>
      <c r="S71" s="10"/>
    </row>
    <row r="72" spans="2:24" s="2" customFormat="1" ht="15">
      <c r="B72" s="112">
        <v>301368</v>
      </c>
      <c r="C72" s="46" t="s">
        <v>57</v>
      </c>
      <c r="D72" s="120" t="s">
        <v>497</v>
      </c>
      <c r="E72" s="51">
        <v>1.1500000000000001</v>
      </c>
      <c r="F72" s="51">
        <v>1.177</v>
      </c>
      <c r="G72" s="172"/>
      <c r="H72" s="185"/>
      <c r="I72" s="185"/>
      <c r="J72" s="185"/>
      <c r="K72" s="185"/>
      <c r="L72" s="185"/>
      <c r="M72" s="186"/>
      <c r="N72" s="10"/>
      <c r="O72" s="10"/>
      <c r="P72" s="10"/>
      <c r="Q72" s="10"/>
      <c r="R72" s="10"/>
      <c r="S72" s="10"/>
    </row>
    <row r="74" spans="2:24" s="20" customFormat="1">
      <c r="B74" s="110"/>
      <c r="C74" s="110"/>
      <c r="D74" s="110"/>
      <c r="W74" s="65"/>
      <c r="X74" s="65"/>
    </row>
    <row r="75" spans="2:24" s="45" customFormat="1" ht="25.5" customHeight="1">
      <c r="B75" s="111" t="s">
        <v>597</v>
      </c>
      <c r="C75" s="111" t="s">
        <v>779</v>
      </c>
      <c r="D75" s="111" t="s">
        <v>780</v>
      </c>
      <c r="E75" s="211" t="s">
        <v>785</v>
      </c>
      <c r="F75" s="211" t="s">
        <v>785</v>
      </c>
      <c r="H75" s="243" t="s">
        <v>796</v>
      </c>
      <c r="I75" s="243"/>
      <c r="J75" s="243"/>
      <c r="K75" s="243"/>
      <c r="L75" s="243"/>
      <c r="M75" s="243"/>
      <c r="N75" s="243"/>
      <c r="O75" s="243"/>
      <c r="P75" s="243"/>
      <c r="Q75" s="243"/>
      <c r="R75" s="243"/>
      <c r="S75" s="243"/>
      <c r="T75" s="243"/>
      <c r="U75" s="243"/>
      <c r="V75" s="243"/>
      <c r="W75" s="245" t="s">
        <v>1128</v>
      </c>
      <c r="X75" s="245"/>
    </row>
    <row r="76" spans="2:24" s="45" customFormat="1" ht="25.5">
      <c r="B76" s="111"/>
      <c r="C76" s="111"/>
      <c r="D76" s="111"/>
      <c r="E76" s="211" t="s">
        <v>781</v>
      </c>
      <c r="F76" s="211" t="s">
        <v>782</v>
      </c>
      <c r="H76" s="182"/>
      <c r="I76" s="182"/>
      <c r="J76" s="182"/>
      <c r="K76" s="182"/>
      <c r="W76" s="245"/>
      <c r="X76" s="245"/>
    </row>
    <row r="77" spans="2:24" s="45" customFormat="1" ht="12.75" customHeight="1">
      <c r="B77" s="111"/>
      <c r="C77" s="111"/>
      <c r="D77" s="111"/>
      <c r="E77" s="45" t="s">
        <v>496</v>
      </c>
      <c r="F77" s="45" t="s">
        <v>496</v>
      </c>
      <c r="H77" s="243" t="s">
        <v>797</v>
      </c>
      <c r="I77" s="243"/>
      <c r="J77" s="243"/>
      <c r="K77" s="243"/>
      <c r="L77" s="243"/>
      <c r="M77" s="243"/>
      <c r="N77" s="243"/>
      <c r="O77" s="243"/>
      <c r="P77" s="243"/>
      <c r="Q77" s="243"/>
      <c r="R77" s="243"/>
      <c r="S77" s="243"/>
      <c r="T77" s="243"/>
      <c r="U77" s="243"/>
      <c r="V77" s="243"/>
      <c r="W77" s="246" t="s">
        <v>797</v>
      </c>
      <c r="X77" s="246"/>
    </row>
    <row r="78" spans="2:24" s="114" customFormat="1">
      <c r="B78" s="178"/>
      <c r="C78" s="178"/>
      <c r="D78" s="178"/>
      <c r="E78" s="179"/>
      <c r="F78" s="179"/>
      <c r="G78" s="179"/>
      <c r="W78" s="189"/>
      <c r="X78" s="189"/>
    </row>
    <row r="79" spans="2:24" s="165" customFormat="1">
      <c r="B79" s="180"/>
      <c r="C79" s="180"/>
      <c r="D79" s="180"/>
      <c r="E79" s="170"/>
      <c r="F79" s="170"/>
      <c r="G79" s="170" t="s">
        <v>798</v>
      </c>
      <c r="H79" s="220" t="s">
        <v>800</v>
      </c>
      <c r="I79" s="220" t="s">
        <v>668</v>
      </c>
      <c r="J79" s="220" t="s">
        <v>669</v>
      </c>
      <c r="K79" s="220" t="s">
        <v>670</v>
      </c>
      <c r="L79" s="220" t="s">
        <v>671</v>
      </c>
      <c r="M79" s="220" t="s">
        <v>810</v>
      </c>
      <c r="N79" s="220" t="s">
        <v>672</v>
      </c>
      <c r="O79" s="220" t="s">
        <v>801</v>
      </c>
      <c r="P79" s="220" t="s">
        <v>673</v>
      </c>
      <c r="Q79" s="220" t="s">
        <v>674</v>
      </c>
      <c r="R79" s="220" t="s">
        <v>675</v>
      </c>
      <c r="S79" s="220" t="s">
        <v>802</v>
      </c>
      <c r="T79" s="220" t="s">
        <v>803</v>
      </c>
      <c r="U79" s="220" t="s">
        <v>676</v>
      </c>
      <c r="V79" s="220" t="s">
        <v>677</v>
      </c>
      <c r="W79" s="222">
        <v>2018</v>
      </c>
      <c r="X79" s="222">
        <v>2019</v>
      </c>
    </row>
    <row r="80" spans="2:24" s="165" customFormat="1">
      <c r="B80" s="180"/>
      <c r="C80" s="180"/>
      <c r="D80" s="180"/>
      <c r="E80" s="170"/>
      <c r="F80" s="170"/>
      <c r="G80" s="170" t="s">
        <v>799</v>
      </c>
      <c r="H80" s="173">
        <f>$E$18</f>
        <v>0.15</v>
      </c>
      <c r="I80" s="173">
        <f>$E$18</f>
        <v>0.15</v>
      </c>
      <c r="J80" s="173">
        <f>$E$16</f>
        <v>0.3</v>
      </c>
      <c r="K80" s="173">
        <f>$E$16</f>
        <v>0.3</v>
      </c>
      <c r="L80" s="173">
        <f>$E$16</f>
        <v>0.3</v>
      </c>
      <c r="M80" s="173">
        <f>$E$18</f>
        <v>0.15</v>
      </c>
      <c r="N80" s="173">
        <f>$E$18</f>
        <v>0.15</v>
      </c>
      <c r="O80" s="173">
        <f>$E$17</f>
        <v>7.4999999999999997E-2</v>
      </c>
      <c r="P80" s="173">
        <f>$E$17</f>
        <v>7.4999999999999997E-2</v>
      </c>
      <c r="Q80" s="173">
        <f>$E$17</f>
        <v>7.4999999999999997E-2</v>
      </c>
      <c r="R80" s="173">
        <f>$E$17</f>
        <v>7.4999999999999997E-2</v>
      </c>
      <c r="S80" s="173">
        <f>$E$17</f>
        <v>7.4999999999999997E-2</v>
      </c>
      <c r="T80" s="173">
        <f>$E$18</f>
        <v>0.15</v>
      </c>
      <c r="U80" s="173">
        <f>$E$18</f>
        <v>0.15</v>
      </c>
      <c r="V80" s="173">
        <f>$E$16</f>
        <v>0.3</v>
      </c>
      <c r="W80" s="190">
        <f>$E$20</f>
        <v>8.3333333333333329E-2</v>
      </c>
      <c r="X80" s="190">
        <f>$E$20</f>
        <v>8.3333333333333329E-2</v>
      </c>
    </row>
    <row r="81" spans="2:24">
      <c r="B81" s="112">
        <v>300131</v>
      </c>
      <c r="C81" s="46" t="s">
        <v>2</v>
      </c>
      <c r="D81" s="120" t="s">
        <v>497</v>
      </c>
      <c r="E81" s="51">
        <v>1.1500000000000001</v>
      </c>
      <c r="F81" s="51">
        <v>1.177</v>
      </c>
      <c r="G81" s="172"/>
      <c r="H81" s="185"/>
      <c r="I81" s="185"/>
      <c r="J81" s="185"/>
      <c r="K81" s="185"/>
      <c r="L81" s="185"/>
      <c r="M81" s="185"/>
      <c r="N81" s="185"/>
      <c r="O81" s="185"/>
      <c r="P81" s="185"/>
      <c r="Q81" s="185"/>
      <c r="R81" s="185"/>
      <c r="S81" s="185"/>
      <c r="T81" s="185"/>
      <c r="U81" s="185"/>
      <c r="V81" s="185"/>
      <c r="W81" s="191">
        <f t="shared" ref="W81:X95" si="4">E81*W$80</f>
        <v>9.583333333333334E-2</v>
      </c>
      <c r="X81" s="191">
        <f t="shared" si="4"/>
        <v>9.8083333333333328E-2</v>
      </c>
    </row>
    <row r="82" spans="2:24">
      <c r="B82" s="112">
        <v>300132</v>
      </c>
      <c r="C82" s="46" t="s">
        <v>3</v>
      </c>
      <c r="D82" s="120" t="s">
        <v>497</v>
      </c>
      <c r="E82" s="51">
        <v>1.5089999999999999</v>
      </c>
      <c r="F82" s="51">
        <v>1.552</v>
      </c>
      <c r="G82" s="172"/>
      <c r="H82" s="185"/>
      <c r="I82" s="185"/>
      <c r="J82" s="185"/>
      <c r="K82" s="185"/>
      <c r="L82" s="185"/>
      <c r="M82" s="185"/>
      <c r="N82" s="185"/>
      <c r="O82" s="185"/>
      <c r="P82" s="185"/>
      <c r="Q82" s="185"/>
      <c r="R82" s="185"/>
      <c r="S82" s="185"/>
      <c r="T82" s="185"/>
      <c r="U82" s="185"/>
      <c r="V82" s="185"/>
      <c r="W82" s="191">
        <f t="shared" si="4"/>
        <v>0.12574999999999997</v>
      </c>
      <c r="X82" s="191">
        <f t="shared" si="4"/>
        <v>0.12933333333333333</v>
      </c>
    </row>
    <row r="83" spans="2:24">
      <c r="B83" s="112">
        <v>300133</v>
      </c>
      <c r="C83" s="46" t="s">
        <v>4</v>
      </c>
      <c r="D83" s="120" t="s">
        <v>497</v>
      </c>
      <c r="E83" s="51">
        <v>1.5089999999999999</v>
      </c>
      <c r="F83" s="51">
        <v>1.552</v>
      </c>
      <c r="G83" s="172"/>
      <c r="H83" s="185"/>
      <c r="I83" s="185"/>
      <c r="J83" s="185"/>
      <c r="K83" s="185"/>
      <c r="L83" s="185"/>
      <c r="M83" s="185"/>
      <c r="N83" s="185"/>
      <c r="O83" s="185"/>
      <c r="P83" s="185"/>
      <c r="Q83" s="185"/>
      <c r="R83" s="185"/>
      <c r="S83" s="185"/>
      <c r="T83" s="185"/>
      <c r="U83" s="185"/>
      <c r="V83" s="185"/>
      <c r="W83" s="191">
        <f t="shared" si="4"/>
        <v>0.12574999999999997</v>
      </c>
      <c r="X83" s="191">
        <f t="shared" si="4"/>
        <v>0.12933333333333333</v>
      </c>
    </row>
    <row r="84" spans="2:24">
      <c r="B84" s="112">
        <v>300136</v>
      </c>
      <c r="C84" s="46" t="s">
        <v>5</v>
      </c>
      <c r="D84" s="120" t="s">
        <v>497</v>
      </c>
      <c r="E84" s="51">
        <v>1.226</v>
      </c>
      <c r="F84" s="51">
        <v>1.256</v>
      </c>
      <c r="G84" s="172"/>
      <c r="H84" s="185"/>
      <c r="I84" s="185"/>
      <c r="J84" s="185"/>
      <c r="K84" s="185"/>
      <c r="L84" s="185"/>
      <c r="M84" s="185"/>
      <c r="N84" s="185"/>
      <c r="O84" s="185"/>
      <c r="P84" s="185"/>
      <c r="Q84" s="185"/>
      <c r="R84" s="185"/>
      <c r="S84" s="185"/>
      <c r="T84" s="185"/>
      <c r="U84" s="185"/>
      <c r="V84" s="185"/>
      <c r="W84" s="191">
        <f t="shared" si="4"/>
        <v>0.10216666666666666</v>
      </c>
      <c r="X84" s="191">
        <f t="shared" si="4"/>
        <v>0.10466666666666666</v>
      </c>
    </row>
    <row r="85" spans="2:24">
      <c r="B85" s="112">
        <v>300138</v>
      </c>
      <c r="C85" s="46" t="s">
        <v>6</v>
      </c>
      <c r="D85" s="120" t="s">
        <v>497</v>
      </c>
      <c r="E85" s="51">
        <v>1.333</v>
      </c>
      <c r="F85" s="51">
        <v>1.369</v>
      </c>
      <c r="G85" s="172"/>
      <c r="H85" s="185"/>
      <c r="I85" s="185"/>
      <c r="J85" s="185"/>
      <c r="K85" s="185"/>
      <c r="L85" s="185"/>
      <c r="M85" s="185"/>
      <c r="N85" s="185"/>
      <c r="O85" s="185"/>
      <c r="P85" s="185"/>
      <c r="Q85" s="185"/>
      <c r="R85" s="185"/>
      <c r="S85" s="185"/>
      <c r="T85" s="185"/>
      <c r="U85" s="185"/>
      <c r="V85" s="185"/>
      <c r="W85" s="191">
        <f t="shared" si="4"/>
        <v>0.11108333333333333</v>
      </c>
      <c r="X85" s="191">
        <f t="shared" si="4"/>
        <v>0.11408333333333333</v>
      </c>
    </row>
    <row r="86" spans="2:24">
      <c r="B86" s="112">
        <v>300139</v>
      </c>
      <c r="C86" s="46" t="s">
        <v>7</v>
      </c>
      <c r="D86" s="120" t="s">
        <v>497</v>
      </c>
      <c r="E86" s="51">
        <v>1.1500000000000001</v>
      </c>
      <c r="F86" s="51">
        <v>1.177</v>
      </c>
      <c r="G86" s="172"/>
      <c r="H86" s="185"/>
      <c r="I86" s="185"/>
      <c r="J86" s="185"/>
      <c r="K86" s="185"/>
      <c r="L86" s="185"/>
      <c r="M86" s="185"/>
      <c r="N86" s="185"/>
      <c r="O86" s="185"/>
      <c r="P86" s="185"/>
      <c r="Q86" s="185"/>
      <c r="R86" s="185"/>
      <c r="S86" s="185"/>
      <c r="T86" s="185"/>
      <c r="U86" s="185"/>
      <c r="V86" s="185"/>
      <c r="W86" s="191">
        <f t="shared" si="4"/>
        <v>9.583333333333334E-2</v>
      </c>
      <c r="X86" s="191">
        <f t="shared" si="4"/>
        <v>9.8083333333333328E-2</v>
      </c>
    </row>
    <row r="87" spans="2:24">
      <c r="B87" s="112">
        <v>300143</v>
      </c>
      <c r="C87" s="46" t="s">
        <v>9</v>
      </c>
      <c r="D87" s="120" t="s">
        <v>497</v>
      </c>
      <c r="E87" s="51">
        <v>1.1500000000000001</v>
      </c>
      <c r="F87" s="51">
        <v>1.177</v>
      </c>
      <c r="G87" s="172"/>
      <c r="H87" s="185"/>
      <c r="I87" s="185"/>
      <c r="J87" s="185"/>
      <c r="K87" s="185"/>
      <c r="L87" s="185"/>
      <c r="M87" s="185"/>
      <c r="N87" s="185"/>
      <c r="O87" s="185"/>
      <c r="P87" s="185"/>
      <c r="Q87" s="185"/>
      <c r="R87" s="185"/>
      <c r="S87" s="185"/>
      <c r="T87" s="185"/>
      <c r="U87" s="185"/>
      <c r="V87" s="185"/>
      <c r="W87" s="191">
        <f t="shared" si="4"/>
        <v>9.583333333333334E-2</v>
      </c>
      <c r="X87" s="191">
        <f t="shared" si="4"/>
        <v>9.8083333333333328E-2</v>
      </c>
    </row>
    <row r="88" spans="2:24">
      <c r="B88" s="112">
        <v>300144</v>
      </c>
      <c r="C88" s="46" t="s">
        <v>10</v>
      </c>
      <c r="D88" s="120" t="s">
        <v>497</v>
      </c>
      <c r="E88" s="51">
        <v>1.226</v>
      </c>
      <c r="F88" s="51">
        <v>1.256</v>
      </c>
      <c r="G88" s="172"/>
      <c r="H88" s="185"/>
      <c r="I88" s="185"/>
      <c r="J88" s="185"/>
      <c r="K88" s="185"/>
      <c r="L88" s="185"/>
      <c r="M88" s="185"/>
      <c r="N88" s="185"/>
      <c r="O88" s="185"/>
      <c r="P88" s="185"/>
      <c r="Q88" s="185"/>
      <c r="R88" s="185"/>
      <c r="S88" s="185"/>
      <c r="T88" s="185"/>
      <c r="U88" s="185"/>
      <c r="V88" s="185"/>
      <c r="W88" s="191">
        <f t="shared" si="4"/>
        <v>0.10216666666666666</v>
      </c>
      <c r="X88" s="191">
        <f t="shared" si="4"/>
        <v>0.10466666666666666</v>
      </c>
    </row>
    <row r="89" spans="2:24">
      <c r="B89" s="112">
        <v>300145</v>
      </c>
      <c r="C89" s="46" t="s">
        <v>11</v>
      </c>
      <c r="D89" s="120" t="s">
        <v>497</v>
      </c>
      <c r="E89" s="51">
        <v>0.97799999999999998</v>
      </c>
      <c r="F89" s="51">
        <v>0.99800000000000011</v>
      </c>
      <c r="G89" s="172"/>
      <c r="H89" s="168">
        <f t="shared" ref="H89:J93" si="5">$E89*H$80</f>
        <v>0.1467</v>
      </c>
      <c r="I89" s="168">
        <f t="shared" ref="I89:J91" si="6">$E89*I$80</f>
        <v>0.1467</v>
      </c>
      <c r="J89" s="168">
        <f t="shared" si="6"/>
        <v>0.29339999999999999</v>
      </c>
      <c r="K89" s="168">
        <f t="shared" ref="K89:V93" si="7">$F89*K$80</f>
        <v>0.2994</v>
      </c>
      <c r="L89" s="168">
        <f t="shared" ref="L89:S91" si="8">$F89*L$80</f>
        <v>0.2994</v>
      </c>
      <c r="M89" s="168">
        <f t="shared" si="8"/>
        <v>0.1497</v>
      </c>
      <c r="N89" s="168">
        <f t="shared" si="8"/>
        <v>0.1497</v>
      </c>
      <c r="O89" s="168">
        <f t="shared" si="8"/>
        <v>7.485E-2</v>
      </c>
      <c r="P89" s="168">
        <f t="shared" si="8"/>
        <v>7.485E-2</v>
      </c>
      <c r="Q89" s="168">
        <f t="shared" si="8"/>
        <v>7.485E-2</v>
      </c>
      <c r="R89" s="168">
        <f t="shared" si="8"/>
        <v>7.485E-2</v>
      </c>
      <c r="S89" s="168">
        <f t="shared" si="8"/>
        <v>7.485E-2</v>
      </c>
      <c r="T89" s="168">
        <f t="shared" ref="T89:V91" si="9">$F89*T$80</f>
        <v>0.1497</v>
      </c>
      <c r="U89" s="168">
        <f t="shared" si="9"/>
        <v>0.1497</v>
      </c>
      <c r="V89" s="168">
        <f t="shared" si="9"/>
        <v>0.2994</v>
      </c>
      <c r="W89" s="192"/>
      <c r="X89" s="192"/>
    </row>
    <row r="90" spans="2:24">
      <c r="B90" s="112">
        <v>300146</v>
      </c>
      <c r="C90" s="46" t="s">
        <v>12</v>
      </c>
      <c r="D90" s="120" t="s">
        <v>497</v>
      </c>
      <c r="E90" s="51">
        <v>0.97799999999999998</v>
      </c>
      <c r="F90" s="51">
        <v>0.99800000000000011</v>
      </c>
      <c r="G90" s="172"/>
      <c r="H90" s="168">
        <f t="shared" si="5"/>
        <v>0.1467</v>
      </c>
      <c r="I90" s="168">
        <f t="shared" si="6"/>
        <v>0.1467</v>
      </c>
      <c r="J90" s="168">
        <f t="shared" si="6"/>
        <v>0.29339999999999999</v>
      </c>
      <c r="K90" s="168">
        <f t="shared" si="7"/>
        <v>0.2994</v>
      </c>
      <c r="L90" s="168">
        <f t="shared" si="8"/>
        <v>0.2994</v>
      </c>
      <c r="M90" s="168">
        <f t="shared" si="8"/>
        <v>0.1497</v>
      </c>
      <c r="N90" s="168">
        <f t="shared" si="8"/>
        <v>0.1497</v>
      </c>
      <c r="O90" s="168">
        <f t="shared" si="8"/>
        <v>7.485E-2</v>
      </c>
      <c r="P90" s="168">
        <f t="shared" si="8"/>
        <v>7.485E-2</v>
      </c>
      <c r="Q90" s="168">
        <f t="shared" si="8"/>
        <v>7.485E-2</v>
      </c>
      <c r="R90" s="168">
        <f t="shared" si="8"/>
        <v>7.485E-2</v>
      </c>
      <c r="S90" s="168">
        <f t="shared" si="8"/>
        <v>7.485E-2</v>
      </c>
      <c r="T90" s="168">
        <f t="shared" si="9"/>
        <v>0.1497</v>
      </c>
      <c r="U90" s="168">
        <f t="shared" si="9"/>
        <v>0.1497</v>
      </c>
      <c r="V90" s="168">
        <f t="shared" si="9"/>
        <v>0.2994</v>
      </c>
      <c r="W90" s="192"/>
      <c r="X90" s="192"/>
    </row>
    <row r="91" spans="2:24">
      <c r="B91" s="112">
        <v>300147</v>
      </c>
      <c r="C91" s="46" t="s">
        <v>13</v>
      </c>
      <c r="D91" s="120" t="s">
        <v>497</v>
      </c>
      <c r="E91" s="51">
        <v>0.97799999999999998</v>
      </c>
      <c r="F91" s="51">
        <v>0.99800000000000011</v>
      </c>
      <c r="G91" s="172"/>
      <c r="H91" s="168">
        <f t="shared" si="5"/>
        <v>0.1467</v>
      </c>
      <c r="I91" s="168">
        <f t="shared" si="6"/>
        <v>0.1467</v>
      </c>
      <c r="J91" s="168">
        <f t="shared" si="6"/>
        <v>0.29339999999999999</v>
      </c>
      <c r="K91" s="168">
        <f t="shared" si="7"/>
        <v>0.2994</v>
      </c>
      <c r="L91" s="168">
        <f t="shared" si="8"/>
        <v>0.2994</v>
      </c>
      <c r="M91" s="168">
        <f t="shared" si="8"/>
        <v>0.1497</v>
      </c>
      <c r="N91" s="168">
        <f t="shared" si="8"/>
        <v>0.1497</v>
      </c>
      <c r="O91" s="168">
        <f t="shared" si="8"/>
        <v>7.485E-2</v>
      </c>
      <c r="P91" s="168">
        <f t="shared" si="8"/>
        <v>7.485E-2</v>
      </c>
      <c r="Q91" s="168">
        <f t="shared" si="8"/>
        <v>7.485E-2</v>
      </c>
      <c r="R91" s="168">
        <f t="shared" si="8"/>
        <v>7.485E-2</v>
      </c>
      <c r="S91" s="168">
        <f t="shared" si="8"/>
        <v>7.485E-2</v>
      </c>
      <c r="T91" s="168">
        <f t="shared" si="9"/>
        <v>0.1497</v>
      </c>
      <c r="U91" s="168">
        <f t="shared" si="9"/>
        <v>0.1497</v>
      </c>
      <c r="V91" s="168">
        <f t="shared" si="9"/>
        <v>0.2994</v>
      </c>
      <c r="W91" s="192"/>
      <c r="X91" s="192"/>
    </row>
    <row r="92" spans="2:24">
      <c r="B92" s="112">
        <v>301111</v>
      </c>
      <c r="C92" s="46" t="s">
        <v>44</v>
      </c>
      <c r="D92" s="120" t="s">
        <v>497</v>
      </c>
      <c r="E92" s="51">
        <v>1.8360000000000001</v>
      </c>
      <c r="F92" s="51">
        <v>1.8939999999999999</v>
      </c>
      <c r="G92" s="172"/>
      <c r="H92" s="168">
        <f t="shared" si="5"/>
        <v>0.27539999999999998</v>
      </c>
      <c r="I92" s="168">
        <f t="shared" si="5"/>
        <v>0.27539999999999998</v>
      </c>
      <c r="J92" s="168">
        <f t="shared" si="5"/>
        <v>0.55079999999999996</v>
      </c>
      <c r="K92" s="168">
        <f t="shared" si="7"/>
        <v>0.56819999999999993</v>
      </c>
      <c r="L92" s="168">
        <f t="shared" si="7"/>
        <v>0.56819999999999993</v>
      </c>
      <c r="M92" s="168">
        <f t="shared" si="7"/>
        <v>0.28409999999999996</v>
      </c>
      <c r="N92" s="168">
        <f t="shared" si="7"/>
        <v>0.28409999999999996</v>
      </c>
      <c r="O92" s="168">
        <f t="shared" si="7"/>
        <v>0.14204999999999998</v>
      </c>
      <c r="P92" s="168">
        <f t="shared" si="7"/>
        <v>0.14204999999999998</v>
      </c>
      <c r="Q92" s="168">
        <f t="shared" si="7"/>
        <v>0.14204999999999998</v>
      </c>
      <c r="R92" s="168">
        <f t="shared" si="7"/>
        <v>0.14204999999999998</v>
      </c>
      <c r="S92" s="168">
        <f t="shared" si="7"/>
        <v>0.14204999999999998</v>
      </c>
      <c r="T92" s="168">
        <f t="shared" si="7"/>
        <v>0.28409999999999996</v>
      </c>
      <c r="U92" s="168">
        <f t="shared" si="7"/>
        <v>0.28409999999999996</v>
      </c>
      <c r="V92" s="168">
        <f t="shared" si="7"/>
        <v>0.56819999999999993</v>
      </c>
      <c r="W92" s="192"/>
      <c r="X92" s="192"/>
    </row>
    <row r="93" spans="2:24">
      <c r="B93" s="112">
        <v>301113</v>
      </c>
      <c r="C93" s="46" t="s">
        <v>45</v>
      </c>
      <c r="D93" s="120" t="s">
        <v>497</v>
      </c>
      <c r="E93" s="51">
        <v>0.97799999999999998</v>
      </c>
      <c r="F93" s="51">
        <v>0.99800000000000011</v>
      </c>
      <c r="G93" s="172"/>
      <c r="H93" s="168">
        <f t="shared" si="5"/>
        <v>0.1467</v>
      </c>
      <c r="I93" s="168">
        <f t="shared" si="5"/>
        <v>0.1467</v>
      </c>
      <c r="J93" s="168">
        <f t="shared" si="5"/>
        <v>0.29339999999999999</v>
      </c>
      <c r="K93" s="168">
        <f t="shared" si="7"/>
        <v>0.2994</v>
      </c>
      <c r="L93" s="168">
        <f t="shared" si="7"/>
        <v>0.2994</v>
      </c>
      <c r="M93" s="168">
        <f t="shared" si="7"/>
        <v>0.1497</v>
      </c>
      <c r="N93" s="168">
        <f t="shared" si="7"/>
        <v>0.1497</v>
      </c>
      <c r="O93" s="168">
        <f t="shared" si="7"/>
        <v>7.485E-2</v>
      </c>
      <c r="P93" s="168">
        <f t="shared" si="7"/>
        <v>7.485E-2</v>
      </c>
      <c r="Q93" s="168">
        <f t="shared" si="7"/>
        <v>7.485E-2</v>
      </c>
      <c r="R93" s="168">
        <f t="shared" si="7"/>
        <v>7.485E-2</v>
      </c>
      <c r="S93" s="168">
        <f t="shared" si="7"/>
        <v>7.485E-2</v>
      </c>
      <c r="T93" s="168">
        <f t="shared" si="7"/>
        <v>0.1497</v>
      </c>
      <c r="U93" s="168">
        <f t="shared" si="7"/>
        <v>0.1497</v>
      </c>
      <c r="V93" s="168">
        <f t="shared" si="7"/>
        <v>0.2994</v>
      </c>
      <c r="W93" s="192"/>
      <c r="X93" s="192"/>
    </row>
    <row r="94" spans="2:24">
      <c r="B94" s="112">
        <v>301184</v>
      </c>
      <c r="C94" s="46" t="s">
        <v>49</v>
      </c>
      <c r="D94" s="120" t="s">
        <v>497</v>
      </c>
      <c r="E94" s="51">
        <v>1.599</v>
      </c>
      <c r="F94" s="51">
        <v>1.6459999999999999</v>
      </c>
      <c r="G94" s="172"/>
      <c r="H94" s="185"/>
      <c r="I94" s="185"/>
      <c r="J94" s="185"/>
      <c r="K94" s="185"/>
      <c r="L94" s="185"/>
      <c r="M94" s="185"/>
      <c r="N94" s="185"/>
      <c r="O94" s="185"/>
      <c r="P94" s="185"/>
      <c r="Q94" s="185"/>
      <c r="R94" s="185"/>
      <c r="S94" s="185"/>
      <c r="T94" s="185"/>
      <c r="U94" s="185"/>
      <c r="V94" s="185"/>
      <c r="W94" s="191">
        <f t="shared" si="4"/>
        <v>0.13324999999999998</v>
      </c>
      <c r="X94" s="191">
        <f t="shared" si="4"/>
        <v>0.13716666666666666</v>
      </c>
    </row>
    <row r="95" spans="2:24">
      <c r="B95" s="112">
        <v>301368</v>
      </c>
      <c r="C95" s="46" t="s">
        <v>57</v>
      </c>
      <c r="D95" s="120" t="s">
        <v>497</v>
      </c>
      <c r="E95" s="51">
        <v>1.1500000000000001</v>
      </c>
      <c r="F95" s="51">
        <v>1.177</v>
      </c>
      <c r="G95" s="172"/>
      <c r="H95" s="185"/>
      <c r="I95" s="185"/>
      <c r="J95" s="185"/>
      <c r="K95" s="185"/>
      <c r="L95" s="185"/>
      <c r="M95" s="185"/>
      <c r="N95" s="185"/>
      <c r="O95" s="185"/>
      <c r="P95" s="185"/>
      <c r="Q95" s="185"/>
      <c r="R95" s="185"/>
      <c r="S95" s="185"/>
      <c r="T95" s="185"/>
      <c r="U95" s="185"/>
      <c r="V95" s="185"/>
      <c r="W95" s="191">
        <f t="shared" si="4"/>
        <v>9.583333333333334E-2</v>
      </c>
      <c r="X95" s="191">
        <f t="shared" si="4"/>
        <v>9.8083333333333328E-2</v>
      </c>
    </row>
    <row r="97" spans="2:24" s="20" customFormat="1">
      <c r="B97" s="110"/>
      <c r="C97" s="110"/>
      <c r="D97" s="110"/>
    </row>
    <row r="98" spans="2:24" s="45" customFormat="1" ht="25.5" customHeight="1">
      <c r="B98" s="111" t="s">
        <v>597</v>
      </c>
      <c r="C98" s="111" t="s">
        <v>779</v>
      </c>
      <c r="D98" s="111" t="s">
        <v>780</v>
      </c>
      <c r="E98" s="211" t="s">
        <v>785</v>
      </c>
      <c r="F98" s="211" t="s">
        <v>785</v>
      </c>
      <c r="H98" s="243" t="s">
        <v>806</v>
      </c>
      <c r="I98" s="243"/>
      <c r="J98" s="243"/>
      <c r="K98" s="243"/>
      <c r="L98" s="243"/>
      <c r="M98" s="243"/>
      <c r="N98" s="243"/>
      <c r="O98" s="243"/>
      <c r="P98" s="243"/>
      <c r="Q98" s="243"/>
      <c r="R98" s="243"/>
      <c r="S98" s="243"/>
      <c r="T98" s="243"/>
      <c r="U98" s="243"/>
      <c r="V98" s="243"/>
      <c r="W98" s="245" t="s">
        <v>1129</v>
      </c>
      <c r="X98" s="245"/>
    </row>
    <row r="99" spans="2:24" s="45" customFormat="1" ht="25.5">
      <c r="B99" s="111"/>
      <c r="C99" s="111"/>
      <c r="D99" s="111"/>
      <c r="E99" s="211" t="s">
        <v>781</v>
      </c>
      <c r="F99" s="211" t="s">
        <v>782</v>
      </c>
      <c r="W99" s="245"/>
      <c r="X99" s="245"/>
    </row>
    <row r="100" spans="2:24" s="114" customFormat="1">
      <c r="B100" s="111"/>
      <c r="C100" s="111"/>
      <c r="D100" s="111"/>
      <c r="E100" s="45" t="s">
        <v>496</v>
      </c>
      <c r="F100" s="45" t="s">
        <v>496</v>
      </c>
      <c r="G100" s="179"/>
      <c r="H100" s="243" t="s">
        <v>804</v>
      </c>
      <c r="I100" s="243"/>
      <c r="J100" s="243"/>
      <c r="K100" s="243"/>
      <c r="L100" s="243"/>
      <c r="M100" s="243"/>
      <c r="N100" s="243"/>
      <c r="O100" s="243"/>
      <c r="P100" s="243"/>
      <c r="Q100" s="243"/>
      <c r="R100" s="243"/>
      <c r="S100" s="243"/>
      <c r="T100" s="243"/>
      <c r="U100" s="243"/>
      <c r="V100" s="243"/>
      <c r="W100" s="247" t="s">
        <v>804</v>
      </c>
      <c r="X100" s="247"/>
    </row>
    <row r="101" spans="2:24" s="114" customFormat="1">
      <c r="B101" s="178"/>
      <c r="C101" s="178"/>
      <c r="D101" s="178"/>
      <c r="E101" s="179"/>
      <c r="F101" s="179"/>
      <c r="G101" s="179"/>
      <c r="W101" s="189"/>
      <c r="X101" s="189"/>
    </row>
    <row r="102" spans="2:24" s="165" customFormat="1">
      <c r="B102" s="180"/>
      <c r="C102" s="180"/>
      <c r="D102" s="180"/>
      <c r="E102" s="170"/>
      <c r="F102" s="170"/>
      <c r="G102" s="170" t="s">
        <v>798</v>
      </c>
      <c r="H102" s="220" t="s">
        <v>800</v>
      </c>
      <c r="I102" s="220" t="s">
        <v>668</v>
      </c>
      <c r="J102" s="220" t="s">
        <v>669</v>
      </c>
      <c r="K102" s="220" t="s">
        <v>670</v>
      </c>
      <c r="L102" s="220" t="s">
        <v>671</v>
      </c>
      <c r="M102" s="220" t="s">
        <v>810</v>
      </c>
      <c r="N102" s="220" t="s">
        <v>672</v>
      </c>
      <c r="O102" s="220" t="s">
        <v>801</v>
      </c>
      <c r="P102" s="220" t="s">
        <v>673</v>
      </c>
      <c r="Q102" s="220" t="s">
        <v>674</v>
      </c>
      <c r="R102" s="220" t="s">
        <v>675</v>
      </c>
      <c r="S102" s="220" t="s">
        <v>802</v>
      </c>
      <c r="T102" s="220" t="s">
        <v>803</v>
      </c>
      <c r="U102" s="220" t="s">
        <v>676</v>
      </c>
      <c r="V102" s="220" t="s">
        <v>677</v>
      </c>
      <c r="W102" s="222">
        <v>2018</v>
      </c>
      <c r="X102" s="222">
        <v>2019</v>
      </c>
    </row>
    <row r="103" spans="2:24" s="165" customFormat="1">
      <c r="B103" s="180"/>
      <c r="C103" s="180"/>
      <c r="D103" s="180"/>
      <c r="E103" s="170"/>
      <c r="F103" s="170"/>
      <c r="G103" s="170" t="s">
        <v>799</v>
      </c>
      <c r="H103" s="173">
        <f>$E$18</f>
        <v>0.15</v>
      </c>
      <c r="I103" s="173">
        <f>$E$18</f>
        <v>0.15</v>
      </c>
      <c r="J103" s="173">
        <f>$E$16</f>
        <v>0.3</v>
      </c>
      <c r="K103" s="173">
        <f>$E$16</f>
        <v>0.3</v>
      </c>
      <c r="L103" s="173">
        <f>$E$16</f>
        <v>0.3</v>
      </c>
      <c r="M103" s="173">
        <f>$E$18</f>
        <v>0.15</v>
      </c>
      <c r="N103" s="173">
        <f>$E$18</f>
        <v>0.15</v>
      </c>
      <c r="O103" s="173">
        <f>$E$17</f>
        <v>7.4999999999999997E-2</v>
      </c>
      <c r="P103" s="173">
        <f>$E$17</f>
        <v>7.4999999999999997E-2</v>
      </c>
      <c r="Q103" s="173">
        <f>$E$17</f>
        <v>7.4999999999999997E-2</v>
      </c>
      <c r="R103" s="173">
        <f>$E$17</f>
        <v>7.4999999999999997E-2</v>
      </c>
      <c r="S103" s="173">
        <f>$E$17</f>
        <v>7.4999999999999997E-2</v>
      </c>
      <c r="T103" s="173">
        <f>$E$18</f>
        <v>0.15</v>
      </c>
      <c r="U103" s="173">
        <f>$E$18</f>
        <v>0.15</v>
      </c>
      <c r="V103" s="173">
        <f>$E$16</f>
        <v>0.3</v>
      </c>
      <c r="W103" s="190">
        <f>$E$20</f>
        <v>8.3333333333333329E-2</v>
      </c>
      <c r="X103" s="190">
        <f>$E$20</f>
        <v>8.3333333333333329E-2</v>
      </c>
    </row>
    <row r="104" spans="2:24" s="165" customFormat="1">
      <c r="B104" s="180"/>
      <c r="C104" s="180"/>
      <c r="D104" s="180"/>
      <c r="E104" s="170"/>
      <c r="F104" s="170"/>
      <c r="G104" s="170" t="s">
        <v>805</v>
      </c>
      <c r="H104" s="173">
        <f>$E$23</f>
        <v>3.3333333333333333E-2</v>
      </c>
      <c r="I104" s="173">
        <f t="shared" ref="I104:X104" si="10">$E$23</f>
        <v>3.3333333333333333E-2</v>
      </c>
      <c r="J104" s="173">
        <f t="shared" si="10"/>
        <v>3.3333333333333333E-2</v>
      </c>
      <c r="K104" s="173">
        <f t="shared" si="10"/>
        <v>3.3333333333333333E-2</v>
      </c>
      <c r="L104" s="173">
        <f t="shared" si="10"/>
        <v>3.3333333333333333E-2</v>
      </c>
      <c r="M104" s="173">
        <f t="shared" si="10"/>
        <v>3.3333333333333333E-2</v>
      </c>
      <c r="N104" s="173">
        <f t="shared" si="10"/>
        <v>3.3333333333333333E-2</v>
      </c>
      <c r="O104" s="173">
        <f t="shared" si="10"/>
        <v>3.3333333333333333E-2</v>
      </c>
      <c r="P104" s="173">
        <f t="shared" si="10"/>
        <v>3.3333333333333333E-2</v>
      </c>
      <c r="Q104" s="173">
        <f t="shared" si="10"/>
        <v>3.3333333333333333E-2</v>
      </c>
      <c r="R104" s="173">
        <f t="shared" si="10"/>
        <v>3.3333333333333333E-2</v>
      </c>
      <c r="S104" s="173">
        <f t="shared" si="10"/>
        <v>3.3333333333333333E-2</v>
      </c>
      <c r="T104" s="173">
        <f t="shared" si="10"/>
        <v>3.3333333333333333E-2</v>
      </c>
      <c r="U104" s="173">
        <f t="shared" si="10"/>
        <v>3.3333333333333333E-2</v>
      </c>
      <c r="V104" s="173">
        <f t="shared" si="10"/>
        <v>3.3333333333333333E-2</v>
      </c>
      <c r="W104" s="173">
        <f t="shared" si="10"/>
        <v>3.3333333333333333E-2</v>
      </c>
      <c r="X104" s="173">
        <f t="shared" si="10"/>
        <v>3.3333333333333333E-2</v>
      </c>
    </row>
    <row r="105" spans="2:24">
      <c r="B105" s="112">
        <v>300131</v>
      </c>
      <c r="C105" s="46" t="s">
        <v>2</v>
      </c>
      <c r="D105" s="120" t="s">
        <v>497</v>
      </c>
      <c r="E105" s="51">
        <v>1.1500000000000001</v>
      </c>
      <c r="F105" s="51">
        <v>1.177</v>
      </c>
      <c r="G105" s="195"/>
      <c r="H105" s="196"/>
      <c r="I105" s="196"/>
      <c r="J105" s="196"/>
      <c r="K105" s="196"/>
      <c r="L105" s="196"/>
      <c r="M105" s="196"/>
      <c r="N105" s="196"/>
      <c r="O105" s="196"/>
      <c r="P105" s="196"/>
      <c r="Q105" s="196"/>
      <c r="R105" s="196"/>
      <c r="S105" s="196"/>
      <c r="T105" s="196"/>
      <c r="U105" s="196"/>
      <c r="V105" s="196"/>
      <c r="W105" s="197">
        <f t="shared" ref="W105:W112" si="11">E105*W$103*W$104</f>
        <v>3.1944444444444446E-3</v>
      </c>
      <c r="X105" s="197">
        <f t="shared" ref="X105:X112" si="12">F105*X$103*X$104</f>
        <v>3.2694444444444442E-3</v>
      </c>
    </row>
    <row r="106" spans="2:24">
      <c r="B106" s="112">
        <v>300132</v>
      </c>
      <c r="C106" s="46" t="s">
        <v>3</v>
      </c>
      <c r="D106" s="120" t="s">
        <v>497</v>
      </c>
      <c r="E106" s="51">
        <v>1.5089999999999999</v>
      </c>
      <c r="F106" s="51">
        <v>1.552</v>
      </c>
      <c r="G106" s="195"/>
      <c r="H106" s="196"/>
      <c r="I106" s="196"/>
      <c r="J106" s="196"/>
      <c r="K106" s="196"/>
      <c r="L106" s="196"/>
      <c r="M106" s="196"/>
      <c r="N106" s="196"/>
      <c r="O106" s="196"/>
      <c r="P106" s="196"/>
      <c r="Q106" s="196"/>
      <c r="R106" s="196"/>
      <c r="S106" s="196"/>
      <c r="T106" s="196"/>
      <c r="U106" s="196"/>
      <c r="V106" s="196"/>
      <c r="W106" s="197">
        <f t="shared" si="11"/>
        <v>4.1916666666666656E-3</v>
      </c>
      <c r="X106" s="197">
        <f t="shared" si="12"/>
        <v>4.311111111111111E-3</v>
      </c>
    </row>
    <row r="107" spans="2:24">
      <c r="B107" s="112">
        <v>300133</v>
      </c>
      <c r="C107" s="46" t="s">
        <v>4</v>
      </c>
      <c r="D107" s="120" t="s">
        <v>497</v>
      </c>
      <c r="E107" s="51">
        <v>1.5089999999999999</v>
      </c>
      <c r="F107" s="51">
        <v>1.552</v>
      </c>
      <c r="G107" s="195"/>
      <c r="H107" s="196"/>
      <c r="I107" s="196"/>
      <c r="J107" s="196"/>
      <c r="K107" s="196"/>
      <c r="L107" s="196"/>
      <c r="M107" s="196"/>
      <c r="N107" s="196"/>
      <c r="O107" s="196"/>
      <c r="P107" s="196"/>
      <c r="Q107" s="196"/>
      <c r="R107" s="196"/>
      <c r="S107" s="196"/>
      <c r="T107" s="196"/>
      <c r="U107" s="196"/>
      <c r="V107" s="196"/>
      <c r="W107" s="197">
        <f t="shared" si="11"/>
        <v>4.1916666666666656E-3</v>
      </c>
      <c r="X107" s="197">
        <f t="shared" si="12"/>
        <v>4.311111111111111E-3</v>
      </c>
    </row>
    <row r="108" spans="2:24">
      <c r="B108" s="112">
        <v>300136</v>
      </c>
      <c r="C108" s="46" t="s">
        <v>5</v>
      </c>
      <c r="D108" s="120" t="s">
        <v>497</v>
      </c>
      <c r="E108" s="51">
        <v>1.226</v>
      </c>
      <c r="F108" s="51">
        <v>1.256</v>
      </c>
      <c r="G108" s="195"/>
      <c r="H108" s="196"/>
      <c r="I108" s="196"/>
      <c r="J108" s="196"/>
      <c r="K108" s="196"/>
      <c r="L108" s="196"/>
      <c r="M108" s="196"/>
      <c r="N108" s="196"/>
      <c r="O108" s="196"/>
      <c r="P108" s="196"/>
      <c r="Q108" s="196"/>
      <c r="R108" s="196"/>
      <c r="S108" s="196"/>
      <c r="T108" s="196"/>
      <c r="U108" s="196"/>
      <c r="V108" s="196"/>
      <c r="W108" s="197">
        <f t="shared" si="11"/>
        <v>3.4055555555555553E-3</v>
      </c>
      <c r="X108" s="197">
        <f t="shared" si="12"/>
        <v>3.4888888888888886E-3</v>
      </c>
    </row>
    <row r="109" spans="2:24">
      <c r="B109" s="112">
        <v>300138</v>
      </c>
      <c r="C109" s="46" t="s">
        <v>6</v>
      </c>
      <c r="D109" s="120" t="s">
        <v>497</v>
      </c>
      <c r="E109" s="51">
        <v>1.333</v>
      </c>
      <c r="F109" s="51">
        <v>1.369</v>
      </c>
      <c r="G109" s="195"/>
      <c r="H109" s="196"/>
      <c r="I109" s="196"/>
      <c r="J109" s="196"/>
      <c r="K109" s="196"/>
      <c r="L109" s="196"/>
      <c r="M109" s="196"/>
      <c r="N109" s="196"/>
      <c r="O109" s="196"/>
      <c r="P109" s="196"/>
      <c r="Q109" s="196"/>
      <c r="R109" s="196"/>
      <c r="S109" s="196"/>
      <c r="T109" s="196"/>
      <c r="U109" s="196"/>
      <c r="V109" s="196"/>
      <c r="W109" s="197">
        <f t="shared" si="11"/>
        <v>3.7027777777777775E-3</v>
      </c>
      <c r="X109" s="197">
        <f t="shared" si="12"/>
        <v>3.8027777777777778E-3</v>
      </c>
    </row>
    <row r="110" spans="2:24">
      <c r="B110" s="112">
        <v>300139</v>
      </c>
      <c r="C110" s="46" t="s">
        <v>7</v>
      </c>
      <c r="D110" s="120" t="s">
        <v>497</v>
      </c>
      <c r="E110" s="51">
        <v>1.1500000000000001</v>
      </c>
      <c r="F110" s="51">
        <v>1.177</v>
      </c>
      <c r="G110" s="195"/>
      <c r="H110" s="196"/>
      <c r="I110" s="196"/>
      <c r="J110" s="196"/>
      <c r="K110" s="196"/>
      <c r="L110" s="196"/>
      <c r="M110" s="196"/>
      <c r="N110" s="196"/>
      <c r="O110" s="196"/>
      <c r="P110" s="196"/>
      <c r="Q110" s="196"/>
      <c r="R110" s="196"/>
      <c r="S110" s="196"/>
      <c r="T110" s="196"/>
      <c r="U110" s="196"/>
      <c r="V110" s="196"/>
      <c r="W110" s="197">
        <f t="shared" si="11"/>
        <v>3.1944444444444446E-3</v>
      </c>
      <c r="X110" s="197">
        <f t="shared" si="12"/>
        <v>3.2694444444444442E-3</v>
      </c>
    </row>
    <row r="111" spans="2:24">
      <c r="B111" s="112">
        <v>300143</v>
      </c>
      <c r="C111" s="46" t="s">
        <v>9</v>
      </c>
      <c r="D111" s="120" t="s">
        <v>497</v>
      </c>
      <c r="E111" s="51">
        <v>1.1500000000000001</v>
      </c>
      <c r="F111" s="51">
        <v>1.177</v>
      </c>
      <c r="G111" s="195"/>
      <c r="H111" s="196"/>
      <c r="I111" s="196"/>
      <c r="J111" s="196"/>
      <c r="K111" s="196"/>
      <c r="L111" s="196"/>
      <c r="M111" s="196"/>
      <c r="N111" s="196"/>
      <c r="O111" s="196"/>
      <c r="P111" s="196"/>
      <c r="Q111" s="196"/>
      <c r="R111" s="196"/>
      <c r="S111" s="196"/>
      <c r="T111" s="196"/>
      <c r="U111" s="196"/>
      <c r="V111" s="196"/>
      <c r="W111" s="197">
        <f t="shared" si="11"/>
        <v>3.1944444444444446E-3</v>
      </c>
      <c r="X111" s="197">
        <f t="shared" si="12"/>
        <v>3.2694444444444442E-3</v>
      </c>
    </row>
    <row r="112" spans="2:24">
      <c r="B112" s="112">
        <v>300144</v>
      </c>
      <c r="C112" s="46" t="s">
        <v>10</v>
      </c>
      <c r="D112" s="120" t="s">
        <v>497</v>
      </c>
      <c r="E112" s="51">
        <v>1.226</v>
      </c>
      <c r="F112" s="51">
        <v>1.256</v>
      </c>
      <c r="G112" s="195"/>
      <c r="H112" s="196"/>
      <c r="I112" s="196"/>
      <c r="J112" s="196"/>
      <c r="K112" s="196"/>
      <c r="L112" s="196"/>
      <c r="M112" s="196"/>
      <c r="N112" s="196"/>
      <c r="O112" s="196"/>
      <c r="P112" s="196"/>
      <c r="Q112" s="196"/>
      <c r="R112" s="196"/>
      <c r="S112" s="196"/>
      <c r="T112" s="196"/>
      <c r="U112" s="196"/>
      <c r="V112" s="196"/>
      <c r="W112" s="197">
        <f t="shared" si="11"/>
        <v>3.4055555555555553E-3</v>
      </c>
      <c r="X112" s="197">
        <f t="shared" si="12"/>
        <v>3.4888888888888886E-3</v>
      </c>
    </row>
    <row r="113" spans="2:24">
      <c r="B113" s="112">
        <v>300145</v>
      </c>
      <c r="C113" s="46" t="s">
        <v>11</v>
      </c>
      <c r="D113" s="120" t="s">
        <v>497</v>
      </c>
      <c r="E113" s="51">
        <v>0.97799999999999998</v>
      </c>
      <c r="F113" s="51">
        <v>0.99800000000000011</v>
      </c>
      <c r="G113" s="195"/>
      <c r="H113" s="198">
        <f t="shared" ref="H113:J117" si="13">$E113*H$103*H$104</f>
        <v>4.8900000000000002E-3</v>
      </c>
      <c r="I113" s="198">
        <f t="shared" si="13"/>
        <v>4.8900000000000002E-3</v>
      </c>
      <c r="J113" s="198">
        <f t="shared" si="13"/>
        <v>9.7800000000000005E-3</v>
      </c>
      <c r="K113" s="198">
        <f t="shared" ref="K113:V117" si="14">$F113*K$103*K$104</f>
        <v>9.9799999999999993E-3</v>
      </c>
      <c r="L113" s="198">
        <f t="shared" si="14"/>
        <v>9.9799999999999993E-3</v>
      </c>
      <c r="M113" s="198">
        <f t="shared" si="14"/>
        <v>4.9899999999999996E-3</v>
      </c>
      <c r="N113" s="198">
        <f t="shared" si="14"/>
        <v>4.9899999999999996E-3</v>
      </c>
      <c r="O113" s="198">
        <f t="shared" si="14"/>
        <v>2.4949999999999998E-3</v>
      </c>
      <c r="P113" s="198">
        <f t="shared" si="14"/>
        <v>2.4949999999999998E-3</v>
      </c>
      <c r="Q113" s="198">
        <f t="shared" si="14"/>
        <v>2.4949999999999998E-3</v>
      </c>
      <c r="R113" s="198">
        <f t="shared" si="14"/>
        <v>2.4949999999999998E-3</v>
      </c>
      <c r="S113" s="198">
        <f t="shared" si="14"/>
        <v>2.4949999999999998E-3</v>
      </c>
      <c r="T113" s="198">
        <f t="shared" si="14"/>
        <v>4.9899999999999996E-3</v>
      </c>
      <c r="U113" s="198">
        <f t="shared" si="14"/>
        <v>4.9899999999999996E-3</v>
      </c>
      <c r="V113" s="198">
        <f t="shared" si="14"/>
        <v>9.9799999999999993E-3</v>
      </c>
      <c r="W113" s="199"/>
      <c r="X113" s="199"/>
    </row>
    <row r="114" spans="2:24">
      <c r="B114" s="112">
        <v>300146</v>
      </c>
      <c r="C114" s="46" t="s">
        <v>12</v>
      </c>
      <c r="D114" s="120" t="s">
        <v>497</v>
      </c>
      <c r="E114" s="51">
        <v>0.97799999999999998</v>
      </c>
      <c r="F114" s="51">
        <v>0.99800000000000011</v>
      </c>
      <c r="G114" s="195"/>
      <c r="H114" s="198">
        <f t="shared" si="13"/>
        <v>4.8900000000000002E-3</v>
      </c>
      <c r="I114" s="198">
        <f t="shared" si="13"/>
        <v>4.8900000000000002E-3</v>
      </c>
      <c r="J114" s="198">
        <f t="shared" si="13"/>
        <v>9.7800000000000005E-3</v>
      </c>
      <c r="K114" s="198">
        <f t="shared" si="14"/>
        <v>9.9799999999999993E-3</v>
      </c>
      <c r="L114" s="198">
        <f t="shared" si="14"/>
        <v>9.9799999999999993E-3</v>
      </c>
      <c r="M114" s="198">
        <f t="shared" si="14"/>
        <v>4.9899999999999996E-3</v>
      </c>
      <c r="N114" s="198">
        <f t="shared" si="14"/>
        <v>4.9899999999999996E-3</v>
      </c>
      <c r="O114" s="198">
        <f t="shared" si="14"/>
        <v>2.4949999999999998E-3</v>
      </c>
      <c r="P114" s="198">
        <f t="shared" si="14"/>
        <v>2.4949999999999998E-3</v>
      </c>
      <c r="Q114" s="198">
        <f t="shared" si="14"/>
        <v>2.4949999999999998E-3</v>
      </c>
      <c r="R114" s="198">
        <f t="shared" si="14"/>
        <v>2.4949999999999998E-3</v>
      </c>
      <c r="S114" s="198">
        <f t="shared" si="14"/>
        <v>2.4949999999999998E-3</v>
      </c>
      <c r="T114" s="198">
        <f t="shared" si="14"/>
        <v>4.9899999999999996E-3</v>
      </c>
      <c r="U114" s="198">
        <f t="shared" si="14"/>
        <v>4.9899999999999996E-3</v>
      </c>
      <c r="V114" s="198">
        <f t="shared" si="14"/>
        <v>9.9799999999999993E-3</v>
      </c>
      <c r="W114" s="199"/>
      <c r="X114" s="199"/>
    </row>
    <row r="115" spans="2:24">
      <c r="B115" s="112">
        <v>300147</v>
      </c>
      <c r="C115" s="46" t="s">
        <v>13</v>
      </c>
      <c r="D115" s="120" t="s">
        <v>497</v>
      </c>
      <c r="E115" s="51">
        <v>0.97799999999999998</v>
      </c>
      <c r="F115" s="51">
        <v>0.99800000000000011</v>
      </c>
      <c r="G115" s="195"/>
      <c r="H115" s="198">
        <f t="shared" si="13"/>
        <v>4.8900000000000002E-3</v>
      </c>
      <c r="I115" s="198">
        <f t="shared" si="13"/>
        <v>4.8900000000000002E-3</v>
      </c>
      <c r="J115" s="198">
        <f t="shared" si="13"/>
        <v>9.7800000000000005E-3</v>
      </c>
      <c r="K115" s="198">
        <f t="shared" si="14"/>
        <v>9.9799999999999993E-3</v>
      </c>
      <c r="L115" s="198">
        <f t="shared" si="14"/>
        <v>9.9799999999999993E-3</v>
      </c>
      <c r="M115" s="198">
        <f t="shared" si="14"/>
        <v>4.9899999999999996E-3</v>
      </c>
      <c r="N115" s="198">
        <f t="shared" si="14"/>
        <v>4.9899999999999996E-3</v>
      </c>
      <c r="O115" s="198">
        <f t="shared" si="14"/>
        <v>2.4949999999999998E-3</v>
      </c>
      <c r="P115" s="198">
        <f t="shared" si="14"/>
        <v>2.4949999999999998E-3</v>
      </c>
      <c r="Q115" s="198">
        <f t="shared" si="14"/>
        <v>2.4949999999999998E-3</v>
      </c>
      <c r="R115" s="198">
        <f t="shared" si="14"/>
        <v>2.4949999999999998E-3</v>
      </c>
      <c r="S115" s="198">
        <f t="shared" si="14"/>
        <v>2.4949999999999998E-3</v>
      </c>
      <c r="T115" s="198">
        <f t="shared" si="14"/>
        <v>4.9899999999999996E-3</v>
      </c>
      <c r="U115" s="198">
        <f t="shared" si="14"/>
        <v>4.9899999999999996E-3</v>
      </c>
      <c r="V115" s="198">
        <f t="shared" si="14"/>
        <v>9.9799999999999993E-3</v>
      </c>
      <c r="W115" s="199"/>
      <c r="X115" s="199"/>
    </row>
    <row r="116" spans="2:24">
      <c r="B116" s="112">
        <v>301111</v>
      </c>
      <c r="C116" s="46" t="s">
        <v>44</v>
      </c>
      <c r="D116" s="120" t="s">
        <v>497</v>
      </c>
      <c r="E116" s="51">
        <v>1.8360000000000001</v>
      </c>
      <c r="F116" s="51">
        <v>1.8939999999999999</v>
      </c>
      <c r="G116" s="195"/>
      <c r="H116" s="198">
        <f t="shared" si="13"/>
        <v>9.1799999999999989E-3</v>
      </c>
      <c r="I116" s="198">
        <f t="shared" si="13"/>
        <v>9.1799999999999989E-3</v>
      </c>
      <c r="J116" s="198">
        <f t="shared" si="13"/>
        <v>1.8359999999999998E-2</v>
      </c>
      <c r="K116" s="198">
        <f t="shared" si="14"/>
        <v>1.8939999999999999E-2</v>
      </c>
      <c r="L116" s="198">
        <f t="shared" si="14"/>
        <v>1.8939999999999999E-2</v>
      </c>
      <c r="M116" s="198">
        <f t="shared" si="14"/>
        <v>9.4699999999999993E-3</v>
      </c>
      <c r="N116" s="198">
        <f t="shared" si="14"/>
        <v>9.4699999999999993E-3</v>
      </c>
      <c r="O116" s="198">
        <f t="shared" si="14"/>
        <v>4.7349999999999996E-3</v>
      </c>
      <c r="P116" s="198">
        <f t="shared" si="14"/>
        <v>4.7349999999999996E-3</v>
      </c>
      <c r="Q116" s="198">
        <f t="shared" si="14"/>
        <v>4.7349999999999996E-3</v>
      </c>
      <c r="R116" s="198">
        <f t="shared" si="14"/>
        <v>4.7349999999999996E-3</v>
      </c>
      <c r="S116" s="198">
        <f t="shared" si="14"/>
        <v>4.7349999999999996E-3</v>
      </c>
      <c r="T116" s="198">
        <f t="shared" si="14"/>
        <v>9.4699999999999993E-3</v>
      </c>
      <c r="U116" s="198">
        <f t="shared" si="14"/>
        <v>9.4699999999999993E-3</v>
      </c>
      <c r="V116" s="198">
        <f t="shared" si="14"/>
        <v>1.8939999999999999E-2</v>
      </c>
      <c r="W116" s="199"/>
      <c r="X116" s="199"/>
    </row>
    <row r="117" spans="2:24">
      <c r="B117" s="112">
        <v>301113</v>
      </c>
      <c r="C117" s="46" t="s">
        <v>45</v>
      </c>
      <c r="D117" s="120" t="s">
        <v>497</v>
      </c>
      <c r="E117" s="51">
        <v>0.97799999999999998</v>
      </c>
      <c r="F117" s="51">
        <v>0.99800000000000011</v>
      </c>
      <c r="G117" s="195"/>
      <c r="H117" s="198">
        <f t="shared" si="13"/>
        <v>4.8900000000000002E-3</v>
      </c>
      <c r="I117" s="198">
        <f t="shared" si="13"/>
        <v>4.8900000000000002E-3</v>
      </c>
      <c r="J117" s="198">
        <f t="shared" si="13"/>
        <v>9.7800000000000005E-3</v>
      </c>
      <c r="K117" s="198">
        <f t="shared" si="14"/>
        <v>9.9799999999999993E-3</v>
      </c>
      <c r="L117" s="198">
        <f t="shared" si="14"/>
        <v>9.9799999999999993E-3</v>
      </c>
      <c r="M117" s="198">
        <f t="shared" si="14"/>
        <v>4.9899999999999996E-3</v>
      </c>
      <c r="N117" s="198">
        <f t="shared" si="14"/>
        <v>4.9899999999999996E-3</v>
      </c>
      <c r="O117" s="198">
        <f t="shared" si="14"/>
        <v>2.4949999999999998E-3</v>
      </c>
      <c r="P117" s="198">
        <f t="shared" si="14"/>
        <v>2.4949999999999998E-3</v>
      </c>
      <c r="Q117" s="198">
        <f t="shared" si="14"/>
        <v>2.4949999999999998E-3</v>
      </c>
      <c r="R117" s="198">
        <f t="shared" si="14"/>
        <v>2.4949999999999998E-3</v>
      </c>
      <c r="S117" s="198">
        <f t="shared" si="14"/>
        <v>2.4949999999999998E-3</v>
      </c>
      <c r="T117" s="198">
        <f t="shared" si="14"/>
        <v>4.9899999999999996E-3</v>
      </c>
      <c r="U117" s="198">
        <f t="shared" si="14"/>
        <v>4.9899999999999996E-3</v>
      </c>
      <c r="V117" s="198">
        <f t="shared" si="14"/>
        <v>9.9799999999999993E-3</v>
      </c>
      <c r="W117" s="199"/>
      <c r="X117" s="199"/>
    </row>
    <row r="118" spans="2:24">
      <c r="B118" s="112">
        <v>301184</v>
      </c>
      <c r="C118" s="46" t="s">
        <v>49</v>
      </c>
      <c r="D118" s="120" t="s">
        <v>497</v>
      </c>
      <c r="E118" s="51">
        <v>1.599</v>
      </c>
      <c r="F118" s="51">
        <v>1.6459999999999999</v>
      </c>
      <c r="G118" s="195"/>
      <c r="H118" s="196"/>
      <c r="I118" s="196"/>
      <c r="J118" s="196"/>
      <c r="K118" s="196"/>
      <c r="L118" s="196"/>
      <c r="M118" s="196"/>
      <c r="N118" s="196"/>
      <c r="O118" s="196"/>
      <c r="P118" s="196"/>
      <c r="Q118" s="196"/>
      <c r="R118" s="196"/>
      <c r="S118" s="196"/>
      <c r="T118" s="196"/>
      <c r="U118" s="196"/>
      <c r="V118" s="196"/>
      <c r="W118" s="197">
        <f t="shared" ref="W118:X119" si="15">E118*W$103*W$104</f>
        <v>4.4416666666666658E-3</v>
      </c>
      <c r="X118" s="197">
        <f t="shared" si="15"/>
        <v>4.5722222222222223E-3</v>
      </c>
    </row>
    <row r="119" spans="2:24">
      <c r="B119" s="112">
        <v>301368</v>
      </c>
      <c r="C119" s="46" t="s">
        <v>57</v>
      </c>
      <c r="D119" s="120" t="s">
        <v>497</v>
      </c>
      <c r="E119" s="51">
        <v>1.1500000000000001</v>
      </c>
      <c r="F119" s="51">
        <v>1.177</v>
      </c>
      <c r="G119" s="195"/>
      <c r="H119" s="196"/>
      <c r="I119" s="196"/>
      <c r="J119" s="196"/>
      <c r="K119" s="196"/>
      <c r="L119" s="196"/>
      <c r="M119" s="196"/>
      <c r="N119" s="196"/>
      <c r="O119" s="196"/>
      <c r="P119" s="196"/>
      <c r="Q119" s="196"/>
      <c r="R119" s="196"/>
      <c r="S119" s="196"/>
      <c r="T119" s="196"/>
      <c r="U119" s="196"/>
      <c r="V119" s="196"/>
      <c r="W119" s="197">
        <f t="shared" si="15"/>
        <v>3.1944444444444446E-3</v>
      </c>
      <c r="X119" s="197">
        <f t="shared" si="15"/>
        <v>3.2694444444444442E-3</v>
      </c>
    </row>
    <row r="121" spans="2:24" s="20" customFormat="1">
      <c r="B121" s="110"/>
      <c r="C121" s="110"/>
      <c r="D121" s="110"/>
    </row>
    <row r="122" spans="2:24" s="45" customFormat="1" ht="25.5" customHeight="1">
      <c r="B122" s="111" t="s">
        <v>597</v>
      </c>
      <c r="C122" s="111" t="s">
        <v>779</v>
      </c>
      <c r="D122" s="111" t="s">
        <v>780</v>
      </c>
      <c r="E122" s="212" t="s">
        <v>785</v>
      </c>
      <c r="F122" s="212" t="s">
        <v>785</v>
      </c>
      <c r="H122" s="243" t="s">
        <v>807</v>
      </c>
      <c r="I122" s="243"/>
      <c r="J122" s="243"/>
      <c r="K122" s="243"/>
      <c r="L122" s="243"/>
      <c r="M122" s="243"/>
      <c r="N122" s="243"/>
      <c r="O122" s="243"/>
      <c r="P122" s="243"/>
      <c r="Q122" s="243"/>
      <c r="R122" s="243"/>
      <c r="S122" s="243"/>
      <c r="T122" s="243"/>
      <c r="U122" s="243"/>
      <c r="V122" s="243"/>
      <c r="W122" s="245" t="s">
        <v>1130</v>
      </c>
      <c r="X122" s="245"/>
    </row>
    <row r="123" spans="2:24" s="45" customFormat="1" ht="25.5">
      <c r="B123" s="111"/>
      <c r="C123" s="111"/>
      <c r="D123" s="111"/>
      <c r="E123" s="212" t="s">
        <v>781</v>
      </c>
      <c r="F123" s="212" t="s">
        <v>782</v>
      </c>
      <c r="H123" s="182"/>
      <c r="I123" s="182"/>
      <c r="J123" s="182"/>
      <c r="K123" s="182"/>
      <c r="W123" s="245"/>
      <c r="X123" s="245"/>
    </row>
    <row r="124" spans="2:24" s="45" customFormat="1" ht="12.75" customHeight="1">
      <c r="B124" s="111"/>
      <c r="C124" s="111"/>
      <c r="D124" s="111"/>
      <c r="E124" s="45" t="s">
        <v>496</v>
      </c>
      <c r="F124" s="45" t="s">
        <v>496</v>
      </c>
      <c r="H124" s="243" t="s">
        <v>808</v>
      </c>
      <c r="I124" s="243"/>
      <c r="J124" s="243"/>
      <c r="K124" s="243"/>
      <c r="L124" s="243"/>
      <c r="M124" s="243"/>
      <c r="N124" s="243"/>
      <c r="O124" s="243"/>
      <c r="P124" s="243"/>
      <c r="Q124" s="243"/>
      <c r="R124" s="243"/>
      <c r="S124" s="243"/>
      <c r="T124" s="243"/>
      <c r="U124" s="243"/>
      <c r="V124" s="243"/>
      <c r="W124" s="247" t="s">
        <v>808</v>
      </c>
      <c r="X124" s="247"/>
    </row>
    <row r="125" spans="2:24" s="114" customFormat="1">
      <c r="B125" s="178"/>
      <c r="C125" s="178"/>
      <c r="D125" s="178"/>
      <c r="E125" s="179"/>
      <c r="F125" s="179"/>
      <c r="G125" s="179"/>
      <c r="W125" s="189"/>
      <c r="X125" s="189"/>
    </row>
    <row r="126" spans="2:24" s="165" customFormat="1">
      <c r="B126" s="180"/>
      <c r="C126" s="180"/>
      <c r="D126" s="180"/>
      <c r="E126" s="170"/>
      <c r="F126" s="170"/>
      <c r="G126" s="170" t="s">
        <v>798</v>
      </c>
      <c r="H126" s="220" t="s">
        <v>800</v>
      </c>
      <c r="I126" s="220" t="s">
        <v>668</v>
      </c>
      <c r="J126" s="220" t="s">
        <v>669</v>
      </c>
      <c r="K126" s="220" t="s">
        <v>670</v>
      </c>
      <c r="L126" s="220" t="s">
        <v>671</v>
      </c>
      <c r="M126" s="220" t="s">
        <v>810</v>
      </c>
      <c r="N126" s="220" t="s">
        <v>672</v>
      </c>
      <c r="O126" s="220" t="s">
        <v>801</v>
      </c>
      <c r="P126" s="220" t="s">
        <v>673</v>
      </c>
      <c r="Q126" s="220" t="s">
        <v>674</v>
      </c>
      <c r="R126" s="220" t="s">
        <v>675</v>
      </c>
      <c r="S126" s="220" t="s">
        <v>802</v>
      </c>
      <c r="T126" s="220" t="s">
        <v>803</v>
      </c>
      <c r="U126" s="220" t="s">
        <v>676</v>
      </c>
      <c r="V126" s="220" t="s">
        <v>677</v>
      </c>
      <c r="W126" s="222">
        <v>2018</v>
      </c>
      <c r="X126" s="222">
        <v>2019</v>
      </c>
    </row>
    <row r="127" spans="2:24" s="165" customFormat="1">
      <c r="B127" s="180"/>
      <c r="C127" s="180"/>
      <c r="D127" s="180"/>
      <c r="E127" s="170"/>
      <c r="F127" s="170"/>
      <c r="G127" s="170" t="s">
        <v>799</v>
      </c>
      <c r="H127" s="173">
        <f>$E$18</f>
        <v>0.15</v>
      </c>
      <c r="I127" s="173">
        <f>$E$18</f>
        <v>0.15</v>
      </c>
      <c r="J127" s="173">
        <f>$E$16</f>
        <v>0.3</v>
      </c>
      <c r="K127" s="173">
        <f>$E$16</f>
        <v>0.3</v>
      </c>
      <c r="L127" s="173">
        <f>$E$16</f>
        <v>0.3</v>
      </c>
      <c r="M127" s="173">
        <f>$E$18</f>
        <v>0.15</v>
      </c>
      <c r="N127" s="173">
        <f>$E$18</f>
        <v>0.15</v>
      </c>
      <c r="O127" s="173">
        <f>$E$17</f>
        <v>7.4999999999999997E-2</v>
      </c>
      <c r="P127" s="173">
        <f>$E$17</f>
        <v>7.4999999999999997E-2</v>
      </c>
      <c r="Q127" s="173">
        <f>$E$17</f>
        <v>7.4999999999999997E-2</v>
      </c>
      <c r="R127" s="173">
        <f>$E$17</f>
        <v>7.4999999999999997E-2</v>
      </c>
      <c r="S127" s="173">
        <f>$E$17</f>
        <v>7.4999999999999997E-2</v>
      </c>
      <c r="T127" s="173">
        <f>$E$18</f>
        <v>0.15</v>
      </c>
      <c r="U127" s="173">
        <f>$E$18</f>
        <v>0.15</v>
      </c>
      <c r="V127" s="173">
        <f>$E$16</f>
        <v>0.3</v>
      </c>
      <c r="W127" s="190">
        <f>$E$20</f>
        <v>8.3333333333333329E-2</v>
      </c>
      <c r="X127" s="190">
        <f>$E$20</f>
        <v>8.3333333333333329E-2</v>
      </c>
    </row>
    <row r="128" spans="2:24" s="165" customFormat="1">
      <c r="B128" s="180"/>
      <c r="C128" s="180"/>
      <c r="D128" s="180"/>
      <c r="E128" s="170"/>
      <c r="F128" s="170"/>
      <c r="G128" s="170" t="s">
        <v>805</v>
      </c>
      <c r="H128" s="173">
        <f>$E$23</f>
        <v>3.3333333333333333E-2</v>
      </c>
      <c r="I128" s="173">
        <f t="shared" ref="I128:X128" si="16">$E$23</f>
        <v>3.3333333333333333E-2</v>
      </c>
      <c r="J128" s="173">
        <f t="shared" si="16"/>
        <v>3.3333333333333333E-2</v>
      </c>
      <c r="K128" s="173">
        <f t="shared" si="16"/>
        <v>3.3333333333333333E-2</v>
      </c>
      <c r="L128" s="173">
        <f t="shared" si="16"/>
        <v>3.3333333333333333E-2</v>
      </c>
      <c r="M128" s="173">
        <f t="shared" si="16"/>
        <v>3.3333333333333333E-2</v>
      </c>
      <c r="N128" s="173">
        <f t="shared" si="16"/>
        <v>3.3333333333333333E-2</v>
      </c>
      <c r="O128" s="173">
        <f t="shared" si="16"/>
        <v>3.3333333333333333E-2</v>
      </c>
      <c r="P128" s="173">
        <f t="shared" si="16"/>
        <v>3.3333333333333333E-2</v>
      </c>
      <c r="Q128" s="173">
        <f t="shared" si="16"/>
        <v>3.3333333333333333E-2</v>
      </c>
      <c r="R128" s="173">
        <f t="shared" si="16"/>
        <v>3.3333333333333333E-2</v>
      </c>
      <c r="S128" s="173">
        <f t="shared" si="16"/>
        <v>3.3333333333333333E-2</v>
      </c>
      <c r="T128" s="173">
        <f t="shared" si="16"/>
        <v>3.3333333333333333E-2</v>
      </c>
      <c r="U128" s="173">
        <f t="shared" si="16"/>
        <v>3.3333333333333333E-2</v>
      </c>
      <c r="V128" s="173">
        <f t="shared" si="16"/>
        <v>3.3333333333333333E-2</v>
      </c>
      <c r="W128" s="173">
        <f t="shared" si="16"/>
        <v>3.3333333333333333E-2</v>
      </c>
      <c r="X128" s="173">
        <f t="shared" si="16"/>
        <v>3.3333333333333333E-2</v>
      </c>
    </row>
    <row r="129" spans="2:24" s="165" customFormat="1" ht="25.5">
      <c r="B129" s="180"/>
      <c r="C129" s="180"/>
      <c r="D129" s="180"/>
      <c r="E129" s="170"/>
      <c r="F129" s="170"/>
      <c r="G129" s="170" t="s">
        <v>665</v>
      </c>
      <c r="H129" s="173">
        <f>$E$24</f>
        <v>4.1666666666666664E-2</v>
      </c>
      <c r="I129" s="173">
        <f t="shared" ref="I129:X129" si="17">$E$24</f>
        <v>4.1666666666666664E-2</v>
      </c>
      <c r="J129" s="173">
        <f t="shared" si="17"/>
        <v>4.1666666666666664E-2</v>
      </c>
      <c r="K129" s="173">
        <f t="shared" si="17"/>
        <v>4.1666666666666664E-2</v>
      </c>
      <c r="L129" s="173">
        <f t="shared" si="17"/>
        <v>4.1666666666666664E-2</v>
      </c>
      <c r="M129" s="173">
        <f t="shared" si="17"/>
        <v>4.1666666666666664E-2</v>
      </c>
      <c r="N129" s="173">
        <f t="shared" si="17"/>
        <v>4.1666666666666664E-2</v>
      </c>
      <c r="O129" s="173">
        <f t="shared" si="17"/>
        <v>4.1666666666666664E-2</v>
      </c>
      <c r="P129" s="173">
        <f t="shared" si="17"/>
        <v>4.1666666666666664E-2</v>
      </c>
      <c r="Q129" s="173">
        <f t="shared" si="17"/>
        <v>4.1666666666666664E-2</v>
      </c>
      <c r="R129" s="173">
        <f t="shared" si="17"/>
        <v>4.1666666666666664E-2</v>
      </c>
      <c r="S129" s="173">
        <f t="shared" si="17"/>
        <v>4.1666666666666664E-2</v>
      </c>
      <c r="T129" s="173">
        <f t="shared" si="17"/>
        <v>4.1666666666666664E-2</v>
      </c>
      <c r="U129" s="173">
        <f t="shared" si="17"/>
        <v>4.1666666666666664E-2</v>
      </c>
      <c r="V129" s="173">
        <f t="shared" si="17"/>
        <v>4.1666666666666664E-2</v>
      </c>
      <c r="W129" s="173">
        <f t="shared" si="17"/>
        <v>4.1666666666666664E-2</v>
      </c>
      <c r="X129" s="173">
        <f t="shared" si="17"/>
        <v>4.1666666666666664E-2</v>
      </c>
    </row>
    <row r="130" spans="2:24">
      <c r="B130" s="112">
        <v>300131</v>
      </c>
      <c r="C130" s="46" t="s">
        <v>2</v>
      </c>
      <c r="D130" s="120" t="s">
        <v>497</v>
      </c>
      <c r="E130" s="51">
        <v>1.1500000000000001</v>
      </c>
      <c r="F130" s="51">
        <v>1.177</v>
      </c>
      <c r="G130" s="200"/>
      <c r="H130" s="201"/>
      <c r="I130" s="201"/>
      <c r="J130" s="201"/>
      <c r="K130" s="201"/>
      <c r="L130" s="201"/>
      <c r="M130" s="201"/>
      <c r="N130" s="201"/>
      <c r="O130" s="201"/>
      <c r="P130" s="201"/>
      <c r="Q130" s="201"/>
      <c r="R130" s="201"/>
      <c r="S130" s="201"/>
      <c r="T130" s="201"/>
      <c r="U130" s="201"/>
      <c r="V130" s="201"/>
      <c r="W130" s="202">
        <f t="shared" ref="W130:W137" si="18">E130*W$127*W$128*W$129</f>
        <v>1.3310185185185186E-4</v>
      </c>
      <c r="X130" s="202">
        <f t="shared" ref="X130:X137" si="19">F130*X$127*X$128*X$129</f>
        <v>1.3622685185185184E-4</v>
      </c>
    </row>
    <row r="131" spans="2:24">
      <c r="B131" s="112">
        <v>300132</v>
      </c>
      <c r="C131" s="46" t="s">
        <v>3</v>
      </c>
      <c r="D131" s="120" t="s">
        <v>497</v>
      </c>
      <c r="E131" s="51">
        <v>1.5089999999999999</v>
      </c>
      <c r="F131" s="51">
        <v>1.552</v>
      </c>
      <c r="G131" s="200"/>
      <c r="H131" s="201"/>
      <c r="I131" s="201"/>
      <c r="J131" s="201"/>
      <c r="K131" s="201"/>
      <c r="L131" s="201"/>
      <c r="M131" s="201"/>
      <c r="N131" s="201"/>
      <c r="O131" s="201"/>
      <c r="P131" s="201"/>
      <c r="Q131" s="201"/>
      <c r="R131" s="201"/>
      <c r="S131" s="201"/>
      <c r="T131" s="201"/>
      <c r="U131" s="201"/>
      <c r="V131" s="201"/>
      <c r="W131" s="202">
        <f t="shared" si="18"/>
        <v>1.7465277777777772E-4</v>
      </c>
      <c r="X131" s="202">
        <f t="shared" si="19"/>
        <v>1.7962962962962963E-4</v>
      </c>
    </row>
    <row r="132" spans="2:24">
      <c r="B132" s="112">
        <v>300133</v>
      </c>
      <c r="C132" s="46" t="s">
        <v>4</v>
      </c>
      <c r="D132" s="120" t="s">
        <v>497</v>
      </c>
      <c r="E132" s="51">
        <v>1.5089999999999999</v>
      </c>
      <c r="F132" s="51">
        <v>1.552</v>
      </c>
      <c r="G132" s="200"/>
      <c r="H132" s="201"/>
      <c r="I132" s="201"/>
      <c r="J132" s="201"/>
      <c r="K132" s="201"/>
      <c r="L132" s="201"/>
      <c r="M132" s="201"/>
      <c r="N132" s="201"/>
      <c r="O132" s="201"/>
      <c r="P132" s="201"/>
      <c r="Q132" s="201"/>
      <c r="R132" s="201"/>
      <c r="S132" s="201"/>
      <c r="T132" s="201"/>
      <c r="U132" s="201"/>
      <c r="V132" s="201"/>
      <c r="W132" s="202">
        <f t="shared" si="18"/>
        <v>1.7465277777777772E-4</v>
      </c>
      <c r="X132" s="202">
        <f t="shared" si="19"/>
        <v>1.7962962962962963E-4</v>
      </c>
    </row>
    <row r="133" spans="2:24">
      <c r="B133" s="112">
        <v>300136</v>
      </c>
      <c r="C133" s="46" t="s">
        <v>5</v>
      </c>
      <c r="D133" s="120" t="s">
        <v>497</v>
      </c>
      <c r="E133" s="51">
        <v>1.226</v>
      </c>
      <c r="F133" s="51">
        <v>1.256</v>
      </c>
      <c r="G133" s="200"/>
      <c r="H133" s="201"/>
      <c r="I133" s="201"/>
      <c r="J133" s="201"/>
      <c r="K133" s="201"/>
      <c r="L133" s="201"/>
      <c r="M133" s="201"/>
      <c r="N133" s="201"/>
      <c r="O133" s="201"/>
      <c r="P133" s="201"/>
      <c r="Q133" s="201"/>
      <c r="R133" s="201"/>
      <c r="S133" s="201"/>
      <c r="T133" s="201"/>
      <c r="U133" s="201"/>
      <c r="V133" s="201"/>
      <c r="W133" s="202">
        <f t="shared" si="18"/>
        <v>1.4189814814814813E-4</v>
      </c>
      <c r="X133" s="202">
        <f t="shared" si="19"/>
        <v>1.4537037037037036E-4</v>
      </c>
    </row>
    <row r="134" spans="2:24">
      <c r="B134" s="112">
        <v>300138</v>
      </c>
      <c r="C134" s="46" t="s">
        <v>6</v>
      </c>
      <c r="D134" s="120" t="s">
        <v>497</v>
      </c>
      <c r="E134" s="51">
        <v>1.333</v>
      </c>
      <c r="F134" s="51">
        <v>1.369</v>
      </c>
      <c r="G134" s="200"/>
      <c r="H134" s="201"/>
      <c r="I134" s="201"/>
      <c r="J134" s="201"/>
      <c r="K134" s="201"/>
      <c r="L134" s="201"/>
      <c r="M134" s="201"/>
      <c r="N134" s="201"/>
      <c r="O134" s="201"/>
      <c r="P134" s="201"/>
      <c r="Q134" s="201"/>
      <c r="R134" s="201"/>
      <c r="S134" s="201"/>
      <c r="T134" s="201"/>
      <c r="U134" s="201"/>
      <c r="V134" s="201"/>
      <c r="W134" s="202">
        <f t="shared" si="18"/>
        <v>1.542824074074074E-4</v>
      </c>
      <c r="X134" s="202">
        <f t="shared" si="19"/>
        <v>1.5844907407407406E-4</v>
      </c>
    </row>
    <row r="135" spans="2:24">
      <c r="B135" s="112">
        <v>300139</v>
      </c>
      <c r="C135" s="46" t="s">
        <v>7</v>
      </c>
      <c r="D135" s="120" t="s">
        <v>497</v>
      </c>
      <c r="E135" s="51">
        <v>1.1500000000000001</v>
      </c>
      <c r="F135" s="51">
        <v>1.177</v>
      </c>
      <c r="G135" s="200"/>
      <c r="H135" s="201"/>
      <c r="I135" s="201"/>
      <c r="J135" s="201"/>
      <c r="K135" s="201"/>
      <c r="L135" s="201"/>
      <c r="M135" s="201"/>
      <c r="N135" s="201"/>
      <c r="O135" s="201"/>
      <c r="P135" s="201"/>
      <c r="Q135" s="201"/>
      <c r="R135" s="201"/>
      <c r="S135" s="201"/>
      <c r="T135" s="201"/>
      <c r="U135" s="201"/>
      <c r="V135" s="201"/>
      <c r="W135" s="202">
        <f t="shared" si="18"/>
        <v>1.3310185185185186E-4</v>
      </c>
      <c r="X135" s="202">
        <f t="shared" si="19"/>
        <v>1.3622685185185184E-4</v>
      </c>
    </row>
    <row r="136" spans="2:24">
      <c r="B136" s="112">
        <v>300143</v>
      </c>
      <c r="C136" s="46" t="s">
        <v>9</v>
      </c>
      <c r="D136" s="120" t="s">
        <v>497</v>
      </c>
      <c r="E136" s="51">
        <v>1.1500000000000001</v>
      </c>
      <c r="F136" s="51">
        <v>1.177</v>
      </c>
      <c r="G136" s="200"/>
      <c r="H136" s="201"/>
      <c r="I136" s="201"/>
      <c r="J136" s="201"/>
      <c r="K136" s="201"/>
      <c r="L136" s="201"/>
      <c r="M136" s="201"/>
      <c r="N136" s="201"/>
      <c r="O136" s="201"/>
      <c r="P136" s="201"/>
      <c r="Q136" s="201"/>
      <c r="R136" s="201"/>
      <c r="S136" s="201"/>
      <c r="T136" s="201"/>
      <c r="U136" s="201"/>
      <c r="V136" s="201"/>
      <c r="W136" s="202">
        <f t="shared" si="18"/>
        <v>1.3310185185185186E-4</v>
      </c>
      <c r="X136" s="202">
        <f t="shared" si="19"/>
        <v>1.3622685185185184E-4</v>
      </c>
    </row>
    <row r="137" spans="2:24">
      <c r="B137" s="112">
        <v>300144</v>
      </c>
      <c r="C137" s="46" t="s">
        <v>10</v>
      </c>
      <c r="D137" s="120" t="s">
        <v>497</v>
      </c>
      <c r="E137" s="51">
        <v>1.226</v>
      </c>
      <c r="F137" s="51">
        <v>1.256</v>
      </c>
      <c r="G137" s="200"/>
      <c r="H137" s="201"/>
      <c r="I137" s="201"/>
      <c r="J137" s="201"/>
      <c r="K137" s="201"/>
      <c r="L137" s="201"/>
      <c r="M137" s="201"/>
      <c r="N137" s="201"/>
      <c r="O137" s="201"/>
      <c r="P137" s="201"/>
      <c r="Q137" s="201"/>
      <c r="R137" s="201"/>
      <c r="S137" s="201"/>
      <c r="T137" s="201"/>
      <c r="U137" s="201"/>
      <c r="V137" s="201"/>
      <c r="W137" s="202">
        <f t="shared" si="18"/>
        <v>1.4189814814814813E-4</v>
      </c>
      <c r="X137" s="202">
        <f t="shared" si="19"/>
        <v>1.4537037037037036E-4</v>
      </c>
    </row>
    <row r="138" spans="2:24">
      <c r="B138" s="112">
        <v>300145</v>
      </c>
      <c r="C138" s="46" t="s">
        <v>11</v>
      </c>
      <c r="D138" s="120" t="s">
        <v>497</v>
      </c>
      <c r="E138" s="51">
        <v>0.97799999999999998</v>
      </c>
      <c r="F138" s="51">
        <v>0.99800000000000011</v>
      </c>
      <c r="G138" s="200"/>
      <c r="H138" s="203">
        <f t="shared" ref="H138:J142" si="20">$E138*H$127*H$128*H$129</f>
        <v>2.0374999999999999E-4</v>
      </c>
      <c r="I138" s="203">
        <f t="shared" ref="I138:J140" si="21">$E138*I$127*I$128*I$129</f>
        <v>2.0374999999999999E-4</v>
      </c>
      <c r="J138" s="203">
        <f t="shared" si="21"/>
        <v>4.0749999999999998E-4</v>
      </c>
      <c r="K138" s="203">
        <f t="shared" ref="K138:V142" si="22">$F138*K$127*K$128*K$129</f>
        <v>4.1583333333333327E-4</v>
      </c>
      <c r="L138" s="203">
        <f t="shared" si="22"/>
        <v>4.1583333333333327E-4</v>
      </c>
      <c r="M138" s="203">
        <f t="shared" si="22"/>
        <v>2.0791666666666663E-4</v>
      </c>
      <c r="N138" s="203">
        <f t="shared" si="22"/>
        <v>2.0791666666666663E-4</v>
      </c>
      <c r="O138" s="203">
        <f t="shared" si="22"/>
        <v>1.0395833333333332E-4</v>
      </c>
      <c r="P138" s="203">
        <f t="shared" si="22"/>
        <v>1.0395833333333332E-4</v>
      </c>
      <c r="Q138" s="203">
        <f t="shared" si="22"/>
        <v>1.0395833333333332E-4</v>
      </c>
      <c r="R138" s="203">
        <f t="shared" si="22"/>
        <v>1.0395833333333332E-4</v>
      </c>
      <c r="S138" s="203">
        <f t="shared" si="22"/>
        <v>1.0395833333333332E-4</v>
      </c>
      <c r="T138" s="203">
        <f t="shared" si="22"/>
        <v>2.0791666666666663E-4</v>
      </c>
      <c r="U138" s="203">
        <f t="shared" si="22"/>
        <v>2.0791666666666663E-4</v>
      </c>
      <c r="V138" s="203">
        <f t="shared" si="22"/>
        <v>4.1583333333333327E-4</v>
      </c>
      <c r="W138" s="204"/>
      <c r="X138" s="204"/>
    </row>
    <row r="139" spans="2:24">
      <c r="B139" s="112">
        <v>300146</v>
      </c>
      <c r="C139" s="46" t="s">
        <v>12</v>
      </c>
      <c r="D139" s="120" t="s">
        <v>497</v>
      </c>
      <c r="E139" s="51">
        <v>0.97799999999999998</v>
      </c>
      <c r="F139" s="51">
        <v>0.99800000000000011</v>
      </c>
      <c r="G139" s="200"/>
      <c r="H139" s="203">
        <f>$E139*H$127*H$128*H$129</f>
        <v>2.0374999999999999E-4</v>
      </c>
      <c r="I139" s="203">
        <f>$E139*I$127*I$128*I$129</f>
        <v>2.0374999999999999E-4</v>
      </c>
      <c r="J139" s="203">
        <f>$E139*J$127*J$128*J$129</f>
        <v>4.0749999999999998E-4</v>
      </c>
      <c r="K139" s="203">
        <f>$F139*K$127*K$128*K$129</f>
        <v>4.1583333333333327E-4</v>
      </c>
      <c r="L139" s="203">
        <f>$F139*L$127*L$128*L$129</f>
        <v>4.1583333333333327E-4</v>
      </c>
      <c r="M139" s="203">
        <f>$F139*M$127*M$128*M$129</f>
        <v>2.0791666666666663E-4</v>
      </c>
      <c r="N139" s="203">
        <f>$F139*N$127*N$128*N$129</f>
        <v>2.0791666666666663E-4</v>
      </c>
      <c r="O139" s="203">
        <f t="shared" si="22"/>
        <v>1.0395833333333332E-4</v>
      </c>
      <c r="P139" s="203">
        <f t="shared" si="22"/>
        <v>1.0395833333333332E-4</v>
      </c>
      <c r="Q139" s="203">
        <f t="shared" si="22"/>
        <v>1.0395833333333332E-4</v>
      </c>
      <c r="R139" s="203">
        <f t="shared" si="22"/>
        <v>1.0395833333333332E-4</v>
      </c>
      <c r="S139" s="203">
        <f t="shared" si="22"/>
        <v>1.0395833333333332E-4</v>
      </c>
      <c r="T139" s="203">
        <f t="shared" si="22"/>
        <v>2.0791666666666663E-4</v>
      </c>
      <c r="U139" s="203">
        <f t="shared" si="22"/>
        <v>2.0791666666666663E-4</v>
      </c>
      <c r="V139" s="203">
        <f t="shared" si="22"/>
        <v>4.1583333333333327E-4</v>
      </c>
      <c r="W139" s="204"/>
      <c r="X139" s="204"/>
    </row>
    <row r="140" spans="2:24">
      <c r="B140" s="112">
        <v>300147</v>
      </c>
      <c r="C140" s="46" t="s">
        <v>13</v>
      </c>
      <c r="D140" s="120" t="s">
        <v>497</v>
      </c>
      <c r="E140" s="51">
        <v>0.97799999999999998</v>
      </c>
      <c r="F140" s="51">
        <v>0.99800000000000011</v>
      </c>
      <c r="G140" s="200"/>
      <c r="H140" s="203">
        <f t="shared" si="20"/>
        <v>2.0374999999999999E-4</v>
      </c>
      <c r="I140" s="203">
        <f t="shared" si="21"/>
        <v>2.0374999999999999E-4</v>
      </c>
      <c r="J140" s="203">
        <f t="shared" si="21"/>
        <v>4.0749999999999998E-4</v>
      </c>
      <c r="K140" s="203">
        <f t="shared" si="22"/>
        <v>4.1583333333333327E-4</v>
      </c>
      <c r="L140" s="203">
        <f t="shared" si="22"/>
        <v>4.1583333333333327E-4</v>
      </c>
      <c r="M140" s="203">
        <f t="shared" si="22"/>
        <v>2.0791666666666663E-4</v>
      </c>
      <c r="N140" s="203">
        <f t="shared" si="22"/>
        <v>2.0791666666666663E-4</v>
      </c>
      <c r="O140" s="203">
        <f t="shared" si="22"/>
        <v>1.0395833333333332E-4</v>
      </c>
      <c r="P140" s="203">
        <f t="shared" si="22"/>
        <v>1.0395833333333332E-4</v>
      </c>
      <c r="Q140" s="203">
        <f t="shared" si="22"/>
        <v>1.0395833333333332E-4</v>
      </c>
      <c r="R140" s="203">
        <f t="shared" si="22"/>
        <v>1.0395833333333332E-4</v>
      </c>
      <c r="S140" s="203">
        <f t="shared" si="22"/>
        <v>1.0395833333333332E-4</v>
      </c>
      <c r="T140" s="203">
        <f t="shared" si="22"/>
        <v>2.0791666666666663E-4</v>
      </c>
      <c r="U140" s="203">
        <f t="shared" si="22"/>
        <v>2.0791666666666663E-4</v>
      </c>
      <c r="V140" s="203">
        <f t="shared" si="22"/>
        <v>4.1583333333333327E-4</v>
      </c>
      <c r="W140" s="204"/>
      <c r="X140" s="204"/>
    </row>
    <row r="141" spans="2:24">
      <c r="B141" s="112">
        <v>301111</v>
      </c>
      <c r="C141" s="46" t="s">
        <v>44</v>
      </c>
      <c r="D141" s="120" t="s">
        <v>497</v>
      </c>
      <c r="E141" s="51">
        <v>1.8360000000000001</v>
      </c>
      <c r="F141" s="51">
        <v>1.8939999999999999</v>
      </c>
      <c r="G141" s="200"/>
      <c r="H141" s="203">
        <f t="shared" si="20"/>
        <v>3.8249999999999992E-4</v>
      </c>
      <c r="I141" s="203">
        <f t="shared" si="20"/>
        <v>3.8249999999999992E-4</v>
      </c>
      <c r="J141" s="203">
        <f t="shared" si="20"/>
        <v>7.6499999999999984E-4</v>
      </c>
      <c r="K141" s="203">
        <f t="shared" si="22"/>
        <v>7.8916666666666653E-4</v>
      </c>
      <c r="L141" s="203">
        <f t="shared" si="22"/>
        <v>7.8916666666666653E-4</v>
      </c>
      <c r="M141" s="203">
        <f t="shared" si="22"/>
        <v>3.9458333333333327E-4</v>
      </c>
      <c r="N141" s="203">
        <f t="shared" si="22"/>
        <v>3.9458333333333327E-4</v>
      </c>
      <c r="O141" s="203">
        <f t="shared" si="22"/>
        <v>1.9729166666666663E-4</v>
      </c>
      <c r="P141" s="203">
        <f t="shared" si="22"/>
        <v>1.9729166666666663E-4</v>
      </c>
      <c r="Q141" s="203">
        <f t="shared" si="22"/>
        <v>1.9729166666666663E-4</v>
      </c>
      <c r="R141" s="203">
        <f t="shared" si="22"/>
        <v>1.9729166666666663E-4</v>
      </c>
      <c r="S141" s="203">
        <f t="shared" si="22"/>
        <v>1.9729166666666663E-4</v>
      </c>
      <c r="T141" s="203">
        <f t="shared" si="22"/>
        <v>3.9458333333333327E-4</v>
      </c>
      <c r="U141" s="203">
        <f t="shared" si="22"/>
        <v>3.9458333333333327E-4</v>
      </c>
      <c r="V141" s="203">
        <f t="shared" si="22"/>
        <v>7.8916666666666653E-4</v>
      </c>
      <c r="W141" s="204"/>
      <c r="X141" s="204"/>
    </row>
    <row r="142" spans="2:24">
      <c r="B142" s="112">
        <v>301113</v>
      </c>
      <c r="C142" s="46" t="s">
        <v>45</v>
      </c>
      <c r="D142" s="120" t="s">
        <v>497</v>
      </c>
      <c r="E142" s="51">
        <v>0.97799999999999998</v>
      </c>
      <c r="F142" s="51">
        <v>0.99800000000000011</v>
      </c>
      <c r="G142" s="200"/>
      <c r="H142" s="203">
        <f t="shared" si="20"/>
        <v>2.0374999999999999E-4</v>
      </c>
      <c r="I142" s="203">
        <f t="shared" si="20"/>
        <v>2.0374999999999999E-4</v>
      </c>
      <c r="J142" s="203">
        <f t="shared" si="20"/>
        <v>4.0749999999999998E-4</v>
      </c>
      <c r="K142" s="203">
        <f t="shared" si="22"/>
        <v>4.1583333333333327E-4</v>
      </c>
      <c r="L142" s="203">
        <f t="shared" si="22"/>
        <v>4.1583333333333327E-4</v>
      </c>
      <c r="M142" s="203">
        <f t="shared" si="22"/>
        <v>2.0791666666666663E-4</v>
      </c>
      <c r="N142" s="203">
        <f t="shared" si="22"/>
        <v>2.0791666666666663E-4</v>
      </c>
      <c r="O142" s="203">
        <f t="shared" si="22"/>
        <v>1.0395833333333332E-4</v>
      </c>
      <c r="P142" s="203">
        <f t="shared" si="22"/>
        <v>1.0395833333333332E-4</v>
      </c>
      <c r="Q142" s="203">
        <f t="shared" si="22"/>
        <v>1.0395833333333332E-4</v>
      </c>
      <c r="R142" s="203">
        <f t="shared" si="22"/>
        <v>1.0395833333333332E-4</v>
      </c>
      <c r="S142" s="203">
        <f t="shared" si="22"/>
        <v>1.0395833333333332E-4</v>
      </c>
      <c r="T142" s="203">
        <f t="shared" si="22"/>
        <v>2.0791666666666663E-4</v>
      </c>
      <c r="U142" s="203">
        <f t="shared" si="22"/>
        <v>2.0791666666666663E-4</v>
      </c>
      <c r="V142" s="203">
        <f t="shared" si="22"/>
        <v>4.1583333333333327E-4</v>
      </c>
      <c r="W142" s="204"/>
      <c r="X142" s="204"/>
    </row>
    <row r="143" spans="2:24">
      <c r="B143" s="112">
        <v>301184</v>
      </c>
      <c r="C143" s="46" t="s">
        <v>49</v>
      </c>
      <c r="D143" s="120" t="s">
        <v>497</v>
      </c>
      <c r="E143" s="51">
        <v>1.599</v>
      </c>
      <c r="F143" s="51">
        <v>1.6459999999999999</v>
      </c>
      <c r="G143" s="200"/>
      <c r="H143" s="201"/>
      <c r="I143" s="201"/>
      <c r="J143" s="201"/>
      <c r="K143" s="201"/>
      <c r="L143" s="201"/>
      <c r="M143" s="201"/>
      <c r="N143" s="201"/>
      <c r="O143" s="201"/>
      <c r="P143" s="201"/>
      <c r="Q143" s="201"/>
      <c r="R143" s="201"/>
      <c r="S143" s="201"/>
      <c r="T143" s="201"/>
      <c r="U143" s="201"/>
      <c r="V143" s="201"/>
      <c r="W143" s="202">
        <f t="shared" ref="W143:X144" si="23">E143*W$127*W$128*W$129</f>
        <v>1.8506944444444441E-4</v>
      </c>
      <c r="X143" s="202">
        <f t="shared" si="23"/>
        <v>1.9050925925925924E-4</v>
      </c>
    </row>
    <row r="144" spans="2:24">
      <c r="B144" s="112">
        <v>301368</v>
      </c>
      <c r="C144" s="46" t="s">
        <v>57</v>
      </c>
      <c r="D144" s="120" t="s">
        <v>497</v>
      </c>
      <c r="E144" s="51">
        <v>1.1500000000000001</v>
      </c>
      <c r="F144" s="51">
        <v>1.177</v>
      </c>
      <c r="G144" s="200"/>
      <c r="H144" s="201"/>
      <c r="I144" s="201"/>
      <c r="J144" s="201"/>
      <c r="K144" s="201"/>
      <c r="L144" s="201"/>
      <c r="M144" s="201"/>
      <c r="N144" s="201"/>
      <c r="O144" s="201"/>
      <c r="P144" s="201"/>
      <c r="Q144" s="201"/>
      <c r="R144" s="201"/>
      <c r="S144" s="201"/>
      <c r="T144" s="201"/>
      <c r="U144" s="201"/>
      <c r="V144" s="201"/>
      <c r="W144" s="202">
        <f t="shared" si="23"/>
        <v>1.3310185185185186E-4</v>
      </c>
      <c r="X144" s="202">
        <f t="shared" si="23"/>
        <v>1.3622685185185184E-4</v>
      </c>
    </row>
    <row r="146" spans="2:11" s="21" customFormat="1" ht="18">
      <c r="B146" s="108" t="s">
        <v>809</v>
      </c>
      <c r="C146" s="108"/>
      <c r="D146" s="118"/>
    </row>
    <row r="148" spans="2:11" s="20" customFormat="1">
      <c r="B148" s="110"/>
      <c r="C148" s="110"/>
      <c r="D148" s="110"/>
    </row>
    <row r="149" spans="2:11" s="45" customFormat="1" ht="25.5" customHeight="1">
      <c r="B149" s="111" t="s">
        <v>597</v>
      </c>
      <c r="C149" s="111" t="s">
        <v>779</v>
      </c>
      <c r="D149" s="111" t="s">
        <v>780</v>
      </c>
      <c r="E149" s="212" t="s">
        <v>785</v>
      </c>
      <c r="F149" s="212" t="s">
        <v>785</v>
      </c>
      <c r="H149" s="244" t="s">
        <v>783</v>
      </c>
      <c r="I149" s="244" t="s">
        <v>784</v>
      </c>
    </row>
    <row r="150" spans="2:11" s="45" customFormat="1" ht="25.5" customHeight="1">
      <c r="B150" s="111"/>
      <c r="C150" s="111"/>
      <c r="D150" s="111"/>
      <c r="E150" s="212" t="s">
        <v>781</v>
      </c>
      <c r="F150" s="212" t="s">
        <v>782</v>
      </c>
      <c r="H150" s="244"/>
      <c r="I150" s="244"/>
      <c r="J150" s="182"/>
      <c r="K150" s="182"/>
    </row>
    <row r="151" spans="2:11" s="45" customFormat="1" ht="12.75" customHeight="1">
      <c r="B151" s="111"/>
      <c r="C151" s="111"/>
      <c r="D151" s="111"/>
      <c r="E151" s="45" t="s">
        <v>496</v>
      </c>
      <c r="F151" s="45" t="s">
        <v>496</v>
      </c>
      <c r="H151" s="212" t="s">
        <v>496</v>
      </c>
      <c r="I151" s="212" t="s">
        <v>496</v>
      </c>
    </row>
    <row r="152" spans="2:11" s="114" customFormat="1">
      <c r="B152" s="178"/>
      <c r="C152" s="178"/>
      <c r="D152" s="178"/>
      <c r="E152" s="179"/>
      <c r="F152" s="179"/>
      <c r="G152" s="179"/>
    </row>
    <row r="153" spans="2:11" s="165" customFormat="1">
      <c r="B153" s="180"/>
      <c r="C153" s="180"/>
      <c r="D153" s="180"/>
      <c r="E153" s="170"/>
      <c r="F153" s="170"/>
      <c r="G153" s="170" t="s">
        <v>773</v>
      </c>
      <c r="H153" s="167">
        <f>$E$6</f>
        <v>0.25</v>
      </c>
    </row>
    <row r="154" spans="2:11" s="165" customFormat="1">
      <c r="B154" s="180"/>
      <c r="C154" s="180"/>
      <c r="D154" s="180"/>
      <c r="E154" s="170"/>
      <c r="F154" s="170"/>
      <c r="G154" s="170" t="s">
        <v>775</v>
      </c>
      <c r="H154" s="167">
        <f>$E$7</f>
        <v>0.75</v>
      </c>
    </row>
    <row r="155" spans="2:11">
      <c r="B155" s="15">
        <v>300131</v>
      </c>
      <c r="C155" s="15" t="s">
        <v>2</v>
      </c>
      <c r="D155" s="15" t="s">
        <v>497</v>
      </c>
      <c r="E155" s="12">
        <v>2.1239999999999997</v>
      </c>
      <c r="F155" s="12">
        <v>2.194</v>
      </c>
      <c r="G155" s="172"/>
      <c r="H155" s="168">
        <f>E155*H$153+F155*H$154</f>
        <v>2.1764999999999999</v>
      </c>
      <c r="I155" s="186"/>
    </row>
    <row r="156" spans="2:11">
      <c r="B156" s="15">
        <v>300132</v>
      </c>
      <c r="C156" s="15" t="s">
        <v>3</v>
      </c>
      <c r="D156" s="15" t="s">
        <v>497</v>
      </c>
      <c r="E156" s="12">
        <v>1.6019999999999999</v>
      </c>
      <c r="F156" s="12">
        <v>1.649</v>
      </c>
      <c r="G156" s="172"/>
      <c r="H156" s="168">
        <f>E156*H$153+F156*H$154</f>
        <v>1.6372499999999999</v>
      </c>
      <c r="I156" s="186"/>
    </row>
    <row r="157" spans="2:11">
      <c r="B157" s="15">
        <v>300133</v>
      </c>
      <c r="C157" s="15" t="s">
        <v>4</v>
      </c>
      <c r="D157" s="15" t="s">
        <v>497</v>
      </c>
      <c r="E157" s="12">
        <v>1.6019999999999999</v>
      </c>
      <c r="F157" s="12">
        <v>1.649</v>
      </c>
      <c r="G157" s="172"/>
      <c r="H157" s="168">
        <f t="shared" ref="H157:H169" si="24">E157*H$153+F157*H$154</f>
        <v>1.6372499999999999</v>
      </c>
      <c r="I157" s="186"/>
    </row>
    <row r="158" spans="2:11">
      <c r="B158" s="15">
        <v>300136</v>
      </c>
      <c r="C158" s="15" t="s">
        <v>5</v>
      </c>
      <c r="D158" s="15" t="s">
        <v>497</v>
      </c>
      <c r="E158" s="12">
        <v>0.8620000000000001</v>
      </c>
      <c r="F158" s="12">
        <v>0.87700000000000011</v>
      </c>
      <c r="G158" s="172"/>
      <c r="H158" s="168">
        <f t="shared" si="24"/>
        <v>0.87325000000000008</v>
      </c>
      <c r="I158" s="186"/>
    </row>
    <row r="159" spans="2:11">
      <c r="B159" s="15">
        <v>300138</v>
      </c>
      <c r="C159" s="15" t="s">
        <v>6</v>
      </c>
      <c r="D159" s="15" t="s">
        <v>497</v>
      </c>
      <c r="E159" s="12">
        <v>2.1119999999999997</v>
      </c>
      <c r="F159" s="12">
        <v>2.1819999999999999</v>
      </c>
      <c r="G159" s="172"/>
      <c r="H159" s="168">
        <f t="shared" si="24"/>
        <v>2.1644999999999999</v>
      </c>
      <c r="I159" s="186"/>
    </row>
    <row r="160" spans="2:11">
      <c r="B160" s="15">
        <v>300139</v>
      </c>
      <c r="C160" s="15" t="s">
        <v>7</v>
      </c>
      <c r="D160" s="15" t="s">
        <v>497</v>
      </c>
      <c r="E160" s="12">
        <v>1.833</v>
      </c>
      <c r="F160" s="12">
        <v>1.891</v>
      </c>
      <c r="G160" s="172"/>
      <c r="H160" s="168">
        <f t="shared" si="24"/>
        <v>1.8765000000000001</v>
      </c>
      <c r="I160" s="186"/>
    </row>
    <row r="161" spans="2:13">
      <c r="B161" s="15">
        <v>300143</v>
      </c>
      <c r="C161" s="15" t="s">
        <v>9</v>
      </c>
      <c r="D161" s="15" t="s">
        <v>497</v>
      </c>
      <c r="E161" s="12">
        <v>1.833</v>
      </c>
      <c r="F161" s="12">
        <v>1.891</v>
      </c>
      <c r="G161" s="172"/>
      <c r="H161" s="168">
        <f t="shared" si="24"/>
        <v>1.8765000000000001</v>
      </c>
      <c r="I161" s="186"/>
    </row>
    <row r="162" spans="2:13">
      <c r="B162" s="15">
        <v>300144</v>
      </c>
      <c r="C162" s="15" t="s">
        <v>10</v>
      </c>
      <c r="D162" s="15" t="s">
        <v>497</v>
      </c>
      <c r="E162" s="12">
        <v>0.8620000000000001</v>
      </c>
      <c r="F162" s="12">
        <v>0.87700000000000011</v>
      </c>
      <c r="G162" s="172"/>
      <c r="H162" s="168">
        <f t="shared" si="24"/>
        <v>0.87325000000000008</v>
      </c>
      <c r="I162" s="186"/>
    </row>
    <row r="163" spans="2:13">
      <c r="B163" s="15">
        <v>300145</v>
      </c>
      <c r="C163" s="15" t="s">
        <v>11</v>
      </c>
      <c r="D163" s="15" t="s">
        <v>497</v>
      </c>
      <c r="E163" s="12">
        <v>0.88600000000000012</v>
      </c>
      <c r="F163" s="12">
        <v>0.90100000000000002</v>
      </c>
      <c r="G163" s="172"/>
      <c r="H163" s="168">
        <f t="shared" si="24"/>
        <v>0.8972500000000001</v>
      </c>
      <c r="I163" s="186"/>
    </row>
    <row r="164" spans="2:13">
      <c r="B164" s="15">
        <v>300146</v>
      </c>
      <c r="C164" s="15" t="s">
        <v>12</v>
      </c>
      <c r="D164" s="15" t="s">
        <v>497</v>
      </c>
      <c r="E164" s="12">
        <v>0.88600000000000012</v>
      </c>
      <c r="F164" s="12">
        <v>0.90100000000000002</v>
      </c>
      <c r="G164" s="172"/>
      <c r="H164" s="168">
        <f t="shared" si="24"/>
        <v>0.8972500000000001</v>
      </c>
      <c r="I164" s="186"/>
    </row>
    <row r="165" spans="2:13">
      <c r="B165" s="15">
        <v>300147</v>
      </c>
      <c r="C165" s="15" t="s">
        <v>13</v>
      </c>
      <c r="D165" s="15" t="s">
        <v>497</v>
      </c>
      <c r="E165" s="12">
        <v>0.88600000000000012</v>
      </c>
      <c r="F165" s="12">
        <v>0.90100000000000002</v>
      </c>
      <c r="G165" s="172"/>
      <c r="H165" s="168">
        <f t="shared" si="24"/>
        <v>0.8972500000000001</v>
      </c>
      <c r="I165" s="186"/>
    </row>
    <row r="166" spans="2:13">
      <c r="B166" s="15">
        <v>301111</v>
      </c>
      <c r="C166" s="15" t="s">
        <v>44</v>
      </c>
      <c r="D166" s="15" t="s">
        <v>497</v>
      </c>
      <c r="E166" s="12">
        <v>2.1589999999999998</v>
      </c>
      <c r="F166" s="12">
        <v>2.2309999999999999</v>
      </c>
      <c r="G166" s="172"/>
      <c r="H166" s="168">
        <f t="shared" si="24"/>
        <v>2.2130000000000001</v>
      </c>
      <c r="I166" s="186"/>
    </row>
    <row r="167" spans="2:13">
      <c r="B167" s="15">
        <v>301113</v>
      </c>
      <c r="C167" s="15" t="s">
        <v>45</v>
      </c>
      <c r="D167" s="15" t="s">
        <v>497</v>
      </c>
      <c r="E167" s="12">
        <v>1.0070000000000001</v>
      </c>
      <c r="F167" s="12">
        <v>1.028</v>
      </c>
      <c r="G167" s="172"/>
      <c r="H167" s="185"/>
      <c r="I167" s="186"/>
    </row>
    <row r="168" spans="2:13">
      <c r="B168" s="15">
        <v>301184</v>
      </c>
      <c r="C168" s="15" t="s">
        <v>49</v>
      </c>
      <c r="D168" s="15" t="s">
        <v>497</v>
      </c>
      <c r="E168" s="12">
        <v>2.391</v>
      </c>
      <c r="F168" s="12">
        <v>2.4739999999999998</v>
      </c>
      <c r="G168" s="172"/>
      <c r="H168" s="168">
        <f t="shared" si="24"/>
        <v>2.4532499999999997</v>
      </c>
      <c r="I168" s="186"/>
    </row>
    <row r="169" spans="2:13">
      <c r="B169" s="15">
        <v>301368</v>
      </c>
      <c r="C169" s="15" t="s">
        <v>57</v>
      </c>
      <c r="D169" s="15" t="s">
        <v>497</v>
      </c>
      <c r="E169" s="12">
        <v>1.833</v>
      </c>
      <c r="F169" s="12">
        <v>1.891</v>
      </c>
      <c r="G169" s="172"/>
      <c r="H169" s="168">
        <f t="shared" si="24"/>
        <v>1.8765000000000001</v>
      </c>
      <c r="I169" s="186"/>
    </row>
    <row r="171" spans="2:13" s="20" customFormat="1">
      <c r="B171" s="110"/>
      <c r="C171" s="110"/>
      <c r="D171" s="110"/>
    </row>
    <row r="172" spans="2:13" s="45" customFormat="1" ht="25.5" customHeight="1">
      <c r="B172" s="111" t="s">
        <v>597</v>
      </c>
      <c r="C172" s="111" t="s">
        <v>779</v>
      </c>
      <c r="D172" s="111" t="s">
        <v>780</v>
      </c>
      <c r="E172" s="212" t="s">
        <v>785</v>
      </c>
      <c r="F172" s="212" t="s">
        <v>785</v>
      </c>
      <c r="H172" s="243" t="s">
        <v>786</v>
      </c>
      <c r="I172" s="243"/>
      <c r="J172" s="243"/>
      <c r="K172" s="243"/>
      <c r="M172" s="244" t="s">
        <v>788</v>
      </c>
    </row>
    <row r="173" spans="2:13" s="45" customFormat="1" ht="25.5">
      <c r="B173" s="111"/>
      <c r="C173" s="111"/>
      <c r="D173" s="111"/>
      <c r="E173" s="212" t="s">
        <v>781</v>
      </c>
      <c r="F173" s="212" t="s">
        <v>782</v>
      </c>
      <c r="H173" s="211"/>
      <c r="I173" s="211"/>
      <c r="J173" s="211"/>
      <c r="K173" s="211"/>
      <c r="M173" s="244"/>
    </row>
    <row r="174" spans="2:13" s="45" customFormat="1" ht="12.75" customHeight="1">
      <c r="B174" s="111"/>
      <c r="C174" s="111"/>
      <c r="D174" s="111"/>
      <c r="E174" s="45" t="s">
        <v>496</v>
      </c>
      <c r="F174" s="45" t="s">
        <v>496</v>
      </c>
      <c r="H174" s="243" t="s">
        <v>787</v>
      </c>
      <c r="I174" s="243"/>
      <c r="J174" s="243"/>
      <c r="K174" s="243"/>
      <c r="M174" s="188" t="s">
        <v>787</v>
      </c>
    </row>
    <row r="175" spans="2:13" s="114" customFormat="1">
      <c r="B175" s="178"/>
      <c r="C175" s="178"/>
      <c r="D175" s="178"/>
      <c r="E175" s="179"/>
      <c r="F175" s="179"/>
      <c r="G175" s="179"/>
    </row>
    <row r="176" spans="2:13" s="165" customFormat="1">
      <c r="B176" s="180"/>
      <c r="C176" s="180"/>
      <c r="D176" s="180"/>
      <c r="E176" s="170"/>
      <c r="F176" s="170"/>
      <c r="G176" s="170" t="s">
        <v>789</v>
      </c>
      <c r="H176" s="165" t="s">
        <v>791</v>
      </c>
      <c r="I176" s="165" t="s">
        <v>792</v>
      </c>
      <c r="J176" s="165" t="s">
        <v>793</v>
      </c>
      <c r="K176" s="165" t="s">
        <v>794</v>
      </c>
      <c r="L176" s="165" t="s">
        <v>795</v>
      </c>
    </row>
    <row r="177" spans="2:13" s="165" customFormat="1">
      <c r="B177" s="180"/>
      <c r="C177" s="180"/>
      <c r="D177" s="180"/>
      <c r="E177" s="170"/>
      <c r="F177" s="170"/>
      <c r="G177" s="170" t="s">
        <v>790</v>
      </c>
      <c r="H177" s="173">
        <f>$E$10</f>
        <v>0.6</v>
      </c>
      <c r="I177" s="173">
        <f>$E$11</f>
        <v>0.75</v>
      </c>
      <c r="J177" s="173">
        <f>$E$12</f>
        <v>0.3</v>
      </c>
      <c r="K177" s="173">
        <f>$E$13</f>
        <v>0.22500000000000001</v>
      </c>
      <c r="L177" s="173">
        <f>$E$10</f>
        <v>0.6</v>
      </c>
    </row>
    <row r="178" spans="2:13">
      <c r="B178" s="15">
        <v>300131</v>
      </c>
      <c r="C178" s="15" t="s">
        <v>2</v>
      </c>
      <c r="D178" s="15" t="s">
        <v>497</v>
      </c>
      <c r="E178" s="12">
        <v>2.1239999999999997</v>
      </c>
      <c r="F178" s="12">
        <v>2.194</v>
      </c>
      <c r="G178" s="172"/>
      <c r="H178" s="168">
        <f t="shared" ref="H178:H192" si="25">$E178*H$177</f>
        <v>1.2743999999999998</v>
      </c>
      <c r="I178" s="168">
        <f>$F178*I$177</f>
        <v>1.6455</v>
      </c>
      <c r="J178" s="168">
        <f t="shared" ref="J178:L178" si="26">$F178*J$177</f>
        <v>0.65820000000000001</v>
      </c>
      <c r="K178" s="168">
        <f t="shared" si="26"/>
        <v>0.49364999999999998</v>
      </c>
      <c r="L178" s="168">
        <f t="shared" si="26"/>
        <v>1.3164</v>
      </c>
      <c r="M178" s="186"/>
    </row>
    <row r="179" spans="2:13">
      <c r="B179" s="15">
        <v>300132</v>
      </c>
      <c r="C179" s="15" t="s">
        <v>3</v>
      </c>
      <c r="D179" s="15" t="s">
        <v>497</v>
      </c>
      <c r="E179" s="12">
        <v>1.6019999999999999</v>
      </c>
      <c r="F179" s="12">
        <v>1.649</v>
      </c>
      <c r="G179" s="172"/>
      <c r="H179" s="168">
        <f t="shared" si="25"/>
        <v>0.96119999999999983</v>
      </c>
      <c r="I179" s="168">
        <f t="shared" ref="I179:L192" si="27">$F179*I$177</f>
        <v>1.23675</v>
      </c>
      <c r="J179" s="168">
        <f t="shared" si="27"/>
        <v>0.49469999999999997</v>
      </c>
      <c r="K179" s="168">
        <f t="shared" si="27"/>
        <v>0.37102499999999999</v>
      </c>
      <c r="L179" s="168">
        <f t="shared" si="27"/>
        <v>0.98939999999999995</v>
      </c>
      <c r="M179" s="186"/>
    </row>
    <row r="180" spans="2:13">
      <c r="B180" s="15">
        <v>300133</v>
      </c>
      <c r="C180" s="15" t="s">
        <v>4</v>
      </c>
      <c r="D180" s="15" t="s">
        <v>497</v>
      </c>
      <c r="E180" s="12">
        <v>1.6019999999999999</v>
      </c>
      <c r="F180" s="12">
        <v>1.649</v>
      </c>
      <c r="G180" s="172"/>
      <c r="H180" s="168">
        <f t="shared" si="25"/>
        <v>0.96119999999999983</v>
      </c>
      <c r="I180" s="168">
        <f t="shared" si="27"/>
        <v>1.23675</v>
      </c>
      <c r="J180" s="168">
        <f t="shared" si="27"/>
        <v>0.49469999999999997</v>
      </c>
      <c r="K180" s="168">
        <f t="shared" si="27"/>
        <v>0.37102499999999999</v>
      </c>
      <c r="L180" s="168">
        <f t="shared" si="27"/>
        <v>0.98939999999999995</v>
      </c>
      <c r="M180" s="186"/>
    </row>
    <row r="181" spans="2:13">
      <c r="B181" s="15">
        <v>300136</v>
      </c>
      <c r="C181" s="15" t="s">
        <v>5</v>
      </c>
      <c r="D181" s="15" t="s">
        <v>497</v>
      </c>
      <c r="E181" s="12">
        <v>0.8620000000000001</v>
      </c>
      <c r="F181" s="12">
        <v>0.87700000000000011</v>
      </c>
      <c r="G181" s="172"/>
      <c r="H181" s="168">
        <f t="shared" si="25"/>
        <v>0.51719999999999999</v>
      </c>
      <c r="I181" s="168">
        <f t="shared" si="27"/>
        <v>0.65775000000000006</v>
      </c>
      <c r="J181" s="168">
        <f t="shared" si="27"/>
        <v>0.2631</v>
      </c>
      <c r="K181" s="168">
        <f t="shared" si="27"/>
        <v>0.19732500000000003</v>
      </c>
      <c r="L181" s="168">
        <f t="shared" si="27"/>
        <v>0.5262</v>
      </c>
      <c r="M181" s="186"/>
    </row>
    <row r="182" spans="2:13">
      <c r="B182" s="15">
        <v>300138</v>
      </c>
      <c r="C182" s="15" t="s">
        <v>6</v>
      </c>
      <c r="D182" s="15" t="s">
        <v>497</v>
      </c>
      <c r="E182" s="12">
        <v>2.1119999999999997</v>
      </c>
      <c r="F182" s="12">
        <v>2.1819999999999999</v>
      </c>
      <c r="G182" s="172"/>
      <c r="H182" s="168">
        <f t="shared" si="25"/>
        <v>1.2671999999999997</v>
      </c>
      <c r="I182" s="168">
        <f t="shared" si="27"/>
        <v>1.6364999999999998</v>
      </c>
      <c r="J182" s="168">
        <f t="shared" si="27"/>
        <v>0.65459999999999996</v>
      </c>
      <c r="K182" s="168">
        <f t="shared" si="27"/>
        <v>0.49095</v>
      </c>
      <c r="L182" s="168">
        <f t="shared" si="27"/>
        <v>1.3091999999999999</v>
      </c>
      <c r="M182" s="186"/>
    </row>
    <row r="183" spans="2:13">
      <c r="B183" s="15">
        <v>300139</v>
      </c>
      <c r="C183" s="15" t="s">
        <v>7</v>
      </c>
      <c r="D183" s="15" t="s">
        <v>497</v>
      </c>
      <c r="E183" s="12">
        <v>1.833</v>
      </c>
      <c r="F183" s="12">
        <v>1.891</v>
      </c>
      <c r="G183" s="172"/>
      <c r="H183" s="168">
        <f t="shared" si="25"/>
        <v>1.0997999999999999</v>
      </c>
      <c r="I183" s="168">
        <f t="shared" si="27"/>
        <v>1.41825</v>
      </c>
      <c r="J183" s="168">
        <f t="shared" si="27"/>
        <v>0.56730000000000003</v>
      </c>
      <c r="K183" s="168">
        <f t="shared" si="27"/>
        <v>0.42547499999999999</v>
      </c>
      <c r="L183" s="168">
        <f t="shared" si="27"/>
        <v>1.1346000000000001</v>
      </c>
      <c r="M183" s="186"/>
    </row>
    <row r="184" spans="2:13">
      <c r="B184" s="15">
        <v>300143</v>
      </c>
      <c r="C184" s="15" t="s">
        <v>9</v>
      </c>
      <c r="D184" s="15" t="s">
        <v>497</v>
      </c>
      <c r="E184" s="12">
        <v>1.833</v>
      </c>
      <c r="F184" s="12">
        <v>1.891</v>
      </c>
      <c r="G184" s="172"/>
      <c r="H184" s="168">
        <f t="shared" si="25"/>
        <v>1.0997999999999999</v>
      </c>
      <c r="I184" s="168">
        <f t="shared" si="27"/>
        <v>1.41825</v>
      </c>
      <c r="J184" s="168">
        <f t="shared" si="27"/>
        <v>0.56730000000000003</v>
      </c>
      <c r="K184" s="168">
        <f t="shared" si="27"/>
        <v>0.42547499999999999</v>
      </c>
      <c r="L184" s="168">
        <f t="shared" si="27"/>
        <v>1.1346000000000001</v>
      </c>
      <c r="M184" s="186"/>
    </row>
    <row r="185" spans="2:13">
      <c r="B185" s="15">
        <v>300144</v>
      </c>
      <c r="C185" s="15" t="s">
        <v>10</v>
      </c>
      <c r="D185" s="15" t="s">
        <v>497</v>
      </c>
      <c r="E185" s="12">
        <v>0.8620000000000001</v>
      </c>
      <c r="F185" s="12">
        <v>0.87700000000000011</v>
      </c>
      <c r="G185" s="172"/>
      <c r="H185" s="168">
        <f t="shared" si="25"/>
        <v>0.51719999999999999</v>
      </c>
      <c r="I185" s="168">
        <f t="shared" si="27"/>
        <v>0.65775000000000006</v>
      </c>
      <c r="J185" s="168">
        <f t="shared" si="27"/>
        <v>0.2631</v>
      </c>
      <c r="K185" s="168">
        <f t="shared" si="27"/>
        <v>0.19732500000000003</v>
      </c>
      <c r="L185" s="168">
        <f t="shared" si="27"/>
        <v>0.5262</v>
      </c>
      <c r="M185" s="186"/>
    </row>
    <row r="186" spans="2:13">
      <c r="B186" s="15">
        <v>300145</v>
      </c>
      <c r="C186" s="15" t="s">
        <v>11</v>
      </c>
      <c r="D186" s="15" t="s">
        <v>497</v>
      </c>
      <c r="E186" s="12">
        <v>0.88600000000000012</v>
      </c>
      <c r="F186" s="12">
        <v>0.90100000000000002</v>
      </c>
      <c r="G186" s="172"/>
      <c r="H186" s="168">
        <f t="shared" si="25"/>
        <v>0.53160000000000007</v>
      </c>
      <c r="I186" s="168">
        <f t="shared" si="27"/>
        <v>0.67575000000000007</v>
      </c>
      <c r="J186" s="168">
        <f t="shared" si="27"/>
        <v>0.27029999999999998</v>
      </c>
      <c r="K186" s="168">
        <f t="shared" si="27"/>
        <v>0.20272500000000002</v>
      </c>
      <c r="L186" s="168">
        <f t="shared" si="27"/>
        <v>0.54059999999999997</v>
      </c>
      <c r="M186" s="186"/>
    </row>
    <row r="187" spans="2:13">
      <c r="B187" s="15">
        <v>300146</v>
      </c>
      <c r="C187" s="15" t="s">
        <v>12</v>
      </c>
      <c r="D187" s="15" t="s">
        <v>497</v>
      </c>
      <c r="E187" s="12">
        <v>0.88600000000000012</v>
      </c>
      <c r="F187" s="12">
        <v>0.90100000000000002</v>
      </c>
      <c r="G187" s="172"/>
      <c r="H187" s="168">
        <f t="shared" si="25"/>
        <v>0.53160000000000007</v>
      </c>
      <c r="I187" s="168">
        <f t="shared" si="27"/>
        <v>0.67575000000000007</v>
      </c>
      <c r="J187" s="168">
        <f t="shared" si="27"/>
        <v>0.27029999999999998</v>
      </c>
      <c r="K187" s="168">
        <f t="shared" si="27"/>
        <v>0.20272500000000002</v>
      </c>
      <c r="L187" s="168">
        <f t="shared" si="27"/>
        <v>0.54059999999999997</v>
      </c>
      <c r="M187" s="186"/>
    </row>
    <row r="188" spans="2:13">
      <c r="B188" s="15">
        <v>300147</v>
      </c>
      <c r="C188" s="15" t="s">
        <v>13</v>
      </c>
      <c r="D188" s="15" t="s">
        <v>497</v>
      </c>
      <c r="E188" s="12">
        <v>0.88600000000000012</v>
      </c>
      <c r="F188" s="12">
        <v>0.90100000000000002</v>
      </c>
      <c r="G188" s="172"/>
      <c r="H188" s="168">
        <f t="shared" si="25"/>
        <v>0.53160000000000007</v>
      </c>
      <c r="I188" s="168">
        <f t="shared" si="27"/>
        <v>0.67575000000000007</v>
      </c>
      <c r="J188" s="168">
        <f t="shared" si="27"/>
        <v>0.27029999999999998</v>
      </c>
      <c r="K188" s="168">
        <f t="shared" si="27"/>
        <v>0.20272500000000002</v>
      </c>
      <c r="L188" s="168">
        <f t="shared" si="27"/>
        <v>0.54059999999999997</v>
      </c>
      <c r="M188" s="186"/>
    </row>
    <row r="189" spans="2:13">
      <c r="B189" s="15">
        <v>301111</v>
      </c>
      <c r="C189" s="15" t="s">
        <v>44</v>
      </c>
      <c r="D189" s="15" t="s">
        <v>497</v>
      </c>
      <c r="E189" s="12">
        <v>2.1589999999999998</v>
      </c>
      <c r="F189" s="12">
        <v>2.2309999999999999</v>
      </c>
      <c r="G189" s="172"/>
      <c r="H189" s="168">
        <f t="shared" si="25"/>
        <v>1.2953999999999999</v>
      </c>
      <c r="I189" s="168">
        <f t="shared" si="27"/>
        <v>1.6732499999999999</v>
      </c>
      <c r="J189" s="168">
        <f t="shared" si="27"/>
        <v>0.6692999999999999</v>
      </c>
      <c r="K189" s="168">
        <f t="shared" si="27"/>
        <v>0.50197499999999995</v>
      </c>
      <c r="L189" s="168">
        <f t="shared" si="27"/>
        <v>1.3385999999999998</v>
      </c>
      <c r="M189" s="186"/>
    </row>
    <row r="190" spans="2:13">
      <c r="B190" s="15">
        <v>301113</v>
      </c>
      <c r="C190" s="15" t="s">
        <v>45</v>
      </c>
      <c r="D190" s="15" t="s">
        <v>497</v>
      </c>
      <c r="E190" s="12">
        <v>1.0070000000000001</v>
      </c>
      <c r="F190" s="12">
        <v>1.028</v>
      </c>
      <c r="G190" s="172"/>
      <c r="H190" s="185"/>
      <c r="I190" s="185"/>
      <c r="J190" s="185"/>
      <c r="K190" s="185"/>
      <c r="L190" s="185"/>
      <c r="M190" s="186"/>
    </row>
    <row r="191" spans="2:13">
      <c r="B191" s="15">
        <v>301184</v>
      </c>
      <c r="C191" s="15" t="s">
        <v>49</v>
      </c>
      <c r="D191" s="15" t="s">
        <v>497</v>
      </c>
      <c r="E191" s="12">
        <v>2.391</v>
      </c>
      <c r="F191" s="12">
        <v>2.4739999999999998</v>
      </c>
      <c r="G191" s="172"/>
      <c r="H191" s="168">
        <f t="shared" si="25"/>
        <v>1.4345999999999999</v>
      </c>
      <c r="I191" s="168">
        <f t="shared" si="27"/>
        <v>1.8554999999999997</v>
      </c>
      <c r="J191" s="168">
        <f t="shared" si="27"/>
        <v>0.74219999999999986</v>
      </c>
      <c r="K191" s="168">
        <f t="shared" si="27"/>
        <v>0.55664999999999998</v>
      </c>
      <c r="L191" s="168">
        <f t="shared" si="27"/>
        <v>1.4843999999999997</v>
      </c>
      <c r="M191" s="186"/>
    </row>
    <row r="192" spans="2:13">
      <c r="B192" s="15">
        <v>301368</v>
      </c>
      <c r="C192" s="15" t="s">
        <v>57</v>
      </c>
      <c r="D192" s="15" t="s">
        <v>497</v>
      </c>
      <c r="E192" s="12">
        <v>1.833</v>
      </c>
      <c r="F192" s="12">
        <v>1.891</v>
      </c>
      <c r="G192" s="172"/>
      <c r="H192" s="168">
        <f t="shared" si="25"/>
        <v>1.0997999999999999</v>
      </c>
      <c r="I192" s="168">
        <f t="shared" si="27"/>
        <v>1.41825</v>
      </c>
      <c r="J192" s="168">
        <f t="shared" si="27"/>
        <v>0.56730000000000003</v>
      </c>
      <c r="K192" s="168">
        <f t="shared" si="27"/>
        <v>0.42547499999999999</v>
      </c>
      <c r="L192" s="168">
        <f t="shared" si="27"/>
        <v>1.1346000000000001</v>
      </c>
      <c r="M192" s="186"/>
    </row>
    <row r="194" spans="2:24" s="20" customFormat="1">
      <c r="B194" s="110"/>
      <c r="C194" s="110"/>
      <c r="D194" s="110"/>
    </row>
    <row r="195" spans="2:24" s="45" customFormat="1" ht="25.5" customHeight="1">
      <c r="B195" s="111" t="s">
        <v>597</v>
      </c>
      <c r="C195" s="111" t="s">
        <v>779</v>
      </c>
      <c r="D195" s="111" t="s">
        <v>780</v>
      </c>
      <c r="E195" s="212" t="s">
        <v>785</v>
      </c>
      <c r="F195" s="212" t="s">
        <v>785</v>
      </c>
      <c r="H195" s="243" t="s">
        <v>796</v>
      </c>
      <c r="I195" s="243"/>
      <c r="J195" s="243"/>
      <c r="K195" s="243"/>
      <c r="L195" s="243"/>
      <c r="M195" s="243"/>
      <c r="N195" s="243"/>
      <c r="O195" s="243"/>
      <c r="P195" s="243"/>
      <c r="Q195" s="243"/>
      <c r="R195" s="243"/>
      <c r="S195" s="243"/>
      <c r="T195" s="243"/>
      <c r="U195" s="243"/>
      <c r="V195" s="243"/>
      <c r="W195" s="245" t="s">
        <v>1128</v>
      </c>
      <c r="X195" s="245"/>
    </row>
    <row r="196" spans="2:24" s="45" customFormat="1" ht="25.5">
      <c r="B196" s="111"/>
      <c r="C196" s="111"/>
      <c r="D196" s="111"/>
      <c r="E196" s="212" t="s">
        <v>781</v>
      </c>
      <c r="F196" s="212" t="s">
        <v>782</v>
      </c>
      <c r="H196" s="212"/>
      <c r="I196" s="212"/>
      <c r="J196" s="212"/>
      <c r="K196" s="212"/>
      <c r="W196" s="245"/>
      <c r="X196" s="245"/>
    </row>
    <row r="197" spans="2:24" s="45" customFormat="1" ht="12.75" customHeight="1">
      <c r="B197" s="111"/>
      <c r="C197" s="111"/>
      <c r="D197" s="111"/>
      <c r="E197" s="45" t="s">
        <v>496</v>
      </c>
      <c r="F197" s="45" t="s">
        <v>496</v>
      </c>
      <c r="H197" s="243" t="s">
        <v>797</v>
      </c>
      <c r="I197" s="243"/>
      <c r="J197" s="243"/>
      <c r="K197" s="243"/>
      <c r="L197" s="243"/>
      <c r="M197" s="243"/>
      <c r="N197" s="243"/>
      <c r="O197" s="243"/>
      <c r="P197" s="243"/>
      <c r="Q197" s="243"/>
      <c r="R197" s="243"/>
      <c r="S197" s="243"/>
      <c r="T197" s="243"/>
      <c r="U197" s="243"/>
      <c r="V197" s="243"/>
      <c r="W197" s="246" t="s">
        <v>797</v>
      </c>
      <c r="X197" s="246"/>
    </row>
    <row r="198" spans="2:24" s="114" customFormat="1">
      <c r="B198" s="178"/>
      <c r="C198" s="178"/>
      <c r="D198" s="178"/>
      <c r="E198" s="179"/>
      <c r="F198" s="179"/>
      <c r="G198" s="179"/>
    </row>
    <row r="199" spans="2:24" s="165" customFormat="1">
      <c r="B199" s="180"/>
      <c r="C199" s="180"/>
      <c r="D199" s="180"/>
      <c r="E199" s="170"/>
      <c r="F199" s="170"/>
      <c r="G199" s="170" t="s">
        <v>798</v>
      </c>
      <c r="H199" s="220" t="s">
        <v>800</v>
      </c>
      <c r="I199" s="220" t="s">
        <v>668</v>
      </c>
      <c r="J199" s="220" t="s">
        <v>669</v>
      </c>
      <c r="K199" s="220" t="s">
        <v>670</v>
      </c>
      <c r="L199" s="220" t="s">
        <v>671</v>
      </c>
      <c r="M199" s="220" t="s">
        <v>810</v>
      </c>
      <c r="N199" s="220" t="s">
        <v>672</v>
      </c>
      <c r="O199" s="220" t="s">
        <v>801</v>
      </c>
      <c r="P199" s="220" t="s">
        <v>673</v>
      </c>
      <c r="Q199" s="220" t="s">
        <v>674</v>
      </c>
      <c r="R199" s="220" t="s">
        <v>675</v>
      </c>
      <c r="S199" s="220" t="s">
        <v>802</v>
      </c>
      <c r="T199" s="220" t="s">
        <v>803</v>
      </c>
      <c r="U199" s="220" t="s">
        <v>676</v>
      </c>
      <c r="V199" s="220" t="s">
        <v>677</v>
      </c>
      <c r="W199" s="222">
        <v>2018</v>
      </c>
      <c r="X199" s="222">
        <v>2019</v>
      </c>
    </row>
    <row r="200" spans="2:24" s="165" customFormat="1">
      <c r="B200" s="180"/>
      <c r="C200" s="180"/>
      <c r="D200" s="180"/>
      <c r="E200" s="170"/>
      <c r="F200" s="170"/>
      <c r="G200" s="170" t="s">
        <v>799</v>
      </c>
      <c r="H200" s="173">
        <f>$E$18</f>
        <v>0.15</v>
      </c>
      <c r="I200" s="173">
        <f>$E$18</f>
        <v>0.15</v>
      </c>
      <c r="J200" s="173">
        <f>$E$16</f>
        <v>0.3</v>
      </c>
      <c r="K200" s="173">
        <f>$E$16</f>
        <v>0.3</v>
      </c>
      <c r="L200" s="173">
        <f>$E$16</f>
        <v>0.3</v>
      </c>
      <c r="M200" s="173">
        <f>$E$18</f>
        <v>0.15</v>
      </c>
      <c r="N200" s="173">
        <f>$E$18</f>
        <v>0.15</v>
      </c>
      <c r="O200" s="173">
        <f>$E$17</f>
        <v>7.4999999999999997E-2</v>
      </c>
      <c r="P200" s="173">
        <f>$E$17</f>
        <v>7.4999999999999997E-2</v>
      </c>
      <c r="Q200" s="173">
        <f>$E$17</f>
        <v>7.4999999999999997E-2</v>
      </c>
      <c r="R200" s="173">
        <f>$E$17</f>
        <v>7.4999999999999997E-2</v>
      </c>
      <c r="S200" s="173">
        <f>$E$17</f>
        <v>7.4999999999999997E-2</v>
      </c>
      <c r="T200" s="173">
        <f>$E$18</f>
        <v>0.15</v>
      </c>
      <c r="U200" s="173">
        <f>$E$18</f>
        <v>0.15</v>
      </c>
      <c r="V200" s="173">
        <f>$E$16</f>
        <v>0.3</v>
      </c>
      <c r="W200" s="190">
        <f>$E$20</f>
        <v>8.3333333333333329E-2</v>
      </c>
      <c r="X200" s="190">
        <f>$E$20</f>
        <v>8.3333333333333329E-2</v>
      </c>
    </row>
    <row r="201" spans="2:24">
      <c r="B201" s="15">
        <v>300131</v>
      </c>
      <c r="C201" s="15" t="s">
        <v>2</v>
      </c>
      <c r="D201" s="15" t="s">
        <v>497</v>
      </c>
      <c r="E201" s="12">
        <v>2.1239999999999997</v>
      </c>
      <c r="F201" s="12">
        <v>2.194</v>
      </c>
      <c r="G201" s="172"/>
      <c r="H201" s="168">
        <f t="shared" ref="H201:J201" si="28">$E201*H$200</f>
        <v>0.31859999999999994</v>
      </c>
      <c r="I201" s="168">
        <f t="shared" si="28"/>
        <v>0.31859999999999994</v>
      </c>
      <c r="J201" s="168">
        <f t="shared" si="28"/>
        <v>0.63719999999999988</v>
      </c>
      <c r="K201" s="168">
        <f>$F201*K$200</f>
        <v>0.65820000000000001</v>
      </c>
      <c r="L201" s="168">
        <f t="shared" ref="L201:V215" si="29">$F201*L$200</f>
        <v>0.65820000000000001</v>
      </c>
      <c r="M201" s="168">
        <f t="shared" si="29"/>
        <v>0.3291</v>
      </c>
      <c r="N201" s="168">
        <f t="shared" si="29"/>
        <v>0.3291</v>
      </c>
      <c r="O201" s="168">
        <f t="shared" si="29"/>
        <v>0.16455</v>
      </c>
      <c r="P201" s="168">
        <f t="shared" si="29"/>
        <v>0.16455</v>
      </c>
      <c r="Q201" s="168">
        <f t="shared" si="29"/>
        <v>0.16455</v>
      </c>
      <c r="R201" s="168">
        <f t="shared" si="29"/>
        <v>0.16455</v>
      </c>
      <c r="S201" s="168">
        <f t="shared" si="29"/>
        <v>0.16455</v>
      </c>
      <c r="T201" s="168">
        <f t="shared" si="29"/>
        <v>0.3291</v>
      </c>
      <c r="U201" s="168">
        <f t="shared" si="29"/>
        <v>0.3291</v>
      </c>
      <c r="V201" s="168">
        <f t="shared" si="29"/>
        <v>0.65820000000000001</v>
      </c>
      <c r="W201" s="185"/>
      <c r="X201" s="185"/>
    </row>
    <row r="202" spans="2:24">
      <c r="B202" s="15">
        <v>300132</v>
      </c>
      <c r="C202" s="15" t="s">
        <v>3</v>
      </c>
      <c r="D202" s="15" t="s">
        <v>497</v>
      </c>
      <c r="E202" s="12">
        <v>1.6019999999999999</v>
      </c>
      <c r="F202" s="12">
        <v>1.649</v>
      </c>
      <c r="G202" s="172"/>
      <c r="H202" s="168">
        <f t="shared" ref="H202:J212" si="30">$E202*H$200</f>
        <v>0.24029999999999996</v>
      </c>
      <c r="I202" s="168">
        <f t="shared" si="30"/>
        <v>0.24029999999999996</v>
      </c>
      <c r="J202" s="168">
        <f t="shared" si="30"/>
        <v>0.48059999999999992</v>
      </c>
      <c r="K202" s="168">
        <f t="shared" ref="K202:K215" si="31">$F202*K$200</f>
        <v>0.49469999999999997</v>
      </c>
      <c r="L202" s="168">
        <f t="shared" si="29"/>
        <v>0.49469999999999997</v>
      </c>
      <c r="M202" s="168">
        <f t="shared" si="29"/>
        <v>0.24734999999999999</v>
      </c>
      <c r="N202" s="168">
        <f t="shared" si="29"/>
        <v>0.24734999999999999</v>
      </c>
      <c r="O202" s="168">
        <f t="shared" si="29"/>
        <v>0.12367499999999999</v>
      </c>
      <c r="P202" s="168">
        <f t="shared" si="29"/>
        <v>0.12367499999999999</v>
      </c>
      <c r="Q202" s="168">
        <f t="shared" si="29"/>
        <v>0.12367499999999999</v>
      </c>
      <c r="R202" s="168">
        <f t="shared" si="29"/>
        <v>0.12367499999999999</v>
      </c>
      <c r="S202" s="168">
        <f t="shared" si="29"/>
        <v>0.12367499999999999</v>
      </c>
      <c r="T202" s="168">
        <f t="shared" si="29"/>
        <v>0.24734999999999999</v>
      </c>
      <c r="U202" s="168">
        <f t="shared" si="29"/>
        <v>0.24734999999999999</v>
      </c>
      <c r="V202" s="168">
        <f t="shared" si="29"/>
        <v>0.49469999999999997</v>
      </c>
      <c r="W202" s="185"/>
      <c r="X202" s="185"/>
    </row>
    <row r="203" spans="2:24">
      <c r="B203" s="15">
        <v>300133</v>
      </c>
      <c r="C203" s="15" t="s">
        <v>4</v>
      </c>
      <c r="D203" s="15" t="s">
        <v>497</v>
      </c>
      <c r="E203" s="12">
        <v>1.6019999999999999</v>
      </c>
      <c r="F203" s="12">
        <v>1.649</v>
      </c>
      <c r="G203" s="172"/>
      <c r="H203" s="168">
        <f t="shared" si="30"/>
        <v>0.24029999999999996</v>
      </c>
      <c r="I203" s="168">
        <f t="shared" si="30"/>
        <v>0.24029999999999996</v>
      </c>
      <c r="J203" s="168">
        <f t="shared" si="30"/>
        <v>0.48059999999999992</v>
      </c>
      <c r="K203" s="168">
        <f t="shared" si="31"/>
        <v>0.49469999999999997</v>
      </c>
      <c r="L203" s="168">
        <f t="shared" si="29"/>
        <v>0.49469999999999997</v>
      </c>
      <c r="M203" s="168">
        <f t="shared" si="29"/>
        <v>0.24734999999999999</v>
      </c>
      <c r="N203" s="168">
        <f t="shared" si="29"/>
        <v>0.24734999999999999</v>
      </c>
      <c r="O203" s="168">
        <f t="shared" si="29"/>
        <v>0.12367499999999999</v>
      </c>
      <c r="P203" s="168">
        <f t="shared" si="29"/>
        <v>0.12367499999999999</v>
      </c>
      <c r="Q203" s="168">
        <f t="shared" si="29"/>
        <v>0.12367499999999999</v>
      </c>
      <c r="R203" s="168">
        <f t="shared" si="29"/>
        <v>0.12367499999999999</v>
      </c>
      <c r="S203" s="168">
        <f t="shared" si="29"/>
        <v>0.12367499999999999</v>
      </c>
      <c r="T203" s="168">
        <f t="shared" si="29"/>
        <v>0.24734999999999999</v>
      </c>
      <c r="U203" s="168">
        <f t="shared" si="29"/>
        <v>0.24734999999999999</v>
      </c>
      <c r="V203" s="168">
        <f t="shared" si="29"/>
        <v>0.49469999999999997</v>
      </c>
      <c r="W203" s="185"/>
      <c r="X203" s="185"/>
    </row>
    <row r="204" spans="2:24">
      <c r="B204" s="15">
        <v>300136</v>
      </c>
      <c r="C204" s="15" t="s">
        <v>5</v>
      </c>
      <c r="D204" s="15" t="s">
        <v>497</v>
      </c>
      <c r="E204" s="12">
        <v>0.8620000000000001</v>
      </c>
      <c r="F204" s="12">
        <v>0.87700000000000011</v>
      </c>
      <c r="G204" s="172"/>
      <c r="H204" s="168">
        <f t="shared" si="30"/>
        <v>0.1293</v>
      </c>
      <c r="I204" s="168">
        <f t="shared" si="30"/>
        <v>0.1293</v>
      </c>
      <c r="J204" s="168">
        <f t="shared" si="30"/>
        <v>0.2586</v>
      </c>
      <c r="K204" s="168">
        <f t="shared" si="31"/>
        <v>0.2631</v>
      </c>
      <c r="L204" s="168">
        <f t="shared" si="29"/>
        <v>0.2631</v>
      </c>
      <c r="M204" s="168">
        <f t="shared" si="29"/>
        <v>0.13155</v>
      </c>
      <c r="N204" s="168">
        <f t="shared" si="29"/>
        <v>0.13155</v>
      </c>
      <c r="O204" s="168">
        <f t="shared" si="29"/>
        <v>6.5775E-2</v>
      </c>
      <c r="P204" s="168">
        <f t="shared" si="29"/>
        <v>6.5775E-2</v>
      </c>
      <c r="Q204" s="168">
        <f t="shared" si="29"/>
        <v>6.5775E-2</v>
      </c>
      <c r="R204" s="168">
        <f t="shared" si="29"/>
        <v>6.5775E-2</v>
      </c>
      <c r="S204" s="168">
        <f t="shared" si="29"/>
        <v>6.5775E-2</v>
      </c>
      <c r="T204" s="168">
        <f t="shared" si="29"/>
        <v>0.13155</v>
      </c>
      <c r="U204" s="168">
        <f t="shared" si="29"/>
        <v>0.13155</v>
      </c>
      <c r="V204" s="168">
        <f t="shared" si="29"/>
        <v>0.2631</v>
      </c>
      <c r="W204" s="185"/>
      <c r="X204" s="185"/>
    </row>
    <row r="205" spans="2:24">
      <c r="B205" s="15">
        <v>300138</v>
      </c>
      <c r="C205" s="15" t="s">
        <v>6</v>
      </c>
      <c r="D205" s="15" t="s">
        <v>497</v>
      </c>
      <c r="E205" s="12">
        <v>2.1119999999999997</v>
      </c>
      <c r="F205" s="12">
        <v>2.1819999999999999</v>
      </c>
      <c r="G205" s="172"/>
      <c r="H205" s="168">
        <f t="shared" si="30"/>
        <v>0.31679999999999992</v>
      </c>
      <c r="I205" s="168">
        <f t="shared" si="30"/>
        <v>0.31679999999999992</v>
      </c>
      <c r="J205" s="168">
        <f t="shared" si="30"/>
        <v>0.63359999999999983</v>
      </c>
      <c r="K205" s="168">
        <f t="shared" si="31"/>
        <v>0.65459999999999996</v>
      </c>
      <c r="L205" s="168">
        <f t="shared" si="29"/>
        <v>0.65459999999999996</v>
      </c>
      <c r="M205" s="168">
        <f t="shared" si="29"/>
        <v>0.32729999999999998</v>
      </c>
      <c r="N205" s="168">
        <f t="shared" si="29"/>
        <v>0.32729999999999998</v>
      </c>
      <c r="O205" s="168">
        <f t="shared" si="29"/>
        <v>0.16364999999999999</v>
      </c>
      <c r="P205" s="168">
        <f t="shared" si="29"/>
        <v>0.16364999999999999</v>
      </c>
      <c r="Q205" s="168">
        <f t="shared" si="29"/>
        <v>0.16364999999999999</v>
      </c>
      <c r="R205" s="168">
        <f t="shared" si="29"/>
        <v>0.16364999999999999</v>
      </c>
      <c r="S205" s="168">
        <f t="shared" si="29"/>
        <v>0.16364999999999999</v>
      </c>
      <c r="T205" s="168">
        <f t="shared" si="29"/>
        <v>0.32729999999999998</v>
      </c>
      <c r="U205" s="168">
        <f t="shared" si="29"/>
        <v>0.32729999999999998</v>
      </c>
      <c r="V205" s="168">
        <f t="shared" si="29"/>
        <v>0.65459999999999996</v>
      </c>
      <c r="W205" s="185"/>
      <c r="X205" s="185"/>
    </row>
    <row r="206" spans="2:24">
      <c r="B206" s="15">
        <v>300139</v>
      </c>
      <c r="C206" s="15" t="s">
        <v>7</v>
      </c>
      <c r="D206" s="15" t="s">
        <v>497</v>
      </c>
      <c r="E206" s="12">
        <v>1.833</v>
      </c>
      <c r="F206" s="12">
        <v>1.891</v>
      </c>
      <c r="G206" s="172"/>
      <c r="H206" s="168">
        <f t="shared" si="30"/>
        <v>0.27494999999999997</v>
      </c>
      <c r="I206" s="168">
        <f t="shared" si="30"/>
        <v>0.27494999999999997</v>
      </c>
      <c r="J206" s="168">
        <f t="shared" si="30"/>
        <v>0.54989999999999994</v>
      </c>
      <c r="K206" s="168">
        <f t="shared" si="31"/>
        <v>0.56730000000000003</v>
      </c>
      <c r="L206" s="168">
        <f t="shared" si="29"/>
        <v>0.56730000000000003</v>
      </c>
      <c r="M206" s="168">
        <f t="shared" si="29"/>
        <v>0.28365000000000001</v>
      </c>
      <c r="N206" s="168">
        <f t="shared" si="29"/>
        <v>0.28365000000000001</v>
      </c>
      <c r="O206" s="168">
        <f t="shared" si="29"/>
        <v>0.14182500000000001</v>
      </c>
      <c r="P206" s="168">
        <f t="shared" si="29"/>
        <v>0.14182500000000001</v>
      </c>
      <c r="Q206" s="168">
        <f t="shared" si="29"/>
        <v>0.14182500000000001</v>
      </c>
      <c r="R206" s="168">
        <f t="shared" si="29"/>
        <v>0.14182500000000001</v>
      </c>
      <c r="S206" s="168">
        <f t="shared" si="29"/>
        <v>0.14182500000000001</v>
      </c>
      <c r="T206" s="168">
        <f t="shared" si="29"/>
        <v>0.28365000000000001</v>
      </c>
      <c r="U206" s="168">
        <f t="shared" si="29"/>
        <v>0.28365000000000001</v>
      </c>
      <c r="V206" s="168">
        <f t="shared" si="29"/>
        <v>0.56730000000000003</v>
      </c>
      <c r="W206" s="185"/>
      <c r="X206" s="185"/>
    </row>
    <row r="207" spans="2:24">
      <c r="B207" s="15">
        <v>300143</v>
      </c>
      <c r="C207" s="15" t="s">
        <v>9</v>
      </c>
      <c r="D207" s="15" t="s">
        <v>497</v>
      </c>
      <c r="E207" s="12">
        <v>1.833</v>
      </c>
      <c r="F207" s="12">
        <v>1.891</v>
      </c>
      <c r="G207" s="172"/>
      <c r="H207" s="168">
        <f t="shared" si="30"/>
        <v>0.27494999999999997</v>
      </c>
      <c r="I207" s="168">
        <f t="shared" si="30"/>
        <v>0.27494999999999997</v>
      </c>
      <c r="J207" s="168">
        <f t="shared" si="30"/>
        <v>0.54989999999999994</v>
      </c>
      <c r="K207" s="168">
        <f t="shared" si="31"/>
        <v>0.56730000000000003</v>
      </c>
      <c r="L207" s="168">
        <f t="shared" si="29"/>
        <v>0.56730000000000003</v>
      </c>
      <c r="M207" s="168">
        <f t="shared" si="29"/>
        <v>0.28365000000000001</v>
      </c>
      <c r="N207" s="168">
        <f t="shared" si="29"/>
        <v>0.28365000000000001</v>
      </c>
      <c r="O207" s="168">
        <f t="shared" si="29"/>
        <v>0.14182500000000001</v>
      </c>
      <c r="P207" s="168">
        <f t="shared" si="29"/>
        <v>0.14182500000000001</v>
      </c>
      <c r="Q207" s="168">
        <f t="shared" si="29"/>
        <v>0.14182500000000001</v>
      </c>
      <c r="R207" s="168">
        <f t="shared" si="29"/>
        <v>0.14182500000000001</v>
      </c>
      <c r="S207" s="168">
        <f t="shared" si="29"/>
        <v>0.14182500000000001</v>
      </c>
      <c r="T207" s="168">
        <f t="shared" si="29"/>
        <v>0.28365000000000001</v>
      </c>
      <c r="U207" s="168">
        <f t="shared" si="29"/>
        <v>0.28365000000000001</v>
      </c>
      <c r="V207" s="168">
        <f t="shared" si="29"/>
        <v>0.56730000000000003</v>
      </c>
      <c r="W207" s="185"/>
      <c r="X207" s="185"/>
    </row>
    <row r="208" spans="2:24">
      <c r="B208" s="15">
        <v>300144</v>
      </c>
      <c r="C208" s="15" t="s">
        <v>10</v>
      </c>
      <c r="D208" s="15" t="s">
        <v>497</v>
      </c>
      <c r="E208" s="12">
        <v>0.8620000000000001</v>
      </c>
      <c r="F208" s="12">
        <v>0.87700000000000011</v>
      </c>
      <c r="G208" s="172"/>
      <c r="H208" s="168">
        <f t="shared" si="30"/>
        <v>0.1293</v>
      </c>
      <c r="I208" s="168">
        <f t="shared" si="30"/>
        <v>0.1293</v>
      </c>
      <c r="J208" s="168">
        <f t="shared" si="30"/>
        <v>0.2586</v>
      </c>
      <c r="K208" s="168">
        <f t="shared" si="31"/>
        <v>0.2631</v>
      </c>
      <c r="L208" s="168">
        <f t="shared" si="29"/>
        <v>0.2631</v>
      </c>
      <c r="M208" s="168">
        <f t="shared" si="29"/>
        <v>0.13155</v>
      </c>
      <c r="N208" s="168">
        <f t="shared" si="29"/>
        <v>0.13155</v>
      </c>
      <c r="O208" s="168">
        <f t="shared" si="29"/>
        <v>6.5775E-2</v>
      </c>
      <c r="P208" s="168">
        <f t="shared" si="29"/>
        <v>6.5775E-2</v>
      </c>
      <c r="Q208" s="168">
        <f t="shared" si="29"/>
        <v>6.5775E-2</v>
      </c>
      <c r="R208" s="168">
        <f t="shared" si="29"/>
        <v>6.5775E-2</v>
      </c>
      <c r="S208" s="168">
        <f t="shared" si="29"/>
        <v>6.5775E-2</v>
      </c>
      <c r="T208" s="168">
        <f t="shared" si="29"/>
        <v>0.13155</v>
      </c>
      <c r="U208" s="168">
        <f t="shared" si="29"/>
        <v>0.13155</v>
      </c>
      <c r="V208" s="168">
        <f t="shared" si="29"/>
        <v>0.2631</v>
      </c>
      <c r="W208" s="185"/>
      <c r="X208" s="185"/>
    </row>
    <row r="209" spans="2:24">
      <c r="B209" s="15">
        <v>300145</v>
      </c>
      <c r="C209" s="15" t="s">
        <v>11</v>
      </c>
      <c r="D209" s="15" t="s">
        <v>497</v>
      </c>
      <c r="E209" s="12">
        <v>0.88600000000000012</v>
      </c>
      <c r="F209" s="12">
        <v>0.90100000000000002</v>
      </c>
      <c r="G209" s="172"/>
      <c r="H209" s="168">
        <f t="shared" si="30"/>
        <v>0.13290000000000002</v>
      </c>
      <c r="I209" s="168">
        <f t="shared" si="30"/>
        <v>0.13290000000000002</v>
      </c>
      <c r="J209" s="168">
        <f t="shared" si="30"/>
        <v>0.26580000000000004</v>
      </c>
      <c r="K209" s="168">
        <f t="shared" si="31"/>
        <v>0.27029999999999998</v>
      </c>
      <c r="L209" s="168">
        <f t="shared" si="29"/>
        <v>0.27029999999999998</v>
      </c>
      <c r="M209" s="168">
        <f t="shared" si="29"/>
        <v>0.13514999999999999</v>
      </c>
      <c r="N209" s="168">
        <f t="shared" si="29"/>
        <v>0.13514999999999999</v>
      </c>
      <c r="O209" s="168">
        <f t="shared" si="29"/>
        <v>6.7574999999999996E-2</v>
      </c>
      <c r="P209" s="168">
        <f t="shared" si="29"/>
        <v>6.7574999999999996E-2</v>
      </c>
      <c r="Q209" s="168">
        <f t="shared" si="29"/>
        <v>6.7574999999999996E-2</v>
      </c>
      <c r="R209" s="168">
        <f t="shared" si="29"/>
        <v>6.7574999999999996E-2</v>
      </c>
      <c r="S209" s="168">
        <f t="shared" si="29"/>
        <v>6.7574999999999996E-2</v>
      </c>
      <c r="T209" s="168">
        <f t="shared" si="29"/>
        <v>0.13514999999999999</v>
      </c>
      <c r="U209" s="168">
        <f t="shared" si="29"/>
        <v>0.13514999999999999</v>
      </c>
      <c r="V209" s="168">
        <f t="shared" si="29"/>
        <v>0.27029999999999998</v>
      </c>
      <c r="W209" s="185"/>
      <c r="X209" s="185"/>
    </row>
    <row r="210" spans="2:24">
      <c r="B210" s="15">
        <v>300146</v>
      </c>
      <c r="C210" s="15" t="s">
        <v>12</v>
      </c>
      <c r="D210" s="15" t="s">
        <v>497</v>
      </c>
      <c r="E210" s="12">
        <v>0.88600000000000012</v>
      </c>
      <c r="F210" s="12">
        <v>0.90100000000000002</v>
      </c>
      <c r="G210" s="172"/>
      <c r="H210" s="168">
        <f t="shared" si="30"/>
        <v>0.13290000000000002</v>
      </c>
      <c r="I210" s="168">
        <f t="shared" si="30"/>
        <v>0.13290000000000002</v>
      </c>
      <c r="J210" s="168">
        <f t="shared" si="30"/>
        <v>0.26580000000000004</v>
      </c>
      <c r="K210" s="168">
        <f t="shared" si="31"/>
        <v>0.27029999999999998</v>
      </c>
      <c r="L210" s="168">
        <f t="shared" si="29"/>
        <v>0.27029999999999998</v>
      </c>
      <c r="M210" s="168">
        <f t="shared" si="29"/>
        <v>0.13514999999999999</v>
      </c>
      <c r="N210" s="168">
        <f t="shared" si="29"/>
        <v>0.13514999999999999</v>
      </c>
      <c r="O210" s="168">
        <f t="shared" si="29"/>
        <v>6.7574999999999996E-2</v>
      </c>
      <c r="P210" s="168">
        <f t="shared" si="29"/>
        <v>6.7574999999999996E-2</v>
      </c>
      <c r="Q210" s="168">
        <f t="shared" si="29"/>
        <v>6.7574999999999996E-2</v>
      </c>
      <c r="R210" s="168">
        <f t="shared" si="29"/>
        <v>6.7574999999999996E-2</v>
      </c>
      <c r="S210" s="168">
        <f t="shared" si="29"/>
        <v>6.7574999999999996E-2</v>
      </c>
      <c r="T210" s="168">
        <f t="shared" si="29"/>
        <v>0.13514999999999999</v>
      </c>
      <c r="U210" s="168">
        <f t="shared" si="29"/>
        <v>0.13514999999999999</v>
      </c>
      <c r="V210" s="168">
        <f t="shared" si="29"/>
        <v>0.27029999999999998</v>
      </c>
      <c r="W210" s="185"/>
      <c r="X210" s="185"/>
    </row>
    <row r="211" spans="2:24">
      <c r="B211" s="15">
        <v>300147</v>
      </c>
      <c r="C211" s="15" t="s">
        <v>13</v>
      </c>
      <c r="D211" s="15" t="s">
        <v>497</v>
      </c>
      <c r="E211" s="12">
        <v>0.88600000000000012</v>
      </c>
      <c r="F211" s="12">
        <v>0.90100000000000002</v>
      </c>
      <c r="G211" s="172"/>
      <c r="H211" s="168">
        <f t="shared" si="30"/>
        <v>0.13290000000000002</v>
      </c>
      <c r="I211" s="168">
        <f t="shared" si="30"/>
        <v>0.13290000000000002</v>
      </c>
      <c r="J211" s="168">
        <f t="shared" si="30"/>
        <v>0.26580000000000004</v>
      </c>
      <c r="K211" s="168">
        <f t="shared" si="31"/>
        <v>0.27029999999999998</v>
      </c>
      <c r="L211" s="168">
        <f t="shared" si="29"/>
        <v>0.27029999999999998</v>
      </c>
      <c r="M211" s="168">
        <f t="shared" si="29"/>
        <v>0.13514999999999999</v>
      </c>
      <c r="N211" s="168">
        <f t="shared" si="29"/>
        <v>0.13514999999999999</v>
      </c>
      <c r="O211" s="168">
        <f t="shared" si="29"/>
        <v>6.7574999999999996E-2</v>
      </c>
      <c r="P211" s="168">
        <f t="shared" si="29"/>
        <v>6.7574999999999996E-2</v>
      </c>
      <c r="Q211" s="168">
        <f t="shared" si="29"/>
        <v>6.7574999999999996E-2</v>
      </c>
      <c r="R211" s="168">
        <f t="shared" si="29"/>
        <v>6.7574999999999996E-2</v>
      </c>
      <c r="S211" s="168">
        <f t="shared" si="29"/>
        <v>6.7574999999999996E-2</v>
      </c>
      <c r="T211" s="168">
        <f t="shared" si="29"/>
        <v>0.13514999999999999</v>
      </c>
      <c r="U211" s="168">
        <f t="shared" si="29"/>
        <v>0.13514999999999999</v>
      </c>
      <c r="V211" s="168">
        <f t="shared" si="29"/>
        <v>0.27029999999999998</v>
      </c>
      <c r="W211" s="185"/>
      <c r="X211" s="185"/>
    </row>
    <row r="212" spans="2:24">
      <c r="B212" s="15">
        <v>301111</v>
      </c>
      <c r="C212" s="15" t="s">
        <v>44</v>
      </c>
      <c r="D212" s="15" t="s">
        <v>497</v>
      </c>
      <c r="E212" s="12">
        <v>2.1589999999999998</v>
      </c>
      <c r="F212" s="12">
        <v>2.2309999999999999</v>
      </c>
      <c r="G212" s="172"/>
      <c r="H212" s="168">
        <f t="shared" si="30"/>
        <v>0.32384999999999997</v>
      </c>
      <c r="I212" s="168">
        <f t="shared" si="30"/>
        <v>0.32384999999999997</v>
      </c>
      <c r="J212" s="168">
        <f t="shared" si="30"/>
        <v>0.64769999999999994</v>
      </c>
      <c r="K212" s="168">
        <f t="shared" si="31"/>
        <v>0.6692999999999999</v>
      </c>
      <c r="L212" s="168">
        <f t="shared" si="29"/>
        <v>0.6692999999999999</v>
      </c>
      <c r="M212" s="168">
        <f t="shared" si="29"/>
        <v>0.33464999999999995</v>
      </c>
      <c r="N212" s="168">
        <f t="shared" si="29"/>
        <v>0.33464999999999995</v>
      </c>
      <c r="O212" s="168">
        <f t="shared" si="29"/>
        <v>0.16732499999999997</v>
      </c>
      <c r="P212" s="168">
        <f t="shared" si="29"/>
        <v>0.16732499999999997</v>
      </c>
      <c r="Q212" s="168">
        <f t="shared" si="29"/>
        <v>0.16732499999999997</v>
      </c>
      <c r="R212" s="168">
        <f t="shared" si="29"/>
        <v>0.16732499999999997</v>
      </c>
      <c r="S212" s="168">
        <f t="shared" si="29"/>
        <v>0.16732499999999997</v>
      </c>
      <c r="T212" s="168">
        <f t="shared" si="29"/>
        <v>0.33464999999999995</v>
      </c>
      <c r="U212" s="168">
        <f t="shared" si="29"/>
        <v>0.33464999999999995</v>
      </c>
      <c r="V212" s="168">
        <f t="shared" si="29"/>
        <v>0.6692999999999999</v>
      </c>
      <c r="W212" s="185"/>
      <c r="X212" s="185"/>
    </row>
    <row r="213" spans="2:24">
      <c r="B213" s="15">
        <v>301113</v>
      </c>
      <c r="C213" s="15" t="s">
        <v>45</v>
      </c>
      <c r="D213" s="15" t="s">
        <v>497</v>
      </c>
      <c r="E213" s="12">
        <v>1.0070000000000001</v>
      </c>
      <c r="F213" s="12">
        <v>1.028</v>
      </c>
      <c r="G213" s="172"/>
      <c r="H213" s="185"/>
      <c r="I213" s="185"/>
      <c r="J213" s="185"/>
      <c r="K213" s="185"/>
      <c r="L213" s="185"/>
      <c r="M213" s="185"/>
      <c r="N213" s="185"/>
      <c r="O213" s="185"/>
      <c r="P213" s="185"/>
      <c r="Q213" s="185"/>
      <c r="R213" s="185"/>
      <c r="S213" s="185"/>
      <c r="T213" s="185"/>
      <c r="U213" s="185"/>
      <c r="V213" s="185"/>
      <c r="W213" s="168">
        <f t="shared" ref="W213:X213" si="32">E213*W$200</f>
        <v>8.3916666666666667E-2</v>
      </c>
      <c r="X213" s="168">
        <f t="shared" si="32"/>
        <v>8.5666666666666669E-2</v>
      </c>
    </row>
    <row r="214" spans="2:24">
      <c r="B214" s="15">
        <v>301184</v>
      </c>
      <c r="C214" s="15" t="s">
        <v>49</v>
      </c>
      <c r="D214" s="15" t="s">
        <v>497</v>
      </c>
      <c r="E214" s="12">
        <v>2.391</v>
      </c>
      <c r="F214" s="12">
        <v>2.4739999999999998</v>
      </c>
      <c r="G214" s="172"/>
      <c r="H214" s="168">
        <f t="shared" ref="H214:J215" si="33">$E214*H$200</f>
        <v>0.35864999999999997</v>
      </c>
      <c r="I214" s="168">
        <f t="shared" si="33"/>
        <v>0.35864999999999997</v>
      </c>
      <c r="J214" s="168">
        <f t="shared" si="33"/>
        <v>0.71729999999999994</v>
      </c>
      <c r="K214" s="168">
        <f t="shared" si="31"/>
        <v>0.74219999999999986</v>
      </c>
      <c r="L214" s="168">
        <f t="shared" si="29"/>
        <v>0.74219999999999986</v>
      </c>
      <c r="M214" s="168">
        <f t="shared" si="29"/>
        <v>0.37109999999999993</v>
      </c>
      <c r="N214" s="168">
        <f t="shared" si="29"/>
        <v>0.37109999999999993</v>
      </c>
      <c r="O214" s="168">
        <f t="shared" si="29"/>
        <v>0.18554999999999996</v>
      </c>
      <c r="P214" s="168">
        <f t="shared" si="29"/>
        <v>0.18554999999999996</v>
      </c>
      <c r="Q214" s="168">
        <f t="shared" si="29"/>
        <v>0.18554999999999996</v>
      </c>
      <c r="R214" s="168">
        <f t="shared" si="29"/>
        <v>0.18554999999999996</v>
      </c>
      <c r="S214" s="168">
        <f t="shared" si="29"/>
        <v>0.18554999999999996</v>
      </c>
      <c r="T214" s="168">
        <f t="shared" si="29"/>
        <v>0.37109999999999993</v>
      </c>
      <c r="U214" s="168">
        <f t="shared" si="29"/>
        <v>0.37109999999999993</v>
      </c>
      <c r="V214" s="168">
        <f t="shared" si="29"/>
        <v>0.74219999999999986</v>
      </c>
      <c r="W214" s="185"/>
      <c r="X214" s="185"/>
    </row>
    <row r="215" spans="2:24">
      <c r="B215" s="15">
        <v>301368</v>
      </c>
      <c r="C215" s="15" t="s">
        <v>57</v>
      </c>
      <c r="D215" s="15" t="s">
        <v>497</v>
      </c>
      <c r="E215" s="12">
        <v>1.833</v>
      </c>
      <c r="F215" s="12">
        <v>1.891</v>
      </c>
      <c r="G215" s="172"/>
      <c r="H215" s="168">
        <f t="shared" si="33"/>
        <v>0.27494999999999997</v>
      </c>
      <c r="I215" s="168">
        <f t="shared" si="33"/>
        <v>0.27494999999999997</v>
      </c>
      <c r="J215" s="168">
        <f t="shared" si="33"/>
        <v>0.54989999999999994</v>
      </c>
      <c r="K215" s="168">
        <f t="shared" si="31"/>
        <v>0.56730000000000003</v>
      </c>
      <c r="L215" s="168">
        <f t="shared" si="29"/>
        <v>0.56730000000000003</v>
      </c>
      <c r="M215" s="168">
        <f t="shared" si="29"/>
        <v>0.28365000000000001</v>
      </c>
      <c r="N215" s="168">
        <f t="shared" si="29"/>
        <v>0.28365000000000001</v>
      </c>
      <c r="O215" s="168">
        <f t="shared" si="29"/>
        <v>0.14182500000000001</v>
      </c>
      <c r="P215" s="168">
        <f t="shared" si="29"/>
        <v>0.14182500000000001</v>
      </c>
      <c r="Q215" s="168">
        <f t="shared" si="29"/>
        <v>0.14182500000000001</v>
      </c>
      <c r="R215" s="168">
        <f t="shared" si="29"/>
        <v>0.14182500000000001</v>
      </c>
      <c r="S215" s="168">
        <f t="shared" si="29"/>
        <v>0.14182500000000001</v>
      </c>
      <c r="T215" s="168">
        <f t="shared" si="29"/>
        <v>0.28365000000000001</v>
      </c>
      <c r="U215" s="168">
        <f t="shared" si="29"/>
        <v>0.28365000000000001</v>
      </c>
      <c r="V215" s="168">
        <f t="shared" si="29"/>
        <v>0.56730000000000003</v>
      </c>
      <c r="W215" s="185"/>
      <c r="X215" s="185"/>
    </row>
    <row r="217" spans="2:24" s="20" customFormat="1">
      <c r="B217" s="110"/>
      <c r="C217" s="110"/>
      <c r="D217" s="110"/>
    </row>
    <row r="218" spans="2:24" s="45" customFormat="1" ht="25.5" customHeight="1">
      <c r="B218" s="111" t="s">
        <v>597</v>
      </c>
      <c r="C218" s="111" t="s">
        <v>779</v>
      </c>
      <c r="D218" s="111" t="s">
        <v>780</v>
      </c>
      <c r="E218" s="212" t="s">
        <v>785</v>
      </c>
      <c r="F218" s="212" t="s">
        <v>785</v>
      </c>
      <c r="H218" s="243" t="s">
        <v>806</v>
      </c>
      <c r="I218" s="243"/>
      <c r="J218" s="243"/>
      <c r="K218" s="243"/>
      <c r="L218" s="243"/>
      <c r="M218" s="243"/>
      <c r="N218" s="243"/>
      <c r="O218" s="243"/>
      <c r="P218" s="243"/>
      <c r="Q218" s="243"/>
      <c r="R218" s="243"/>
      <c r="S218" s="243"/>
      <c r="T218" s="243"/>
      <c r="U218" s="243"/>
      <c r="V218" s="243"/>
      <c r="W218" s="245" t="s">
        <v>1129</v>
      </c>
      <c r="X218" s="245"/>
    </row>
    <row r="219" spans="2:24" s="45" customFormat="1" ht="25.5">
      <c r="B219" s="111"/>
      <c r="C219" s="111"/>
      <c r="D219" s="111"/>
      <c r="E219" s="212" t="s">
        <v>781</v>
      </c>
      <c r="F219" s="212" t="s">
        <v>782</v>
      </c>
      <c r="W219" s="245"/>
      <c r="X219" s="245"/>
    </row>
    <row r="220" spans="2:24" s="45" customFormat="1" ht="12.75" customHeight="1">
      <c r="B220" s="111"/>
      <c r="C220" s="111"/>
      <c r="D220" s="111"/>
      <c r="E220" s="45" t="s">
        <v>496</v>
      </c>
      <c r="F220" s="45" t="s">
        <v>496</v>
      </c>
      <c r="H220" s="243" t="s">
        <v>804</v>
      </c>
      <c r="I220" s="243"/>
      <c r="J220" s="243"/>
      <c r="K220" s="243"/>
      <c r="L220" s="243"/>
      <c r="M220" s="243"/>
      <c r="N220" s="243"/>
      <c r="O220" s="243"/>
      <c r="P220" s="243"/>
      <c r="Q220" s="243"/>
      <c r="R220" s="243"/>
      <c r="S220" s="243"/>
      <c r="T220" s="243"/>
      <c r="U220" s="243"/>
      <c r="V220" s="243"/>
      <c r="W220" s="247" t="s">
        <v>804</v>
      </c>
      <c r="X220" s="247"/>
    </row>
    <row r="221" spans="2:24" s="114" customFormat="1">
      <c r="B221" s="178"/>
      <c r="C221" s="178"/>
      <c r="D221" s="178"/>
      <c r="E221" s="179"/>
      <c r="F221" s="179"/>
      <c r="G221" s="179"/>
    </row>
    <row r="222" spans="2:24" s="165" customFormat="1">
      <c r="B222" s="180"/>
      <c r="C222" s="180"/>
      <c r="D222" s="180"/>
      <c r="E222" s="170"/>
      <c r="F222" s="170"/>
      <c r="G222" s="170" t="s">
        <v>798</v>
      </c>
      <c r="H222" s="220" t="s">
        <v>800</v>
      </c>
      <c r="I222" s="220" t="s">
        <v>668</v>
      </c>
      <c r="J222" s="220" t="s">
        <v>669</v>
      </c>
      <c r="K222" s="220" t="s">
        <v>670</v>
      </c>
      <c r="L222" s="220" t="s">
        <v>671</v>
      </c>
      <c r="M222" s="220" t="s">
        <v>810</v>
      </c>
      <c r="N222" s="220" t="s">
        <v>672</v>
      </c>
      <c r="O222" s="220" t="s">
        <v>801</v>
      </c>
      <c r="P222" s="220" t="s">
        <v>673</v>
      </c>
      <c r="Q222" s="220" t="s">
        <v>674</v>
      </c>
      <c r="R222" s="220" t="s">
        <v>675</v>
      </c>
      <c r="S222" s="220" t="s">
        <v>802</v>
      </c>
      <c r="T222" s="220" t="s">
        <v>803</v>
      </c>
      <c r="U222" s="220" t="s">
        <v>676</v>
      </c>
      <c r="V222" s="220" t="s">
        <v>677</v>
      </c>
      <c r="W222" s="222">
        <v>2018</v>
      </c>
      <c r="X222" s="222">
        <v>2019</v>
      </c>
    </row>
    <row r="223" spans="2:24" s="165" customFormat="1">
      <c r="B223" s="180"/>
      <c r="C223" s="180"/>
      <c r="D223" s="180"/>
      <c r="E223" s="170"/>
      <c r="F223" s="170"/>
      <c r="G223" s="170" t="s">
        <v>799</v>
      </c>
      <c r="H223" s="173">
        <f>$E$18</f>
        <v>0.15</v>
      </c>
      <c r="I223" s="173">
        <f>$E$18</f>
        <v>0.15</v>
      </c>
      <c r="J223" s="173">
        <f>$E$16</f>
        <v>0.3</v>
      </c>
      <c r="K223" s="173">
        <f>$E$16</f>
        <v>0.3</v>
      </c>
      <c r="L223" s="173">
        <f>$E$16</f>
        <v>0.3</v>
      </c>
      <c r="M223" s="173">
        <f>$E$18</f>
        <v>0.15</v>
      </c>
      <c r="N223" s="173">
        <f>$E$18</f>
        <v>0.15</v>
      </c>
      <c r="O223" s="173">
        <f>$E$17</f>
        <v>7.4999999999999997E-2</v>
      </c>
      <c r="P223" s="173">
        <f>$E$17</f>
        <v>7.4999999999999997E-2</v>
      </c>
      <c r="Q223" s="173">
        <f>$E$17</f>
        <v>7.4999999999999997E-2</v>
      </c>
      <c r="R223" s="173">
        <f>$E$17</f>
        <v>7.4999999999999997E-2</v>
      </c>
      <c r="S223" s="173">
        <f>$E$17</f>
        <v>7.4999999999999997E-2</v>
      </c>
      <c r="T223" s="173">
        <f>$E$18</f>
        <v>0.15</v>
      </c>
      <c r="U223" s="173">
        <f>$E$18</f>
        <v>0.15</v>
      </c>
      <c r="V223" s="173">
        <f>$E$16</f>
        <v>0.3</v>
      </c>
      <c r="W223" s="190">
        <f>$E$20</f>
        <v>8.3333333333333329E-2</v>
      </c>
      <c r="X223" s="190">
        <f>$E$20</f>
        <v>8.3333333333333329E-2</v>
      </c>
    </row>
    <row r="224" spans="2:24" s="165" customFormat="1">
      <c r="B224" s="180"/>
      <c r="C224" s="180"/>
      <c r="D224" s="180"/>
      <c r="E224" s="170"/>
      <c r="F224" s="170"/>
      <c r="G224" s="170" t="s">
        <v>805</v>
      </c>
      <c r="H224" s="173">
        <f>$E$23</f>
        <v>3.3333333333333333E-2</v>
      </c>
      <c r="I224" s="173">
        <f t="shared" ref="I224:X224" si="34">$E$23</f>
        <v>3.3333333333333333E-2</v>
      </c>
      <c r="J224" s="173">
        <f t="shared" si="34"/>
        <v>3.3333333333333333E-2</v>
      </c>
      <c r="K224" s="173">
        <f t="shared" si="34"/>
        <v>3.3333333333333333E-2</v>
      </c>
      <c r="L224" s="173">
        <f t="shared" si="34"/>
        <v>3.3333333333333333E-2</v>
      </c>
      <c r="M224" s="173">
        <f t="shared" si="34"/>
        <v>3.3333333333333333E-2</v>
      </c>
      <c r="N224" s="173">
        <f t="shared" si="34"/>
        <v>3.3333333333333333E-2</v>
      </c>
      <c r="O224" s="173">
        <f t="shared" si="34"/>
        <v>3.3333333333333333E-2</v>
      </c>
      <c r="P224" s="173">
        <f t="shared" si="34"/>
        <v>3.3333333333333333E-2</v>
      </c>
      <c r="Q224" s="173">
        <f t="shared" si="34"/>
        <v>3.3333333333333333E-2</v>
      </c>
      <c r="R224" s="173">
        <f t="shared" si="34"/>
        <v>3.3333333333333333E-2</v>
      </c>
      <c r="S224" s="173">
        <f t="shared" si="34"/>
        <v>3.3333333333333333E-2</v>
      </c>
      <c r="T224" s="173">
        <f t="shared" si="34"/>
        <v>3.3333333333333333E-2</v>
      </c>
      <c r="U224" s="173">
        <f t="shared" si="34"/>
        <v>3.3333333333333333E-2</v>
      </c>
      <c r="V224" s="173">
        <f t="shared" si="34"/>
        <v>3.3333333333333333E-2</v>
      </c>
      <c r="W224" s="173">
        <f t="shared" si="34"/>
        <v>3.3333333333333333E-2</v>
      </c>
      <c r="X224" s="173">
        <f t="shared" si="34"/>
        <v>3.3333333333333333E-2</v>
      </c>
    </row>
    <row r="225" spans="2:24">
      <c r="B225" s="15">
        <v>300131</v>
      </c>
      <c r="C225" s="15" t="s">
        <v>2</v>
      </c>
      <c r="D225" s="15" t="s">
        <v>497</v>
      </c>
      <c r="E225" s="12">
        <v>2.1239999999999997</v>
      </c>
      <c r="F225" s="12">
        <v>2.194</v>
      </c>
      <c r="G225" s="172"/>
      <c r="H225" s="174">
        <f t="shared" ref="H225:J225" si="35">$E225*H$223*H$224</f>
        <v>1.0619999999999997E-2</v>
      </c>
      <c r="I225" s="174">
        <f t="shared" si="35"/>
        <v>1.0619999999999997E-2</v>
      </c>
      <c r="J225" s="174">
        <f t="shared" si="35"/>
        <v>2.1239999999999995E-2</v>
      </c>
      <c r="K225" s="174">
        <f>$F225*K$223*K$224</f>
        <v>2.1940000000000001E-2</v>
      </c>
      <c r="L225" s="174">
        <f t="shared" ref="L225:V225" si="36">$F225*L$223*L$224</f>
        <v>2.1940000000000001E-2</v>
      </c>
      <c r="M225" s="174">
        <f t="shared" si="36"/>
        <v>1.0970000000000001E-2</v>
      </c>
      <c r="N225" s="174">
        <f t="shared" si="36"/>
        <v>1.0970000000000001E-2</v>
      </c>
      <c r="O225" s="174">
        <f t="shared" si="36"/>
        <v>5.4850000000000003E-3</v>
      </c>
      <c r="P225" s="174">
        <f t="shared" si="36"/>
        <v>5.4850000000000003E-3</v>
      </c>
      <c r="Q225" s="174">
        <f t="shared" si="36"/>
        <v>5.4850000000000003E-3</v>
      </c>
      <c r="R225" s="174">
        <f t="shared" si="36"/>
        <v>5.4850000000000003E-3</v>
      </c>
      <c r="S225" s="174">
        <f t="shared" si="36"/>
        <v>5.4850000000000003E-3</v>
      </c>
      <c r="T225" s="174">
        <f t="shared" si="36"/>
        <v>1.0970000000000001E-2</v>
      </c>
      <c r="U225" s="174">
        <f t="shared" si="36"/>
        <v>1.0970000000000001E-2</v>
      </c>
      <c r="V225" s="174">
        <f t="shared" si="36"/>
        <v>2.1940000000000001E-2</v>
      </c>
      <c r="W225" s="193"/>
      <c r="X225" s="193"/>
    </row>
    <row r="226" spans="2:24">
      <c r="B226" s="15">
        <v>300132</v>
      </c>
      <c r="C226" s="15" t="s">
        <v>3</v>
      </c>
      <c r="D226" s="15" t="s">
        <v>497</v>
      </c>
      <c r="E226" s="12">
        <v>1.6019999999999999</v>
      </c>
      <c r="F226" s="12">
        <v>1.649</v>
      </c>
      <c r="G226" s="172"/>
      <c r="H226" s="174">
        <f t="shared" ref="H226:J236" si="37">$E226*H$223*H$224</f>
        <v>8.009999999999998E-3</v>
      </c>
      <c r="I226" s="174">
        <f t="shared" si="37"/>
        <v>8.009999999999998E-3</v>
      </c>
      <c r="J226" s="174">
        <f t="shared" si="37"/>
        <v>1.6019999999999996E-2</v>
      </c>
      <c r="K226" s="174">
        <f t="shared" ref="K226:V239" si="38">$F226*K$223*K$224</f>
        <v>1.6489999999999998E-2</v>
      </c>
      <c r="L226" s="174">
        <f t="shared" si="38"/>
        <v>1.6489999999999998E-2</v>
      </c>
      <c r="M226" s="174">
        <f t="shared" si="38"/>
        <v>8.2449999999999989E-3</v>
      </c>
      <c r="N226" s="174">
        <f t="shared" si="38"/>
        <v>8.2449999999999989E-3</v>
      </c>
      <c r="O226" s="174">
        <f t="shared" si="38"/>
        <v>4.1224999999999994E-3</v>
      </c>
      <c r="P226" s="174">
        <f t="shared" si="38"/>
        <v>4.1224999999999994E-3</v>
      </c>
      <c r="Q226" s="174">
        <f t="shared" si="38"/>
        <v>4.1224999999999994E-3</v>
      </c>
      <c r="R226" s="174">
        <f t="shared" si="38"/>
        <v>4.1224999999999994E-3</v>
      </c>
      <c r="S226" s="174">
        <f t="shared" si="38"/>
        <v>4.1224999999999994E-3</v>
      </c>
      <c r="T226" s="174">
        <f t="shared" si="38"/>
        <v>8.2449999999999989E-3</v>
      </c>
      <c r="U226" s="174">
        <f t="shared" si="38"/>
        <v>8.2449999999999989E-3</v>
      </c>
      <c r="V226" s="174">
        <f t="shared" si="38"/>
        <v>1.6489999999999998E-2</v>
      </c>
      <c r="W226" s="193"/>
      <c r="X226" s="193"/>
    </row>
    <row r="227" spans="2:24">
      <c r="B227" s="15">
        <v>300133</v>
      </c>
      <c r="C227" s="15" t="s">
        <v>4</v>
      </c>
      <c r="D227" s="15" t="s">
        <v>497</v>
      </c>
      <c r="E227" s="12">
        <v>1.6019999999999999</v>
      </c>
      <c r="F227" s="12">
        <v>1.649</v>
      </c>
      <c r="G227" s="172"/>
      <c r="H227" s="174">
        <f t="shared" si="37"/>
        <v>8.009999999999998E-3</v>
      </c>
      <c r="I227" s="174">
        <f t="shared" si="37"/>
        <v>8.009999999999998E-3</v>
      </c>
      <c r="J227" s="174">
        <f t="shared" si="37"/>
        <v>1.6019999999999996E-2</v>
      </c>
      <c r="K227" s="174">
        <f t="shared" si="38"/>
        <v>1.6489999999999998E-2</v>
      </c>
      <c r="L227" s="174">
        <f t="shared" si="38"/>
        <v>1.6489999999999998E-2</v>
      </c>
      <c r="M227" s="174">
        <f t="shared" si="38"/>
        <v>8.2449999999999989E-3</v>
      </c>
      <c r="N227" s="174">
        <f t="shared" si="38"/>
        <v>8.2449999999999989E-3</v>
      </c>
      <c r="O227" s="174">
        <f t="shared" si="38"/>
        <v>4.1224999999999994E-3</v>
      </c>
      <c r="P227" s="174">
        <f t="shared" si="38"/>
        <v>4.1224999999999994E-3</v>
      </c>
      <c r="Q227" s="174">
        <f t="shared" si="38"/>
        <v>4.1224999999999994E-3</v>
      </c>
      <c r="R227" s="174">
        <f t="shared" si="38"/>
        <v>4.1224999999999994E-3</v>
      </c>
      <c r="S227" s="174">
        <f t="shared" si="38"/>
        <v>4.1224999999999994E-3</v>
      </c>
      <c r="T227" s="174">
        <f t="shared" si="38"/>
        <v>8.2449999999999989E-3</v>
      </c>
      <c r="U227" s="174">
        <f t="shared" si="38"/>
        <v>8.2449999999999989E-3</v>
      </c>
      <c r="V227" s="174">
        <f t="shared" si="38"/>
        <v>1.6489999999999998E-2</v>
      </c>
      <c r="W227" s="193"/>
      <c r="X227" s="193"/>
    </row>
    <row r="228" spans="2:24">
      <c r="B228" s="15">
        <v>300136</v>
      </c>
      <c r="C228" s="15" t="s">
        <v>5</v>
      </c>
      <c r="D228" s="15" t="s">
        <v>497</v>
      </c>
      <c r="E228" s="12">
        <v>0.8620000000000001</v>
      </c>
      <c r="F228" s="12">
        <v>0.87700000000000011</v>
      </c>
      <c r="G228" s="172"/>
      <c r="H228" s="174">
        <f t="shared" si="37"/>
        <v>4.3099999999999996E-3</v>
      </c>
      <c r="I228" s="174">
        <f t="shared" si="37"/>
        <v>4.3099999999999996E-3</v>
      </c>
      <c r="J228" s="174">
        <f t="shared" si="37"/>
        <v>8.6199999999999992E-3</v>
      </c>
      <c r="K228" s="174">
        <f t="shared" si="38"/>
        <v>8.77E-3</v>
      </c>
      <c r="L228" s="174">
        <f t="shared" si="38"/>
        <v>8.77E-3</v>
      </c>
      <c r="M228" s="174">
        <f t="shared" si="38"/>
        <v>4.385E-3</v>
      </c>
      <c r="N228" s="174">
        <f t="shared" si="38"/>
        <v>4.385E-3</v>
      </c>
      <c r="O228" s="174">
        <f t="shared" si="38"/>
        <v>2.1925E-3</v>
      </c>
      <c r="P228" s="174">
        <f t="shared" si="38"/>
        <v>2.1925E-3</v>
      </c>
      <c r="Q228" s="174">
        <f t="shared" si="38"/>
        <v>2.1925E-3</v>
      </c>
      <c r="R228" s="174">
        <f t="shared" si="38"/>
        <v>2.1925E-3</v>
      </c>
      <c r="S228" s="174">
        <f t="shared" si="38"/>
        <v>2.1925E-3</v>
      </c>
      <c r="T228" s="174">
        <f t="shared" si="38"/>
        <v>4.385E-3</v>
      </c>
      <c r="U228" s="174">
        <f t="shared" si="38"/>
        <v>4.385E-3</v>
      </c>
      <c r="V228" s="174">
        <f t="shared" si="38"/>
        <v>8.77E-3</v>
      </c>
      <c r="W228" s="193"/>
      <c r="X228" s="193"/>
    </row>
    <row r="229" spans="2:24">
      <c r="B229" s="15">
        <v>300138</v>
      </c>
      <c r="C229" s="15" t="s">
        <v>6</v>
      </c>
      <c r="D229" s="15" t="s">
        <v>497</v>
      </c>
      <c r="E229" s="12">
        <v>2.1119999999999997</v>
      </c>
      <c r="F229" s="12">
        <v>2.1819999999999999</v>
      </c>
      <c r="G229" s="172"/>
      <c r="H229" s="174">
        <f t="shared" si="37"/>
        <v>1.0559999999999996E-2</v>
      </c>
      <c r="I229" s="174">
        <f t="shared" si="37"/>
        <v>1.0559999999999996E-2</v>
      </c>
      <c r="J229" s="174">
        <f t="shared" si="37"/>
        <v>2.1119999999999993E-2</v>
      </c>
      <c r="K229" s="174">
        <f t="shared" si="38"/>
        <v>2.1819999999999999E-2</v>
      </c>
      <c r="L229" s="174">
        <f t="shared" si="38"/>
        <v>2.1819999999999999E-2</v>
      </c>
      <c r="M229" s="174">
        <f t="shared" si="38"/>
        <v>1.091E-2</v>
      </c>
      <c r="N229" s="174">
        <f t="shared" si="38"/>
        <v>1.091E-2</v>
      </c>
      <c r="O229" s="174">
        <f t="shared" si="38"/>
        <v>5.4549999999999998E-3</v>
      </c>
      <c r="P229" s="174">
        <f t="shared" si="38"/>
        <v>5.4549999999999998E-3</v>
      </c>
      <c r="Q229" s="174">
        <f t="shared" si="38"/>
        <v>5.4549999999999998E-3</v>
      </c>
      <c r="R229" s="174">
        <f t="shared" si="38"/>
        <v>5.4549999999999998E-3</v>
      </c>
      <c r="S229" s="174">
        <f t="shared" si="38"/>
        <v>5.4549999999999998E-3</v>
      </c>
      <c r="T229" s="174">
        <f t="shared" si="38"/>
        <v>1.091E-2</v>
      </c>
      <c r="U229" s="174">
        <f t="shared" si="38"/>
        <v>1.091E-2</v>
      </c>
      <c r="V229" s="174">
        <f t="shared" si="38"/>
        <v>2.1819999999999999E-2</v>
      </c>
      <c r="W229" s="193"/>
      <c r="X229" s="193"/>
    </row>
    <row r="230" spans="2:24">
      <c r="B230" s="15">
        <v>300139</v>
      </c>
      <c r="C230" s="15" t="s">
        <v>7</v>
      </c>
      <c r="D230" s="15" t="s">
        <v>497</v>
      </c>
      <c r="E230" s="12">
        <v>1.833</v>
      </c>
      <c r="F230" s="12">
        <v>1.891</v>
      </c>
      <c r="G230" s="172"/>
      <c r="H230" s="174">
        <f t="shared" si="37"/>
        <v>9.1649999999999995E-3</v>
      </c>
      <c r="I230" s="174">
        <f t="shared" si="37"/>
        <v>9.1649999999999995E-3</v>
      </c>
      <c r="J230" s="174">
        <f t="shared" si="37"/>
        <v>1.8329999999999999E-2</v>
      </c>
      <c r="K230" s="174">
        <f t="shared" si="38"/>
        <v>1.891E-2</v>
      </c>
      <c r="L230" s="174">
        <f t="shared" si="38"/>
        <v>1.891E-2</v>
      </c>
      <c r="M230" s="174">
        <f t="shared" si="38"/>
        <v>9.4549999999999999E-3</v>
      </c>
      <c r="N230" s="174">
        <f t="shared" si="38"/>
        <v>9.4549999999999999E-3</v>
      </c>
      <c r="O230" s="174">
        <f t="shared" si="38"/>
        <v>4.7274999999999999E-3</v>
      </c>
      <c r="P230" s="174">
        <f t="shared" si="38"/>
        <v>4.7274999999999999E-3</v>
      </c>
      <c r="Q230" s="174">
        <f t="shared" si="38"/>
        <v>4.7274999999999999E-3</v>
      </c>
      <c r="R230" s="174">
        <f t="shared" si="38"/>
        <v>4.7274999999999999E-3</v>
      </c>
      <c r="S230" s="174">
        <f t="shared" si="38"/>
        <v>4.7274999999999999E-3</v>
      </c>
      <c r="T230" s="174">
        <f t="shared" si="38"/>
        <v>9.4549999999999999E-3</v>
      </c>
      <c r="U230" s="174">
        <f t="shared" si="38"/>
        <v>9.4549999999999999E-3</v>
      </c>
      <c r="V230" s="174">
        <f t="shared" si="38"/>
        <v>1.891E-2</v>
      </c>
      <c r="W230" s="193"/>
      <c r="X230" s="193"/>
    </row>
    <row r="231" spans="2:24">
      <c r="B231" s="15">
        <v>300143</v>
      </c>
      <c r="C231" s="15" t="s">
        <v>9</v>
      </c>
      <c r="D231" s="15" t="s">
        <v>497</v>
      </c>
      <c r="E231" s="12">
        <v>1.833</v>
      </c>
      <c r="F231" s="12">
        <v>1.891</v>
      </c>
      <c r="G231" s="172"/>
      <c r="H231" s="174">
        <f t="shared" si="37"/>
        <v>9.1649999999999995E-3</v>
      </c>
      <c r="I231" s="174">
        <f t="shared" si="37"/>
        <v>9.1649999999999995E-3</v>
      </c>
      <c r="J231" s="174">
        <f t="shared" si="37"/>
        <v>1.8329999999999999E-2</v>
      </c>
      <c r="K231" s="174">
        <f t="shared" si="38"/>
        <v>1.891E-2</v>
      </c>
      <c r="L231" s="174">
        <f t="shared" si="38"/>
        <v>1.891E-2</v>
      </c>
      <c r="M231" s="174">
        <f t="shared" si="38"/>
        <v>9.4549999999999999E-3</v>
      </c>
      <c r="N231" s="174">
        <f t="shared" si="38"/>
        <v>9.4549999999999999E-3</v>
      </c>
      <c r="O231" s="174">
        <f t="shared" si="38"/>
        <v>4.7274999999999999E-3</v>
      </c>
      <c r="P231" s="174">
        <f t="shared" si="38"/>
        <v>4.7274999999999999E-3</v>
      </c>
      <c r="Q231" s="174">
        <f t="shared" si="38"/>
        <v>4.7274999999999999E-3</v>
      </c>
      <c r="R231" s="174">
        <f t="shared" si="38"/>
        <v>4.7274999999999999E-3</v>
      </c>
      <c r="S231" s="174">
        <f t="shared" si="38"/>
        <v>4.7274999999999999E-3</v>
      </c>
      <c r="T231" s="174">
        <f t="shared" si="38"/>
        <v>9.4549999999999999E-3</v>
      </c>
      <c r="U231" s="174">
        <f t="shared" si="38"/>
        <v>9.4549999999999999E-3</v>
      </c>
      <c r="V231" s="174">
        <f t="shared" si="38"/>
        <v>1.891E-2</v>
      </c>
      <c r="W231" s="193"/>
      <c r="X231" s="193"/>
    </row>
    <row r="232" spans="2:24">
      <c r="B232" s="15">
        <v>300144</v>
      </c>
      <c r="C232" s="15" t="s">
        <v>10</v>
      </c>
      <c r="D232" s="15" t="s">
        <v>497</v>
      </c>
      <c r="E232" s="12">
        <v>0.8620000000000001</v>
      </c>
      <c r="F232" s="12">
        <v>0.87700000000000011</v>
      </c>
      <c r="G232" s="172"/>
      <c r="H232" s="174">
        <f t="shared" si="37"/>
        <v>4.3099999999999996E-3</v>
      </c>
      <c r="I232" s="174">
        <f t="shared" si="37"/>
        <v>4.3099999999999996E-3</v>
      </c>
      <c r="J232" s="174">
        <f t="shared" si="37"/>
        <v>8.6199999999999992E-3</v>
      </c>
      <c r="K232" s="174">
        <f t="shared" si="38"/>
        <v>8.77E-3</v>
      </c>
      <c r="L232" s="174">
        <f t="shared" si="38"/>
        <v>8.77E-3</v>
      </c>
      <c r="M232" s="174">
        <f t="shared" si="38"/>
        <v>4.385E-3</v>
      </c>
      <c r="N232" s="174">
        <f t="shared" si="38"/>
        <v>4.385E-3</v>
      </c>
      <c r="O232" s="174">
        <f t="shared" si="38"/>
        <v>2.1925E-3</v>
      </c>
      <c r="P232" s="174">
        <f t="shared" si="38"/>
        <v>2.1925E-3</v>
      </c>
      <c r="Q232" s="174">
        <f t="shared" si="38"/>
        <v>2.1925E-3</v>
      </c>
      <c r="R232" s="174">
        <f t="shared" si="38"/>
        <v>2.1925E-3</v>
      </c>
      <c r="S232" s="174">
        <f t="shared" si="38"/>
        <v>2.1925E-3</v>
      </c>
      <c r="T232" s="174">
        <f t="shared" si="38"/>
        <v>4.385E-3</v>
      </c>
      <c r="U232" s="174">
        <f t="shared" si="38"/>
        <v>4.385E-3</v>
      </c>
      <c r="V232" s="174">
        <f t="shared" si="38"/>
        <v>8.77E-3</v>
      </c>
      <c r="W232" s="193"/>
      <c r="X232" s="193"/>
    </row>
    <row r="233" spans="2:24">
      <c r="B233" s="15">
        <v>300145</v>
      </c>
      <c r="C233" s="15" t="s">
        <v>11</v>
      </c>
      <c r="D233" s="15" t="s">
        <v>497</v>
      </c>
      <c r="E233" s="12">
        <v>0.88600000000000012</v>
      </c>
      <c r="F233" s="12">
        <v>0.90100000000000002</v>
      </c>
      <c r="G233" s="172"/>
      <c r="H233" s="174">
        <f t="shared" si="37"/>
        <v>4.4300000000000008E-3</v>
      </c>
      <c r="I233" s="174">
        <f t="shared" si="37"/>
        <v>4.4300000000000008E-3</v>
      </c>
      <c r="J233" s="174">
        <f t="shared" si="37"/>
        <v>8.8600000000000016E-3</v>
      </c>
      <c r="K233" s="174">
        <f t="shared" si="38"/>
        <v>9.0099999999999989E-3</v>
      </c>
      <c r="L233" s="174">
        <f t="shared" si="38"/>
        <v>9.0099999999999989E-3</v>
      </c>
      <c r="M233" s="174">
        <f t="shared" si="38"/>
        <v>4.5049999999999995E-3</v>
      </c>
      <c r="N233" s="174">
        <f t="shared" si="38"/>
        <v>4.5049999999999995E-3</v>
      </c>
      <c r="O233" s="174">
        <f t="shared" si="38"/>
        <v>2.2524999999999997E-3</v>
      </c>
      <c r="P233" s="174">
        <f t="shared" si="38"/>
        <v>2.2524999999999997E-3</v>
      </c>
      <c r="Q233" s="174">
        <f t="shared" si="38"/>
        <v>2.2524999999999997E-3</v>
      </c>
      <c r="R233" s="174">
        <f t="shared" si="38"/>
        <v>2.2524999999999997E-3</v>
      </c>
      <c r="S233" s="174">
        <f t="shared" si="38"/>
        <v>2.2524999999999997E-3</v>
      </c>
      <c r="T233" s="174">
        <f t="shared" si="38"/>
        <v>4.5049999999999995E-3</v>
      </c>
      <c r="U233" s="174">
        <f t="shared" si="38"/>
        <v>4.5049999999999995E-3</v>
      </c>
      <c r="V233" s="174">
        <f t="shared" si="38"/>
        <v>9.0099999999999989E-3</v>
      </c>
      <c r="W233" s="193"/>
      <c r="X233" s="193"/>
    </row>
    <row r="234" spans="2:24">
      <c r="B234" s="15">
        <v>300146</v>
      </c>
      <c r="C234" s="15" t="s">
        <v>12</v>
      </c>
      <c r="D234" s="15" t="s">
        <v>497</v>
      </c>
      <c r="E234" s="12">
        <v>0.88600000000000012</v>
      </c>
      <c r="F234" s="12">
        <v>0.90100000000000002</v>
      </c>
      <c r="G234" s="172"/>
      <c r="H234" s="174">
        <f t="shared" si="37"/>
        <v>4.4300000000000008E-3</v>
      </c>
      <c r="I234" s="174">
        <f t="shared" si="37"/>
        <v>4.4300000000000008E-3</v>
      </c>
      <c r="J234" s="174">
        <f t="shared" si="37"/>
        <v>8.8600000000000016E-3</v>
      </c>
      <c r="K234" s="174">
        <f t="shared" si="38"/>
        <v>9.0099999999999989E-3</v>
      </c>
      <c r="L234" s="174">
        <f t="shared" si="38"/>
        <v>9.0099999999999989E-3</v>
      </c>
      <c r="M234" s="174">
        <f t="shared" si="38"/>
        <v>4.5049999999999995E-3</v>
      </c>
      <c r="N234" s="174">
        <f t="shared" si="38"/>
        <v>4.5049999999999995E-3</v>
      </c>
      <c r="O234" s="174">
        <f t="shared" si="38"/>
        <v>2.2524999999999997E-3</v>
      </c>
      <c r="P234" s="174">
        <f t="shared" si="38"/>
        <v>2.2524999999999997E-3</v>
      </c>
      <c r="Q234" s="174">
        <f t="shared" si="38"/>
        <v>2.2524999999999997E-3</v>
      </c>
      <c r="R234" s="174">
        <f t="shared" si="38"/>
        <v>2.2524999999999997E-3</v>
      </c>
      <c r="S234" s="174">
        <f t="shared" si="38"/>
        <v>2.2524999999999997E-3</v>
      </c>
      <c r="T234" s="174">
        <f t="shared" si="38"/>
        <v>4.5049999999999995E-3</v>
      </c>
      <c r="U234" s="174">
        <f t="shared" si="38"/>
        <v>4.5049999999999995E-3</v>
      </c>
      <c r="V234" s="174">
        <f t="shared" si="38"/>
        <v>9.0099999999999989E-3</v>
      </c>
      <c r="W234" s="193"/>
      <c r="X234" s="193"/>
    </row>
    <row r="235" spans="2:24">
      <c r="B235" s="15">
        <v>300147</v>
      </c>
      <c r="C235" s="15" t="s">
        <v>13</v>
      </c>
      <c r="D235" s="15" t="s">
        <v>497</v>
      </c>
      <c r="E235" s="12">
        <v>0.88600000000000012</v>
      </c>
      <c r="F235" s="12">
        <v>0.90100000000000002</v>
      </c>
      <c r="G235" s="172"/>
      <c r="H235" s="174">
        <f t="shared" si="37"/>
        <v>4.4300000000000008E-3</v>
      </c>
      <c r="I235" s="174">
        <f t="shared" si="37"/>
        <v>4.4300000000000008E-3</v>
      </c>
      <c r="J235" s="174">
        <f t="shared" si="37"/>
        <v>8.8600000000000016E-3</v>
      </c>
      <c r="K235" s="174">
        <f t="shared" si="38"/>
        <v>9.0099999999999989E-3</v>
      </c>
      <c r="L235" s="174">
        <f t="shared" si="38"/>
        <v>9.0099999999999989E-3</v>
      </c>
      <c r="M235" s="174">
        <f t="shared" si="38"/>
        <v>4.5049999999999995E-3</v>
      </c>
      <c r="N235" s="174">
        <f t="shared" si="38"/>
        <v>4.5049999999999995E-3</v>
      </c>
      <c r="O235" s="174">
        <f t="shared" si="38"/>
        <v>2.2524999999999997E-3</v>
      </c>
      <c r="P235" s="174">
        <f t="shared" si="38"/>
        <v>2.2524999999999997E-3</v>
      </c>
      <c r="Q235" s="174">
        <f t="shared" si="38"/>
        <v>2.2524999999999997E-3</v>
      </c>
      <c r="R235" s="174">
        <f t="shared" si="38"/>
        <v>2.2524999999999997E-3</v>
      </c>
      <c r="S235" s="174">
        <f t="shared" si="38"/>
        <v>2.2524999999999997E-3</v>
      </c>
      <c r="T235" s="174">
        <f t="shared" si="38"/>
        <v>4.5049999999999995E-3</v>
      </c>
      <c r="U235" s="174">
        <f t="shared" si="38"/>
        <v>4.5049999999999995E-3</v>
      </c>
      <c r="V235" s="174">
        <f t="shared" si="38"/>
        <v>9.0099999999999989E-3</v>
      </c>
      <c r="W235" s="193"/>
      <c r="X235" s="193"/>
    </row>
    <row r="236" spans="2:24">
      <c r="B236" s="15">
        <v>301111</v>
      </c>
      <c r="C236" s="15" t="s">
        <v>44</v>
      </c>
      <c r="D236" s="15" t="s">
        <v>497</v>
      </c>
      <c r="E236" s="12">
        <v>2.1589999999999998</v>
      </c>
      <c r="F236" s="12">
        <v>2.2309999999999999</v>
      </c>
      <c r="G236" s="172"/>
      <c r="H236" s="174">
        <f t="shared" si="37"/>
        <v>1.0794999999999999E-2</v>
      </c>
      <c r="I236" s="174">
        <f t="shared" si="37"/>
        <v>1.0794999999999999E-2</v>
      </c>
      <c r="J236" s="174">
        <f t="shared" si="37"/>
        <v>2.1589999999999998E-2</v>
      </c>
      <c r="K236" s="174">
        <f t="shared" si="38"/>
        <v>2.2309999999999997E-2</v>
      </c>
      <c r="L236" s="174">
        <f t="shared" si="38"/>
        <v>2.2309999999999997E-2</v>
      </c>
      <c r="M236" s="174">
        <f t="shared" si="38"/>
        <v>1.1154999999999998E-2</v>
      </c>
      <c r="N236" s="174">
        <f t="shared" si="38"/>
        <v>1.1154999999999998E-2</v>
      </c>
      <c r="O236" s="174">
        <f t="shared" si="38"/>
        <v>5.5774999999999991E-3</v>
      </c>
      <c r="P236" s="174">
        <f t="shared" si="38"/>
        <v>5.5774999999999991E-3</v>
      </c>
      <c r="Q236" s="174">
        <f t="shared" si="38"/>
        <v>5.5774999999999991E-3</v>
      </c>
      <c r="R236" s="174">
        <f t="shared" si="38"/>
        <v>5.5774999999999991E-3</v>
      </c>
      <c r="S236" s="174">
        <f t="shared" si="38"/>
        <v>5.5774999999999991E-3</v>
      </c>
      <c r="T236" s="174">
        <f t="shared" si="38"/>
        <v>1.1154999999999998E-2</v>
      </c>
      <c r="U236" s="174">
        <f t="shared" si="38"/>
        <v>1.1154999999999998E-2</v>
      </c>
      <c r="V236" s="174">
        <f t="shared" si="38"/>
        <v>2.2309999999999997E-2</v>
      </c>
      <c r="W236" s="193"/>
      <c r="X236" s="193"/>
    </row>
    <row r="237" spans="2:24">
      <c r="B237" s="15">
        <v>301113</v>
      </c>
      <c r="C237" s="15" t="s">
        <v>45</v>
      </c>
      <c r="D237" s="15" t="s">
        <v>497</v>
      </c>
      <c r="E237" s="12">
        <v>1.0070000000000001</v>
      </c>
      <c r="F237" s="12">
        <v>1.028</v>
      </c>
      <c r="G237" s="172"/>
      <c r="H237" s="193"/>
      <c r="I237" s="193"/>
      <c r="J237" s="193"/>
      <c r="K237" s="193"/>
      <c r="L237" s="193"/>
      <c r="M237" s="193"/>
      <c r="N237" s="193"/>
      <c r="O237" s="193"/>
      <c r="P237" s="193"/>
      <c r="Q237" s="193"/>
      <c r="R237" s="193"/>
      <c r="S237" s="193"/>
      <c r="T237" s="193"/>
      <c r="U237" s="193"/>
      <c r="V237" s="193"/>
      <c r="W237" s="174">
        <f t="shared" ref="W237:X237" si="39">E237*W$223*W$224</f>
        <v>2.7972222222222222E-3</v>
      </c>
      <c r="X237" s="174">
        <f t="shared" si="39"/>
        <v>2.8555555555555556E-3</v>
      </c>
    </row>
    <row r="238" spans="2:24">
      <c r="B238" s="15">
        <v>301184</v>
      </c>
      <c r="C238" s="15" t="s">
        <v>49</v>
      </c>
      <c r="D238" s="15" t="s">
        <v>497</v>
      </c>
      <c r="E238" s="12">
        <v>2.391</v>
      </c>
      <c r="F238" s="12">
        <v>2.4739999999999998</v>
      </c>
      <c r="G238" s="172"/>
      <c r="H238" s="174">
        <f t="shared" ref="H238:J239" si="40">$E238*H$223*H$224</f>
        <v>1.1954999999999999E-2</v>
      </c>
      <c r="I238" s="174">
        <f t="shared" si="40"/>
        <v>1.1954999999999999E-2</v>
      </c>
      <c r="J238" s="174">
        <f t="shared" si="40"/>
        <v>2.3909999999999997E-2</v>
      </c>
      <c r="K238" s="174">
        <f t="shared" si="38"/>
        <v>2.4739999999999995E-2</v>
      </c>
      <c r="L238" s="174">
        <f t="shared" si="38"/>
        <v>2.4739999999999995E-2</v>
      </c>
      <c r="M238" s="174">
        <f t="shared" si="38"/>
        <v>1.2369999999999997E-2</v>
      </c>
      <c r="N238" s="174">
        <f t="shared" si="38"/>
        <v>1.2369999999999997E-2</v>
      </c>
      <c r="O238" s="174">
        <f t="shared" si="38"/>
        <v>6.1849999999999987E-3</v>
      </c>
      <c r="P238" s="174">
        <f t="shared" si="38"/>
        <v>6.1849999999999987E-3</v>
      </c>
      <c r="Q238" s="174">
        <f t="shared" si="38"/>
        <v>6.1849999999999987E-3</v>
      </c>
      <c r="R238" s="174">
        <f t="shared" si="38"/>
        <v>6.1849999999999987E-3</v>
      </c>
      <c r="S238" s="174">
        <f t="shared" si="38"/>
        <v>6.1849999999999987E-3</v>
      </c>
      <c r="T238" s="174">
        <f t="shared" si="38"/>
        <v>1.2369999999999997E-2</v>
      </c>
      <c r="U238" s="174">
        <f t="shared" si="38"/>
        <v>1.2369999999999997E-2</v>
      </c>
      <c r="V238" s="174">
        <f t="shared" si="38"/>
        <v>2.4739999999999995E-2</v>
      </c>
      <c r="W238" s="193"/>
      <c r="X238" s="193"/>
    </row>
    <row r="239" spans="2:24">
      <c r="B239" s="15">
        <v>301368</v>
      </c>
      <c r="C239" s="15" t="s">
        <v>57</v>
      </c>
      <c r="D239" s="15" t="s">
        <v>497</v>
      </c>
      <c r="E239" s="12">
        <v>1.833</v>
      </c>
      <c r="F239" s="12">
        <v>1.891</v>
      </c>
      <c r="G239" s="172"/>
      <c r="H239" s="174">
        <f t="shared" si="40"/>
        <v>9.1649999999999995E-3</v>
      </c>
      <c r="I239" s="174">
        <f t="shared" si="40"/>
        <v>9.1649999999999995E-3</v>
      </c>
      <c r="J239" s="174">
        <f t="shared" si="40"/>
        <v>1.8329999999999999E-2</v>
      </c>
      <c r="K239" s="174">
        <f t="shared" si="38"/>
        <v>1.891E-2</v>
      </c>
      <c r="L239" s="174">
        <f t="shared" si="38"/>
        <v>1.891E-2</v>
      </c>
      <c r="M239" s="174">
        <f t="shared" si="38"/>
        <v>9.4549999999999999E-3</v>
      </c>
      <c r="N239" s="174">
        <f t="shared" si="38"/>
        <v>9.4549999999999999E-3</v>
      </c>
      <c r="O239" s="174">
        <f t="shared" si="38"/>
        <v>4.7274999999999999E-3</v>
      </c>
      <c r="P239" s="174">
        <f t="shared" si="38"/>
        <v>4.7274999999999999E-3</v>
      </c>
      <c r="Q239" s="174">
        <f t="shared" si="38"/>
        <v>4.7274999999999999E-3</v>
      </c>
      <c r="R239" s="174">
        <f t="shared" si="38"/>
        <v>4.7274999999999999E-3</v>
      </c>
      <c r="S239" s="174">
        <f t="shared" si="38"/>
        <v>4.7274999999999999E-3</v>
      </c>
      <c r="T239" s="174">
        <f t="shared" si="38"/>
        <v>9.4549999999999999E-3</v>
      </c>
      <c r="U239" s="174">
        <f t="shared" si="38"/>
        <v>9.4549999999999999E-3</v>
      </c>
      <c r="V239" s="174">
        <f t="shared" si="38"/>
        <v>1.891E-2</v>
      </c>
      <c r="W239" s="193"/>
      <c r="X239" s="193"/>
    </row>
    <row r="241" spans="2:24" s="20" customFormat="1">
      <c r="B241" s="110"/>
      <c r="C241" s="110"/>
      <c r="D241" s="110"/>
    </row>
    <row r="242" spans="2:24" s="45" customFormat="1" ht="25.5" customHeight="1">
      <c r="B242" s="111" t="s">
        <v>597</v>
      </c>
      <c r="C242" s="111" t="s">
        <v>779</v>
      </c>
      <c r="D242" s="111" t="s">
        <v>780</v>
      </c>
      <c r="E242" s="212" t="s">
        <v>785</v>
      </c>
      <c r="F242" s="212" t="s">
        <v>785</v>
      </c>
      <c r="H242" s="243" t="s">
        <v>807</v>
      </c>
      <c r="I242" s="243"/>
      <c r="J242" s="243"/>
      <c r="K242" s="243"/>
      <c r="L242" s="243"/>
      <c r="M242" s="243"/>
      <c r="N242" s="243"/>
      <c r="O242" s="243"/>
      <c r="P242" s="243"/>
      <c r="Q242" s="243"/>
      <c r="R242" s="243"/>
      <c r="S242" s="243"/>
      <c r="T242" s="243"/>
      <c r="U242" s="243"/>
      <c r="V242" s="243"/>
      <c r="W242" s="245" t="s">
        <v>1130</v>
      </c>
      <c r="X242" s="245"/>
    </row>
    <row r="243" spans="2:24" s="45" customFormat="1" ht="25.5">
      <c r="B243" s="111"/>
      <c r="C243" s="111"/>
      <c r="D243" s="111"/>
      <c r="E243" s="212" t="s">
        <v>781</v>
      </c>
      <c r="F243" s="212" t="s">
        <v>782</v>
      </c>
      <c r="H243" s="212"/>
      <c r="I243" s="212"/>
      <c r="J243" s="212"/>
      <c r="K243" s="212"/>
      <c r="W243" s="245"/>
      <c r="X243" s="245"/>
    </row>
    <row r="244" spans="2:24" s="45" customFormat="1" ht="12.75" customHeight="1">
      <c r="B244" s="111"/>
      <c r="C244" s="111"/>
      <c r="D244" s="111"/>
      <c r="E244" s="45" t="s">
        <v>496</v>
      </c>
      <c r="F244" s="45" t="s">
        <v>496</v>
      </c>
      <c r="H244" s="243" t="s">
        <v>808</v>
      </c>
      <c r="I244" s="243"/>
      <c r="J244" s="243"/>
      <c r="K244" s="243"/>
      <c r="L244" s="243"/>
      <c r="M244" s="243"/>
      <c r="N244" s="243"/>
      <c r="O244" s="243"/>
      <c r="P244" s="243"/>
      <c r="Q244" s="243"/>
      <c r="R244" s="243"/>
      <c r="S244" s="243"/>
      <c r="T244" s="243"/>
      <c r="U244" s="243"/>
      <c r="V244" s="243"/>
      <c r="W244" s="247" t="s">
        <v>808</v>
      </c>
      <c r="X244" s="247"/>
    </row>
    <row r="245" spans="2:24" s="114" customFormat="1">
      <c r="B245" s="178"/>
      <c r="C245" s="178"/>
      <c r="D245" s="178"/>
      <c r="E245" s="179"/>
      <c r="F245" s="179"/>
      <c r="G245" s="179"/>
    </row>
    <row r="246" spans="2:24" s="165" customFormat="1">
      <c r="B246" s="180"/>
      <c r="C246" s="180"/>
      <c r="D246" s="180"/>
      <c r="E246" s="170"/>
      <c r="F246" s="170"/>
      <c r="G246" s="170" t="s">
        <v>798</v>
      </c>
      <c r="H246" s="220" t="s">
        <v>800</v>
      </c>
      <c r="I246" s="220" t="s">
        <v>668</v>
      </c>
      <c r="J246" s="220" t="s">
        <v>669</v>
      </c>
      <c r="K246" s="220" t="s">
        <v>670</v>
      </c>
      <c r="L246" s="220" t="s">
        <v>671</v>
      </c>
      <c r="M246" s="220" t="s">
        <v>810</v>
      </c>
      <c r="N246" s="220" t="s">
        <v>672</v>
      </c>
      <c r="O246" s="220" t="s">
        <v>801</v>
      </c>
      <c r="P246" s="220" t="s">
        <v>673</v>
      </c>
      <c r="Q246" s="220" t="s">
        <v>674</v>
      </c>
      <c r="R246" s="220" t="s">
        <v>675</v>
      </c>
      <c r="S246" s="220" t="s">
        <v>802</v>
      </c>
      <c r="T246" s="220" t="s">
        <v>803</v>
      </c>
      <c r="U246" s="220" t="s">
        <v>676</v>
      </c>
      <c r="V246" s="220" t="s">
        <v>677</v>
      </c>
      <c r="W246" s="222">
        <v>2018</v>
      </c>
      <c r="X246" s="222">
        <v>2019</v>
      </c>
    </row>
    <row r="247" spans="2:24" s="165" customFormat="1">
      <c r="B247" s="180"/>
      <c r="C247" s="180"/>
      <c r="D247" s="180"/>
      <c r="E247" s="170"/>
      <c r="F247" s="170"/>
      <c r="G247" s="170" t="s">
        <v>799</v>
      </c>
      <c r="H247" s="173">
        <f>$E$18</f>
        <v>0.15</v>
      </c>
      <c r="I247" s="173">
        <f>$E$18</f>
        <v>0.15</v>
      </c>
      <c r="J247" s="173">
        <f>$E$16</f>
        <v>0.3</v>
      </c>
      <c r="K247" s="173">
        <f>$E$16</f>
        <v>0.3</v>
      </c>
      <c r="L247" s="173">
        <f>$E$16</f>
        <v>0.3</v>
      </c>
      <c r="M247" s="173">
        <f>$E$18</f>
        <v>0.15</v>
      </c>
      <c r="N247" s="173">
        <f>$E$18</f>
        <v>0.15</v>
      </c>
      <c r="O247" s="173">
        <f>$E$17</f>
        <v>7.4999999999999997E-2</v>
      </c>
      <c r="P247" s="173">
        <f>$E$17</f>
        <v>7.4999999999999997E-2</v>
      </c>
      <c r="Q247" s="173">
        <f>$E$17</f>
        <v>7.4999999999999997E-2</v>
      </c>
      <c r="R247" s="173">
        <f>$E$17</f>
        <v>7.4999999999999997E-2</v>
      </c>
      <c r="S247" s="173">
        <f>$E$17</f>
        <v>7.4999999999999997E-2</v>
      </c>
      <c r="T247" s="173">
        <f>$E$18</f>
        <v>0.15</v>
      </c>
      <c r="U247" s="173">
        <f>$E$18</f>
        <v>0.15</v>
      </c>
      <c r="V247" s="173">
        <f>$E$16</f>
        <v>0.3</v>
      </c>
      <c r="W247" s="190">
        <f>$E$20</f>
        <v>8.3333333333333329E-2</v>
      </c>
      <c r="X247" s="190">
        <f>$E$20</f>
        <v>8.3333333333333329E-2</v>
      </c>
    </row>
    <row r="248" spans="2:24" s="165" customFormat="1">
      <c r="B248" s="180"/>
      <c r="C248" s="180"/>
      <c r="D248" s="180"/>
      <c r="E248" s="170"/>
      <c r="F248" s="170"/>
      <c r="G248" s="170" t="s">
        <v>805</v>
      </c>
      <c r="H248" s="173">
        <f>$E$23</f>
        <v>3.3333333333333333E-2</v>
      </c>
      <c r="I248" s="173">
        <f t="shared" ref="I248:X248" si="41">$E$23</f>
        <v>3.3333333333333333E-2</v>
      </c>
      <c r="J248" s="173">
        <f t="shared" si="41"/>
        <v>3.3333333333333333E-2</v>
      </c>
      <c r="K248" s="173">
        <f t="shared" si="41"/>
        <v>3.3333333333333333E-2</v>
      </c>
      <c r="L248" s="173">
        <f t="shared" si="41"/>
        <v>3.3333333333333333E-2</v>
      </c>
      <c r="M248" s="173">
        <f t="shared" si="41"/>
        <v>3.3333333333333333E-2</v>
      </c>
      <c r="N248" s="173">
        <f t="shared" si="41"/>
        <v>3.3333333333333333E-2</v>
      </c>
      <c r="O248" s="173">
        <f t="shared" si="41"/>
        <v>3.3333333333333333E-2</v>
      </c>
      <c r="P248" s="173">
        <f t="shared" si="41"/>
        <v>3.3333333333333333E-2</v>
      </c>
      <c r="Q248" s="173">
        <f t="shared" si="41"/>
        <v>3.3333333333333333E-2</v>
      </c>
      <c r="R248" s="173">
        <f t="shared" si="41"/>
        <v>3.3333333333333333E-2</v>
      </c>
      <c r="S248" s="173">
        <f t="shared" si="41"/>
        <v>3.3333333333333333E-2</v>
      </c>
      <c r="T248" s="173">
        <f t="shared" si="41"/>
        <v>3.3333333333333333E-2</v>
      </c>
      <c r="U248" s="173">
        <f t="shared" si="41"/>
        <v>3.3333333333333333E-2</v>
      </c>
      <c r="V248" s="173">
        <f t="shared" si="41"/>
        <v>3.3333333333333333E-2</v>
      </c>
      <c r="W248" s="173">
        <f t="shared" si="41"/>
        <v>3.3333333333333333E-2</v>
      </c>
      <c r="X248" s="173">
        <f t="shared" si="41"/>
        <v>3.3333333333333333E-2</v>
      </c>
    </row>
    <row r="249" spans="2:24" s="165" customFormat="1" ht="25.5">
      <c r="B249" s="180"/>
      <c r="C249" s="180"/>
      <c r="D249" s="180"/>
      <c r="E249" s="170"/>
      <c r="F249" s="170"/>
      <c r="G249" s="170" t="s">
        <v>665</v>
      </c>
      <c r="H249" s="173">
        <f>$E$24</f>
        <v>4.1666666666666664E-2</v>
      </c>
      <c r="I249" s="173">
        <f t="shared" ref="I249:X249" si="42">$E$24</f>
        <v>4.1666666666666664E-2</v>
      </c>
      <c r="J249" s="173">
        <f t="shared" si="42"/>
        <v>4.1666666666666664E-2</v>
      </c>
      <c r="K249" s="173">
        <f t="shared" si="42"/>
        <v>4.1666666666666664E-2</v>
      </c>
      <c r="L249" s="173">
        <f t="shared" si="42"/>
        <v>4.1666666666666664E-2</v>
      </c>
      <c r="M249" s="173">
        <f t="shared" si="42"/>
        <v>4.1666666666666664E-2</v>
      </c>
      <c r="N249" s="173">
        <f t="shared" si="42"/>
        <v>4.1666666666666664E-2</v>
      </c>
      <c r="O249" s="173">
        <f t="shared" si="42"/>
        <v>4.1666666666666664E-2</v>
      </c>
      <c r="P249" s="173">
        <f t="shared" si="42"/>
        <v>4.1666666666666664E-2</v>
      </c>
      <c r="Q249" s="173">
        <f t="shared" si="42"/>
        <v>4.1666666666666664E-2</v>
      </c>
      <c r="R249" s="173">
        <f t="shared" si="42"/>
        <v>4.1666666666666664E-2</v>
      </c>
      <c r="S249" s="173">
        <f t="shared" si="42"/>
        <v>4.1666666666666664E-2</v>
      </c>
      <c r="T249" s="173">
        <f t="shared" si="42"/>
        <v>4.1666666666666664E-2</v>
      </c>
      <c r="U249" s="173">
        <f t="shared" si="42"/>
        <v>4.1666666666666664E-2</v>
      </c>
      <c r="V249" s="173">
        <f t="shared" si="42"/>
        <v>4.1666666666666664E-2</v>
      </c>
      <c r="W249" s="173">
        <f t="shared" si="42"/>
        <v>4.1666666666666664E-2</v>
      </c>
      <c r="X249" s="173">
        <f t="shared" si="42"/>
        <v>4.1666666666666664E-2</v>
      </c>
    </row>
    <row r="250" spans="2:24">
      <c r="B250" s="15">
        <v>300131</v>
      </c>
      <c r="C250" s="15" t="s">
        <v>2</v>
      </c>
      <c r="D250" s="15" t="s">
        <v>497</v>
      </c>
      <c r="E250" s="12">
        <v>2.1239999999999997</v>
      </c>
      <c r="F250" s="12">
        <v>2.194</v>
      </c>
      <c r="G250" s="172"/>
      <c r="H250" s="175">
        <f t="shared" ref="H250:J261" si="43">$E250*H$247*H$248*H$249</f>
        <v>4.4249999999999986E-4</v>
      </c>
      <c r="I250" s="175">
        <f t="shared" si="43"/>
        <v>4.4249999999999986E-4</v>
      </c>
      <c r="J250" s="175">
        <f t="shared" si="43"/>
        <v>8.8499999999999972E-4</v>
      </c>
      <c r="K250" s="175">
        <f>$F250*K$247*K$248*K$249</f>
        <v>9.1416666666666664E-4</v>
      </c>
      <c r="L250" s="175">
        <f t="shared" ref="L250:V250" si="44">$F250*L$247*L$248*L$249</f>
        <v>9.1416666666666664E-4</v>
      </c>
      <c r="M250" s="175">
        <f t="shared" si="44"/>
        <v>4.5708333333333332E-4</v>
      </c>
      <c r="N250" s="175">
        <f t="shared" si="44"/>
        <v>4.5708333333333332E-4</v>
      </c>
      <c r="O250" s="175">
        <f t="shared" si="44"/>
        <v>2.2854166666666666E-4</v>
      </c>
      <c r="P250" s="175">
        <f t="shared" si="44"/>
        <v>2.2854166666666666E-4</v>
      </c>
      <c r="Q250" s="175">
        <f t="shared" si="44"/>
        <v>2.2854166666666666E-4</v>
      </c>
      <c r="R250" s="175">
        <f t="shared" si="44"/>
        <v>2.2854166666666666E-4</v>
      </c>
      <c r="S250" s="175">
        <f t="shared" si="44"/>
        <v>2.2854166666666666E-4</v>
      </c>
      <c r="T250" s="175">
        <f t="shared" si="44"/>
        <v>4.5708333333333332E-4</v>
      </c>
      <c r="U250" s="175">
        <f t="shared" si="44"/>
        <v>4.5708333333333332E-4</v>
      </c>
      <c r="V250" s="175">
        <f t="shared" si="44"/>
        <v>9.1416666666666664E-4</v>
      </c>
      <c r="W250" s="194"/>
      <c r="X250" s="194"/>
    </row>
    <row r="251" spans="2:24">
      <c r="B251" s="15">
        <v>300132</v>
      </c>
      <c r="C251" s="15" t="s">
        <v>3</v>
      </c>
      <c r="D251" s="15" t="s">
        <v>497</v>
      </c>
      <c r="E251" s="12">
        <v>1.6019999999999999</v>
      </c>
      <c r="F251" s="12">
        <v>1.649</v>
      </c>
      <c r="G251" s="172"/>
      <c r="H251" s="175">
        <f t="shared" si="43"/>
        <v>3.337499999999999E-4</v>
      </c>
      <c r="I251" s="175">
        <f t="shared" si="43"/>
        <v>3.337499999999999E-4</v>
      </c>
      <c r="J251" s="175">
        <f t="shared" si="43"/>
        <v>6.674999999999998E-4</v>
      </c>
      <c r="K251" s="175">
        <f t="shared" ref="K251:V264" si="45">$F251*K$247*K$248*K$249</f>
        <v>6.8708333333333317E-4</v>
      </c>
      <c r="L251" s="175">
        <f t="shared" si="45"/>
        <v>6.8708333333333317E-4</v>
      </c>
      <c r="M251" s="175">
        <f t="shared" si="45"/>
        <v>3.4354166666666658E-4</v>
      </c>
      <c r="N251" s="175">
        <f t="shared" si="45"/>
        <v>3.4354166666666658E-4</v>
      </c>
      <c r="O251" s="175">
        <f t="shared" si="45"/>
        <v>1.7177083333333329E-4</v>
      </c>
      <c r="P251" s="175">
        <f t="shared" si="45"/>
        <v>1.7177083333333329E-4</v>
      </c>
      <c r="Q251" s="175">
        <f t="shared" si="45"/>
        <v>1.7177083333333329E-4</v>
      </c>
      <c r="R251" s="175">
        <f t="shared" si="45"/>
        <v>1.7177083333333329E-4</v>
      </c>
      <c r="S251" s="175">
        <f t="shared" si="45"/>
        <v>1.7177083333333329E-4</v>
      </c>
      <c r="T251" s="175">
        <f t="shared" si="45"/>
        <v>3.4354166666666658E-4</v>
      </c>
      <c r="U251" s="175">
        <f t="shared" si="45"/>
        <v>3.4354166666666658E-4</v>
      </c>
      <c r="V251" s="175">
        <f t="shared" si="45"/>
        <v>6.8708333333333317E-4</v>
      </c>
      <c r="W251" s="194"/>
      <c r="X251" s="194"/>
    </row>
    <row r="252" spans="2:24">
      <c r="B252" s="15">
        <v>300133</v>
      </c>
      <c r="C252" s="15" t="s">
        <v>4</v>
      </c>
      <c r="D252" s="15" t="s">
        <v>497</v>
      </c>
      <c r="E252" s="12">
        <v>1.6019999999999999</v>
      </c>
      <c r="F252" s="12">
        <v>1.649</v>
      </c>
      <c r="G252" s="172"/>
      <c r="H252" s="175">
        <f t="shared" si="43"/>
        <v>3.337499999999999E-4</v>
      </c>
      <c r="I252" s="175">
        <f t="shared" si="43"/>
        <v>3.337499999999999E-4</v>
      </c>
      <c r="J252" s="175">
        <f t="shared" si="43"/>
        <v>6.674999999999998E-4</v>
      </c>
      <c r="K252" s="175">
        <f t="shared" si="45"/>
        <v>6.8708333333333317E-4</v>
      </c>
      <c r="L252" s="175">
        <f t="shared" si="45"/>
        <v>6.8708333333333317E-4</v>
      </c>
      <c r="M252" s="175">
        <f t="shared" si="45"/>
        <v>3.4354166666666658E-4</v>
      </c>
      <c r="N252" s="175">
        <f t="shared" si="45"/>
        <v>3.4354166666666658E-4</v>
      </c>
      <c r="O252" s="175">
        <f t="shared" si="45"/>
        <v>1.7177083333333329E-4</v>
      </c>
      <c r="P252" s="175">
        <f t="shared" si="45"/>
        <v>1.7177083333333329E-4</v>
      </c>
      <c r="Q252" s="175">
        <f t="shared" si="45"/>
        <v>1.7177083333333329E-4</v>
      </c>
      <c r="R252" s="175">
        <f t="shared" si="45"/>
        <v>1.7177083333333329E-4</v>
      </c>
      <c r="S252" s="175">
        <f t="shared" si="45"/>
        <v>1.7177083333333329E-4</v>
      </c>
      <c r="T252" s="175">
        <f t="shared" si="45"/>
        <v>3.4354166666666658E-4</v>
      </c>
      <c r="U252" s="175">
        <f t="shared" si="45"/>
        <v>3.4354166666666658E-4</v>
      </c>
      <c r="V252" s="175">
        <f t="shared" si="45"/>
        <v>6.8708333333333317E-4</v>
      </c>
      <c r="W252" s="194"/>
      <c r="X252" s="194"/>
    </row>
    <row r="253" spans="2:24">
      <c r="B253" s="15">
        <v>300136</v>
      </c>
      <c r="C253" s="15" t="s">
        <v>5</v>
      </c>
      <c r="D253" s="15" t="s">
        <v>497</v>
      </c>
      <c r="E253" s="12">
        <v>0.8620000000000001</v>
      </c>
      <c r="F253" s="12">
        <v>0.87700000000000011</v>
      </c>
      <c r="G253" s="172"/>
      <c r="H253" s="175">
        <f t="shared" si="43"/>
        <v>1.795833333333333E-4</v>
      </c>
      <c r="I253" s="175">
        <f t="shared" si="43"/>
        <v>1.795833333333333E-4</v>
      </c>
      <c r="J253" s="175">
        <f t="shared" si="43"/>
        <v>3.591666666666666E-4</v>
      </c>
      <c r="K253" s="175">
        <f t="shared" si="45"/>
        <v>3.6541666666666667E-4</v>
      </c>
      <c r="L253" s="175">
        <f t="shared" si="45"/>
        <v>3.6541666666666667E-4</v>
      </c>
      <c r="M253" s="175">
        <f t="shared" si="45"/>
        <v>1.8270833333333333E-4</v>
      </c>
      <c r="N253" s="175">
        <f t="shared" si="45"/>
        <v>1.8270833333333333E-4</v>
      </c>
      <c r="O253" s="175">
        <f t="shared" si="45"/>
        <v>9.1354166666666667E-5</v>
      </c>
      <c r="P253" s="175">
        <f t="shared" si="45"/>
        <v>9.1354166666666667E-5</v>
      </c>
      <c r="Q253" s="175">
        <f t="shared" si="45"/>
        <v>9.1354166666666667E-5</v>
      </c>
      <c r="R253" s="175">
        <f t="shared" si="45"/>
        <v>9.1354166666666667E-5</v>
      </c>
      <c r="S253" s="175">
        <f t="shared" si="45"/>
        <v>9.1354166666666667E-5</v>
      </c>
      <c r="T253" s="175">
        <f t="shared" si="45"/>
        <v>1.8270833333333333E-4</v>
      </c>
      <c r="U253" s="175">
        <f t="shared" si="45"/>
        <v>1.8270833333333333E-4</v>
      </c>
      <c r="V253" s="175">
        <f t="shared" si="45"/>
        <v>3.6541666666666667E-4</v>
      </c>
      <c r="W253" s="194"/>
      <c r="X253" s="194"/>
    </row>
    <row r="254" spans="2:24">
      <c r="B254" s="15">
        <v>300138</v>
      </c>
      <c r="C254" s="15" t="s">
        <v>6</v>
      </c>
      <c r="D254" s="15" t="s">
        <v>497</v>
      </c>
      <c r="E254" s="12">
        <v>2.1119999999999997</v>
      </c>
      <c r="F254" s="12">
        <v>2.1819999999999999</v>
      </c>
      <c r="G254" s="172"/>
      <c r="H254" s="175">
        <f t="shared" si="43"/>
        <v>4.3999999999999985E-4</v>
      </c>
      <c r="I254" s="175">
        <f t="shared" si="43"/>
        <v>4.3999999999999985E-4</v>
      </c>
      <c r="J254" s="175">
        <f t="shared" si="43"/>
        <v>8.7999999999999971E-4</v>
      </c>
      <c r="K254" s="175">
        <f t="shared" si="45"/>
        <v>9.0916666666666663E-4</v>
      </c>
      <c r="L254" s="175">
        <f t="shared" si="45"/>
        <v>9.0916666666666663E-4</v>
      </c>
      <c r="M254" s="175">
        <f t="shared" si="45"/>
        <v>4.5458333333333331E-4</v>
      </c>
      <c r="N254" s="175">
        <f t="shared" si="45"/>
        <v>4.5458333333333331E-4</v>
      </c>
      <c r="O254" s="175">
        <f t="shared" si="45"/>
        <v>2.2729166666666666E-4</v>
      </c>
      <c r="P254" s="175">
        <f t="shared" si="45"/>
        <v>2.2729166666666666E-4</v>
      </c>
      <c r="Q254" s="175">
        <f t="shared" si="45"/>
        <v>2.2729166666666666E-4</v>
      </c>
      <c r="R254" s="175">
        <f t="shared" si="45"/>
        <v>2.2729166666666666E-4</v>
      </c>
      <c r="S254" s="175">
        <f t="shared" si="45"/>
        <v>2.2729166666666666E-4</v>
      </c>
      <c r="T254" s="175">
        <f t="shared" si="45"/>
        <v>4.5458333333333331E-4</v>
      </c>
      <c r="U254" s="175">
        <f t="shared" si="45"/>
        <v>4.5458333333333331E-4</v>
      </c>
      <c r="V254" s="175">
        <f t="shared" si="45"/>
        <v>9.0916666666666663E-4</v>
      </c>
      <c r="W254" s="194"/>
      <c r="X254" s="194"/>
    </row>
    <row r="255" spans="2:24">
      <c r="B255" s="15">
        <v>300139</v>
      </c>
      <c r="C255" s="15" t="s">
        <v>7</v>
      </c>
      <c r="D255" s="15" t="s">
        <v>497</v>
      </c>
      <c r="E255" s="12">
        <v>1.833</v>
      </c>
      <c r="F255" s="12">
        <v>1.891</v>
      </c>
      <c r="G255" s="172"/>
      <c r="H255" s="175">
        <f t="shared" si="43"/>
        <v>3.8187499999999994E-4</v>
      </c>
      <c r="I255" s="175">
        <f t="shared" si="43"/>
        <v>3.8187499999999994E-4</v>
      </c>
      <c r="J255" s="175">
        <f t="shared" si="43"/>
        <v>7.6374999999999989E-4</v>
      </c>
      <c r="K255" s="175">
        <f t="shared" si="45"/>
        <v>7.8791666666666658E-4</v>
      </c>
      <c r="L255" s="175">
        <f t="shared" si="45"/>
        <v>7.8791666666666658E-4</v>
      </c>
      <c r="M255" s="175">
        <f t="shared" si="45"/>
        <v>3.9395833333333329E-4</v>
      </c>
      <c r="N255" s="175">
        <f t="shared" si="45"/>
        <v>3.9395833333333329E-4</v>
      </c>
      <c r="O255" s="175">
        <f t="shared" si="45"/>
        <v>1.9697916666666665E-4</v>
      </c>
      <c r="P255" s="175">
        <f t="shared" si="45"/>
        <v>1.9697916666666665E-4</v>
      </c>
      <c r="Q255" s="175">
        <f t="shared" si="45"/>
        <v>1.9697916666666665E-4</v>
      </c>
      <c r="R255" s="175">
        <f t="shared" si="45"/>
        <v>1.9697916666666665E-4</v>
      </c>
      <c r="S255" s="175">
        <f t="shared" si="45"/>
        <v>1.9697916666666665E-4</v>
      </c>
      <c r="T255" s="175">
        <f t="shared" si="45"/>
        <v>3.9395833333333329E-4</v>
      </c>
      <c r="U255" s="175">
        <f t="shared" si="45"/>
        <v>3.9395833333333329E-4</v>
      </c>
      <c r="V255" s="175">
        <f t="shared" si="45"/>
        <v>7.8791666666666658E-4</v>
      </c>
      <c r="W255" s="194"/>
      <c r="X255" s="194"/>
    </row>
    <row r="256" spans="2:24">
      <c r="B256" s="15">
        <v>300143</v>
      </c>
      <c r="C256" s="15" t="s">
        <v>9</v>
      </c>
      <c r="D256" s="15" t="s">
        <v>497</v>
      </c>
      <c r="E256" s="12">
        <v>1.833</v>
      </c>
      <c r="F256" s="12">
        <v>1.891</v>
      </c>
      <c r="G256" s="172"/>
      <c r="H256" s="175">
        <f t="shared" si="43"/>
        <v>3.8187499999999994E-4</v>
      </c>
      <c r="I256" s="175">
        <f t="shared" si="43"/>
        <v>3.8187499999999994E-4</v>
      </c>
      <c r="J256" s="175">
        <f t="shared" si="43"/>
        <v>7.6374999999999989E-4</v>
      </c>
      <c r="K256" s="175">
        <f t="shared" si="45"/>
        <v>7.8791666666666658E-4</v>
      </c>
      <c r="L256" s="175">
        <f t="shared" si="45"/>
        <v>7.8791666666666658E-4</v>
      </c>
      <c r="M256" s="175">
        <f t="shared" si="45"/>
        <v>3.9395833333333329E-4</v>
      </c>
      <c r="N256" s="175">
        <f t="shared" si="45"/>
        <v>3.9395833333333329E-4</v>
      </c>
      <c r="O256" s="175">
        <f t="shared" si="45"/>
        <v>1.9697916666666665E-4</v>
      </c>
      <c r="P256" s="175">
        <f t="shared" si="45"/>
        <v>1.9697916666666665E-4</v>
      </c>
      <c r="Q256" s="175">
        <f t="shared" si="45"/>
        <v>1.9697916666666665E-4</v>
      </c>
      <c r="R256" s="175">
        <f t="shared" si="45"/>
        <v>1.9697916666666665E-4</v>
      </c>
      <c r="S256" s="175">
        <f t="shared" si="45"/>
        <v>1.9697916666666665E-4</v>
      </c>
      <c r="T256" s="175">
        <f t="shared" si="45"/>
        <v>3.9395833333333329E-4</v>
      </c>
      <c r="U256" s="175">
        <f t="shared" si="45"/>
        <v>3.9395833333333329E-4</v>
      </c>
      <c r="V256" s="175">
        <f t="shared" si="45"/>
        <v>7.8791666666666658E-4</v>
      </c>
      <c r="W256" s="194"/>
      <c r="X256" s="194"/>
    </row>
    <row r="257" spans="2:24">
      <c r="B257" s="15">
        <v>300144</v>
      </c>
      <c r="C257" s="15" t="s">
        <v>10</v>
      </c>
      <c r="D257" s="15" t="s">
        <v>497</v>
      </c>
      <c r="E257" s="12">
        <v>0.8620000000000001</v>
      </c>
      <c r="F257" s="12">
        <v>0.87700000000000011</v>
      </c>
      <c r="G257" s="172"/>
      <c r="H257" s="175">
        <f t="shared" si="43"/>
        <v>1.795833333333333E-4</v>
      </c>
      <c r="I257" s="175">
        <f t="shared" si="43"/>
        <v>1.795833333333333E-4</v>
      </c>
      <c r="J257" s="175">
        <f t="shared" si="43"/>
        <v>3.591666666666666E-4</v>
      </c>
      <c r="K257" s="175">
        <f t="shared" si="45"/>
        <v>3.6541666666666667E-4</v>
      </c>
      <c r="L257" s="175">
        <f t="shared" si="45"/>
        <v>3.6541666666666667E-4</v>
      </c>
      <c r="M257" s="175">
        <f t="shared" si="45"/>
        <v>1.8270833333333333E-4</v>
      </c>
      <c r="N257" s="175">
        <f t="shared" si="45"/>
        <v>1.8270833333333333E-4</v>
      </c>
      <c r="O257" s="175">
        <f t="shared" si="45"/>
        <v>9.1354166666666667E-5</v>
      </c>
      <c r="P257" s="175">
        <f t="shared" si="45"/>
        <v>9.1354166666666667E-5</v>
      </c>
      <c r="Q257" s="175">
        <f t="shared" si="45"/>
        <v>9.1354166666666667E-5</v>
      </c>
      <c r="R257" s="175">
        <f t="shared" si="45"/>
        <v>9.1354166666666667E-5</v>
      </c>
      <c r="S257" s="175">
        <f t="shared" si="45"/>
        <v>9.1354166666666667E-5</v>
      </c>
      <c r="T257" s="175">
        <f t="shared" si="45"/>
        <v>1.8270833333333333E-4</v>
      </c>
      <c r="U257" s="175">
        <f t="shared" si="45"/>
        <v>1.8270833333333333E-4</v>
      </c>
      <c r="V257" s="175">
        <f t="shared" si="45"/>
        <v>3.6541666666666667E-4</v>
      </c>
      <c r="W257" s="194"/>
      <c r="X257" s="194"/>
    </row>
    <row r="258" spans="2:24">
      <c r="B258" s="15">
        <v>300145</v>
      </c>
      <c r="C258" s="15" t="s">
        <v>11</v>
      </c>
      <c r="D258" s="15" t="s">
        <v>497</v>
      </c>
      <c r="E258" s="12">
        <v>0.88600000000000012</v>
      </c>
      <c r="F258" s="12">
        <v>0.90100000000000002</v>
      </c>
      <c r="G258" s="172"/>
      <c r="H258" s="175">
        <f t="shared" si="43"/>
        <v>1.8458333333333337E-4</v>
      </c>
      <c r="I258" s="175">
        <f t="shared" si="43"/>
        <v>1.8458333333333337E-4</v>
      </c>
      <c r="J258" s="175">
        <f t="shared" si="43"/>
        <v>3.6916666666666673E-4</v>
      </c>
      <c r="K258" s="175">
        <f t="shared" si="45"/>
        <v>3.7541666666666659E-4</v>
      </c>
      <c r="L258" s="175">
        <f t="shared" si="45"/>
        <v>3.7541666666666659E-4</v>
      </c>
      <c r="M258" s="175">
        <f t="shared" si="45"/>
        <v>1.8770833333333329E-4</v>
      </c>
      <c r="N258" s="175">
        <f t="shared" si="45"/>
        <v>1.8770833333333329E-4</v>
      </c>
      <c r="O258" s="175">
        <f t="shared" si="45"/>
        <v>9.3854166666666646E-5</v>
      </c>
      <c r="P258" s="175">
        <f t="shared" si="45"/>
        <v>9.3854166666666646E-5</v>
      </c>
      <c r="Q258" s="175">
        <f t="shared" si="45"/>
        <v>9.3854166666666646E-5</v>
      </c>
      <c r="R258" s="175">
        <f t="shared" si="45"/>
        <v>9.3854166666666646E-5</v>
      </c>
      <c r="S258" s="175">
        <f t="shared" si="45"/>
        <v>9.3854166666666646E-5</v>
      </c>
      <c r="T258" s="175">
        <f t="shared" si="45"/>
        <v>1.8770833333333329E-4</v>
      </c>
      <c r="U258" s="175">
        <f t="shared" si="45"/>
        <v>1.8770833333333329E-4</v>
      </c>
      <c r="V258" s="175">
        <f t="shared" si="45"/>
        <v>3.7541666666666659E-4</v>
      </c>
      <c r="W258" s="194"/>
      <c r="X258" s="194"/>
    </row>
    <row r="259" spans="2:24">
      <c r="B259" s="15">
        <v>300146</v>
      </c>
      <c r="C259" s="15" t="s">
        <v>12</v>
      </c>
      <c r="D259" s="15" t="s">
        <v>497</v>
      </c>
      <c r="E259" s="12">
        <v>0.88600000000000012</v>
      </c>
      <c r="F259" s="12">
        <v>0.90100000000000002</v>
      </c>
      <c r="G259" s="172"/>
      <c r="H259" s="175">
        <f t="shared" si="43"/>
        <v>1.8458333333333337E-4</v>
      </c>
      <c r="I259" s="175">
        <f t="shared" si="43"/>
        <v>1.8458333333333337E-4</v>
      </c>
      <c r="J259" s="175">
        <f t="shared" si="43"/>
        <v>3.6916666666666673E-4</v>
      </c>
      <c r="K259" s="175">
        <f t="shared" si="45"/>
        <v>3.7541666666666659E-4</v>
      </c>
      <c r="L259" s="175">
        <f t="shared" si="45"/>
        <v>3.7541666666666659E-4</v>
      </c>
      <c r="M259" s="175">
        <f t="shared" si="45"/>
        <v>1.8770833333333329E-4</v>
      </c>
      <c r="N259" s="175">
        <f t="shared" si="45"/>
        <v>1.8770833333333329E-4</v>
      </c>
      <c r="O259" s="175">
        <f t="shared" si="45"/>
        <v>9.3854166666666646E-5</v>
      </c>
      <c r="P259" s="175">
        <f t="shared" si="45"/>
        <v>9.3854166666666646E-5</v>
      </c>
      <c r="Q259" s="175">
        <f t="shared" si="45"/>
        <v>9.3854166666666646E-5</v>
      </c>
      <c r="R259" s="175">
        <f t="shared" si="45"/>
        <v>9.3854166666666646E-5</v>
      </c>
      <c r="S259" s="175">
        <f t="shared" si="45"/>
        <v>9.3854166666666646E-5</v>
      </c>
      <c r="T259" s="175">
        <f t="shared" si="45"/>
        <v>1.8770833333333329E-4</v>
      </c>
      <c r="U259" s="175">
        <f t="shared" si="45"/>
        <v>1.8770833333333329E-4</v>
      </c>
      <c r="V259" s="175">
        <f t="shared" si="45"/>
        <v>3.7541666666666659E-4</v>
      </c>
      <c r="W259" s="194"/>
      <c r="X259" s="194"/>
    </row>
    <row r="260" spans="2:24">
      <c r="B260" s="15">
        <v>300147</v>
      </c>
      <c r="C260" s="15" t="s">
        <v>13</v>
      </c>
      <c r="D260" s="15" t="s">
        <v>497</v>
      </c>
      <c r="E260" s="12">
        <v>0.88600000000000012</v>
      </c>
      <c r="F260" s="12">
        <v>0.90100000000000002</v>
      </c>
      <c r="G260" s="172"/>
      <c r="H260" s="175">
        <f t="shared" si="43"/>
        <v>1.8458333333333337E-4</v>
      </c>
      <c r="I260" s="175">
        <f t="shared" si="43"/>
        <v>1.8458333333333337E-4</v>
      </c>
      <c r="J260" s="175">
        <f t="shared" si="43"/>
        <v>3.6916666666666673E-4</v>
      </c>
      <c r="K260" s="175">
        <f t="shared" si="45"/>
        <v>3.7541666666666659E-4</v>
      </c>
      <c r="L260" s="175">
        <f t="shared" si="45"/>
        <v>3.7541666666666659E-4</v>
      </c>
      <c r="M260" s="175">
        <f t="shared" si="45"/>
        <v>1.8770833333333329E-4</v>
      </c>
      <c r="N260" s="175">
        <f t="shared" si="45"/>
        <v>1.8770833333333329E-4</v>
      </c>
      <c r="O260" s="175">
        <f t="shared" si="45"/>
        <v>9.3854166666666646E-5</v>
      </c>
      <c r="P260" s="175">
        <f t="shared" si="45"/>
        <v>9.3854166666666646E-5</v>
      </c>
      <c r="Q260" s="175">
        <f t="shared" si="45"/>
        <v>9.3854166666666646E-5</v>
      </c>
      <c r="R260" s="175">
        <f t="shared" si="45"/>
        <v>9.3854166666666646E-5</v>
      </c>
      <c r="S260" s="175">
        <f t="shared" si="45"/>
        <v>9.3854166666666646E-5</v>
      </c>
      <c r="T260" s="175">
        <f t="shared" si="45"/>
        <v>1.8770833333333329E-4</v>
      </c>
      <c r="U260" s="175">
        <f t="shared" si="45"/>
        <v>1.8770833333333329E-4</v>
      </c>
      <c r="V260" s="175">
        <f t="shared" si="45"/>
        <v>3.7541666666666659E-4</v>
      </c>
      <c r="W260" s="194"/>
      <c r="X260" s="194"/>
    </row>
    <row r="261" spans="2:24">
      <c r="B261" s="15">
        <v>301111</v>
      </c>
      <c r="C261" s="15" t="s">
        <v>44</v>
      </c>
      <c r="D261" s="15" t="s">
        <v>497</v>
      </c>
      <c r="E261" s="12">
        <v>2.1589999999999998</v>
      </c>
      <c r="F261" s="12">
        <v>2.2309999999999999</v>
      </c>
      <c r="G261" s="172"/>
      <c r="H261" s="175">
        <f t="shared" si="43"/>
        <v>4.4979166666666659E-4</v>
      </c>
      <c r="I261" s="175">
        <f t="shared" si="43"/>
        <v>4.4979166666666659E-4</v>
      </c>
      <c r="J261" s="175">
        <f t="shared" si="43"/>
        <v>8.9958333333333318E-4</v>
      </c>
      <c r="K261" s="175">
        <f t="shared" si="45"/>
        <v>9.2958333333333315E-4</v>
      </c>
      <c r="L261" s="175">
        <f t="shared" si="45"/>
        <v>9.2958333333333315E-4</v>
      </c>
      <c r="M261" s="175">
        <f t="shared" si="45"/>
        <v>4.6479166666666658E-4</v>
      </c>
      <c r="N261" s="175">
        <f t="shared" si="45"/>
        <v>4.6479166666666658E-4</v>
      </c>
      <c r="O261" s="175">
        <f t="shared" si="45"/>
        <v>2.3239583333333329E-4</v>
      </c>
      <c r="P261" s="175">
        <f t="shared" si="45"/>
        <v>2.3239583333333329E-4</v>
      </c>
      <c r="Q261" s="175">
        <f t="shared" si="45"/>
        <v>2.3239583333333329E-4</v>
      </c>
      <c r="R261" s="175">
        <f t="shared" si="45"/>
        <v>2.3239583333333329E-4</v>
      </c>
      <c r="S261" s="175">
        <f t="shared" si="45"/>
        <v>2.3239583333333329E-4</v>
      </c>
      <c r="T261" s="175">
        <f t="shared" si="45"/>
        <v>4.6479166666666658E-4</v>
      </c>
      <c r="U261" s="175">
        <f t="shared" si="45"/>
        <v>4.6479166666666658E-4</v>
      </c>
      <c r="V261" s="175">
        <f t="shared" si="45"/>
        <v>9.2958333333333315E-4</v>
      </c>
      <c r="W261" s="194"/>
      <c r="X261" s="194"/>
    </row>
    <row r="262" spans="2:24">
      <c r="B262" s="15">
        <v>301113</v>
      </c>
      <c r="C262" s="15" t="s">
        <v>45</v>
      </c>
      <c r="D262" s="15" t="s">
        <v>497</v>
      </c>
      <c r="E262" s="12">
        <v>1.0070000000000001</v>
      </c>
      <c r="F262" s="12">
        <v>1.028</v>
      </c>
      <c r="G262" s="172"/>
      <c r="H262" s="194"/>
      <c r="I262" s="194"/>
      <c r="J262" s="194"/>
      <c r="K262" s="194"/>
      <c r="L262" s="194"/>
      <c r="M262" s="194"/>
      <c r="N262" s="194"/>
      <c r="O262" s="194"/>
      <c r="P262" s="194"/>
      <c r="Q262" s="194"/>
      <c r="R262" s="194"/>
      <c r="S262" s="194"/>
      <c r="T262" s="194"/>
      <c r="U262" s="194"/>
      <c r="V262" s="194"/>
      <c r="W262" s="175">
        <f t="shared" ref="W262:X262" si="46">E262*W$247*W$248*W$249</f>
        <v>1.1655092592592593E-4</v>
      </c>
      <c r="X262" s="175">
        <f t="shared" si="46"/>
        <v>1.1898148148148148E-4</v>
      </c>
    </row>
    <row r="263" spans="2:24">
      <c r="B263" s="15">
        <v>301184</v>
      </c>
      <c r="C263" s="15" t="s">
        <v>49</v>
      </c>
      <c r="D263" s="15" t="s">
        <v>497</v>
      </c>
      <c r="E263" s="12">
        <v>2.391</v>
      </c>
      <c r="F263" s="12">
        <v>2.4739999999999998</v>
      </c>
      <c r="G263" s="172"/>
      <c r="H263" s="175">
        <f t="shared" ref="H263:J264" si="47">$E263*H$247*H$248*H$249</f>
        <v>4.9812499999999987E-4</v>
      </c>
      <c r="I263" s="175">
        <f t="shared" si="47"/>
        <v>4.9812499999999987E-4</v>
      </c>
      <c r="J263" s="175">
        <f t="shared" si="47"/>
        <v>9.9624999999999974E-4</v>
      </c>
      <c r="K263" s="175">
        <f t="shared" si="45"/>
        <v>1.030833333333333E-3</v>
      </c>
      <c r="L263" s="175">
        <f t="shared" si="45"/>
        <v>1.030833333333333E-3</v>
      </c>
      <c r="M263" s="175">
        <f t="shared" si="45"/>
        <v>5.1541666666666652E-4</v>
      </c>
      <c r="N263" s="175">
        <f t="shared" si="45"/>
        <v>5.1541666666666652E-4</v>
      </c>
      <c r="O263" s="175">
        <f t="shared" si="45"/>
        <v>2.5770833333333326E-4</v>
      </c>
      <c r="P263" s="175">
        <f t="shared" si="45"/>
        <v>2.5770833333333326E-4</v>
      </c>
      <c r="Q263" s="175">
        <f t="shared" si="45"/>
        <v>2.5770833333333326E-4</v>
      </c>
      <c r="R263" s="175">
        <f t="shared" si="45"/>
        <v>2.5770833333333326E-4</v>
      </c>
      <c r="S263" s="175">
        <f t="shared" si="45"/>
        <v>2.5770833333333326E-4</v>
      </c>
      <c r="T263" s="175">
        <f t="shared" si="45"/>
        <v>5.1541666666666652E-4</v>
      </c>
      <c r="U263" s="175">
        <f t="shared" si="45"/>
        <v>5.1541666666666652E-4</v>
      </c>
      <c r="V263" s="175">
        <f t="shared" si="45"/>
        <v>1.030833333333333E-3</v>
      </c>
      <c r="W263" s="194"/>
      <c r="X263" s="194"/>
    </row>
    <row r="264" spans="2:24">
      <c r="B264" s="15">
        <v>301368</v>
      </c>
      <c r="C264" s="15" t="s">
        <v>57</v>
      </c>
      <c r="D264" s="15" t="s">
        <v>497</v>
      </c>
      <c r="E264" s="12">
        <v>1.833</v>
      </c>
      <c r="F264" s="12">
        <v>1.891</v>
      </c>
      <c r="G264" s="172"/>
      <c r="H264" s="175">
        <f t="shared" si="47"/>
        <v>3.8187499999999994E-4</v>
      </c>
      <c r="I264" s="175">
        <f t="shared" si="47"/>
        <v>3.8187499999999994E-4</v>
      </c>
      <c r="J264" s="175">
        <f t="shared" si="47"/>
        <v>7.6374999999999989E-4</v>
      </c>
      <c r="K264" s="175">
        <f t="shared" si="45"/>
        <v>7.8791666666666658E-4</v>
      </c>
      <c r="L264" s="175">
        <f t="shared" si="45"/>
        <v>7.8791666666666658E-4</v>
      </c>
      <c r="M264" s="175">
        <f t="shared" si="45"/>
        <v>3.9395833333333329E-4</v>
      </c>
      <c r="N264" s="175">
        <f t="shared" si="45"/>
        <v>3.9395833333333329E-4</v>
      </c>
      <c r="O264" s="175">
        <f t="shared" si="45"/>
        <v>1.9697916666666665E-4</v>
      </c>
      <c r="P264" s="175">
        <f t="shared" si="45"/>
        <v>1.9697916666666665E-4</v>
      </c>
      <c r="Q264" s="175">
        <f t="shared" si="45"/>
        <v>1.9697916666666665E-4</v>
      </c>
      <c r="R264" s="175">
        <f t="shared" si="45"/>
        <v>1.9697916666666665E-4</v>
      </c>
      <c r="S264" s="175">
        <f t="shared" si="45"/>
        <v>1.9697916666666665E-4</v>
      </c>
      <c r="T264" s="175">
        <f t="shared" si="45"/>
        <v>3.9395833333333329E-4</v>
      </c>
      <c r="U264" s="175">
        <f t="shared" si="45"/>
        <v>3.9395833333333329E-4</v>
      </c>
      <c r="V264" s="175">
        <f t="shared" si="45"/>
        <v>7.8791666666666658E-4</v>
      </c>
      <c r="W264" s="194"/>
      <c r="X264" s="194"/>
    </row>
  </sheetData>
  <mergeCells count="34">
    <mergeCell ref="W242:X243"/>
    <mergeCell ref="W244:X244"/>
    <mergeCell ref="W195:X196"/>
    <mergeCell ref="W197:X197"/>
    <mergeCell ref="W218:X219"/>
    <mergeCell ref="W220:X220"/>
    <mergeCell ref="W122:X123"/>
    <mergeCell ref="W124:X124"/>
    <mergeCell ref="H122:V122"/>
    <mergeCell ref="H124:V124"/>
    <mergeCell ref="I149:I150"/>
    <mergeCell ref="W75:X76"/>
    <mergeCell ref="W77:X77"/>
    <mergeCell ref="W98:X99"/>
    <mergeCell ref="H98:V98"/>
    <mergeCell ref="H100:V100"/>
    <mergeCell ref="W100:X100"/>
    <mergeCell ref="H29:H30"/>
    <mergeCell ref="H149:H150"/>
    <mergeCell ref="I29:I30"/>
    <mergeCell ref="H75:V75"/>
    <mergeCell ref="H77:V77"/>
    <mergeCell ref="H242:V242"/>
    <mergeCell ref="H244:V244"/>
    <mergeCell ref="H52:K52"/>
    <mergeCell ref="H54:K54"/>
    <mergeCell ref="M52:M53"/>
    <mergeCell ref="H218:V218"/>
    <mergeCell ref="H220:V220"/>
    <mergeCell ref="H172:K172"/>
    <mergeCell ref="H174:K174"/>
    <mergeCell ref="M172:M173"/>
    <mergeCell ref="H195:V195"/>
    <mergeCell ref="H197:V19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showGridLines="0" zoomScale="85" zoomScaleNormal="85" workbookViewId="0"/>
  </sheetViews>
  <sheetFormatPr defaultRowHeight="12.75"/>
  <cols>
    <col min="1" max="1" width="5.5703125" style="10" customWidth="1"/>
    <col min="2" max="2" width="15.7109375" style="15" customWidth="1"/>
    <col min="3" max="3" width="42.28515625" style="15" customWidth="1"/>
    <col min="4" max="4" width="13.28515625" style="15" customWidth="1"/>
    <col min="5" max="6" width="13.28515625" style="10" customWidth="1"/>
    <col min="7" max="7" width="15.7109375" style="10" customWidth="1"/>
    <col min="8" max="24" width="16.7109375" style="10" customWidth="1"/>
    <col min="25" max="16384" width="9.140625" style="10"/>
  </cols>
  <sheetData>
    <row r="1" spans="2:7" s="21" customFormat="1" ht="18">
      <c r="B1" s="108" t="s">
        <v>811</v>
      </c>
      <c r="C1" s="108" t="s">
        <v>812</v>
      </c>
      <c r="D1" s="118"/>
    </row>
    <row r="2" spans="2:7">
      <c r="B2" s="10"/>
      <c r="C2" s="10"/>
      <c r="D2" s="10"/>
      <c r="E2" s="11"/>
      <c r="F2" s="11"/>
      <c r="G2" s="11"/>
    </row>
    <row r="3" spans="2:7">
      <c r="B3" s="10" t="s">
        <v>815</v>
      </c>
      <c r="C3" s="10"/>
      <c r="D3" s="10"/>
    </row>
    <row r="4" spans="2:7">
      <c r="B4" s="10" t="s">
        <v>816</v>
      </c>
      <c r="C4" s="10"/>
      <c r="D4" s="10"/>
    </row>
    <row r="6" spans="2:7">
      <c r="B6" s="166" t="s">
        <v>817</v>
      </c>
      <c r="E6" s="11"/>
      <c r="F6" s="11"/>
      <c r="G6" s="11"/>
    </row>
    <row r="7" spans="2:7">
      <c r="B7" s="10" t="s">
        <v>817</v>
      </c>
      <c r="C7" s="10"/>
      <c r="D7" s="10"/>
      <c r="E7" s="205">
        <f>0.3</f>
        <v>0.3</v>
      </c>
      <c r="F7" s="11"/>
      <c r="G7" s="11"/>
    </row>
    <row r="8" spans="2:7">
      <c r="B8" s="10" t="s">
        <v>818</v>
      </c>
      <c r="C8" s="10"/>
      <c r="D8" s="10"/>
      <c r="E8" s="206">
        <f>1-E7</f>
        <v>0.7</v>
      </c>
      <c r="F8" s="11"/>
      <c r="G8" s="11"/>
    </row>
    <row r="9" spans="2:7">
      <c r="B9" s="10"/>
      <c r="C9" s="10"/>
      <c r="D9" s="10"/>
      <c r="E9" s="11"/>
      <c r="F9" s="11"/>
      <c r="G9" s="11"/>
    </row>
    <row r="10" spans="2:7">
      <c r="B10" s="166" t="s">
        <v>695</v>
      </c>
      <c r="E10" s="11"/>
      <c r="F10" s="11"/>
      <c r="G10" s="11"/>
    </row>
    <row r="11" spans="2:7">
      <c r="B11" s="10" t="s">
        <v>742</v>
      </c>
      <c r="C11" s="10" t="s">
        <v>743</v>
      </c>
      <c r="E11" s="169">
        <f>'TABLE 2'!E7</f>
        <v>0.3</v>
      </c>
      <c r="F11" s="11"/>
      <c r="G11" s="11"/>
    </row>
    <row r="12" spans="2:7">
      <c r="B12" s="10" t="s">
        <v>744</v>
      </c>
      <c r="C12" s="10" t="s">
        <v>777</v>
      </c>
      <c r="E12" s="169">
        <f>'TABLE 2'!E8</f>
        <v>7.4999999999999997E-2</v>
      </c>
      <c r="F12" s="11"/>
      <c r="G12" s="11"/>
    </row>
    <row r="13" spans="2:7">
      <c r="B13" s="10" t="s">
        <v>746</v>
      </c>
      <c r="C13" s="10" t="s">
        <v>747</v>
      </c>
      <c r="E13" s="169">
        <f>'TABLE 2'!E9</f>
        <v>0.15</v>
      </c>
      <c r="F13" s="11"/>
      <c r="G13" s="11"/>
    </row>
    <row r="14" spans="2:7">
      <c r="B14" s="10"/>
      <c r="C14" s="10"/>
      <c r="E14" s="11"/>
      <c r="F14" s="11"/>
      <c r="G14" s="11"/>
    </row>
    <row r="15" spans="2:7">
      <c r="B15" s="10" t="s">
        <v>667</v>
      </c>
      <c r="C15" s="10" t="s">
        <v>749</v>
      </c>
      <c r="D15" s="10"/>
      <c r="E15" s="169">
        <f>'TABLE 2'!E11</f>
        <v>8.3333333333333329E-2</v>
      </c>
      <c r="F15" s="11"/>
      <c r="G15" s="11"/>
    </row>
    <row r="16" spans="2:7">
      <c r="B16" s="10"/>
      <c r="C16" s="10"/>
      <c r="E16" s="11"/>
      <c r="F16" s="11"/>
      <c r="G16" s="11"/>
    </row>
    <row r="17" spans="1:24">
      <c r="B17" s="9" t="s">
        <v>805</v>
      </c>
      <c r="C17" s="10"/>
      <c r="E17" s="11"/>
      <c r="F17" s="11"/>
      <c r="G17" s="11"/>
    </row>
    <row r="18" spans="1:24">
      <c r="B18" s="10" t="s">
        <v>751</v>
      </c>
      <c r="C18" s="10"/>
      <c r="D18" s="10"/>
      <c r="E18" s="169">
        <f>'TABLE 2'!E15</f>
        <v>3.3333333333333333E-2</v>
      </c>
      <c r="F18" s="171"/>
      <c r="G18" s="171"/>
    </row>
    <row r="19" spans="1:24" s="11" customFormat="1" ht="14.25">
      <c r="C19" s="176"/>
      <c r="D19" s="176"/>
      <c r="E19" s="171"/>
      <c r="F19" s="171"/>
      <c r="G19" s="171"/>
    </row>
    <row r="20" spans="1:24" s="11" customFormat="1" ht="14.25">
      <c r="B20" s="42" t="s">
        <v>819</v>
      </c>
      <c r="C20" s="176"/>
      <c r="D20" s="176"/>
      <c r="E20" s="171"/>
      <c r="F20" s="171"/>
      <c r="G20" s="171"/>
    </row>
    <row r="21" spans="1:24">
      <c r="A21" s="11"/>
      <c r="B21" s="10" t="s">
        <v>820</v>
      </c>
      <c r="C21" s="10"/>
      <c r="D21" s="10"/>
    </row>
    <row r="22" spans="1:24">
      <c r="A22" s="11"/>
      <c r="B22" s="10"/>
      <c r="C22" s="10"/>
      <c r="D22" s="10"/>
    </row>
    <row r="23" spans="1:24" s="21" customFormat="1" ht="18">
      <c r="B23" s="108" t="s">
        <v>821</v>
      </c>
      <c r="C23" s="108"/>
      <c r="D23" s="118"/>
    </row>
    <row r="25" spans="1:24" s="20" customFormat="1">
      <c r="B25" s="110"/>
      <c r="C25" s="110"/>
      <c r="D25" s="110"/>
    </row>
    <row r="26" spans="1:24" s="45" customFormat="1" ht="25.5" customHeight="1">
      <c r="B26" s="111" t="s">
        <v>597</v>
      </c>
      <c r="C26" s="111" t="s">
        <v>779</v>
      </c>
      <c r="D26" s="111" t="s">
        <v>780</v>
      </c>
      <c r="E26" s="212" t="s">
        <v>785</v>
      </c>
      <c r="F26" s="212" t="s">
        <v>785</v>
      </c>
      <c r="H26" s="243" t="s">
        <v>822</v>
      </c>
      <c r="I26" s="243"/>
      <c r="J26" s="243"/>
      <c r="K26" s="243"/>
      <c r="L26" s="243"/>
      <c r="M26" s="243"/>
      <c r="N26" s="243"/>
      <c r="O26" s="243"/>
      <c r="P26" s="243"/>
      <c r="Q26" s="243"/>
      <c r="R26" s="243"/>
      <c r="S26" s="243"/>
      <c r="T26" s="243"/>
      <c r="U26" s="243"/>
      <c r="V26" s="243"/>
      <c r="W26" s="245" t="s">
        <v>1131</v>
      </c>
      <c r="X26" s="245"/>
    </row>
    <row r="27" spans="1:24" s="45" customFormat="1" ht="25.5" customHeight="1">
      <c r="B27" s="111"/>
      <c r="C27" s="111"/>
      <c r="D27" s="111"/>
      <c r="E27" s="212" t="s">
        <v>781</v>
      </c>
      <c r="F27" s="212" t="s">
        <v>782</v>
      </c>
      <c r="H27" s="182"/>
      <c r="I27" s="182"/>
      <c r="J27" s="182"/>
      <c r="K27" s="182"/>
      <c r="L27" s="182"/>
      <c r="M27" s="182"/>
      <c r="N27" s="182"/>
      <c r="O27" s="182"/>
      <c r="P27" s="182"/>
      <c r="Q27" s="182"/>
      <c r="R27" s="182"/>
      <c r="S27" s="182"/>
      <c r="W27" s="245"/>
      <c r="X27" s="245"/>
    </row>
    <row r="28" spans="1:24" s="45" customFormat="1" ht="12.75" customHeight="1">
      <c r="B28" s="111"/>
      <c r="C28" s="111"/>
      <c r="D28" s="111"/>
      <c r="E28" s="45" t="s">
        <v>496</v>
      </c>
      <c r="F28" s="45" t="s">
        <v>496</v>
      </c>
      <c r="H28" s="243" t="s">
        <v>804</v>
      </c>
      <c r="I28" s="243"/>
      <c r="J28" s="243"/>
      <c r="K28" s="243"/>
      <c r="L28" s="243"/>
      <c r="M28" s="243"/>
      <c r="N28" s="243"/>
      <c r="O28" s="243"/>
      <c r="P28" s="243"/>
      <c r="Q28" s="243"/>
      <c r="R28" s="243"/>
      <c r="S28" s="243"/>
      <c r="T28" s="243"/>
      <c r="U28" s="243"/>
      <c r="V28" s="243"/>
      <c r="W28" s="247" t="s">
        <v>804</v>
      </c>
      <c r="X28" s="247"/>
    </row>
    <row r="29" spans="1:24" s="114" customFormat="1" ht="15">
      <c r="B29" s="119"/>
      <c r="C29" s="119"/>
      <c r="D29" s="119"/>
      <c r="E29" s="116"/>
      <c r="F29" s="116"/>
      <c r="G29" s="116"/>
    </row>
    <row r="30" spans="1:24" s="165" customFormat="1" ht="15">
      <c r="B30" s="163"/>
      <c r="C30" s="163"/>
      <c r="D30" s="163"/>
      <c r="E30" s="164"/>
      <c r="F30" s="164"/>
      <c r="G30" s="170" t="s">
        <v>798</v>
      </c>
      <c r="H30" s="220" t="s">
        <v>800</v>
      </c>
      <c r="I30" s="220" t="s">
        <v>668</v>
      </c>
      <c r="J30" s="220" t="s">
        <v>669</v>
      </c>
      <c r="K30" s="220" t="s">
        <v>670</v>
      </c>
      <c r="L30" s="220" t="s">
        <v>671</v>
      </c>
      <c r="M30" s="220" t="s">
        <v>810</v>
      </c>
      <c r="N30" s="220" t="s">
        <v>672</v>
      </c>
      <c r="O30" s="220" t="s">
        <v>801</v>
      </c>
      <c r="P30" s="220" t="s">
        <v>673</v>
      </c>
      <c r="Q30" s="220" t="s">
        <v>674</v>
      </c>
      <c r="R30" s="220" t="s">
        <v>675</v>
      </c>
      <c r="S30" s="220" t="s">
        <v>802</v>
      </c>
      <c r="T30" s="220" t="s">
        <v>803</v>
      </c>
      <c r="U30" s="220" t="s">
        <v>676</v>
      </c>
      <c r="V30" s="220" t="s">
        <v>677</v>
      </c>
      <c r="W30" s="222">
        <v>2018</v>
      </c>
      <c r="X30" s="222">
        <v>2019</v>
      </c>
    </row>
    <row r="31" spans="1:24" s="165" customFormat="1" ht="15">
      <c r="B31" s="163"/>
      <c r="C31" s="163"/>
      <c r="D31" s="163"/>
      <c r="E31" s="164"/>
      <c r="F31" s="164"/>
      <c r="G31" s="170" t="s">
        <v>799</v>
      </c>
      <c r="H31" s="173">
        <f>$E$13</f>
        <v>0.15</v>
      </c>
      <c r="I31" s="173">
        <f>$E$13</f>
        <v>0.15</v>
      </c>
      <c r="J31" s="173">
        <f>$E$11</f>
        <v>0.3</v>
      </c>
      <c r="K31" s="173">
        <f>$E$11</f>
        <v>0.3</v>
      </c>
      <c r="L31" s="173">
        <f>$E$11</f>
        <v>0.3</v>
      </c>
      <c r="M31" s="173">
        <f>$E$13</f>
        <v>0.15</v>
      </c>
      <c r="N31" s="173">
        <f>$E$13</f>
        <v>0.15</v>
      </c>
      <c r="O31" s="173">
        <f>$E$12</f>
        <v>7.4999999999999997E-2</v>
      </c>
      <c r="P31" s="173">
        <f>$E$12</f>
        <v>7.4999999999999997E-2</v>
      </c>
      <c r="Q31" s="173">
        <f>$E$12</f>
        <v>7.4999999999999997E-2</v>
      </c>
      <c r="R31" s="173">
        <f>$E$12</f>
        <v>7.4999999999999997E-2</v>
      </c>
      <c r="S31" s="173">
        <f>$E$12</f>
        <v>7.4999999999999997E-2</v>
      </c>
      <c r="T31" s="173">
        <f>$E$13</f>
        <v>0.15</v>
      </c>
      <c r="U31" s="173">
        <f>$E$13</f>
        <v>0.15</v>
      </c>
      <c r="V31" s="173">
        <f>$E$11</f>
        <v>0.3</v>
      </c>
      <c r="W31" s="173">
        <f>$E$15</f>
        <v>8.3333333333333329E-2</v>
      </c>
      <c r="X31" s="173">
        <f>$E$15</f>
        <v>8.3333333333333329E-2</v>
      </c>
    </row>
    <row r="32" spans="1:24" s="165" customFormat="1" ht="15">
      <c r="B32" s="163"/>
      <c r="C32" s="163"/>
      <c r="D32" s="163"/>
      <c r="E32" s="164"/>
      <c r="F32" s="164"/>
      <c r="G32" s="170" t="s">
        <v>805</v>
      </c>
      <c r="H32" s="173">
        <f t="shared" ref="H32:X32" si="0">$E$18</f>
        <v>3.3333333333333333E-2</v>
      </c>
      <c r="I32" s="173">
        <f t="shared" si="0"/>
        <v>3.3333333333333333E-2</v>
      </c>
      <c r="J32" s="173">
        <f t="shared" si="0"/>
        <v>3.3333333333333333E-2</v>
      </c>
      <c r="K32" s="173">
        <f t="shared" si="0"/>
        <v>3.3333333333333333E-2</v>
      </c>
      <c r="L32" s="173">
        <f t="shared" si="0"/>
        <v>3.3333333333333333E-2</v>
      </c>
      <c r="M32" s="173">
        <f t="shared" si="0"/>
        <v>3.3333333333333333E-2</v>
      </c>
      <c r="N32" s="173">
        <f t="shared" si="0"/>
        <v>3.3333333333333333E-2</v>
      </c>
      <c r="O32" s="173">
        <f t="shared" si="0"/>
        <v>3.3333333333333333E-2</v>
      </c>
      <c r="P32" s="173">
        <f t="shared" si="0"/>
        <v>3.3333333333333333E-2</v>
      </c>
      <c r="Q32" s="173">
        <f t="shared" si="0"/>
        <v>3.3333333333333333E-2</v>
      </c>
      <c r="R32" s="173">
        <f t="shared" si="0"/>
        <v>3.3333333333333333E-2</v>
      </c>
      <c r="S32" s="173">
        <f t="shared" si="0"/>
        <v>3.3333333333333333E-2</v>
      </c>
      <c r="T32" s="173">
        <f t="shared" si="0"/>
        <v>3.3333333333333333E-2</v>
      </c>
      <c r="U32" s="173">
        <f t="shared" si="0"/>
        <v>3.3333333333333333E-2</v>
      </c>
      <c r="V32" s="173">
        <f t="shared" si="0"/>
        <v>3.3333333333333333E-2</v>
      </c>
      <c r="W32" s="173">
        <f t="shared" si="0"/>
        <v>3.3333333333333333E-2</v>
      </c>
      <c r="X32" s="173">
        <f t="shared" si="0"/>
        <v>3.3333333333333333E-2</v>
      </c>
    </row>
    <row r="33" spans="2:24" s="165" customFormat="1" ht="15">
      <c r="B33" s="163"/>
      <c r="C33" s="163"/>
      <c r="D33" s="163"/>
      <c r="E33" s="164"/>
      <c r="F33" s="164"/>
      <c r="G33" s="170" t="s">
        <v>823</v>
      </c>
      <c r="H33" s="173">
        <f>$E$8</f>
        <v>0.7</v>
      </c>
      <c r="I33" s="173">
        <f t="shared" ref="I33:X33" si="1">$E$8</f>
        <v>0.7</v>
      </c>
      <c r="J33" s="173">
        <f t="shared" si="1"/>
        <v>0.7</v>
      </c>
      <c r="K33" s="173">
        <f t="shared" si="1"/>
        <v>0.7</v>
      </c>
      <c r="L33" s="173">
        <f t="shared" si="1"/>
        <v>0.7</v>
      </c>
      <c r="M33" s="173">
        <f t="shared" si="1"/>
        <v>0.7</v>
      </c>
      <c r="N33" s="173">
        <f t="shared" si="1"/>
        <v>0.7</v>
      </c>
      <c r="O33" s="173">
        <f t="shared" si="1"/>
        <v>0.7</v>
      </c>
      <c r="P33" s="173">
        <f t="shared" si="1"/>
        <v>0.7</v>
      </c>
      <c r="Q33" s="173">
        <f t="shared" si="1"/>
        <v>0.7</v>
      </c>
      <c r="R33" s="173">
        <f t="shared" si="1"/>
        <v>0.7</v>
      </c>
      <c r="S33" s="173">
        <f t="shared" si="1"/>
        <v>0.7</v>
      </c>
      <c r="T33" s="173">
        <f t="shared" si="1"/>
        <v>0.7</v>
      </c>
      <c r="U33" s="173">
        <f t="shared" si="1"/>
        <v>0.7</v>
      </c>
      <c r="V33" s="173">
        <f t="shared" si="1"/>
        <v>0.7</v>
      </c>
      <c r="W33" s="173">
        <f t="shared" si="1"/>
        <v>0.7</v>
      </c>
      <c r="X33" s="173">
        <f t="shared" si="1"/>
        <v>0.7</v>
      </c>
    </row>
    <row r="34" spans="2:24">
      <c r="B34" s="112">
        <v>300131</v>
      </c>
      <c r="C34" s="46" t="s">
        <v>2</v>
      </c>
      <c r="D34" s="120" t="s">
        <v>497</v>
      </c>
      <c r="E34" s="51">
        <v>1.1500000000000001</v>
      </c>
      <c r="F34" s="51">
        <v>1.177</v>
      </c>
      <c r="G34" s="172"/>
      <c r="H34" s="193"/>
      <c r="I34" s="193"/>
      <c r="J34" s="193"/>
      <c r="K34" s="193"/>
      <c r="L34" s="193"/>
      <c r="M34" s="193"/>
      <c r="N34" s="193"/>
      <c r="O34" s="193"/>
      <c r="P34" s="193"/>
      <c r="Q34" s="193"/>
      <c r="R34" s="193"/>
      <c r="S34" s="193"/>
      <c r="T34" s="193"/>
      <c r="U34" s="193"/>
      <c r="V34" s="193"/>
      <c r="W34" s="174">
        <f>E34*W$31*W$32*W$33</f>
        <v>2.236111111111111E-3</v>
      </c>
      <c r="X34" s="174">
        <f>F34*X$31*X$32*X$33</f>
        <v>2.2886111111111106E-3</v>
      </c>
    </row>
    <row r="35" spans="2:24">
      <c r="B35" s="112">
        <v>300132</v>
      </c>
      <c r="C35" s="46" t="s">
        <v>3</v>
      </c>
      <c r="D35" s="120" t="s">
        <v>497</v>
      </c>
      <c r="E35" s="51">
        <v>1.5089999999999999</v>
      </c>
      <c r="F35" s="51">
        <v>1.552</v>
      </c>
      <c r="G35" s="172"/>
      <c r="H35" s="193"/>
      <c r="I35" s="193"/>
      <c r="J35" s="193"/>
      <c r="K35" s="193"/>
      <c r="L35" s="193"/>
      <c r="M35" s="193"/>
      <c r="N35" s="193"/>
      <c r="O35" s="193"/>
      <c r="P35" s="193"/>
      <c r="Q35" s="193"/>
      <c r="R35" s="193"/>
      <c r="S35" s="193"/>
      <c r="T35" s="193"/>
      <c r="U35" s="193"/>
      <c r="V35" s="193"/>
      <c r="W35" s="174">
        <f t="shared" ref="W35:W48" si="2">E35*W$31*W$32*W$33</f>
        <v>2.9341666666666657E-3</v>
      </c>
      <c r="X35" s="174">
        <f t="shared" ref="X35:X48" si="3">F35*X$31*X$32*X$33</f>
        <v>3.0177777777777776E-3</v>
      </c>
    </row>
    <row r="36" spans="2:24">
      <c r="B36" s="112">
        <v>300133</v>
      </c>
      <c r="C36" s="46" t="s">
        <v>4</v>
      </c>
      <c r="D36" s="120" t="s">
        <v>497</v>
      </c>
      <c r="E36" s="51">
        <v>1.5089999999999999</v>
      </c>
      <c r="F36" s="51">
        <v>1.552</v>
      </c>
      <c r="G36" s="172"/>
      <c r="H36" s="193"/>
      <c r="I36" s="193"/>
      <c r="J36" s="193"/>
      <c r="K36" s="193"/>
      <c r="L36" s="193"/>
      <c r="M36" s="193"/>
      <c r="N36" s="193"/>
      <c r="O36" s="193"/>
      <c r="P36" s="193"/>
      <c r="Q36" s="193"/>
      <c r="R36" s="193"/>
      <c r="S36" s="193"/>
      <c r="T36" s="193"/>
      <c r="U36" s="193"/>
      <c r="V36" s="193"/>
      <c r="W36" s="174">
        <f t="shared" si="2"/>
        <v>2.9341666666666657E-3</v>
      </c>
      <c r="X36" s="174">
        <f t="shared" si="3"/>
        <v>3.0177777777777776E-3</v>
      </c>
    </row>
    <row r="37" spans="2:24">
      <c r="B37" s="112">
        <v>300136</v>
      </c>
      <c r="C37" s="46" t="s">
        <v>5</v>
      </c>
      <c r="D37" s="120" t="s">
        <v>497</v>
      </c>
      <c r="E37" s="51">
        <v>1.226</v>
      </c>
      <c r="F37" s="51">
        <v>1.256</v>
      </c>
      <c r="G37" s="172"/>
      <c r="H37" s="193"/>
      <c r="I37" s="193"/>
      <c r="J37" s="193"/>
      <c r="K37" s="193"/>
      <c r="L37" s="193"/>
      <c r="M37" s="193"/>
      <c r="N37" s="193"/>
      <c r="O37" s="193"/>
      <c r="P37" s="193"/>
      <c r="Q37" s="193"/>
      <c r="R37" s="193"/>
      <c r="S37" s="193"/>
      <c r="T37" s="193"/>
      <c r="U37" s="193"/>
      <c r="V37" s="193"/>
      <c r="W37" s="174">
        <f t="shared" si="2"/>
        <v>2.3838888888888885E-3</v>
      </c>
      <c r="X37" s="174">
        <f t="shared" si="3"/>
        <v>2.4422222222222219E-3</v>
      </c>
    </row>
    <row r="38" spans="2:24">
      <c r="B38" s="112">
        <v>300138</v>
      </c>
      <c r="C38" s="46" t="s">
        <v>6</v>
      </c>
      <c r="D38" s="120" t="s">
        <v>497</v>
      </c>
      <c r="E38" s="51">
        <v>1.333</v>
      </c>
      <c r="F38" s="51">
        <v>1.369</v>
      </c>
      <c r="G38" s="172"/>
      <c r="H38" s="193"/>
      <c r="I38" s="193"/>
      <c r="J38" s="193"/>
      <c r="K38" s="193"/>
      <c r="L38" s="193"/>
      <c r="M38" s="193"/>
      <c r="N38" s="193"/>
      <c r="O38" s="193"/>
      <c r="P38" s="193"/>
      <c r="Q38" s="193"/>
      <c r="R38" s="193"/>
      <c r="S38" s="193"/>
      <c r="T38" s="193"/>
      <c r="U38" s="193"/>
      <c r="V38" s="193"/>
      <c r="W38" s="174">
        <f t="shared" si="2"/>
        <v>2.591944444444444E-3</v>
      </c>
      <c r="X38" s="174">
        <f t="shared" si="3"/>
        <v>2.6619444444444442E-3</v>
      </c>
    </row>
    <row r="39" spans="2:24">
      <c r="B39" s="112">
        <v>300139</v>
      </c>
      <c r="C39" s="46" t="s">
        <v>7</v>
      </c>
      <c r="D39" s="120" t="s">
        <v>497</v>
      </c>
      <c r="E39" s="51">
        <v>1.1500000000000001</v>
      </c>
      <c r="F39" s="51">
        <v>1.177</v>
      </c>
      <c r="G39" s="172"/>
      <c r="H39" s="193"/>
      <c r="I39" s="193"/>
      <c r="J39" s="193"/>
      <c r="K39" s="193"/>
      <c r="L39" s="193"/>
      <c r="M39" s="193"/>
      <c r="N39" s="193"/>
      <c r="O39" s="193"/>
      <c r="P39" s="193"/>
      <c r="Q39" s="193"/>
      <c r="R39" s="193"/>
      <c r="S39" s="193"/>
      <c r="T39" s="193"/>
      <c r="U39" s="193"/>
      <c r="V39" s="193"/>
      <c r="W39" s="174">
        <f t="shared" si="2"/>
        <v>2.236111111111111E-3</v>
      </c>
      <c r="X39" s="174">
        <f t="shared" si="3"/>
        <v>2.2886111111111106E-3</v>
      </c>
    </row>
    <row r="40" spans="2:24">
      <c r="B40" s="112">
        <v>300143</v>
      </c>
      <c r="C40" s="46" t="s">
        <v>9</v>
      </c>
      <c r="D40" s="120" t="s">
        <v>497</v>
      </c>
      <c r="E40" s="51">
        <v>1.1500000000000001</v>
      </c>
      <c r="F40" s="51">
        <v>1.177</v>
      </c>
      <c r="G40" s="172"/>
      <c r="H40" s="193"/>
      <c r="I40" s="193"/>
      <c r="J40" s="193"/>
      <c r="K40" s="193"/>
      <c r="L40" s="193"/>
      <c r="M40" s="193"/>
      <c r="N40" s="193"/>
      <c r="O40" s="193"/>
      <c r="P40" s="193"/>
      <c r="Q40" s="193"/>
      <c r="R40" s="193"/>
      <c r="S40" s="193"/>
      <c r="T40" s="193"/>
      <c r="U40" s="193"/>
      <c r="V40" s="193"/>
      <c r="W40" s="174">
        <f t="shared" si="2"/>
        <v>2.236111111111111E-3</v>
      </c>
      <c r="X40" s="174">
        <f t="shared" si="3"/>
        <v>2.2886111111111106E-3</v>
      </c>
    </row>
    <row r="41" spans="2:24">
      <c r="B41" s="112">
        <v>300144</v>
      </c>
      <c r="C41" s="46" t="s">
        <v>10</v>
      </c>
      <c r="D41" s="120" t="s">
        <v>497</v>
      </c>
      <c r="E41" s="51">
        <v>1.226</v>
      </c>
      <c r="F41" s="51">
        <v>1.256</v>
      </c>
      <c r="G41" s="172"/>
      <c r="H41" s="193"/>
      <c r="I41" s="193"/>
      <c r="J41" s="193"/>
      <c r="K41" s="193"/>
      <c r="L41" s="193"/>
      <c r="M41" s="193"/>
      <c r="N41" s="193"/>
      <c r="O41" s="193"/>
      <c r="P41" s="193"/>
      <c r="Q41" s="193"/>
      <c r="R41" s="193"/>
      <c r="S41" s="193"/>
      <c r="T41" s="193"/>
      <c r="U41" s="193"/>
      <c r="V41" s="193"/>
      <c r="W41" s="174">
        <f t="shared" si="2"/>
        <v>2.3838888888888885E-3</v>
      </c>
      <c r="X41" s="174">
        <f t="shared" si="3"/>
        <v>2.4422222222222219E-3</v>
      </c>
    </row>
    <row r="42" spans="2:24">
      <c r="B42" s="112">
        <v>300145</v>
      </c>
      <c r="C42" s="46" t="s">
        <v>11</v>
      </c>
      <c r="D42" s="120" t="s">
        <v>497</v>
      </c>
      <c r="E42" s="51">
        <v>0.97799999999999998</v>
      </c>
      <c r="F42" s="51">
        <v>0.99800000000000011</v>
      </c>
      <c r="G42" s="172"/>
      <c r="H42" s="174">
        <f t="shared" ref="H42:H46" si="4">$E42*H$31*H$32*H$33</f>
        <v>3.4229999999999998E-3</v>
      </c>
      <c r="I42" s="174">
        <f t="shared" ref="I42:J46" si="5">$E42*I$31*I$32*I$33</f>
        <v>3.4229999999999998E-3</v>
      </c>
      <c r="J42" s="174">
        <f t="shared" si="5"/>
        <v>6.8459999999999997E-3</v>
      </c>
      <c r="K42" s="174">
        <f t="shared" ref="K42:V46" si="6">$F42*K$31*K$32*K$33</f>
        <v>6.9859999999999992E-3</v>
      </c>
      <c r="L42" s="174">
        <f t="shared" si="6"/>
        <v>6.9859999999999992E-3</v>
      </c>
      <c r="M42" s="174">
        <f t="shared" si="6"/>
        <v>3.4929999999999996E-3</v>
      </c>
      <c r="N42" s="174">
        <f t="shared" si="6"/>
        <v>3.4929999999999996E-3</v>
      </c>
      <c r="O42" s="174">
        <f t="shared" si="6"/>
        <v>1.7464999999999998E-3</v>
      </c>
      <c r="P42" s="174">
        <f t="shared" si="6"/>
        <v>1.7464999999999998E-3</v>
      </c>
      <c r="Q42" s="174">
        <f t="shared" si="6"/>
        <v>1.7464999999999998E-3</v>
      </c>
      <c r="R42" s="174">
        <f t="shared" si="6"/>
        <v>1.7464999999999998E-3</v>
      </c>
      <c r="S42" s="174">
        <f t="shared" si="6"/>
        <v>1.7464999999999998E-3</v>
      </c>
      <c r="T42" s="174">
        <f t="shared" si="6"/>
        <v>3.4929999999999996E-3</v>
      </c>
      <c r="U42" s="174">
        <f t="shared" si="6"/>
        <v>3.4929999999999996E-3</v>
      </c>
      <c r="V42" s="174">
        <f t="shared" si="6"/>
        <v>6.9859999999999992E-3</v>
      </c>
      <c r="W42" s="193"/>
      <c r="X42" s="193"/>
    </row>
    <row r="43" spans="2:24">
      <c r="B43" s="112">
        <v>300146</v>
      </c>
      <c r="C43" s="46" t="s">
        <v>12</v>
      </c>
      <c r="D43" s="120" t="s">
        <v>497</v>
      </c>
      <c r="E43" s="51">
        <v>0.97799999999999998</v>
      </c>
      <c r="F43" s="51">
        <v>0.99800000000000011</v>
      </c>
      <c r="G43" s="172"/>
      <c r="H43" s="174">
        <f t="shared" si="4"/>
        <v>3.4229999999999998E-3</v>
      </c>
      <c r="I43" s="174">
        <f t="shared" si="5"/>
        <v>3.4229999999999998E-3</v>
      </c>
      <c r="J43" s="174">
        <f t="shared" si="5"/>
        <v>6.8459999999999997E-3</v>
      </c>
      <c r="K43" s="174">
        <f t="shared" si="6"/>
        <v>6.9859999999999992E-3</v>
      </c>
      <c r="L43" s="174">
        <f t="shared" si="6"/>
        <v>6.9859999999999992E-3</v>
      </c>
      <c r="M43" s="174">
        <f t="shared" si="6"/>
        <v>3.4929999999999996E-3</v>
      </c>
      <c r="N43" s="174">
        <f t="shared" si="6"/>
        <v>3.4929999999999996E-3</v>
      </c>
      <c r="O43" s="174">
        <f t="shared" si="6"/>
        <v>1.7464999999999998E-3</v>
      </c>
      <c r="P43" s="174">
        <f t="shared" si="6"/>
        <v>1.7464999999999998E-3</v>
      </c>
      <c r="Q43" s="174">
        <f t="shared" si="6"/>
        <v>1.7464999999999998E-3</v>
      </c>
      <c r="R43" s="174">
        <f t="shared" si="6"/>
        <v>1.7464999999999998E-3</v>
      </c>
      <c r="S43" s="174">
        <f t="shared" si="6"/>
        <v>1.7464999999999998E-3</v>
      </c>
      <c r="T43" s="174">
        <f t="shared" si="6"/>
        <v>3.4929999999999996E-3</v>
      </c>
      <c r="U43" s="174">
        <f t="shared" si="6"/>
        <v>3.4929999999999996E-3</v>
      </c>
      <c r="V43" s="174">
        <f t="shared" si="6"/>
        <v>6.9859999999999992E-3</v>
      </c>
      <c r="W43" s="193"/>
      <c r="X43" s="193"/>
    </row>
    <row r="44" spans="2:24">
      <c r="B44" s="112">
        <v>300147</v>
      </c>
      <c r="C44" s="46" t="s">
        <v>13</v>
      </c>
      <c r="D44" s="120" t="s">
        <v>497</v>
      </c>
      <c r="E44" s="51">
        <v>0.97799999999999998</v>
      </c>
      <c r="F44" s="51">
        <v>0.99800000000000011</v>
      </c>
      <c r="G44" s="172"/>
      <c r="H44" s="174">
        <f t="shared" si="4"/>
        <v>3.4229999999999998E-3</v>
      </c>
      <c r="I44" s="174">
        <f t="shared" si="5"/>
        <v>3.4229999999999998E-3</v>
      </c>
      <c r="J44" s="174">
        <f t="shared" si="5"/>
        <v>6.8459999999999997E-3</v>
      </c>
      <c r="K44" s="174">
        <f t="shared" si="6"/>
        <v>6.9859999999999992E-3</v>
      </c>
      <c r="L44" s="174">
        <f t="shared" si="6"/>
        <v>6.9859999999999992E-3</v>
      </c>
      <c r="M44" s="174">
        <f t="shared" si="6"/>
        <v>3.4929999999999996E-3</v>
      </c>
      <c r="N44" s="174">
        <f t="shared" si="6"/>
        <v>3.4929999999999996E-3</v>
      </c>
      <c r="O44" s="174">
        <f t="shared" si="6"/>
        <v>1.7464999999999998E-3</v>
      </c>
      <c r="P44" s="174">
        <f t="shared" si="6"/>
        <v>1.7464999999999998E-3</v>
      </c>
      <c r="Q44" s="174">
        <f t="shared" si="6"/>
        <v>1.7464999999999998E-3</v>
      </c>
      <c r="R44" s="174">
        <f t="shared" si="6"/>
        <v>1.7464999999999998E-3</v>
      </c>
      <c r="S44" s="174">
        <f t="shared" si="6"/>
        <v>1.7464999999999998E-3</v>
      </c>
      <c r="T44" s="174">
        <f t="shared" si="6"/>
        <v>3.4929999999999996E-3</v>
      </c>
      <c r="U44" s="174">
        <f t="shared" si="6"/>
        <v>3.4929999999999996E-3</v>
      </c>
      <c r="V44" s="174">
        <f t="shared" si="6"/>
        <v>6.9859999999999992E-3</v>
      </c>
      <c r="W44" s="193"/>
      <c r="X44" s="193"/>
    </row>
    <row r="45" spans="2:24">
      <c r="B45" s="112">
        <v>301111</v>
      </c>
      <c r="C45" s="46" t="s">
        <v>44</v>
      </c>
      <c r="D45" s="120" t="s">
        <v>497</v>
      </c>
      <c r="E45" s="51">
        <v>1.8360000000000001</v>
      </c>
      <c r="F45" s="51">
        <v>1.8939999999999999</v>
      </c>
      <c r="G45" s="172"/>
      <c r="H45" s="174">
        <f t="shared" si="4"/>
        <v>6.4259999999999986E-3</v>
      </c>
      <c r="I45" s="174">
        <f t="shared" si="5"/>
        <v>6.4259999999999986E-3</v>
      </c>
      <c r="J45" s="174">
        <f t="shared" si="5"/>
        <v>1.2851999999999997E-2</v>
      </c>
      <c r="K45" s="174">
        <f t="shared" si="6"/>
        <v>1.3257999999999999E-2</v>
      </c>
      <c r="L45" s="174">
        <f t="shared" si="6"/>
        <v>1.3257999999999999E-2</v>
      </c>
      <c r="M45" s="174">
        <f t="shared" si="6"/>
        <v>6.6289999999999995E-3</v>
      </c>
      <c r="N45" s="174">
        <f t="shared" si="6"/>
        <v>6.6289999999999995E-3</v>
      </c>
      <c r="O45" s="174">
        <f t="shared" si="6"/>
        <v>3.3144999999999997E-3</v>
      </c>
      <c r="P45" s="174">
        <f t="shared" si="6"/>
        <v>3.3144999999999997E-3</v>
      </c>
      <c r="Q45" s="174">
        <f t="shared" si="6"/>
        <v>3.3144999999999997E-3</v>
      </c>
      <c r="R45" s="174">
        <f t="shared" si="6"/>
        <v>3.3144999999999997E-3</v>
      </c>
      <c r="S45" s="174">
        <f t="shared" si="6"/>
        <v>3.3144999999999997E-3</v>
      </c>
      <c r="T45" s="174">
        <f t="shared" si="6"/>
        <v>6.6289999999999995E-3</v>
      </c>
      <c r="U45" s="174">
        <f t="shared" si="6"/>
        <v>6.6289999999999995E-3</v>
      </c>
      <c r="V45" s="174">
        <f t="shared" si="6"/>
        <v>1.3257999999999999E-2</v>
      </c>
      <c r="W45" s="193"/>
      <c r="X45" s="193"/>
    </row>
    <row r="46" spans="2:24">
      <c r="B46" s="112">
        <v>301113</v>
      </c>
      <c r="C46" s="46" t="s">
        <v>45</v>
      </c>
      <c r="D46" s="120" t="s">
        <v>497</v>
      </c>
      <c r="E46" s="51">
        <v>0.97799999999999998</v>
      </c>
      <c r="F46" s="51">
        <v>0.99800000000000011</v>
      </c>
      <c r="G46" s="172"/>
      <c r="H46" s="174">
        <f t="shared" si="4"/>
        <v>3.4229999999999998E-3</v>
      </c>
      <c r="I46" s="174">
        <f t="shared" si="5"/>
        <v>3.4229999999999998E-3</v>
      </c>
      <c r="J46" s="174">
        <f t="shared" si="5"/>
        <v>6.8459999999999997E-3</v>
      </c>
      <c r="K46" s="174">
        <f t="shared" si="6"/>
        <v>6.9859999999999992E-3</v>
      </c>
      <c r="L46" s="174">
        <f t="shared" si="6"/>
        <v>6.9859999999999992E-3</v>
      </c>
      <c r="M46" s="174">
        <f t="shared" si="6"/>
        <v>3.4929999999999996E-3</v>
      </c>
      <c r="N46" s="174">
        <f t="shared" si="6"/>
        <v>3.4929999999999996E-3</v>
      </c>
      <c r="O46" s="174">
        <f t="shared" si="6"/>
        <v>1.7464999999999998E-3</v>
      </c>
      <c r="P46" s="174">
        <f t="shared" si="6"/>
        <v>1.7464999999999998E-3</v>
      </c>
      <c r="Q46" s="174">
        <f t="shared" si="6"/>
        <v>1.7464999999999998E-3</v>
      </c>
      <c r="R46" s="174">
        <f t="shared" si="6"/>
        <v>1.7464999999999998E-3</v>
      </c>
      <c r="S46" s="174">
        <f t="shared" si="6"/>
        <v>1.7464999999999998E-3</v>
      </c>
      <c r="T46" s="174">
        <f t="shared" si="6"/>
        <v>3.4929999999999996E-3</v>
      </c>
      <c r="U46" s="174">
        <f t="shared" si="6"/>
        <v>3.4929999999999996E-3</v>
      </c>
      <c r="V46" s="174">
        <f t="shared" si="6"/>
        <v>6.9859999999999992E-3</v>
      </c>
      <c r="W46" s="193"/>
      <c r="X46" s="193"/>
    </row>
    <row r="47" spans="2:24">
      <c r="B47" s="112">
        <v>301184</v>
      </c>
      <c r="C47" s="46" t="s">
        <v>49</v>
      </c>
      <c r="D47" s="120" t="s">
        <v>497</v>
      </c>
      <c r="E47" s="51">
        <v>1.599</v>
      </c>
      <c r="F47" s="51">
        <v>1.6459999999999999</v>
      </c>
      <c r="G47" s="172"/>
      <c r="H47" s="193"/>
      <c r="I47" s="193"/>
      <c r="J47" s="193"/>
      <c r="K47" s="193"/>
      <c r="L47" s="193"/>
      <c r="M47" s="193"/>
      <c r="N47" s="193"/>
      <c r="O47" s="193"/>
      <c r="P47" s="193"/>
      <c r="Q47" s="193"/>
      <c r="R47" s="193"/>
      <c r="S47" s="193"/>
      <c r="T47" s="193"/>
      <c r="U47" s="193"/>
      <c r="V47" s="193"/>
      <c r="W47" s="174">
        <f t="shared" si="2"/>
        <v>3.1091666666666659E-3</v>
      </c>
      <c r="X47" s="174">
        <f t="shared" si="3"/>
        <v>3.2005555555555554E-3</v>
      </c>
    </row>
    <row r="48" spans="2:24">
      <c r="B48" s="112">
        <v>301368</v>
      </c>
      <c r="C48" s="46" t="s">
        <v>57</v>
      </c>
      <c r="D48" s="120" t="s">
        <v>497</v>
      </c>
      <c r="E48" s="51">
        <v>1.1500000000000001</v>
      </c>
      <c r="F48" s="51">
        <v>1.177</v>
      </c>
      <c r="G48" s="172"/>
      <c r="H48" s="193"/>
      <c r="I48" s="193"/>
      <c r="J48" s="193"/>
      <c r="K48" s="193"/>
      <c r="L48" s="193"/>
      <c r="M48" s="193"/>
      <c r="N48" s="193"/>
      <c r="O48" s="193"/>
      <c r="P48" s="193"/>
      <c r="Q48" s="193"/>
      <c r="R48" s="193"/>
      <c r="S48" s="193"/>
      <c r="T48" s="193"/>
      <c r="U48" s="193"/>
      <c r="V48" s="193"/>
      <c r="W48" s="174">
        <f t="shared" si="2"/>
        <v>2.236111111111111E-3</v>
      </c>
      <c r="X48" s="174">
        <f t="shared" si="3"/>
        <v>2.2886111111111106E-3</v>
      </c>
    </row>
    <row r="51" spans="2:24" s="21" customFormat="1" ht="18">
      <c r="B51" s="108" t="s">
        <v>824</v>
      </c>
      <c r="C51" s="108"/>
      <c r="D51" s="118"/>
    </row>
    <row r="53" spans="2:24" s="20" customFormat="1">
      <c r="B53" s="110"/>
      <c r="C53" s="110"/>
      <c r="D53" s="110"/>
    </row>
    <row r="54" spans="2:24" s="45" customFormat="1" ht="25.5" customHeight="1">
      <c r="B54" s="111" t="s">
        <v>597</v>
      </c>
      <c r="C54" s="111" t="s">
        <v>779</v>
      </c>
      <c r="D54" s="111" t="s">
        <v>780</v>
      </c>
      <c r="E54" s="212" t="s">
        <v>785</v>
      </c>
      <c r="F54" s="212" t="s">
        <v>785</v>
      </c>
      <c r="H54" s="243" t="s">
        <v>822</v>
      </c>
      <c r="I54" s="243"/>
      <c r="J54" s="243"/>
      <c r="K54" s="243"/>
      <c r="L54" s="243"/>
      <c r="M54" s="243"/>
      <c r="N54" s="243"/>
      <c r="O54" s="243"/>
      <c r="P54" s="243"/>
      <c r="Q54" s="243"/>
      <c r="R54" s="243"/>
      <c r="S54" s="243"/>
      <c r="T54" s="243"/>
      <c r="U54" s="243"/>
      <c r="V54" s="243"/>
      <c r="W54" s="245" t="s">
        <v>1131</v>
      </c>
      <c r="X54" s="245"/>
    </row>
    <row r="55" spans="2:24" s="45" customFormat="1" ht="25.5" customHeight="1">
      <c r="B55" s="111"/>
      <c r="C55" s="111"/>
      <c r="D55" s="111"/>
      <c r="E55" s="212" t="s">
        <v>781</v>
      </c>
      <c r="F55" s="212" t="s">
        <v>782</v>
      </c>
      <c r="H55" s="182"/>
      <c r="I55" s="182"/>
      <c r="J55" s="182"/>
      <c r="K55" s="182"/>
      <c r="L55" s="182"/>
      <c r="M55" s="182"/>
      <c r="N55" s="182"/>
      <c r="O55" s="182"/>
      <c r="P55" s="182"/>
      <c r="Q55" s="182"/>
      <c r="R55" s="182"/>
      <c r="S55" s="182"/>
      <c r="W55" s="245"/>
      <c r="X55" s="245"/>
    </row>
    <row r="56" spans="2:24" s="45" customFormat="1" ht="12.75" customHeight="1">
      <c r="B56" s="111"/>
      <c r="C56" s="111"/>
      <c r="D56" s="111"/>
      <c r="E56" s="45" t="s">
        <v>496</v>
      </c>
      <c r="F56" s="45" t="s">
        <v>496</v>
      </c>
      <c r="H56" s="243" t="s">
        <v>804</v>
      </c>
      <c r="I56" s="243"/>
      <c r="J56" s="243"/>
      <c r="K56" s="243"/>
      <c r="L56" s="243"/>
      <c r="M56" s="243"/>
      <c r="N56" s="243"/>
      <c r="O56" s="243"/>
      <c r="P56" s="243"/>
      <c r="Q56" s="243"/>
      <c r="R56" s="243"/>
      <c r="S56" s="243"/>
      <c r="T56" s="243"/>
      <c r="U56" s="243"/>
      <c r="V56" s="243"/>
      <c r="W56" s="247" t="s">
        <v>804</v>
      </c>
      <c r="X56" s="247"/>
    </row>
    <row r="57" spans="2:24" s="114" customFormat="1" ht="15">
      <c r="B57" s="119"/>
      <c r="C57" s="119"/>
      <c r="D57" s="119"/>
      <c r="E57" s="116"/>
      <c r="F57" s="116"/>
      <c r="G57" s="116"/>
    </row>
    <row r="58" spans="2:24" s="165" customFormat="1" ht="15">
      <c r="B58" s="163"/>
      <c r="C58" s="163"/>
      <c r="D58" s="163"/>
      <c r="E58" s="164"/>
      <c r="F58" s="164"/>
      <c r="G58" s="170" t="s">
        <v>798</v>
      </c>
      <c r="H58" s="220" t="s">
        <v>800</v>
      </c>
      <c r="I58" s="220" t="s">
        <v>668</v>
      </c>
      <c r="J58" s="220" t="s">
        <v>669</v>
      </c>
      <c r="K58" s="220" t="s">
        <v>670</v>
      </c>
      <c r="L58" s="220" t="s">
        <v>671</v>
      </c>
      <c r="M58" s="220" t="s">
        <v>810</v>
      </c>
      <c r="N58" s="220" t="s">
        <v>672</v>
      </c>
      <c r="O58" s="220" t="s">
        <v>801</v>
      </c>
      <c r="P58" s="220" t="s">
        <v>673</v>
      </c>
      <c r="Q58" s="220" t="s">
        <v>674</v>
      </c>
      <c r="R58" s="220" t="s">
        <v>675</v>
      </c>
      <c r="S58" s="220" t="s">
        <v>802</v>
      </c>
      <c r="T58" s="220" t="s">
        <v>803</v>
      </c>
      <c r="U58" s="220" t="s">
        <v>676</v>
      </c>
      <c r="V58" s="220" t="s">
        <v>677</v>
      </c>
      <c r="W58" s="222">
        <v>2018</v>
      </c>
      <c r="X58" s="222">
        <v>2019</v>
      </c>
    </row>
    <row r="59" spans="2:24" s="165" customFormat="1" ht="15">
      <c r="B59" s="163"/>
      <c r="C59" s="163"/>
      <c r="D59" s="163"/>
      <c r="E59" s="164"/>
      <c r="F59" s="164"/>
      <c r="G59" s="170" t="s">
        <v>799</v>
      </c>
      <c r="H59" s="173">
        <f>$E$13</f>
        <v>0.15</v>
      </c>
      <c r="I59" s="173">
        <f>$E$13</f>
        <v>0.15</v>
      </c>
      <c r="J59" s="173">
        <f>$E$11</f>
        <v>0.3</v>
      </c>
      <c r="K59" s="173">
        <f>$E$11</f>
        <v>0.3</v>
      </c>
      <c r="L59" s="173">
        <f>$E$11</f>
        <v>0.3</v>
      </c>
      <c r="M59" s="173">
        <f>$E$13</f>
        <v>0.15</v>
      </c>
      <c r="N59" s="173">
        <f>$E$13</f>
        <v>0.15</v>
      </c>
      <c r="O59" s="173">
        <f>$E$12</f>
        <v>7.4999999999999997E-2</v>
      </c>
      <c r="P59" s="173">
        <f>$E$12</f>
        <v>7.4999999999999997E-2</v>
      </c>
      <c r="Q59" s="173">
        <f>$E$12</f>
        <v>7.4999999999999997E-2</v>
      </c>
      <c r="R59" s="173">
        <f>$E$12</f>
        <v>7.4999999999999997E-2</v>
      </c>
      <c r="S59" s="173">
        <f>$E$12</f>
        <v>7.4999999999999997E-2</v>
      </c>
      <c r="T59" s="173">
        <f>$E$13</f>
        <v>0.15</v>
      </c>
      <c r="U59" s="173">
        <f>$E$13</f>
        <v>0.15</v>
      </c>
      <c r="V59" s="173">
        <f>$E$11</f>
        <v>0.3</v>
      </c>
      <c r="W59" s="173">
        <f>$E$15</f>
        <v>8.3333333333333329E-2</v>
      </c>
      <c r="X59" s="173">
        <f>$E$15</f>
        <v>8.3333333333333329E-2</v>
      </c>
    </row>
    <row r="60" spans="2:24" s="165" customFormat="1" ht="15">
      <c r="B60" s="163"/>
      <c r="C60" s="163"/>
      <c r="D60" s="163"/>
      <c r="E60" s="164"/>
      <c r="F60" s="164"/>
      <c r="G60" s="170" t="s">
        <v>805</v>
      </c>
      <c r="H60" s="173">
        <f t="shared" ref="H60:X60" si="7">$E$18</f>
        <v>3.3333333333333333E-2</v>
      </c>
      <c r="I60" s="173">
        <f t="shared" si="7"/>
        <v>3.3333333333333333E-2</v>
      </c>
      <c r="J60" s="173">
        <f t="shared" si="7"/>
        <v>3.3333333333333333E-2</v>
      </c>
      <c r="K60" s="173">
        <f t="shared" si="7"/>
        <v>3.3333333333333333E-2</v>
      </c>
      <c r="L60" s="173">
        <f t="shared" si="7"/>
        <v>3.3333333333333333E-2</v>
      </c>
      <c r="M60" s="173">
        <f t="shared" si="7"/>
        <v>3.3333333333333333E-2</v>
      </c>
      <c r="N60" s="173">
        <f t="shared" si="7"/>
        <v>3.3333333333333333E-2</v>
      </c>
      <c r="O60" s="173">
        <f t="shared" si="7"/>
        <v>3.3333333333333333E-2</v>
      </c>
      <c r="P60" s="173">
        <f t="shared" si="7"/>
        <v>3.3333333333333333E-2</v>
      </c>
      <c r="Q60" s="173">
        <f t="shared" si="7"/>
        <v>3.3333333333333333E-2</v>
      </c>
      <c r="R60" s="173">
        <f t="shared" si="7"/>
        <v>3.3333333333333333E-2</v>
      </c>
      <c r="S60" s="173">
        <f t="shared" si="7"/>
        <v>3.3333333333333333E-2</v>
      </c>
      <c r="T60" s="173">
        <f t="shared" si="7"/>
        <v>3.3333333333333333E-2</v>
      </c>
      <c r="U60" s="173">
        <f t="shared" si="7"/>
        <v>3.3333333333333333E-2</v>
      </c>
      <c r="V60" s="173">
        <f t="shared" si="7"/>
        <v>3.3333333333333333E-2</v>
      </c>
      <c r="W60" s="173">
        <f t="shared" si="7"/>
        <v>3.3333333333333333E-2</v>
      </c>
      <c r="X60" s="173">
        <f t="shared" si="7"/>
        <v>3.3333333333333333E-2</v>
      </c>
    </row>
    <row r="61" spans="2:24" s="165" customFormat="1" ht="15">
      <c r="B61" s="163"/>
      <c r="C61" s="163"/>
      <c r="D61" s="163"/>
      <c r="E61" s="164"/>
      <c r="F61" s="164"/>
      <c r="G61" s="170" t="s">
        <v>823</v>
      </c>
      <c r="H61" s="173">
        <f>$E$8</f>
        <v>0.7</v>
      </c>
      <c r="I61" s="173">
        <f t="shared" ref="I61:X61" si="8">$E$8</f>
        <v>0.7</v>
      </c>
      <c r="J61" s="173">
        <f t="shared" si="8"/>
        <v>0.7</v>
      </c>
      <c r="K61" s="173">
        <f t="shared" si="8"/>
        <v>0.7</v>
      </c>
      <c r="L61" s="173">
        <f t="shared" si="8"/>
        <v>0.7</v>
      </c>
      <c r="M61" s="173">
        <f t="shared" si="8"/>
        <v>0.7</v>
      </c>
      <c r="N61" s="173">
        <f t="shared" si="8"/>
        <v>0.7</v>
      </c>
      <c r="O61" s="173">
        <f t="shared" si="8"/>
        <v>0.7</v>
      </c>
      <c r="P61" s="173">
        <f t="shared" si="8"/>
        <v>0.7</v>
      </c>
      <c r="Q61" s="173">
        <f t="shared" si="8"/>
        <v>0.7</v>
      </c>
      <c r="R61" s="173">
        <f t="shared" si="8"/>
        <v>0.7</v>
      </c>
      <c r="S61" s="173">
        <f t="shared" si="8"/>
        <v>0.7</v>
      </c>
      <c r="T61" s="173">
        <f t="shared" si="8"/>
        <v>0.7</v>
      </c>
      <c r="U61" s="173">
        <f t="shared" si="8"/>
        <v>0.7</v>
      </c>
      <c r="V61" s="173">
        <f t="shared" si="8"/>
        <v>0.7</v>
      </c>
      <c r="W61" s="173">
        <f t="shared" si="8"/>
        <v>0.7</v>
      </c>
      <c r="X61" s="173">
        <f t="shared" si="8"/>
        <v>0.7</v>
      </c>
    </row>
    <row r="62" spans="2:24">
      <c r="B62" s="15">
        <v>300131</v>
      </c>
      <c r="C62" s="15" t="s">
        <v>2</v>
      </c>
      <c r="D62" s="15" t="s">
        <v>497</v>
      </c>
      <c r="E62" s="12">
        <v>2.1239999999999997</v>
      </c>
      <c r="F62" s="12">
        <v>2.194</v>
      </c>
      <c r="G62" s="172"/>
      <c r="H62" s="174">
        <f t="shared" ref="H62:J73" si="9">$E62*H$59*H$60*H$61</f>
        <v>7.4339999999999979E-3</v>
      </c>
      <c r="I62" s="174">
        <f t="shared" si="9"/>
        <v>7.4339999999999979E-3</v>
      </c>
      <c r="J62" s="174">
        <f t="shared" si="9"/>
        <v>1.4867999999999996E-2</v>
      </c>
      <c r="K62" s="174">
        <f>$F62*K$59*K$60*K$61</f>
        <v>1.5358E-2</v>
      </c>
      <c r="L62" s="174">
        <f t="shared" ref="L62:V62" si="10">$F62*L$59*L$60*L$61</f>
        <v>1.5358E-2</v>
      </c>
      <c r="M62" s="174">
        <f t="shared" si="10"/>
        <v>7.6790000000000001E-3</v>
      </c>
      <c r="N62" s="174">
        <f t="shared" si="10"/>
        <v>7.6790000000000001E-3</v>
      </c>
      <c r="O62" s="174">
        <f t="shared" si="10"/>
        <v>3.8395E-3</v>
      </c>
      <c r="P62" s="174">
        <f t="shared" si="10"/>
        <v>3.8395E-3</v>
      </c>
      <c r="Q62" s="174">
        <f t="shared" si="10"/>
        <v>3.8395E-3</v>
      </c>
      <c r="R62" s="174">
        <f t="shared" si="10"/>
        <v>3.8395E-3</v>
      </c>
      <c r="S62" s="174">
        <f t="shared" si="10"/>
        <v>3.8395E-3</v>
      </c>
      <c r="T62" s="174">
        <f t="shared" si="10"/>
        <v>7.6790000000000001E-3</v>
      </c>
      <c r="U62" s="174">
        <f t="shared" si="10"/>
        <v>7.6790000000000001E-3</v>
      </c>
      <c r="V62" s="174">
        <f t="shared" si="10"/>
        <v>1.5358E-2</v>
      </c>
      <c r="W62" s="193"/>
      <c r="X62" s="193"/>
    </row>
    <row r="63" spans="2:24">
      <c r="B63" s="15">
        <v>300132</v>
      </c>
      <c r="C63" s="15" t="s">
        <v>3</v>
      </c>
      <c r="D63" s="15" t="s">
        <v>497</v>
      </c>
      <c r="E63" s="12">
        <v>1.6019999999999999</v>
      </c>
      <c r="F63" s="12">
        <v>1.649</v>
      </c>
      <c r="G63" s="172"/>
      <c r="H63" s="174">
        <f t="shared" si="9"/>
        <v>5.6069999999999983E-3</v>
      </c>
      <c r="I63" s="174">
        <f t="shared" si="9"/>
        <v>5.6069999999999983E-3</v>
      </c>
      <c r="J63" s="174">
        <f t="shared" si="9"/>
        <v>1.1213999999999997E-2</v>
      </c>
      <c r="K63" s="174">
        <f t="shared" ref="K63:V76" si="11">$F63*K$59*K$60*K$61</f>
        <v>1.1542999999999998E-2</v>
      </c>
      <c r="L63" s="174">
        <f t="shared" si="11"/>
        <v>1.1542999999999998E-2</v>
      </c>
      <c r="M63" s="174">
        <f t="shared" si="11"/>
        <v>5.7714999999999989E-3</v>
      </c>
      <c r="N63" s="174">
        <f t="shared" si="11"/>
        <v>5.7714999999999989E-3</v>
      </c>
      <c r="O63" s="174">
        <f t="shared" si="11"/>
        <v>2.8857499999999994E-3</v>
      </c>
      <c r="P63" s="174">
        <f t="shared" si="11"/>
        <v>2.8857499999999994E-3</v>
      </c>
      <c r="Q63" s="174">
        <f t="shared" si="11"/>
        <v>2.8857499999999994E-3</v>
      </c>
      <c r="R63" s="174">
        <f t="shared" si="11"/>
        <v>2.8857499999999994E-3</v>
      </c>
      <c r="S63" s="174">
        <f t="shared" si="11"/>
        <v>2.8857499999999994E-3</v>
      </c>
      <c r="T63" s="174">
        <f t="shared" si="11"/>
        <v>5.7714999999999989E-3</v>
      </c>
      <c r="U63" s="174">
        <f t="shared" si="11"/>
        <v>5.7714999999999989E-3</v>
      </c>
      <c r="V63" s="174">
        <f t="shared" si="11"/>
        <v>1.1542999999999998E-2</v>
      </c>
      <c r="W63" s="193"/>
      <c r="X63" s="193"/>
    </row>
    <row r="64" spans="2:24">
      <c r="B64" s="15">
        <v>300133</v>
      </c>
      <c r="C64" s="15" t="s">
        <v>4</v>
      </c>
      <c r="D64" s="15" t="s">
        <v>497</v>
      </c>
      <c r="E64" s="12">
        <v>1.6019999999999999</v>
      </c>
      <c r="F64" s="12">
        <v>1.649</v>
      </c>
      <c r="G64" s="172"/>
      <c r="H64" s="174">
        <f t="shared" si="9"/>
        <v>5.6069999999999983E-3</v>
      </c>
      <c r="I64" s="174">
        <f t="shared" si="9"/>
        <v>5.6069999999999983E-3</v>
      </c>
      <c r="J64" s="174">
        <f t="shared" si="9"/>
        <v>1.1213999999999997E-2</v>
      </c>
      <c r="K64" s="174">
        <f t="shared" si="11"/>
        <v>1.1542999999999998E-2</v>
      </c>
      <c r="L64" s="174">
        <f t="shared" si="11"/>
        <v>1.1542999999999998E-2</v>
      </c>
      <c r="M64" s="174">
        <f t="shared" si="11"/>
        <v>5.7714999999999989E-3</v>
      </c>
      <c r="N64" s="174">
        <f t="shared" si="11"/>
        <v>5.7714999999999989E-3</v>
      </c>
      <c r="O64" s="174">
        <f t="shared" si="11"/>
        <v>2.8857499999999994E-3</v>
      </c>
      <c r="P64" s="174">
        <f t="shared" si="11"/>
        <v>2.8857499999999994E-3</v>
      </c>
      <c r="Q64" s="174">
        <f t="shared" si="11"/>
        <v>2.8857499999999994E-3</v>
      </c>
      <c r="R64" s="174">
        <f t="shared" si="11"/>
        <v>2.8857499999999994E-3</v>
      </c>
      <c r="S64" s="174">
        <f t="shared" si="11"/>
        <v>2.8857499999999994E-3</v>
      </c>
      <c r="T64" s="174">
        <f t="shared" si="11"/>
        <v>5.7714999999999989E-3</v>
      </c>
      <c r="U64" s="174">
        <f t="shared" si="11"/>
        <v>5.7714999999999989E-3</v>
      </c>
      <c r="V64" s="174">
        <f t="shared" si="11"/>
        <v>1.1542999999999998E-2</v>
      </c>
      <c r="W64" s="193"/>
      <c r="X64" s="193"/>
    </row>
    <row r="65" spans="2:24">
      <c r="B65" s="15">
        <v>300136</v>
      </c>
      <c r="C65" s="15" t="s">
        <v>5</v>
      </c>
      <c r="D65" s="15" t="s">
        <v>497</v>
      </c>
      <c r="E65" s="12">
        <v>0.8620000000000001</v>
      </c>
      <c r="F65" s="12">
        <v>0.87700000000000011</v>
      </c>
      <c r="G65" s="172"/>
      <c r="H65" s="174">
        <f t="shared" si="9"/>
        <v>3.0169999999999997E-3</v>
      </c>
      <c r="I65" s="174">
        <f t="shared" si="9"/>
        <v>3.0169999999999997E-3</v>
      </c>
      <c r="J65" s="174">
        <f t="shared" si="9"/>
        <v>6.0339999999999994E-3</v>
      </c>
      <c r="K65" s="174">
        <f t="shared" si="11"/>
        <v>6.1389999999999995E-3</v>
      </c>
      <c r="L65" s="174">
        <f t="shared" si="11"/>
        <v>6.1389999999999995E-3</v>
      </c>
      <c r="M65" s="174">
        <f t="shared" si="11"/>
        <v>3.0694999999999997E-3</v>
      </c>
      <c r="N65" s="174">
        <f t="shared" si="11"/>
        <v>3.0694999999999997E-3</v>
      </c>
      <c r="O65" s="174">
        <f t="shared" si="11"/>
        <v>1.5347499999999999E-3</v>
      </c>
      <c r="P65" s="174">
        <f t="shared" si="11"/>
        <v>1.5347499999999999E-3</v>
      </c>
      <c r="Q65" s="174">
        <f t="shared" si="11"/>
        <v>1.5347499999999999E-3</v>
      </c>
      <c r="R65" s="174">
        <f t="shared" si="11"/>
        <v>1.5347499999999999E-3</v>
      </c>
      <c r="S65" s="174">
        <f t="shared" si="11"/>
        <v>1.5347499999999999E-3</v>
      </c>
      <c r="T65" s="174">
        <f t="shared" si="11"/>
        <v>3.0694999999999997E-3</v>
      </c>
      <c r="U65" s="174">
        <f t="shared" si="11"/>
        <v>3.0694999999999997E-3</v>
      </c>
      <c r="V65" s="174">
        <f t="shared" si="11"/>
        <v>6.1389999999999995E-3</v>
      </c>
      <c r="W65" s="193"/>
      <c r="X65" s="193"/>
    </row>
    <row r="66" spans="2:24">
      <c r="B66" s="15">
        <v>300138</v>
      </c>
      <c r="C66" s="15" t="s">
        <v>6</v>
      </c>
      <c r="D66" s="15" t="s">
        <v>497</v>
      </c>
      <c r="E66" s="12">
        <v>2.1119999999999997</v>
      </c>
      <c r="F66" s="12">
        <v>2.1819999999999999</v>
      </c>
      <c r="G66" s="172"/>
      <c r="H66" s="174">
        <f t="shared" si="9"/>
        <v>7.3919999999999967E-3</v>
      </c>
      <c r="I66" s="174">
        <f t="shared" si="9"/>
        <v>7.3919999999999967E-3</v>
      </c>
      <c r="J66" s="174">
        <f t="shared" si="9"/>
        <v>1.4783999999999993E-2</v>
      </c>
      <c r="K66" s="174">
        <f t="shared" si="11"/>
        <v>1.5273999999999998E-2</v>
      </c>
      <c r="L66" s="174">
        <f t="shared" si="11"/>
        <v>1.5273999999999998E-2</v>
      </c>
      <c r="M66" s="174">
        <f t="shared" si="11"/>
        <v>7.6369999999999988E-3</v>
      </c>
      <c r="N66" s="174">
        <f t="shared" si="11"/>
        <v>7.6369999999999988E-3</v>
      </c>
      <c r="O66" s="174">
        <f t="shared" si="11"/>
        <v>3.8184999999999994E-3</v>
      </c>
      <c r="P66" s="174">
        <f t="shared" si="11"/>
        <v>3.8184999999999994E-3</v>
      </c>
      <c r="Q66" s="174">
        <f t="shared" si="11"/>
        <v>3.8184999999999994E-3</v>
      </c>
      <c r="R66" s="174">
        <f t="shared" si="11"/>
        <v>3.8184999999999994E-3</v>
      </c>
      <c r="S66" s="174">
        <f t="shared" si="11"/>
        <v>3.8184999999999994E-3</v>
      </c>
      <c r="T66" s="174">
        <f t="shared" si="11"/>
        <v>7.6369999999999988E-3</v>
      </c>
      <c r="U66" s="174">
        <f t="shared" si="11"/>
        <v>7.6369999999999988E-3</v>
      </c>
      <c r="V66" s="174">
        <f t="shared" si="11"/>
        <v>1.5273999999999998E-2</v>
      </c>
      <c r="W66" s="193"/>
      <c r="X66" s="193"/>
    </row>
    <row r="67" spans="2:24">
      <c r="B67" s="15">
        <v>300139</v>
      </c>
      <c r="C67" s="15" t="s">
        <v>7</v>
      </c>
      <c r="D67" s="15" t="s">
        <v>497</v>
      </c>
      <c r="E67" s="12">
        <v>1.833</v>
      </c>
      <c r="F67" s="12">
        <v>1.891</v>
      </c>
      <c r="G67" s="172"/>
      <c r="H67" s="174">
        <f t="shared" si="9"/>
        <v>6.4154999999999993E-3</v>
      </c>
      <c r="I67" s="174">
        <f t="shared" si="9"/>
        <v>6.4154999999999993E-3</v>
      </c>
      <c r="J67" s="174">
        <f t="shared" si="9"/>
        <v>1.2830999999999999E-2</v>
      </c>
      <c r="K67" s="174">
        <f t="shared" si="11"/>
        <v>1.3236999999999999E-2</v>
      </c>
      <c r="L67" s="174">
        <f t="shared" si="11"/>
        <v>1.3236999999999999E-2</v>
      </c>
      <c r="M67" s="174">
        <f t="shared" si="11"/>
        <v>6.6184999999999994E-3</v>
      </c>
      <c r="N67" s="174">
        <f t="shared" si="11"/>
        <v>6.6184999999999994E-3</v>
      </c>
      <c r="O67" s="174">
        <f t="shared" si="11"/>
        <v>3.3092499999999997E-3</v>
      </c>
      <c r="P67" s="174">
        <f t="shared" si="11"/>
        <v>3.3092499999999997E-3</v>
      </c>
      <c r="Q67" s="174">
        <f t="shared" si="11"/>
        <v>3.3092499999999997E-3</v>
      </c>
      <c r="R67" s="174">
        <f t="shared" si="11"/>
        <v>3.3092499999999997E-3</v>
      </c>
      <c r="S67" s="174">
        <f t="shared" si="11"/>
        <v>3.3092499999999997E-3</v>
      </c>
      <c r="T67" s="174">
        <f t="shared" si="11"/>
        <v>6.6184999999999994E-3</v>
      </c>
      <c r="U67" s="174">
        <f t="shared" si="11"/>
        <v>6.6184999999999994E-3</v>
      </c>
      <c r="V67" s="174">
        <f t="shared" si="11"/>
        <v>1.3236999999999999E-2</v>
      </c>
      <c r="W67" s="193"/>
      <c r="X67" s="193"/>
    </row>
    <row r="68" spans="2:24">
      <c r="B68" s="15">
        <v>300143</v>
      </c>
      <c r="C68" s="15" t="s">
        <v>9</v>
      </c>
      <c r="D68" s="15" t="s">
        <v>497</v>
      </c>
      <c r="E68" s="12">
        <v>1.833</v>
      </c>
      <c r="F68" s="12">
        <v>1.891</v>
      </c>
      <c r="G68" s="172"/>
      <c r="H68" s="174">
        <f t="shared" si="9"/>
        <v>6.4154999999999993E-3</v>
      </c>
      <c r="I68" s="174">
        <f t="shared" si="9"/>
        <v>6.4154999999999993E-3</v>
      </c>
      <c r="J68" s="174">
        <f t="shared" si="9"/>
        <v>1.2830999999999999E-2</v>
      </c>
      <c r="K68" s="174">
        <f t="shared" si="11"/>
        <v>1.3236999999999999E-2</v>
      </c>
      <c r="L68" s="174">
        <f t="shared" si="11"/>
        <v>1.3236999999999999E-2</v>
      </c>
      <c r="M68" s="174">
        <f t="shared" si="11"/>
        <v>6.6184999999999994E-3</v>
      </c>
      <c r="N68" s="174">
        <f t="shared" si="11"/>
        <v>6.6184999999999994E-3</v>
      </c>
      <c r="O68" s="174">
        <f t="shared" si="11"/>
        <v>3.3092499999999997E-3</v>
      </c>
      <c r="P68" s="174">
        <f t="shared" si="11"/>
        <v>3.3092499999999997E-3</v>
      </c>
      <c r="Q68" s="174">
        <f t="shared" si="11"/>
        <v>3.3092499999999997E-3</v>
      </c>
      <c r="R68" s="174">
        <f t="shared" si="11"/>
        <v>3.3092499999999997E-3</v>
      </c>
      <c r="S68" s="174">
        <f t="shared" si="11"/>
        <v>3.3092499999999997E-3</v>
      </c>
      <c r="T68" s="174">
        <f t="shared" si="11"/>
        <v>6.6184999999999994E-3</v>
      </c>
      <c r="U68" s="174">
        <f t="shared" si="11"/>
        <v>6.6184999999999994E-3</v>
      </c>
      <c r="V68" s="174">
        <f t="shared" si="11"/>
        <v>1.3236999999999999E-2</v>
      </c>
      <c r="W68" s="193"/>
      <c r="X68" s="193"/>
    </row>
    <row r="69" spans="2:24">
      <c r="B69" s="15">
        <v>300144</v>
      </c>
      <c r="C69" s="15" t="s">
        <v>10</v>
      </c>
      <c r="D69" s="15" t="s">
        <v>497</v>
      </c>
      <c r="E69" s="12">
        <v>0.8620000000000001</v>
      </c>
      <c r="F69" s="12">
        <v>0.87700000000000011</v>
      </c>
      <c r="G69" s="172"/>
      <c r="H69" s="174">
        <f t="shared" si="9"/>
        <v>3.0169999999999997E-3</v>
      </c>
      <c r="I69" s="174">
        <f t="shared" si="9"/>
        <v>3.0169999999999997E-3</v>
      </c>
      <c r="J69" s="174">
        <f t="shared" si="9"/>
        <v>6.0339999999999994E-3</v>
      </c>
      <c r="K69" s="174">
        <f t="shared" si="11"/>
        <v>6.1389999999999995E-3</v>
      </c>
      <c r="L69" s="174">
        <f t="shared" si="11"/>
        <v>6.1389999999999995E-3</v>
      </c>
      <c r="M69" s="174">
        <f t="shared" si="11"/>
        <v>3.0694999999999997E-3</v>
      </c>
      <c r="N69" s="174">
        <f t="shared" si="11"/>
        <v>3.0694999999999997E-3</v>
      </c>
      <c r="O69" s="174">
        <f t="shared" si="11"/>
        <v>1.5347499999999999E-3</v>
      </c>
      <c r="P69" s="174">
        <f t="shared" si="11"/>
        <v>1.5347499999999999E-3</v>
      </c>
      <c r="Q69" s="174">
        <f t="shared" si="11"/>
        <v>1.5347499999999999E-3</v>
      </c>
      <c r="R69" s="174">
        <f t="shared" si="11"/>
        <v>1.5347499999999999E-3</v>
      </c>
      <c r="S69" s="174">
        <f t="shared" si="11"/>
        <v>1.5347499999999999E-3</v>
      </c>
      <c r="T69" s="174">
        <f t="shared" si="11"/>
        <v>3.0694999999999997E-3</v>
      </c>
      <c r="U69" s="174">
        <f t="shared" si="11"/>
        <v>3.0694999999999997E-3</v>
      </c>
      <c r="V69" s="174">
        <f t="shared" si="11"/>
        <v>6.1389999999999995E-3</v>
      </c>
      <c r="W69" s="193"/>
      <c r="X69" s="193"/>
    </row>
    <row r="70" spans="2:24">
      <c r="B70" s="15">
        <v>300145</v>
      </c>
      <c r="C70" s="15" t="s">
        <v>11</v>
      </c>
      <c r="D70" s="15" t="s">
        <v>497</v>
      </c>
      <c r="E70" s="12">
        <v>0.88600000000000012</v>
      </c>
      <c r="F70" s="12">
        <v>0.90100000000000002</v>
      </c>
      <c r="G70" s="172"/>
      <c r="H70" s="174">
        <f t="shared" si="9"/>
        <v>3.1010000000000005E-3</v>
      </c>
      <c r="I70" s="174">
        <f t="shared" si="9"/>
        <v>3.1010000000000005E-3</v>
      </c>
      <c r="J70" s="174">
        <f t="shared" si="9"/>
        <v>6.2020000000000009E-3</v>
      </c>
      <c r="K70" s="174">
        <f t="shared" si="11"/>
        <v>6.3069999999999992E-3</v>
      </c>
      <c r="L70" s="174">
        <f t="shared" si="11"/>
        <v>6.3069999999999992E-3</v>
      </c>
      <c r="M70" s="174">
        <f t="shared" si="11"/>
        <v>3.1534999999999996E-3</v>
      </c>
      <c r="N70" s="174">
        <f t="shared" si="11"/>
        <v>3.1534999999999996E-3</v>
      </c>
      <c r="O70" s="174">
        <f t="shared" si="11"/>
        <v>1.5767499999999998E-3</v>
      </c>
      <c r="P70" s="174">
        <f t="shared" si="11"/>
        <v>1.5767499999999998E-3</v>
      </c>
      <c r="Q70" s="174">
        <f t="shared" si="11"/>
        <v>1.5767499999999998E-3</v>
      </c>
      <c r="R70" s="174">
        <f t="shared" si="11"/>
        <v>1.5767499999999998E-3</v>
      </c>
      <c r="S70" s="174">
        <f t="shared" si="11"/>
        <v>1.5767499999999998E-3</v>
      </c>
      <c r="T70" s="174">
        <f t="shared" si="11"/>
        <v>3.1534999999999996E-3</v>
      </c>
      <c r="U70" s="174">
        <f t="shared" si="11"/>
        <v>3.1534999999999996E-3</v>
      </c>
      <c r="V70" s="174">
        <f t="shared" si="11"/>
        <v>6.3069999999999992E-3</v>
      </c>
      <c r="W70" s="193"/>
      <c r="X70" s="193"/>
    </row>
    <row r="71" spans="2:24">
      <c r="B71" s="15">
        <v>300146</v>
      </c>
      <c r="C71" s="15" t="s">
        <v>12</v>
      </c>
      <c r="D71" s="15" t="s">
        <v>497</v>
      </c>
      <c r="E71" s="12">
        <v>0.88600000000000012</v>
      </c>
      <c r="F71" s="12">
        <v>0.90100000000000002</v>
      </c>
      <c r="G71" s="172"/>
      <c r="H71" s="174">
        <f t="shared" si="9"/>
        <v>3.1010000000000005E-3</v>
      </c>
      <c r="I71" s="174">
        <f t="shared" si="9"/>
        <v>3.1010000000000005E-3</v>
      </c>
      <c r="J71" s="174">
        <f t="shared" si="9"/>
        <v>6.2020000000000009E-3</v>
      </c>
      <c r="K71" s="174">
        <f t="shared" si="11"/>
        <v>6.3069999999999992E-3</v>
      </c>
      <c r="L71" s="174">
        <f t="shared" si="11"/>
        <v>6.3069999999999992E-3</v>
      </c>
      <c r="M71" s="174">
        <f t="shared" si="11"/>
        <v>3.1534999999999996E-3</v>
      </c>
      <c r="N71" s="174">
        <f t="shared" si="11"/>
        <v>3.1534999999999996E-3</v>
      </c>
      <c r="O71" s="174">
        <f t="shared" si="11"/>
        <v>1.5767499999999998E-3</v>
      </c>
      <c r="P71" s="174">
        <f t="shared" si="11"/>
        <v>1.5767499999999998E-3</v>
      </c>
      <c r="Q71" s="174">
        <f t="shared" si="11"/>
        <v>1.5767499999999998E-3</v>
      </c>
      <c r="R71" s="174">
        <f t="shared" si="11"/>
        <v>1.5767499999999998E-3</v>
      </c>
      <c r="S71" s="174">
        <f t="shared" si="11"/>
        <v>1.5767499999999998E-3</v>
      </c>
      <c r="T71" s="174">
        <f t="shared" si="11"/>
        <v>3.1534999999999996E-3</v>
      </c>
      <c r="U71" s="174">
        <f t="shared" si="11"/>
        <v>3.1534999999999996E-3</v>
      </c>
      <c r="V71" s="174">
        <f t="shared" si="11"/>
        <v>6.3069999999999992E-3</v>
      </c>
      <c r="W71" s="193"/>
      <c r="X71" s="193"/>
    </row>
    <row r="72" spans="2:24">
      <c r="B72" s="15">
        <v>300147</v>
      </c>
      <c r="C72" s="15" t="s">
        <v>13</v>
      </c>
      <c r="D72" s="15" t="s">
        <v>497</v>
      </c>
      <c r="E72" s="12">
        <v>0.88600000000000012</v>
      </c>
      <c r="F72" s="12">
        <v>0.90100000000000002</v>
      </c>
      <c r="G72" s="172"/>
      <c r="H72" s="174">
        <f t="shared" si="9"/>
        <v>3.1010000000000005E-3</v>
      </c>
      <c r="I72" s="174">
        <f t="shared" si="9"/>
        <v>3.1010000000000005E-3</v>
      </c>
      <c r="J72" s="174">
        <f t="shared" si="9"/>
        <v>6.2020000000000009E-3</v>
      </c>
      <c r="K72" s="174">
        <f t="shared" si="11"/>
        <v>6.3069999999999992E-3</v>
      </c>
      <c r="L72" s="174">
        <f t="shared" si="11"/>
        <v>6.3069999999999992E-3</v>
      </c>
      <c r="M72" s="174">
        <f t="shared" si="11"/>
        <v>3.1534999999999996E-3</v>
      </c>
      <c r="N72" s="174">
        <f t="shared" si="11"/>
        <v>3.1534999999999996E-3</v>
      </c>
      <c r="O72" s="174">
        <f t="shared" si="11"/>
        <v>1.5767499999999998E-3</v>
      </c>
      <c r="P72" s="174">
        <f t="shared" si="11"/>
        <v>1.5767499999999998E-3</v>
      </c>
      <c r="Q72" s="174">
        <f t="shared" si="11"/>
        <v>1.5767499999999998E-3</v>
      </c>
      <c r="R72" s="174">
        <f t="shared" si="11"/>
        <v>1.5767499999999998E-3</v>
      </c>
      <c r="S72" s="174">
        <f t="shared" si="11"/>
        <v>1.5767499999999998E-3</v>
      </c>
      <c r="T72" s="174">
        <f t="shared" si="11"/>
        <v>3.1534999999999996E-3</v>
      </c>
      <c r="U72" s="174">
        <f t="shared" si="11"/>
        <v>3.1534999999999996E-3</v>
      </c>
      <c r="V72" s="174">
        <f t="shared" si="11"/>
        <v>6.3069999999999992E-3</v>
      </c>
      <c r="W72" s="193"/>
      <c r="X72" s="193"/>
    </row>
    <row r="73" spans="2:24">
      <c r="B73" s="15">
        <v>301111</v>
      </c>
      <c r="C73" s="15" t="s">
        <v>44</v>
      </c>
      <c r="D73" s="15" t="s">
        <v>497</v>
      </c>
      <c r="E73" s="12">
        <v>2.1589999999999998</v>
      </c>
      <c r="F73" s="12">
        <v>2.2309999999999999</v>
      </c>
      <c r="G73" s="172"/>
      <c r="H73" s="174">
        <f t="shared" si="9"/>
        <v>7.556499999999999E-3</v>
      </c>
      <c r="I73" s="174">
        <f t="shared" si="9"/>
        <v>7.556499999999999E-3</v>
      </c>
      <c r="J73" s="174">
        <f t="shared" si="9"/>
        <v>1.5112999999999998E-2</v>
      </c>
      <c r="K73" s="174">
        <f t="shared" si="11"/>
        <v>1.5616999999999997E-2</v>
      </c>
      <c r="L73" s="174">
        <f t="shared" si="11"/>
        <v>1.5616999999999997E-2</v>
      </c>
      <c r="M73" s="174">
        <f t="shared" si="11"/>
        <v>7.8084999999999986E-3</v>
      </c>
      <c r="N73" s="174">
        <f t="shared" si="11"/>
        <v>7.8084999999999986E-3</v>
      </c>
      <c r="O73" s="174">
        <f t="shared" si="11"/>
        <v>3.9042499999999993E-3</v>
      </c>
      <c r="P73" s="174">
        <f t="shared" si="11"/>
        <v>3.9042499999999993E-3</v>
      </c>
      <c r="Q73" s="174">
        <f t="shared" si="11"/>
        <v>3.9042499999999993E-3</v>
      </c>
      <c r="R73" s="174">
        <f t="shared" si="11"/>
        <v>3.9042499999999993E-3</v>
      </c>
      <c r="S73" s="174">
        <f t="shared" si="11"/>
        <v>3.9042499999999993E-3</v>
      </c>
      <c r="T73" s="174">
        <f t="shared" si="11"/>
        <v>7.8084999999999986E-3</v>
      </c>
      <c r="U73" s="174">
        <f t="shared" si="11"/>
        <v>7.8084999999999986E-3</v>
      </c>
      <c r="V73" s="174">
        <f t="shared" si="11"/>
        <v>1.5616999999999997E-2</v>
      </c>
      <c r="W73" s="193"/>
      <c r="X73" s="193"/>
    </row>
    <row r="74" spans="2:24">
      <c r="B74" s="15">
        <v>301113</v>
      </c>
      <c r="C74" s="15" t="s">
        <v>45</v>
      </c>
      <c r="D74" s="15" t="s">
        <v>497</v>
      </c>
      <c r="E74" s="12">
        <v>1.0070000000000001</v>
      </c>
      <c r="F74" s="12">
        <v>1.028</v>
      </c>
      <c r="G74" s="172"/>
      <c r="H74" s="193"/>
      <c r="I74" s="193"/>
      <c r="J74" s="193"/>
      <c r="K74" s="193"/>
      <c r="L74" s="193"/>
      <c r="M74" s="193"/>
      <c r="N74" s="193"/>
      <c r="O74" s="193"/>
      <c r="P74" s="193"/>
      <c r="Q74" s="193"/>
      <c r="R74" s="193"/>
      <c r="S74" s="193"/>
      <c r="T74" s="193"/>
      <c r="U74" s="193"/>
      <c r="V74" s="193"/>
      <c r="W74" s="174">
        <f t="shared" ref="W74" si="12">E74*W$59*W$60*W$61</f>
        <v>1.9580555555555553E-3</v>
      </c>
      <c r="X74" s="174">
        <f t="shared" ref="X74" si="13">F74*X$59*X$60*X$61</f>
        <v>1.998888888888889E-3</v>
      </c>
    </row>
    <row r="75" spans="2:24">
      <c r="B75" s="15">
        <v>301184</v>
      </c>
      <c r="C75" s="15" t="s">
        <v>49</v>
      </c>
      <c r="D75" s="15" t="s">
        <v>497</v>
      </c>
      <c r="E75" s="12">
        <v>2.391</v>
      </c>
      <c r="F75" s="12">
        <v>2.4739999999999998</v>
      </c>
      <c r="G75" s="172"/>
      <c r="H75" s="174">
        <f t="shared" ref="H75:J76" si="14">$E75*H$59*H$60*H$61</f>
        <v>8.3684999999999992E-3</v>
      </c>
      <c r="I75" s="174">
        <f t="shared" si="14"/>
        <v>8.3684999999999992E-3</v>
      </c>
      <c r="J75" s="174">
        <f t="shared" si="14"/>
        <v>1.6736999999999998E-2</v>
      </c>
      <c r="K75" s="174">
        <f t="shared" si="11"/>
        <v>1.7317999999999997E-2</v>
      </c>
      <c r="L75" s="174">
        <f t="shared" si="11"/>
        <v>1.7317999999999997E-2</v>
      </c>
      <c r="M75" s="174">
        <f t="shared" si="11"/>
        <v>8.6589999999999983E-3</v>
      </c>
      <c r="N75" s="174">
        <f t="shared" si="11"/>
        <v>8.6589999999999983E-3</v>
      </c>
      <c r="O75" s="174">
        <f t="shared" si="11"/>
        <v>4.3294999999999991E-3</v>
      </c>
      <c r="P75" s="174">
        <f t="shared" si="11"/>
        <v>4.3294999999999991E-3</v>
      </c>
      <c r="Q75" s="174">
        <f t="shared" si="11"/>
        <v>4.3294999999999991E-3</v>
      </c>
      <c r="R75" s="174">
        <f t="shared" si="11"/>
        <v>4.3294999999999991E-3</v>
      </c>
      <c r="S75" s="174">
        <f t="shared" si="11"/>
        <v>4.3294999999999991E-3</v>
      </c>
      <c r="T75" s="174">
        <f t="shared" si="11"/>
        <v>8.6589999999999983E-3</v>
      </c>
      <c r="U75" s="174">
        <f t="shared" si="11"/>
        <v>8.6589999999999983E-3</v>
      </c>
      <c r="V75" s="174">
        <f t="shared" si="11"/>
        <v>1.7317999999999997E-2</v>
      </c>
      <c r="W75" s="193"/>
      <c r="X75" s="193"/>
    </row>
    <row r="76" spans="2:24">
      <c r="B76" s="15">
        <v>301368</v>
      </c>
      <c r="C76" s="15" t="s">
        <v>57</v>
      </c>
      <c r="D76" s="15" t="s">
        <v>497</v>
      </c>
      <c r="E76" s="12">
        <v>1.833</v>
      </c>
      <c r="F76" s="12">
        <v>1.891</v>
      </c>
      <c r="G76" s="172"/>
      <c r="H76" s="174">
        <f t="shared" si="14"/>
        <v>6.4154999999999993E-3</v>
      </c>
      <c r="I76" s="174">
        <f t="shared" si="14"/>
        <v>6.4154999999999993E-3</v>
      </c>
      <c r="J76" s="174">
        <f t="shared" si="14"/>
        <v>1.2830999999999999E-2</v>
      </c>
      <c r="K76" s="174">
        <f t="shared" si="11"/>
        <v>1.3236999999999999E-2</v>
      </c>
      <c r="L76" s="174">
        <f t="shared" si="11"/>
        <v>1.3236999999999999E-2</v>
      </c>
      <c r="M76" s="174">
        <f t="shared" si="11"/>
        <v>6.6184999999999994E-3</v>
      </c>
      <c r="N76" s="174">
        <f t="shared" si="11"/>
        <v>6.6184999999999994E-3</v>
      </c>
      <c r="O76" s="174">
        <f t="shared" si="11"/>
        <v>3.3092499999999997E-3</v>
      </c>
      <c r="P76" s="174">
        <f t="shared" si="11"/>
        <v>3.3092499999999997E-3</v>
      </c>
      <c r="Q76" s="174">
        <f t="shared" si="11"/>
        <v>3.3092499999999997E-3</v>
      </c>
      <c r="R76" s="174">
        <f t="shared" si="11"/>
        <v>3.3092499999999997E-3</v>
      </c>
      <c r="S76" s="174">
        <f t="shared" si="11"/>
        <v>3.3092499999999997E-3</v>
      </c>
      <c r="T76" s="174">
        <f t="shared" si="11"/>
        <v>6.6184999999999994E-3</v>
      </c>
      <c r="U76" s="174">
        <f t="shared" si="11"/>
        <v>6.6184999999999994E-3</v>
      </c>
      <c r="V76" s="174">
        <f t="shared" si="11"/>
        <v>1.3236999999999999E-2</v>
      </c>
      <c r="W76" s="193"/>
      <c r="X76" s="193"/>
    </row>
  </sheetData>
  <mergeCells count="8">
    <mergeCell ref="W26:X27"/>
    <mergeCell ref="W28:X28"/>
    <mergeCell ref="W54:X55"/>
    <mergeCell ref="W56:X56"/>
    <mergeCell ref="H54:V54"/>
    <mergeCell ref="H56:V56"/>
    <mergeCell ref="H26:V26"/>
    <mergeCell ref="H28:V2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85" zoomScaleNormal="85" workbookViewId="0"/>
  </sheetViews>
  <sheetFormatPr defaultRowHeight="15"/>
  <cols>
    <col min="1" max="1" width="3.140625" style="2" customWidth="1"/>
    <col min="2" max="2" width="16.28515625" bestFit="1" customWidth="1"/>
    <col min="3" max="3" width="13.42578125" customWidth="1"/>
    <col min="4" max="4" width="17.42578125" bestFit="1" customWidth="1"/>
    <col min="5" max="5" width="17.7109375" customWidth="1"/>
    <col min="6" max="6" width="19.85546875" bestFit="1" customWidth="1"/>
    <col min="7" max="7" width="19.28515625" customWidth="1"/>
    <col min="8" max="8" width="9.140625" customWidth="1"/>
  </cols>
  <sheetData>
    <row r="1" spans="2:7" s="1" customFormat="1" ht="18.75">
      <c r="B1" s="4" t="s">
        <v>825</v>
      </c>
      <c r="C1" s="4" t="s">
        <v>826</v>
      </c>
      <c r="D1" s="5"/>
      <c r="E1" s="5"/>
      <c r="F1" s="5"/>
      <c r="G1" s="5"/>
    </row>
    <row r="2" spans="2:7">
      <c r="B2" s="8"/>
      <c r="C2" s="8"/>
      <c r="D2" s="8"/>
      <c r="E2" s="8"/>
      <c r="F2" s="8"/>
      <c r="G2" s="8"/>
    </row>
    <row r="3" spans="2:7">
      <c r="B3" s="10" t="s">
        <v>827</v>
      </c>
      <c r="C3" s="8"/>
      <c r="D3" s="8"/>
      <c r="E3" s="8"/>
      <c r="F3" s="8"/>
      <c r="G3" s="8"/>
    </row>
    <row r="4" spans="2:7">
      <c r="B4" s="10" t="s">
        <v>828</v>
      </c>
      <c r="C4" s="8"/>
      <c r="D4" s="8"/>
      <c r="E4" s="8"/>
      <c r="F4" s="8"/>
      <c r="G4" s="8"/>
    </row>
    <row r="5" spans="2:7" s="2" customFormat="1">
      <c r="B5" s="10"/>
      <c r="C5" s="8"/>
      <c r="D5" s="8"/>
      <c r="E5" s="8"/>
      <c r="F5" s="8"/>
      <c r="G5" s="8"/>
    </row>
    <row r="6" spans="2:7" s="2" customFormat="1">
      <c r="B6" s="10" t="s">
        <v>829</v>
      </c>
      <c r="C6" s="8"/>
      <c r="D6" s="8"/>
      <c r="E6" s="8"/>
      <c r="F6" s="8"/>
      <c r="G6" s="8"/>
    </row>
    <row r="7" spans="2:7" s="2" customFormat="1">
      <c r="B7" s="10" t="s">
        <v>830</v>
      </c>
      <c r="C7" s="8"/>
      <c r="D7" s="8"/>
      <c r="E7" s="8"/>
      <c r="F7" s="8"/>
      <c r="G7" s="8"/>
    </row>
    <row r="8" spans="2:7" s="2" customFormat="1">
      <c r="B8" s="10"/>
      <c r="C8" s="8"/>
      <c r="D8" s="10" t="s">
        <v>490</v>
      </c>
      <c r="E8" s="10" t="s">
        <v>574</v>
      </c>
      <c r="F8" s="8"/>
      <c r="G8" s="8"/>
    </row>
    <row r="9" spans="2:7" s="2" customFormat="1">
      <c r="B9" s="10" t="s">
        <v>831</v>
      </c>
      <c r="C9" s="8"/>
      <c r="D9" s="32">
        <v>26555099.909952682</v>
      </c>
      <c r="E9" s="32">
        <v>96481796.879377872</v>
      </c>
      <c r="F9" s="8"/>
      <c r="G9" s="8"/>
    </row>
    <row r="10" spans="2:7" s="2" customFormat="1">
      <c r="B10" s="10" t="s">
        <v>832</v>
      </c>
      <c r="C10" s="8"/>
      <c r="D10" s="32">
        <v>590460892.63164806</v>
      </c>
      <c r="E10" s="32">
        <v>590460892.63164806</v>
      </c>
      <c r="F10" s="8"/>
      <c r="G10" s="8"/>
    </row>
    <row r="11" spans="2:7" s="2" customFormat="1">
      <c r="B11" s="10"/>
      <c r="C11" s="8"/>
      <c r="D11" s="8"/>
      <c r="E11" s="8"/>
      <c r="F11" s="8"/>
      <c r="G11" s="8"/>
    </row>
    <row r="12" spans="2:7" s="2" customFormat="1">
      <c r="B12" s="10" t="s">
        <v>833</v>
      </c>
      <c r="C12" s="8"/>
      <c r="D12" s="8"/>
      <c r="E12" s="8"/>
      <c r="F12" s="8"/>
      <c r="G12" s="8"/>
    </row>
    <row r="13" spans="2:7" s="2" customFormat="1">
      <c r="B13" s="10"/>
      <c r="C13" s="8"/>
      <c r="D13" s="10" t="s">
        <v>491</v>
      </c>
      <c r="E13" s="8"/>
      <c r="F13" s="8"/>
      <c r="G13" s="8"/>
    </row>
    <row r="14" spans="2:7" s="2" customFormat="1">
      <c r="B14" s="10" t="s">
        <v>831</v>
      </c>
      <c r="C14" s="8"/>
      <c r="D14" s="32">
        <v>38247845.264036722</v>
      </c>
      <c r="E14" s="8"/>
      <c r="F14" s="8"/>
      <c r="G14" s="8"/>
    </row>
    <row r="15" spans="2:7" s="2" customFormat="1">
      <c r="B15" s="10" t="s">
        <v>832</v>
      </c>
      <c r="C15" s="8"/>
      <c r="D15" s="32">
        <v>233452656.7711038</v>
      </c>
      <c r="E15" s="8"/>
      <c r="F15" s="8"/>
      <c r="G15" s="8"/>
    </row>
    <row r="16" spans="2:7" s="2" customFormat="1">
      <c r="B16" s="10"/>
      <c r="C16" s="8"/>
      <c r="D16" s="8"/>
      <c r="E16" s="8"/>
      <c r="F16" s="8"/>
      <c r="G16" s="8"/>
    </row>
    <row r="17" spans="1:5" s="2" customFormat="1">
      <c r="B17" s="10" t="s">
        <v>834</v>
      </c>
    </row>
    <row r="18" spans="1:5" s="124" customFormat="1">
      <c r="B18" s="10" t="s">
        <v>835</v>
      </c>
    </row>
    <row r="19" spans="1:5">
      <c r="B19" s="13"/>
      <c r="C19" s="10"/>
      <c r="D19" s="10" t="s">
        <v>492</v>
      </c>
      <c r="E19" s="10"/>
    </row>
    <row r="20" spans="1:5">
      <c r="B20" s="10" t="s">
        <v>831</v>
      </c>
      <c r="C20" s="10"/>
      <c r="D20" s="32">
        <v>523320.68083000637</v>
      </c>
      <c r="E20" s="10"/>
    </row>
    <row r="21" spans="1:5">
      <c r="D21" s="2"/>
    </row>
    <row r="22" spans="1:5" s="2" customFormat="1">
      <c r="B22" s="10" t="s">
        <v>836</v>
      </c>
    </row>
    <row r="23" spans="1:5" s="2" customFormat="1">
      <c r="B23" s="10" t="s">
        <v>837</v>
      </c>
    </row>
    <row r="24" spans="1:5" s="2" customFormat="1">
      <c r="B24" s="10" t="s">
        <v>838</v>
      </c>
    </row>
    <row r="25" spans="1:5">
      <c r="A25"/>
      <c r="B25" s="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
  <sheetViews>
    <sheetView showGridLines="0" zoomScale="85" zoomScaleNormal="85" workbookViewId="0">
      <selection sqref="A1:XFD1"/>
    </sheetView>
  </sheetViews>
  <sheetFormatPr defaultRowHeight="14.25"/>
  <cols>
    <col min="1" max="1" width="3.42578125" style="8" customWidth="1"/>
    <col min="2" max="2" width="73.28515625" style="8" bestFit="1" customWidth="1"/>
    <col min="3" max="3" width="14.7109375" style="8" customWidth="1"/>
    <col min="4" max="4" width="12.5703125" style="8" customWidth="1"/>
    <col min="5" max="5" width="19.7109375" style="8" customWidth="1"/>
    <col min="6" max="7" width="15" style="8" bestFit="1" customWidth="1"/>
    <col min="8" max="8" width="12.85546875" style="8" bestFit="1" customWidth="1"/>
    <col min="9" max="9" width="15" style="8" bestFit="1" customWidth="1"/>
    <col min="10" max="10" width="12.28515625" style="8" bestFit="1" customWidth="1"/>
    <col min="11" max="16384" width="9.140625" style="8"/>
  </cols>
  <sheetData>
    <row r="1" spans="1:10" s="5" customFormat="1" ht="18">
      <c r="B1" s="4" t="s">
        <v>839</v>
      </c>
      <c r="C1" s="4" t="s">
        <v>840</v>
      </c>
    </row>
    <row r="2" spans="1:10" s="7" customFormat="1" ht="15" customHeight="1">
      <c r="B2" s="6"/>
      <c r="C2" s="6"/>
    </row>
    <row r="3" spans="1:10" s="26" customFormat="1" ht="12.75">
      <c r="B3" s="3" t="s">
        <v>841</v>
      </c>
      <c r="C3" s="25"/>
    </row>
    <row r="4" spans="1:10" s="10" customFormat="1" ht="12.75"/>
    <row r="5" spans="1:10" s="4" customFormat="1" ht="18">
      <c r="B5" s="18" t="s">
        <v>588</v>
      </c>
      <c r="C5" s="18" t="s">
        <v>842</v>
      </c>
    </row>
    <row r="6" spans="1:10" s="6" customFormat="1" ht="18">
      <c r="B6" s="88"/>
      <c r="C6" s="88"/>
    </row>
    <row r="7" spans="1:10">
      <c r="E7" s="10" t="s">
        <v>489</v>
      </c>
      <c r="F7" s="10" t="s">
        <v>490</v>
      </c>
      <c r="G7" s="10" t="s">
        <v>491</v>
      </c>
      <c r="H7" s="10" t="s">
        <v>492</v>
      </c>
      <c r="I7" s="10" t="s">
        <v>574</v>
      </c>
      <c r="J7" s="10" t="s">
        <v>851</v>
      </c>
    </row>
    <row r="8" spans="1:10" s="10" customFormat="1" ht="12.75">
      <c r="B8" s="10" t="s">
        <v>843</v>
      </c>
      <c r="D8" s="10" t="s">
        <v>644</v>
      </c>
      <c r="E8" s="32">
        <v>721387540.75982344</v>
      </c>
      <c r="F8" s="32">
        <v>28281049.80501505</v>
      </c>
      <c r="G8" s="39">
        <v>38739547.64824076</v>
      </c>
      <c r="H8" s="32">
        <v>596561.3969925876</v>
      </c>
      <c r="I8" s="32">
        <v>94342917.331961662</v>
      </c>
      <c r="J8" s="90">
        <f t="shared" ref="J8:J13" si="0">SUM(E8:I8)</f>
        <v>883347616.94203353</v>
      </c>
    </row>
    <row r="9" spans="1:10" s="10" customFormat="1" ht="12.75">
      <c r="B9" s="10" t="s">
        <v>844</v>
      </c>
      <c r="D9" s="10" t="s">
        <v>644</v>
      </c>
      <c r="E9" s="32">
        <v>363937.96397010627</v>
      </c>
      <c r="F9" s="32">
        <v>13921.124304867453</v>
      </c>
      <c r="G9" s="39"/>
      <c r="H9" s="32">
        <v>0</v>
      </c>
      <c r="I9" s="32">
        <v>192414.94556972932</v>
      </c>
      <c r="J9" s="90">
        <f t="shared" si="0"/>
        <v>570274.03384470311</v>
      </c>
    </row>
    <row r="10" spans="1:10" s="10" customFormat="1" ht="12.75">
      <c r="B10" s="10" t="s">
        <v>845</v>
      </c>
      <c r="D10" s="10" t="s">
        <v>644</v>
      </c>
      <c r="E10" s="32">
        <v>-11847039.378658958</v>
      </c>
      <c r="F10" s="32">
        <v>-1744446.9589837845</v>
      </c>
      <c r="G10" s="39">
        <v>-491702.38420403999</v>
      </c>
      <c r="H10" s="32">
        <v>-73240.716162581128</v>
      </c>
      <c r="I10" s="32">
        <v>-4215263.2633934375</v>
      </c>
      <c r="J10" s="90">
        <f t="shared" si="0"/>
        <v>-18371692.701402798</v>
      </c>
    </row>
    <row r="11" spans="1:10" s="10" customFormat="1" ht="12.75">
      <c r="B11" s="10" t="s">
        <v>846</v>
      </c>
      <c r="D11" s="10" t="s">
        <v>644</v>
      </c>
      <c r="E11" s="32">
        <v>-1330245.4168639991</v>
      </c>
      <c r="F11" s="85"/>
      <c r="G11" s="85"/>
      <c r="H11" s="85"/>
      <c r="I11" s="85"/>
      <c r="J11" s="90">
        <f t="shared" si="0"/>
        <v>-1330245.4168639991</v>
      </c>
    </row>
    <row r="12" spans="1:10" s="10" customFormat="1" ht="12.75">
      <c r="B12" s="10" t="s">
        <v>847</v>
      </c>
      <c r="D12" s="10" t="s">
        <v>644</v>
      </c>
      <c r="E12" s="32">
        <v>-141046.3183999999</v>
      </c>
      <c r="F12" s="85"/>
      <c r="G12" s="85"/>
      <c r="H12" s="85"/>
      <c r="I12" s="85"/>
      <c r="J12" s="90">
        <f t="shared" si="0"/>
        <v>-141046.3183999999</v>
      </c>
    </row>
    <row r="13" spans="1:10" s="10" customFormat="1" ht="12.75">
      <c r="B13" s="10" t="s">
        <v>848</v>
      </c>
      <c r="D13" s="10" t="s">
        <v>644</v>
      </c>
      <c r="E13" s="32"/>
      <c r="F13" s="32"/>
      <c r="G13" s="39"/>
      <c r="H13" s="85"/>
      <c r="I13" s="32">
        <v>6161727.8652399266</v>
      </c>
      <c r="J13" s="90">
        <f t="shared" si="0"/>
        <v>6161727.8652399266</v>
      </c>
    </row>
    <row r="14" spans="1:10" s="13" customFormat="1" ht="12.75">
      <c r="A14" s="143"/>
      <c r="B14" s="10" t="s">
        <v>849</v>
      </c>
      <c r="D14" s="52" t="s">
        <v>644</v>
      </c>
      <c r="E14" s="39">
        <v>7730609.8421759941</v>
      </c>
      <c r="F14" s="86"/>
      <c r="G14" s="86"/>
      <c r="H14" s="86"/>
      <c r="I14" s="86"/>
      <c r="J14" s="144">
        <f t="shared" ref="J14:J15" si="1">SUM(E14:I14)</f>
        <v>7730609.8421759941</v>
      </c>
    </row>
    <row r="15" spans="1:10" s="10" customFormat="1" ht="12.75">
      <c r="A15" s="11"/>
      <c r="B15" s="11" t="s">
        <v>850</v>
      </c>
      <c r="D15" s="10" t="s">
        <v>644</v>
      </c>
      <c r="E15" s="32">
        <v>119628.13568979282</v>
      </c>
      <c r="F15" s="32">
        <v>4575.9396165494527</v>
      </c>
      <c r="G15" s="86">
        <v>0</v>
      </c>
      <c r="H15" s="85">
        <v>0</v>
      </c>
      <c r="I15" s="85">
        <v>0</v>
      </c>
      <c r="J15" s="90">
        <f t="shared" si="1"/>
        <v>124204.07530634227</v>
      </c>
    </row>
    <row r="16" spans="1:10" s="10" customFormat="1" ht="12.75">
      <c r="B16" s="10" t="s">
        <v>853</v>
      </c>
      <c r="D16" s="10" t="s">
        <v>644</v>
      </c>
      <c r="E16" s="90">
        <f t="shared" ref="E16:J16" si="2">SUM(E8:E15)</f>
        <v>716283385.58773613</v>
      </c>
      <c r="F16" s="90">
        <f t="shared" si="2"/>
        <v>26555099.909952682</v>
      </c>
      <c r="G16" s="90">
        <f t="shared" si="2"/>
        <v>38247845.264036722</v>
      </c>
      <c r="H16" s="90">
        <f t="shared" si="2"/>
        <v>523320.68083000649</v>
      </c>
      <c r="I16" s="90">
        <f t="shared" si="2"/>
        <v>96481796.879377887</v>
      </c>
      <c r="J16" s="90">
        <f t="shared" si="2"/>
        <v>878091448.32193363</v>
      </c>
    </row>
    <row r="17" spans="1:10">
      <c r="B17" s="10"/>
    </row>
    <row r="18" spans="1:10" s="10" customFormat="1" ht="12.75">
      <c r="B18" s="10" t="s">
        <v>852</v>
      </c>
      <c r="C18" s="10" t="s">
        <v>494</v>
      </c>
      <c r="D18" s="87">
        <v>0.04</v>
      </c>
    </row>
    <row r="19" spans="1:10" s="10" customFormat="1" ht="12.75"/>
    <row r="20" spans="1:10" s="10" customFormat="1" ht="12.75">
      <c r="B20" s="22" t="s">
        <v>854</v>
      </c>
    </row>
    <row r="21" spans="1:10" s="10" customFormat="1" ht="61.5" customHeight="1">
      <c r="B21" s="10" t="s">
        <v>844</v>
      </c>
      <c r="D21" s="249" t="s">
        <v>866</v>
      </c>
      <c r="E21" s="249"/>
      <c r="F21" s="249"/>
      <c r="G21" s="249"/>
      <c r="H21" s="249"/>
      <c r="I21" s="249"/>
      <c r="J21" s="249"/>
    </row>
    <row r="22" spans="1:10" s="10" customFormat="1" ht="37.5" customHeight="1">
      <c r="B22" s="10" t="s">
        <v>855</v>
      </c>
      <c r="D22" s="249" t="s">
        <v>861</v>
      </c>
      <c r="E22" s="249"/>
      <c r="F22" s="249"/>
      <c r="G22" s="249"/>
      <c r="H22" s="249"/>
      <c r="I22" s="249"/>
      <c r="J22" s="249"/>
    </row>
    <row r="23" spans="1:10" s="10" customFormat="1" ht="37.5" customHeight="1">
      <c r="B23" s="52" t="s">
        <v>856</v>
      </c>
      <c r="D23" s="249" t="s">
        <v>862</v>
      </c>
      <c r="E23" s="249"/>
      <c r="F23" s="249"/>
      <c r="G23" s="249"/>
      <c r="H23" s="249"/>
      <c r="I23" s="249"/>
      <c r="J23" s="249"/>
    </row>
    <row r="24" spans="1:10" s="10" customFormat="1" ht="37.5" customHeight="1">
      <c r="B24" s="10" t="s">
        <v>857</v>
      </c>
      <c r="D24" s="249" t="s">
        <v>858</v>
      </c>
      <c r="E24" s="249"/>
      <c r="F24" s="249"/>
      <c r="G24" s="249"/>
      <c r="H24" s="249"/>
      <c r="I24" s="249"/>
      <c r="J24" s="249"/>
    </row>
    <row r="25" spans="1:10" s="10" customFormat="1" ht="60" customHeight="1">
      <c r="A25" s="11"/>
      <c r="B25" s="10" t="s">
        <v>859</v>
      </c>
      <c r="D25" s="250" t="s">
        <v>863</v>
      </c>
      <c r="E25" s="250"/>
      <c r="F25" s="250"/>
      <c r="G25" s="250"/>
      <c r="H25" s="250"/>
      <c r="I25" s="250"/>
      <c r="J25" s="250"/>
    </row>
    <row r="26" spans="1:10" s="10" customFormat="1" ht="37.5" customHeight="1">
      <c r="A26" s="11"/>
      <c r="B26" s="10" t="s">
        <v>849</v>
      </c>
      <c r="D26" s="248" t="s">
        <v>864</v>
      </c>
      <c r="E26" s="248"/>
      <c r="F26" s="248"/>
      <c r="G26" s="248"/>
      <c r="H26" s="248"/>
      <c r="I26" s="248"/>
      <c r="J26" s="248"/>
    </row>
    <row r="27" spans="1:10" s="10" customFormat="1" ht="37.5" customHeight="1">
      <c r="A27" s="11"/>
      <c r="B27" s="11" t="s">
        <v>850</v>
      </c>
      <c r="D27" s="248" t="s">
        <v>865</v>
      </c>
      <c r="E27" s="248"/>
      <c r="F27" s="248"/>
      <c r="G27" s="248"/>
      <c r="H27" s="248"/>
      <c r="I27" s="248"/>
      <c r="J27" s="248"/>
    </row>
    <row r="28" spans="1:10" s="10" customFormat="1" ht="12.75">
      <c r="B28" s="13"/>
    </row>
    <row r="29" spans="1:10" s="4" customFormat="1" ht="18">
      <c r="B29" s="18" t="s">
        <v>589</v>
      </c>
      <c r="C29" s="18" t="s">
        <v>867</v>
      </c>
    </row>
    <row r="30" spans="1:10" s="6" customFormat="1" ht="18">
      <c r="B30" s="88"/>
      <c r="C30" s="88"/>
    </row>
    <row r="31" spans="1:10" s="10" customFormat="1" ht="12.75">
      <c r="E31" s="15" t="s">
        <v>489</v>
      </c>
      <c r="F31" s="15" t="s">
        <v>490</v>
      </c>
      <c r="G31" s="15" t="s">
        <v>491</v>
      </c>
      <c r="H31" s="15" t="s">
        <v>492</v>
      </c>
      <c r="I31" s="15" t="s">
        <v>574</v>
      </c>
    </row>
    <row r="32" spans="1:10" s="10" customFormat="1" ht="12.75">
      <c r="B32" s="10" t="s">
        <v>618</v>
      </c>
      <c r="D32" s="10" t="s">
        <v>494</v>
      </c>
      <c r="E32" s="83">
        <v>4.9500000000000002E-2</v>
      </c>
      <c r="F32" s="83">
        <v>4.1599999999999998E-2</v>
      </c>
      <c r="G32" s="83">
        <v>5.3900000000000003E-2</v>
      </c>
      <c r="H32" s="83">
        <v>-3.5300000000000005E-2</v>
      </c>
      <c r="I32" s="83">
        <v>1.7000000000000001E-2</v>
      </c>
    </row>
    <row r="34" spans="1:9" s="10" customFormat="1" ht="12.75">
      <c r="B34" s="10" t="s">
        <v>868</v>
      </c>
    </row>
    <row r="35" spans="1:9" s="10" customFormat="1" ht="12.75"/>
    <row r="37" spans="1:9" s="4" customFormat="1" ht="18">
      <c r="B37" s="18" t="s">
        <v>590</v>
      </c>
      <c r="C37" s="18" t="s">
        <v>869</v>
      </c>
    </row>
    <row r="38" spans="1:9" s="10" customFormat="1" ht="12.75"/>
    <row r="39" spans="1:9" s="36" customFormat="1" ht="12.75">
      <c r="B39" s="41" t="s">
        <v>870</v>
      </c>
    </row>
    <row r="40" spans="1:9" s="11" customFormat="1" ht="12.75">
      <c r="B40" s="11" t="s">
        <v>871</v>
      </c>
    </row>
    <row r="41" spans="1:9" s="11" customFormat="1" ht="12.75"/>
    <row r="42" spans="1:9" s="10" customFormat="1" ht="28.5" customHeight="1">
      <c r="A42" s="11"/>
      <c r="B42" s="9" t="s">
        <v>872</v>
      </c>
      <c r="C42" s="27" t="s">
        <v>873</v>
      </c>
      <c r="D42" s="27" t="s">
        <v>874</v>
      </c>
      <c r="E42" s="27" t="s">
        <v>875</v>
      </c>
    </row>
    <row r="43" spans="1:9" s="10" customFormat="1" ht="12.75">
      <c r="B43" s="11" t="s">
        <v>876</v>
      </c>
      <c r="C43" s="32">
        <v>706567987.0206449</v>
      </c>
      <c r="D43" s="32">
        <v>55</v>
      </c>
      <c r="E43" s="32">
        <v>36198581.878978498</v>
      </c>
    </row>
    <row r="44" spans="1:9" s="10" customFormat="1" ht="12.75">
      <c r="B44" s="11" t="s">
        <v>877</v>
      </c>
      <c r="C44" s="32">
        <v>23005154.226876799</v>
      </c>
      <c r="D44" s="32">
        <v>55</v>
      </c>
      <c r="E44" s="32">
        <v>1332459.2723656385</v>
      </c>
    </row>
    <row r="45" spans="1:9" s="10" customFormat="1" ht="12.75">
      <c r="B45" s="11" t="s">
        <v>878</v>
      </c>
      <c r="C45" s="32">
        <v>227668566.23625451</v>
      </c>
      <c r="D45" s="32">
        <v>30</v>
      </c>
      <c r="E45" s="32">
        <v>13632416.617133582</v>
      </c>
    </row>
    <row r="46" spans="1:9" s="10" customFormat="1" ht="12.75">
      <c r="B46" s="11" t="s">
        <v>879</v>
      </c>
      <c r="C46" s="32">
        <v>0</v>
      </c>
      <c r="D46" s="32">
        <v>5</v>
      </c>
      <c r="E46" s="32">
        <v>438.57787283249939</v>
      </c>
      <c r="I46" s="13"/>
    </row>
    <row r="47" spans="1:9" s="10" customFormat="1" ht="12.75">
      <c r="B47" s="11" t="s">
        <v>880</v>
      </c>
      <c r="C47" s="32">
        <v>47736997.311264053</v>
      </c>
      <c r="D47" s="32">
        <v>0</v>
      </c>
      <c r="E47" s="32">
        <v>0</v>
      </c>
      <c r="I47" s="13"/>
    </row>
    <row r="48" spans="1:9" s="10" customFormat="1" ht="12.75">
      <c r="B48" s="11" t="s">
        <v>881</v>
      </c>
      <c r="C48" s="32">
        <v>176232.3857057445</v>
      </c>
      <c r="D48" s="32">
        <v>10</v>
      </c>
      <c r="E48" s="32">
        <v>44331.186973625139</v>
      </c>
      <c r="I48" s="13"/>
    </row>
    <row r="49" spans="2:9" s="10" customFormat="1" ht="12.75">
      <c r="B49" s="11" t="s">
        <v>882</v>
      </c>
      <c r="C49" s="32">
        <v>18763712.159680597</v>
      </c>
      <c r="D49" s="32">
        <v>30</v>
      </c>
      <c r="E49" s="32">
        <v>1740240.2556768034</v>
      </c>
      <c r="I49" s="13"/>
    </row>
    <row r="50" spans="2:9" s="10" customFormat="1" ht="12.75">
      <c r="B50" s="11" t="s">
        <v>883</v>
      </c>
      <c r="C50" s="32">
        <v>12369.971182850757</v>
      </c>
      <c r="D50" s="32">
        <v>55</v>
      </c>
      <c r="E50" s="32">
        <v>1649.3294910467616</v>
      </c>
    </row>
    <row r="51" spans="2:9" s="10" customFormat="1" ht="12.75">
      <c r="B51" s="11" t="s">
        <v>884</v>
      </c>
      <c r="C51" s="32">
        <v>2985951.8468568027</v>
      </c>
      <c r="D51" s="32">
        <v>10</v>
      </c>
      <c r="E51" s="32">
        <v>594748.94341451803</v>
      </c>
    </row>
    <row r="52" spans="2:9" s="10" customFormat="1" ht="12.75">
      <c r="B52" s="11" t="s">
        <v>885</v>
      </c>
      <c r="C52" s="32">
        <v>1323857.4802651019</v>
      </c>
      <c r="D52" s="32">
        <v>10</v>
      </c>
      <c r="E52" s="32">
        <v>336213.57028211933</v>
      </c>
    </row>
    <row r="53" spans="2:9" s="10" customFormat="1" ht="12.75">
      <c r="B53" s="11" t="s">
        <v>886</v>
      </c>
      <c r="C53" s="32">
        <v>4066667.1809345027</v>
      </c>
      <c r="D53" s="32">
        <v>10</v>
      </c>
      <c r="E53" s="32">
        <v>761593.88838780473</v>
      </c>
    </row>
    <row r="54" spans="2:9" s="10" customFormat="1" ht="12.75">
      <c r="B54" s="11" t="s">
        <v>887</v>
      </c>
      <c r="C54" s="32">
        <v>7527.8609665558733</v>
      </c>
      <c r="D54" s="32">
        <v>10</v>
      </c>
      <c r="E54" s="32">
        <v>1158.1324563932119</v>
      </c>
    </row>
    <row r="55" spans="2:9" s="10" customFormat="1" ht="12.75">
      <c r="B55" s="11" t="s">
        <v>888</v>
      </c>
      <c r="C55" s="32">
        <v>6502378.0938476892</v>
      </c>
      <c r="D55" s="32">
        <v>10</v>
      </c>
      <c r="E55" s="32">
        <v>1162419.1266599719</v>
      </c>
    </row>
    <row r="56" spans="2:9" s="10" customFormat="1" ht="12.75">
      <c r="B56" s="11" t="s">
        <v>889</v>
      </c>
      <c r="C56" s="32">
        <v>510790.39430231508</v>
      </c>
      <c r="D56" s="32">
        <v>10</v>
      </c>
      <c r="E56" s="32">
        <v>92870.980782239087</v>
      </c>
    </row>
    <row r="57" spans="2:9" s="10" customFormat="1" ht="12.75">
      <c r="B57" s="11" t="s">
        <v>890</v>
      </c>
      <c r="C57" s="32">
        <v>259820.23151969709</v>
      </c>
      <c r="D57" s="32">
        <v>10</v>
      </c>
      <c r="E57" s="32">
        <v>71848.766431056734</v>
      </c>
    </row>
    <row r="58" spans="2:9" s="10" customFormat="1" ht="12.75">
      <c r="B58" s="11" t="s">
        <v>891</v>
      </c>
      <c r="C58" s="32">
        <v>392235.14459123387</v>
      </c>
      <c r="D58" s="32">
        <v>10</v>
      </c>
      <c r="E58" s="32">
        <v>86895.066019227059</v>
      </c>
    </row>
    <row r="59" spans="2:9" s="10" customFormat="1" ht="12.75">
      <c r="B59" s="11" t="s">
        <v>892</v>
      </c>
      <c r="C59" s="32">
        <v>10296268.953773005</v>
      </c>
      <c r="D59" s="32">
        <v>10</v>
      </c>
      <c r="E59" s="32">
        <v>1162367.409877395</v>
      </c>
    </row>
    <row r="60" spans="2:9" s="10" customFormat="1" ht="12.75">
      <c r="B60" s="11" t="s">
        <v>483</v>
      </c>
      <c r="C60" s="32">
        <v>702130923.02125394</v>
      </c>
      <c r="D60" s="32">
        <v>30</v>
      </c>
      <c r="E60" s="32">
        <v>32820130.250566732</v>
      </c>
    </row>
    <row r="61" spans="2:9" s="10" customFormat="1" ht="12.75">
      <c r="B61" s="213" t="s">
        <v>893</v>
      </c>
      <c r="C61" s="32">
        <v>967080.09917934961</v>
      </c>
      <c r="D61" s="32">
        <v>30</v>
      </c>
      <c r="E61" s="32">
        <v>60108.157966044972</v>
      </c>
    </row>
    <row r="62" spans="2:9" s="10" customFormat="1" ht="12.75">
      <c r="B62" s="11" t="s">
        <v>484</v>
      </c>
      <c r="C62" s="32">
        <v>43976704.095502496</v>
      </c>
      <c r="D62" s="32">
        <v>30</v>
      </c>
      <c r="E62" s="32">
        <v>2096716.4013506866</v>
      </c>
    </row>
    <row r="63" spans="2:9" s="10" customFormat="1" ht="12.75">
      <c r="B63" s="11" t="s">
        <v>894</v>
      </c>
      <c r="C63" s="32">
        <v>84107062.433713093</v>
      </c>
      <c r="D63" s="32">
        <v>30</v>
      </c>
      <c r="E63" s="32">
        <v>4376812.5435102098</v>
      </c>
    </row>
    <row r="64" spans="2:9" s="10" customFormat="1" ht="12.75">
      <c r="B64" s="11" t="s">
        <v>895</v>
      </c>
      <c r="C64" s="32">
        <v>24167805.257596716</v>
      </c>
      <c r="D64" s="32">
        <v>30</v>
      </c>
      <c r="E64" s="32">
        <v>1273024.2569474068</v>
      </c>
    </row>
    <row r="65" spans="2:5" s="10" customFormat="1" ht="12.75">
      <c r="B65" s="11" t="s">
        <v>896</v>
      </c>
      <c r="C65" s="32">
        <v>140386643.66315982</v>
      </c>
      <c r="D65" s="32">
        <v>30</v>
      </c>
      <c r="E65" s="32">
        <v>10688917.39390875</v>
      </c>
    </row>
    <row r="66" spans="2:5" s="10" customFormat="1" ht="12.75">
      <c r="B66" s="11" t="s">
        <v>897</v>
      </c>
      <c r="C66" s="32">
        <v>1868494.2688395032</v>
      </c>
      <c r="D66" s="32">
        <v>30</v>
      </c>
      <c r="E66" s="32">
        <v>165991.82468224413</v>
      </c>
    </row>
    <row r="67" spans="2:5" s="10" customFormat="1" ht="12.75">
      <c r="B67" s="11" t="s">
        <v>898</v>
      </c>
      <c r="C67" s="32">
        <v>0</v>
      </c>
      <c r="D67" s="32">
        <v>30</v>
      </c>
      <c r="E67" s="32">
        <v>0</v>
      </c>
    </row>
    <row r="68" spans="2:5" s="10" customFormat="1" ht="12.75">
      <c r="B68" s="11" t="s">
        <v>899</v>
      </c>
      <c r="C68" s="32">
        <v>69122223.270633727</v>
      </c>
      <c r="D68" s="32">
        <v>30</v>
      </c>
      <c r="E68" s="32">
        <v>5967744.4606154962</v>
      </c>
    </row>
    <row r="69" spans="2:5" s="10" customFormat="1" ht="12.75">
      <c r="B69" s="11" t="s">
        <v>900</v>
      </c>
      <c r="C69" s="32">
        <v>4153218470.4922132</v>
      </c>
      <c r="D69" s="32">
        <v>55</v>
      </c>
      <c r="E69" s="32">
        <v>186770516.18089032</v>
      </c>
    </row>
    <row r="70" spans="2:5" s="10" customFormat="1" ht="12.75">
      <c r="B70" s="11" t="s">
        <v>901</v>
      </c>
      <c r="C70" s="32">
        <v>310512538.68791574</v>
      </c>
      <c r="D70" s="32">
        <v>55</v>
      </c>
      <c r="E70" s="32">
        <v>11465221.685980868</v>
      </c>
    </row>
    <row r="71" spans="2:5" s="10" customFormat="1" ht="12.75">
      <c r="B71" s="213" t="s">
        <v>902</v>
      </c>
      <c r="C71" s="32">
        <v>521981.96818984672</v>
      </c>
      <c r="D71" s="32">
        <v>55</v>
      </c>
      <c r="E71" s="32">
        <v>10431.493252395407</v>
      </c>
    </row>
    <row r="72" spans="2:5" s="10" customFormat="1" ht="12.75">
      <c r="B72" s="11" t="s">
        <v>903</v>
      </c>
      <c r="C72" s="32">
        <v>0</v>
      </c>
      <c r="D72" s="32">
        <v>55</v>
      </c>
      <c r="E72" s="32">
        <v>0</v>
      </c>
    </row>
    <row r="73" spans="2:5" s="10" customFormat="1" ht="12.75">
      <c r="B73" s="11" t="s">
        <v>485</v>
      </c>
      <c r="C73" s="32">
        <v>11086534.895551933</v>
      </c>
      <c r="D73" s="32">
        <v>55</v>
      </c>
      <c r="E73" s="32">
        <v>1484505.7465434326</v>
      </c>
    </row>
    <row r="74" spans="2:5" s="10" customFormat="1" ht="12.75">
      <c r="B74" s="11" t="s">
        <v>904</v>
      </c>
      <c r="C74" s="32">
        <v>125213289.0553977</v>
      </c>
      <c r="D74" s="32">
        <v>30</v>
      </c>
      <c r="E74" s="32">
        <v>5161132.5942782108</v>
      </c>
    </row>
    <row r="75" spans="2:5" s="10" customFormat="1" ht="12.75">
      <c r="B75" s="213" t="s">
        <v>905</v>
      </c>
      <c r="C75" s="32">
        <v>2271897.5864330535</v>
      </c>
      <c r="D75" s="32">
        <v>30</v>
      </c>
      <c r="E75" s="32">
        <v>125541.16422288804</v>
      </c>
    </row>
    <row r="76" spans="2:5" s="10" customFormat="1" ht="12.75">
      <c r="B76" s="11" t="s">
        <v>906</v>
      </c>
      <c r="C76" s="32">
        <v>53391085.859680146</v>
      </c>
      <c r="D76" s="32">
        <v>30</v>
      </c>
      <c r="E76" s="32">
        <v>3535188.6233989378</v>
      </c>
    </row>
    <row r="77" spans="2:5" s="10" customFormat="1" ht="12.75">
      <c r="B77" s="11" t="s">
        <v>907</v>
      </c>
      <c r="C77" s="32">
        <v>739916.64556741039</v>
      </c>
      <c r="D77" s="32">
        <v>30</v>
      </c>
      <c r="E77" s="32">
        <v>42569.218802792304</v>
      </c>
    </row>
    <row r="78" spans="2:5" s="10" customFormat="1" ht="12.75">
      <c r="B78" s="11" t="s">
        <v>904</v>
      </c>
      <c r="C78" s="32">
        <v>94472050.810192034</v>
      </c>
      <c r="D78" s="32">
        <v>30</v>
      </c>
      <c r="E78" s="32">
        <v>4663101.3598368326</v>
      </c>
    </row>
    <row r="79" spans="2:5" s="10" customFormat="1" ht="12.75">
      <c r="B79" s="11" t="s">
        <v>908</v>
      </c>
      <c r="C79" s="32">
        <v>130570.26662725637</v>
      </c>
      <c r="D79" s="32">
        <v>30</v>
      </c>
      <c r="E79" s="32">
        <v>4995.5954707939627</v>
      </c>
    </row>
    <row r="80" spans="2:5" s="10" customFormat="1" ht="12.75">
      <c r="B80" s="11" t="s">
        <v>909</v>
      </c>
      <c r="C80" s="32">
        <v>3230728.8825519988</v>
      </c>
      <c r="D80" s="32">
        <v>30</v>
      </c>
      <c r="E80" s="32">
        <v>325217.26918997563</v>
      </c>
    </row>
    <row r="81" spans="2:5" s="10" customFormat="1" ht="12.75">
      <c r="B81" s="11" t="s">
        <v>910</v>
      </c>
      <c r="C81" s="32">
        <v>50501438.024032868</v>
      </c>
      <c r="D81" s="32">
        <v>30</v>
      </c>
      <c r="E81" s="32">
        <v>7077693.3335951399</v>
      </c>
    </row>
    <row r="82" spans="2:5" s="10" customFormat="1" ht="12.75">
      <c r="B82" s="11" t="s">
        <v>911</v>
      </c>
      <c r="C82" s="32">
        <v>59064088.105887465</v>
      </c>
      <c r="D82" s="32">
        <v>5</v>
      </c>
      <c r="E82" s="32">
        <v>27966439.276222724</v>
      </c>
    </row>
    <row r="83" spans="2:5" s="10" customFormat="1" ht="12.75">
      <c r="B83" s="11" t="s">
        <v>912</v>
      </c>
      <c r="C83" s="32">
        <v>396434.69338975614</v>
      </c>
      <c r="D83" s="32">
        <v>5</v>
      </c>
      <c r="E83" s="32">
        <v>230878.81017342478</v>
      </c>
    </row>
    <row r="84" spans="2:5" s="10" customFormat="1" ht="12.75">
      <c r="B84" s="11" t="s">
        <v>913</v>
      </c>
      <c r="C84" s="32">
        <v>0</v>
      </c>
      <c r="D84" s="32">
        <v>5</v>
      </c>
      <c r="E84" s="32">
        <v>0</v>
      </c>
    </row>
    <row r="85" spans="2:5" s="10" customFormat="1" ht="12.75">
      <c r="B85" s="11" t="s">
        <v>914</v>
      </c>
      <c r="C85" s="32">
        <v>14719394.43670146</v>
      </c>
      <c r="D85" s="32">
        <v>10</v>
      </c>
      <c r="E85" s="32">
        <v>2668004.739868213</v>
      </c>
    </row>
    <row r="86" spans="2:5" s="10" customFormat="1" ht="12.75">
      <c r="B86" s="11" t="s">
        <v>915</v>
      </c>
      <c r="C86" s="32">
        <v>13326176.47398852</v>
      </c>
      <c r="D86" s="32">
        <v>15</v>
      </c>
      <c r="E86" s="32">
        <v>459523.32668925932</v>
      </c>
    </row>
    <row r="87" spans="2:5" s="10" customFormat="1" ht="12.75">
      <c r="B87" s="11" t="s">
        <v>916</v>
      </c>
      <c r="C87" s="32">
        <v>7971768.0859480826</v>
      </c>
      <c r="D87" s="32">
        <v>55</v>
      </c>
      <c r="E87" s="32">
        <v>127028.13764775572</v>
      </c>
    </row>
    <row r="88" spans="2:5" s="10" customFormat="1" ht="12.75">
      <c r="B88" s="11" t="s">
        <v>917</v>
      </c>
      <c r="C88" s="32">
        <v>135302333.48105088</v>
      </c>
      <c r="D88" s="32">
        <v>30</v>
      </c>
      <c r="E88" s="32">
        <v>5094968.1991917789</v>
      </c>
    </row>
    <row r="89" spans="2:5" s="10" customFormat="1" ht="12.75">
      <c r="B89" s="11" t="s">
        <v>918</v>
      </c>
      <c r="C89" s="32">
        <v>18543687.27189799</v>
      </c>
      <c r="D89" s="32">
        <v>0</v>
      </c>
      <c r="E89" s="32">
        <v>0</v>
      </c>
    </row>
    <row r="90" spans="2:5" s="10" customFormat="1" ht="12.75">
      <c r="B90" s="11" t="s">
        <v>919</v>
      </c>
      <c r="C90" s="32">
        <v>2135277.6930085453</v>
      </c>
      <c r="D90" s="32">
        <v>0</v>
      </c>
      <c r="E90" s="32">
        <v>0</v>
      </c>
    </row>
    <row r="91" spans="2:5" s="10" customFormat="1" ht="12.75">
      <c r="B91" s="11" t="s">
        <v>920</v>
      </c>
      <c r="C91" s="32">
        <v>28663736.716841113</v>
      </c>
      <c r="D91" s="32">
        <v>55</v>
      </c>
      <c r="E91" s="32">
        <v>909959.89577273221</v>
      </c>
    </row>
    <row r="92" spans="2:5" s="10" customFormat="1" ht="12.75">
      <c r="B92" s="10" t="s">
        <v>851</v>
      </c>
      <c r="C92" s="38">
        <f>SUM(C43:C91)</f>
        <v>7202416852.7416124</v>
      </c>
      <c r="D92" s="89"/>
      <c r="E92" s="38">
        <f>SUM(E43:E91)</f>
        <v>372792594.94337887</v>
      </c>
    </row>
    <row r="93" spans="2:5" s="10" customFormat="1" ht="12.75"/>
    <row r="94" spans="2:5" s="10" customFormat="1" ht="12.75"/>
    <row r="95" spans="2:5" s="36" customFormat="1" ht="12.75">
      <c r="B95" s="41" t="s">
        <v>921</v>
      </c>
    </row>
    <row r="96" spans="2:5" s="11" customFormat="1" ht="12.75"/>
    <row r="97" spans="2:6" s="11" customFormat="1" ht="12.75">
      <c r="B97" s="37" t="s">
        <v>922</v>
      </c>
    </row>
    <row r="98" spans="2:6" s="11" customFormat="1" ht="12.75">
      <c r="B98" s="11" t="s">
        <v>923</v>
      </c>
    </row>
    <row r="99" spans="2:6" s="11" customFormat="1" ht="12.75">
      <c r="B99" s="11" t="s">
        <v>924</v>
      </c>
    </row>
    <row r="100" spans="2:6" s="11" customFormat="1" ht="12.75"/>
    <row r="101" spans="2:6" s="11" customFormat="1" ht="12.75">
      <c r="B101" s="214" t="s">
        <v>925</v>
      </c>
    </row>
    <row r="102" spans="2:6" s="11" customFormat="1" ht="12.75">
      <c r="B102" s="214" t="s">
        <v>926</v>
      </c>
    </row>
    <row r="103" spans="2:6" s="11" customFormat="1" ht="12.75">
      <c r="B103" s="214" t="s">
        <v>927</v>
      </c>
    </row>
    <row r="104" spans="2:6" s="11" customFormat="1" ht="12.75"/>
    <row r="105" spans="2:6" s="11" customFormat="1" ht="12.75"/>
    <row r="106" spans="2:6" s="11" customFormat="1" ht="12.75">
      <c r="B106" s="217" t="s">
        <v>928</v>
      </c>
      <c r="C106" s="138">
        <v>2016</v>
      </c>
      <c r="D106" s="138">
        <v>2021</v>
      </c>
      <c r="E106" s="138" t="s">
        <v>619</v>
      </c>
      <c r="F106" s="138" t="s">
        <v>620</v>
      </c>
    </row>
    <row r="107" spans="2:6" s="11" customFormat="1" ht="12.75">
      <c r="B107" s="215" t="s">
        <v>929</v>
      </c>
      <c r="C107" s="139" t="s">
        <v>621</v>
      </c>
      <c r="D107" s="139" t="s">
        <v>622</v>
      </c>
      <c r="E107" s="139" t="s">
        <v>623</v>
      </c>
      <c r="F107" s="139" t="s">
        <v>623</v>
      </c>
    </row>
    <row r="108" spans="2:6" s="11" customFormat="1" ht="12.75">
      <c r="B108" s="215" t="s">
        <v>930</v>
      </c>
      <c r="C108" s="139" t="s">
        <v>624</v>
      </c>
      <c r="D108" s="139" t="s">
        <v>625</v>
      </c>
      <c r="E108" s="139" t="s">
        <v>626</v>
      </c>
      <c r="F108" s="139" t="s">
        <v>626</v>
      </c>
    </row>
    <row r="109" spans="2:6" s="11" customFormat="1" ht="12.75">
      <c r="B109" s="215" t="s">
        <v>931</v>
      </c>
      <c r="C109" s="139" t="s">
        <v>627</v>
      </c>
      <c r="D109" s="139" t="s">
        <v>627</v>
      </c>
      <c r="E109" s="139" t="s">
        <v>627</v>
      </c>
      <c r="F109" s="139" t="s">
        <v>627</v>
      </c>
    </row>
    <row r="110" spans="2:6" s="11" customFormat="1" ht="12.75">
      <c r="B110" s="216" t="s">
        <v>932</v>
      </c>
      <c r="C110" s="140" t="s">
        <v>628</v>
      </c>
      <c r="D110" s="140" t="s">
        <v>629</v>
      </c>
      <c r="E110" s="140" t="s">
        <v>630</v>
      </c>
      <c r="F110" s="140" t="s">
        <v>630</v>
      </c>
    </row>
    <row r="111" spans="2:6" s="11" customFormat="1" ht="12.75">
      <c r="B111" s="215" t="s">
        <v>933</v>
      </c>
      <c r="C111" s="139" t="s">
        <v>623</v>
      </c>
      <c r="D111" s="139" t="s">
        <v>623</v>
      </c>
      <c r="E111" s="139" t="s">
        <v>623</v>
      </c>
      <c r="F111" s="139" t="s">
        <v>623</v>
      </c>
    </row>
    <row r="112" spans="2:6" s="11" customFormat="1" ht="12.75">
      <c r="B112" s="215" t="s">
        <v>934</v>
      </c>
      <c r="C112" s="139" t="s">
        <v>631</v>
      </c>
      <c r="D112" s="139" t="s">
        <v>631</v>
      </c>
      <c r="E112" s="139" t="s">
        <v>631</v>
      </c>
      <c r="F112" s="139" t="s">
        <v>631</v>
      </c>
    </row>
    <row r="113" spans="2:9" s="11" customFormat="1" ht="12.75">
      <c r="B113" s="215" t="s">
        <v>935</v>
      </c>
      <c r="C113" s="139" t="s">
        <v>632</v>
      </c>
      <c r="D113" s="139" t="s">
        <v>632</v>
      </c>
      <c r="E113" s="139" t="s">
        <v>632</v>
      </c>
      <c r="F113" s="139" t="s">
        <v>632</v>
      </c>
    </row>
    <row r="114" spans="2:9" s="11" customFormat="1" ht="12.75">
      <c r="B114" s="215" t="s">
        <v>936</v>
      </c>
      <c r="C114" s="139" t="s">
        <v>633</v>
      </c>
      <c r="D114" s="139" t="s">
        <v>633</v>
      </c>
      <c r="E114" s="139" t="s">
        <v>633</v>
      </c>
      <c r="F114" s="139" t="s">
        <v>633</v>
      </c>
    </row>
    <row r="115" spans="2:9" s="11" customFormat="1" ht="12.75">
      <c r="B115" s="216" t="s">
        <v>937</v>
      </c>
      <c r="C115" s="140" t="s">
        <v>634</v>
      </c>
      <c r="D115" s="140" t="s">
        <v>634</v>
      </c>
      <c r="E115" s="140" t="s">
        <v>634</v>
      </c>
      <c r="F115" s="140" t="s">
        <v>634</v>
      </c>
    </row>
    <row r="116" spans="2:9" s="11" customFormat="1" ht="12.75">
      <c r="B116" s="215" t="s">
        <v>938</v>
      </c>
      <c r="C116" s="141">
        <v>0.5</v>
      </c>
      <c r="D116" s="141">
        <v>0.5</v>
      </c>
      <c r="E116" s="141">
        <v>0.5</v>
      </c>
      <c r="F116" s="141">
        <v>0.5</v>
      </c>
    </row>
    <row r="117" spans="2:9" s="11" customFormat="1" ht="12.75">
      <c r="B117" s="215" t="s">
        <v>939</v>
      </c>
      <c r="C117" s="139" t="s">
        <v>635</v>
      </c>
      <c r="D117" s="139" t="s">
        <v>635</v>
      </c>
      <c r="E117" s="139" t="s">
        <v>635</v>
      </c>
      <c r="F117" s="139" t="s">
        <v>635</v>
      </c>
    </row>
    <row r="118" spans="2:9" s="11" customFormat="1" ht="12.75">
      <c r="B118" s="216" t="s">
        <v>940</v>
      </c>
      <c r="C118" s="140" t="s">
        <v>636</v>
      </c>
      <c r="D118" s="140" t="s">
        <v>637</v>
      </c>
      <c r="E118" s="140" t="s">
        <v>638</v>
      </c>
      <c r="F118" s="140" t="s">
        <v>638</v>
      </c>
    </row>
    <row r="119" spans="2:9" s="11" customFormat="1" ht="12.75">
      <c r="B119" s="215" t="s">
        <v>941</v>
      </c>
      <c r="C119" s="139" t="s">
        <v>639</v>
      </c>
      <c r="D119" s="139" t="s">
        <v>640</v>
      </c>
      <c r="E119" s="139" t="s">
        <v>639</v>
      </c>
      <c r="F119" s="139" t="s">
        <v>640</v>
      </c>
    </row>
    <row r="120" spans="2:9" s="11" customFormat="1" ht="12.75">
      <c r="B120" s="216" t="s">
        <v>942</v>
      </c>
      <c r="C120" s="140" t="s">
        <v>641</v>
      </c>
      <c r="D120" s="140" t="s">
        <v>642</v>
      </c>
      <c r="E120" s="140" t="s">
        <v>643</v>
      </c>
      <c r="F120" s="140" t="s">
        <v>642</v>
      </c>
    </row>
    <row r="121" spans="2:9" s="11" customFormat="1" ht="12.75"/>
    <row r="122" spans="2:9" s="11" customFormat="1" ht="12.75">
      <c r="B122" s="11" t="s">
        <v>943</v>
      </c>
    </row>
    <row r="123" spans="2:9" s="11" customFormat="1" ht="12.75">
      <c r="B123" s="130" t="s">
        <v>617</v>
      </c>
    </row>
    <row r="124" spans="2:9" s="11" customFormat="1" ht="12.75"/>
    <row r="125" spans="2:9" s="10" customFormat="1" ht="12.75">
      <c r="B125" s="22" t="s">
        <v>944</v>
      </c>
    </row>
    <row r="126" spans="2:9" s="10" customFormat="1" ht="12.75">
      <c r="B126" s="22"/>
      <c r="E126" s="10" t="s">
        <v>489</v>
      </c>
      <c r="F126" s="10" t="s">
        <v>490</v>
      </c>
      <c r="G126" s="10" t="s">
        <v>491</v>
      </c>
      <c r="H126" s="10" t="s">
        <v>492</v>
      </c>
      <c r="I126" s="10" t="s">
        <v>574</v>
      </c>
    </row>
    <row r="127" spans="2:9" s="10" customFormat="1" ht="12.75">
      <c r="B127" s="11" t="s">
        <v>945</v>
      </c>
      <c r="C127" s="40">
        <f>SUM(E127:I127)</f>
        <v>7202416852.7416096</v>
      </c>
      <c r="E127" s="39">
        <v>6216033240.1485891</v>
      </c>
      <c r="F127" s="39">
        <v>237771763.28437227</v>
      </c>
      <c r="G127" s="39">
        <v>339673947.54910326</v>
      </c>
      <c r="H127" s="39">
        <v>7971768.0859480826</v>
      </c>
      <c r="I127" s="39">
        <v>400966133.67359602</v>
      </c>
    </row>
    <row r="128" spans="2:9" s="10" customFormat="1" ht="12.75">
      <c r="B128" s="10" t="s">
        <v>946</v>
      </c>
      <c r="C128" s="40">
        <f>SUM(E128:I128)</f>
        <v>372792594.94337881</v>
      </c>
      <c r="E128" s="39">
        <v>317319540.09744948</v>
      </c>
      <c r="F128" s="39">
        <v>12137905.90536692</v>
      </c>
      <c r="G128" s="39">
        <v>17339865.579095598</v>
      </c>
      <c r="H128" s="39">
        <v>127028.13764775572</v>
      </c>
      <c r="I128" s="39">
        <v>25868255.223819088</v>
      </c>
    </row>
    <row r="129" spans="2:11" s="10" customFormat="1" ht="12.75"/>
    <row r="130" spans="2:11" s="10" customFormat="1" ht="12.75">
      <c r="B130" s="22" t="s">
        <v>0</v>
      </c>
    </row>
    <row r="131" spans="2:11" s="10" customFormat="1" ht="12.75">
      <c r="B131" s="10" t="s">
        <v>595</v>
      </c>
      <c r="C131" s="29">
        <v>4.2999999999999997E-2</v>
      </c>
    </row>
    <row r="132" spans="2:11" s="10" customFormat="1" ht="12.75">
      <c r="B132" s="10" t="s">
        <v>596</v>
      </c>
      <c r="C132" s="29">
        <v>0.03</v>
      </c>
    </row>
    <row r="133" spans="2:11" s="10" customFormat="1" ht="12.75">
      <c r="B133" s="30" t="s">
        <v>947</v>
      </c>
      <c r="C133" s="29">
        <v>3.5999999999999997E-2</v>
      </c>
    </row>
    <row r="134" spans="2:11" s="10" customFormat="1" ht="12.75">
      <c r="B134" s="30" t="s">
        <v>948</v>
      </c>
      <c r="C134" s="29">
        <v>0.03</v>
      </c>
    </row>
    <row r="135" spans="2:11" s="10" customFormat="1" ht="12.75"/>
    <row r="136" spans="2:11" s="10" customFormat="1" ht="12.75">
      <c r="B136" s="31" t="s">
        <v>949</v>
      </c>
      <c r="E136" s="10" t="s">
        <v>489</v>
      </c>
      <c r="F136" s="10" t="s">
        <v>490</v>
      </c>
      <c r="G136" s="10" t="s">
        <v>491</v>
      </c>
      <c r="H136" s="10" t="s">
        <v>492</v>
      </c>
      <c r="I136" s="10" t="s">
        <v>574</v>
      </c>
    </row>
    <row r="137" spans="2:11" s="10" customFormat="1" ht="12.75">
      <c r="B137" s="15">
        <v>2016</v>
      </c>
      <c r="C137" s="38">
        <f>SUM(E137:I137)</f>
        <v>682013420.0973599</v>
      </c>
      <c r="E137" s="39">
        <v>584375664.74792159</v>
      </c>
      <c r="F137" s="39">
        <v>22353167.504018847</v>
      </c>
      <c r="G137" s="39">
        <v>31781590.180703115</v>
      </c>
      <c r="H137" s="39">
        <v>514637.17378421279</v>
      </c>
      <c r="I137" s="39">
        <v>42988360.490931936</v>
      </c>
    </row>
    <row r="138" spans="2:11" s="10" customFormat="1" ht="12.75">
      <c r="B138" s="15">
        <v>2021</v>
      </c>
      <c r="C138" s="38">
        <f>SUM(E138:I138)</f>
        <v>544059160.97995269</v>
      </c>
      <c r="E138" s="39">
        <v>462422847.37594557</v>
      </c>
      <c r="F138" s="39">
        <v>17688305.637331255</v>
      </c>
      <c r="G138" s="39">
        <v>24363113.908813477</v>
      </c>
      <c r="H138" s="39">
        <v>605405.15320118016</v>
      </c>
      <c r="I138" s="39">
        <v>38979488.904661283</v>
      </c>
      <c r="K138" s="13"/>
    </row>
    <row r="139" spans="2:11" s="10" customFormat="1" ht="12.75">
      <c r="B139" s="15"/>
      <c r="C139" s="70"/>
      <c r="D139" s="11"/>
      <c r="E139" s="71"/>
      <c r="F139" s="71"/>
      <c r="G139" s="71"/>
      <c r="H139" s="71"/>
      <c r="I139" s="71"/>
    </row>
    <row r="140" spans="2:11" s="10" customFormat="1" ht="12.75">
      <c r="B140" s="15" t="s">
        <v>950</v>
      </c>
      <c r="C140" s="70"/>
      <c r="D140" s="11"/>
      <c r="E140" s="71"/>
      <c r="F140" s="71"/>
      <c r="G140" s="71"/>
      <c r="H140" s="71"/>
      <c r="I140" s="71"/>
    </row>
    <row r="141" spans="2:11" s="10" customFormat="1" ht="12.75">
      <c r="B141" s="10" t="s">
        <v>951</v>
      </c>
      <c r="C141" s="70"/>
      <c r="D141" s="11"/>
      <c r="E141" s="71"/>
      <c r="F141" s="71"/>
      <c r="G141" s="71"/>
      <c r="H141" s="71"/>
      <c r="I141" s="71"/>
    </row>
    <row r="142" spans="2:11" s="10" customFormat="1" ht="12.75">
      <c r="B142" s="10" t="s">
        <v>952</v>
      </c>
      <c r="C142" s="70"/>
      <c r="D142" s="11"/>
      <c r="E142" s="71"/>
      <c r="F142" s="71"/>
      <c r="G142" s="71"/>
      <c r="H142" s="71"/>
      <c r="I142" s="71"/>
    </row>
    <row r="143" spans="2:11" s="10" customFormat="1" ht="12.75"/>
    <row r="144" spans="2:11" s="36" customFormat="1" ht="12.75">
      <c r="B144" s="41" t="s">
        <v>953</v>
      </c>
    </row>
    <row r="145" spans="2:2" s="10" customFormat="1" ht="12.75"/>
    <row r="146" spans="2:2" s="10" customFormat="1" ht="12.75">
      <c r="B146" s="22" t="s">
        <v>954</v>
      </c>
    </row>
    <row r="147" spans="2:2" s="10" customFormat="1" ht="12.75">
      <c r="B147" s="52" t="s">
        <v>955</v>
      </c>
    </row>
    <row r="148" spans="2:2" s="10" customFormat="1" ht="12.75">
      <c r="B148" s="52" t="s">
        <v>956</v>
      </c>
    </row>
    <row r="149" spans="2:2" s="10" customFormat="1" ht="12.75">
      <c r="B149" s="52" t="s">
        <v>957</v>
      </c>
    </row>
    <row r="150" spans="2:2" s="10" customFormat="1" ht="12.75">
      <c r="B150" s="10" t="s">
        <v>958</v>
      </c>
    </row>
    <row r="151" spans="2:2" s="10" customFormat="1" ht="12.75">
      <c r="B151" s="10" t="s">
        <v>959</v>
      </c>
    </row>
    <row r="152" spans="2:2" s="10" customFormat="1" ht="12.75"/>
    <row r="153" spans="2:2" s="10" customFormat="1" ht="12.75">
      <c r="B153" s="22" t="s">
        <v>960</v>
      </c>
    </row>
    <row r="154" spans="2:2" s="10" customFormat="1" ht="12.75">
      <c r="B154" s="10" t="s">
        <v>961</v>
      </c>
    </row>
    <row r="155" spans="2:2" s="10" customFormat="1" ht="12.75"/>
    <row r="156" spans="2:2" s="10" customFormat="1" ht="12.75">
      <c r="B156" s="22" t="s">
        <v>962</v>
      </c>
    </row>
    <row r="157" spans="2:2" s="10" customFormat="1" ht="12.75">
      <c r="B157" s="10" t="s">
        <v>963</v>
      </c>
    </row>
    <row r="158" spans="2:2" s="10" customFormat="1" ht="12.75">
      <c r="B158" s="10" t="s">
        <v>964</v>
      </c>
    </row>
    <row r="159" spans="2:2" s="10" customFormat="1" ht="12.75">
      <c r="B159" s="10" t="s">
        <v>965</v>
      </c>
    </row>
    <row r="160" spans="2:2" s="10" customFormat="1" ht="12.75">
      <c r="B160" s="10" t="s">
        <v>966</v>
      </c>
    </row>
    <row r="161" spans="2:9" s="10" customFormat="1" ht="12.75"/>
    <row r="162" spans="2:9" s="10" customFormat="1" ht="12.75">
      <c r="B162" s="22" t="s">
        <v>967</v>
      </c>
    </row>
    <row r="163" spans="2:9" s="10" customFormat="1" ht="12.75">
      <c r="B163" s="10" t="s">
        <v>968</v>
      </c>
    </row>
    <row r="164" spans="2:9" s="10" customFormat="1" ht="12.75"/>
    <row r="165" spans="2:9" s="10" customFormat="1" ht="12.75"/>
    <row r="166" spans="2:9" s="36" customFormat="1" ht="12.75">
      <c r="B166" s="41" t="s">
        <v>969</v>
      </c>
    </row>
    <row r="167" spans="2:9" s="11" customFormat="1" ht="12.75">
      <c r="B167" s="42"/>
    </row>
    <row r="168" spans="2:9" s="11" customFormat="1" ht="12.75">
      <c r="B168" s="11" t="s">
        <v>970</v>
      </c>
    </row>
    <row r="169" spans="2:9" s="11" customFormat="1" ht="12.75"/>
    <row r="170" spans="2:9" s="11" customFormat="1" ht="12.75">
      <c r="B170" s="42"/>
      <c r="E170" s="10" t="s">
        <v>489</v>
      </c>
      <c r="F170" s="10" t="s">
        <v>490</v>
      </c>
      <c r="G170" s="10" t="s">
        <v>491</v>
      </c>
      <c r="H170" s="10" t="s">
        <v>492</v>
      </c>
      <c r="I170" s="10" t="s">
        <v>574</v>
      </c>
    </row>
    <row r="171" spans="2:9" s="10" customFormat="1" ht="12.75">
      <c r="B171" s="10" t="s">
        <v>971</v>
      </c>
      <c r="C171" s="38">
        <f>SUM(E171:I171)</f>
        <v>306518509.19050407</v>
      </c>
      <c r="E171" s="32">
        <v>231456235.49275461</v>
      </c>
      <c r="F171" s="32">
        <v>8853517.2046408858</v>
      </c>
      <c r="G171" s="32">
        <v>12637851.114032589</v>
      </c>
      <c r="H171" s="32">
        <v>8698.0816885846452</v>
      </c>
      <c r="I171" s="32">
        <v>53562207.297387421</v>
      </c>
    </row>
    <row r="172" spans="2:9" s="10" customFormat="1" ht="12.75">
      <c r="B172" s="52" t="s">
        <v>972</v>
      </c>
      <c r="C172" s="90">
        <f>SUM(E172:I172)</f>
        <v>287108953.65411502</v>
      </c>
      <c r="E172" s="32">
        <v>211241098.04360926</v>
      </c>
      <c r="F172" s="32">
        <v>9155225.2931233812</v>
      </c>
      <c r="G172" s="32">
        <v>11481240.641875392</v>
      </c>
      <c r="H172" s="32">
        <v>53753.805672435337</v>
      </c>
      <c r="I172" s="32">
        <v>55177635.869834535</v>
      </c>
    </row>
    <row r="173" spans="2:9" s="10" customFormat="1" ht="12.75"/>
    <row r="174" spans="2:9" s="36" customFormat="1" ht="12.75">
      <c r="B174" s="41" t="s">
        <v>973</v>
      </c>
    </row>
    <row r="175" spans="2:9" s="11" customFormat="1" ht="12.75">
      <c r="B175" s="42"/>
    </row>
    <row r="176" spans="2:9" s="10" customFormat="1" ht="12.75">
      <c r="B176" s="22" t="s">
        <v>974</v>
      </c>
    </row>
    <row r="177" spans="2:5" s="10" customFormat="1" ht="12.75">
      <c r="B177" s="10" t="s">
        <v>975</v>
      </c>
      <c r="C177" s="33">
        <v>0.86599999999999999</v>
      </c>
    </row>
    <row r="178" spans="2:5" s="10" customFormat="1" ht="12.75">
      <c r="B178" s="10" t="s">
        <v>976</v>
      </c>
      <c r="C178" s="33">
        <v>0.83899999999999997</v>
      </c>
    </row>
    <row r="179" spans="2:5" s="10" customFormat="1" ht="12.75"/>
    <row r="180" spans="2:5" s="10" customFormat="1" ht="12.75">
      <c r="B180" s="22" t="s">
        <v>977</v>
      </c>
    </row>
    <row r="181" spans="2:5" s="10" customFormat="1" ht="12.75">
      <c r="B181" s="10" t="s">
        <v>486</v>
      </c>
      <c r="C181" s="33">
        <v>1.0999999999999999E-2</v>
      </c>
    </row>
    <row r="182" spans="2:5" s="10" customFormat="1" ht="12.75">
      <c r="B182" s="10" t="s">
        <v>487</v>
      </c>
      <c r="C182" s="33">
        <v>6.0000000000000001E-3</v>
      </c>
    </row>
    <row r="183" spans="2:5" s="10" customFormat="1" ht="12.75"/>
    <row r="184" spans="2:5" s="10" customFormat="1" ht="12.75">
      <c r="B184" s="10" t="s">
        <v>978</v>
      </c>
      <c r="E184" s="52"/>
    </row>
    <row r="185" spans="2:5" s="10" customFormat="1" ht="12.75">
      <c r="B185" s="10" t="s">
        <v>979</v>
      </c>
    </row>
    <row r="186" spans="2:5" s="10" customFormat="1" ht="12.75">
      <c r="B186" s="10" t="s">
        <v>980</v>
      </c>
    </row>
    <row r="187" spans="2:5" s="10" customFormat="1" ht="12.75">
      <c r="B187" s="10" t="s">
        <v>981</v>
      </c>
    </row>
    <row r="188" spans="2:5" s="10" customFormat="1" ht="12.75">
      <c r="B188" s="10" t="s">
        <v>982</v>
      </c>
    </row>
    <row r="189" spans="2:5" s="10" customFormat="1" ht="12.75">
      <c r="B189" s="10" t="s">
        <v>983</v>
      </c>
    </row>
    <row r="190" spans="2:5" s="10" customFormat="1" ht="12.75">
      <c r="B190" s="131" t="s">
        <v>984</v>
      </c>
    </row>
    <row r="191" spans="2:5" s="10" customFormat="1" ht="12.75">
      <c r="B191" s="131" t="s">
        <v>985</v>
      </c>
    </row>
    <row r="192" spans="2:5" s="10" customFormat="1" ht="12.75">
      <c r="B192" s="10" t="s">
        <v>986</v>
      </c>
    </row>
    <row r="193" spans="1:3" s="10" customFormat="1" ht="12.75">
      <c r="B193" s="131" t="s">
        <v>987</v>
      </c>
    </row>
    <row r="194" spans="1:3" s="10" customFormat="1" ht="12.75"/>
    <row r="195" spans="1:3" s="36" customFormat="1" ht="12.75">
      <c r="B195" s="41" t="s">
        <v>988</v>
      </c>
    </row>
    <row r="196" spans="1:3" s="10" customFormat="1" ht="12.75">
      <c r="B196" s="10" t="s">
        <v>601</v>
      </c>
      <c r="C196" s="34">
        <v>2.8000000000000001E-2</v>
      </c>
    </row>
    <row r="197" spans="1:3" s="10" customFormat="1" ht="12.75">
      <c r="B197" s="10" t="s">
        <v>602</v>
      </c>
      <c r="C197" s="34">
        <v>0.01</v>
      </c>
    </row>
    <row r="198" spans="1:3" s="10" customFormat="1" ht="12.75">
      <c r="B198" s="10" t="s">
        <v>603</v>
      </c>
      <c r="C198" s="34">
        <v>8.0000000000000002E-3</v>
      </c>
    </row>
    <row r="199" spans="1:3" s="10" customFormat="1" ht="12.75">
      <c r="B199" s="10" t="s">
        <v>610</v>
      </c>
      <c r="C199" s="34">
        <v>2E-3</v>
      </c>
    </row>
    <row r="200" spans="1:3" s="10" customFormat="1" ht="12.75">
      <c r="B200" s="10" t="s">
        <v>611</v>
      </c>
      <c r="C200" s="34">
        <v>1.4E-2</v>
      </c>
    </row>
    <row r="201" spans="1:3" s="10" customFormat="1" ht="12.75">
      <c r="A201" s="11"/>
      <c r="B201" s="10" t="s">
        <v>645</v>
      </c>
      <c r="C201" s="34">
        <v>1.2E-2</v>
      </c>
    </row>
    <row r="202" spans="1:3" s="10" customFormat="1" ht="12.75">
      <c r="B202" s="10" t="s">
        <v>989</v>
      </c>
      <c r="C202" s="34">
        <v>1.2E-2</v>
      </c>
    </row>
    <row r="204" spans="1:3">
      <c r="B204" s="10" t="s">
        <v>990</v>
      </c>
    </row>
    <row r="205" spans="1:3">
      <c r="B205" s="10" t="s">
        <v>992</v>
      </c>
    </row>
    <row r="206" spans="1:3">
      <c r="B206" s="11" t="s">
        <v>993</v>
      </c>
    </row>
    <row r="207" spans="1:3">
      <c r="B207" s="11" t="s">
        <v>994</v>
      </c>
    </row>
    <row r="208" spans="1:3">
      <c r="B208" s="11" t="s">
        <v>995</v>
      </c>
    </row>
    <row r="209" spans="2:2">
      <c r="B209" s="10" t="s">
        <v>991</v>
      </c>
    </row>
  </sheetData>
  <mergeCells count="7">
    <mergeCell ref="D26:J26"/>
    <mergeCell ref="D27:J27"/>
    <mergeCell ref="D22:J22"/>
    <mergeCell ref="D21:J21"/>
    <mergeCell ref="D23:J23"/>
    <mergeCell ref="D24:J24"/>
    <mergeCell ref="D25:J25"/>
  </mergeCells>
  <hyperlinks>
    <hyperlink ref="B123" r:id="rId1"/>
    <hyperlink ref="B191" r:id="rId2" display="BNETZA studie"/>
    <hyperlink ref="B190" r:id="rId3" display="CEER studie"/>
    <hyperlink ref="B193" r:id="rId4" display="3. Study on ongoing efficiency van Oxera "/>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3"/>
  <sheetViews>
    <sheetView showGridLines="0" zoomScale="85" zoomScaleNormal="85" workbookViewId="0"/>
  </sheetViews>
  <sheetFormatPr defaultRowHeight="14.25"/>
  <cols>
    <col min="1" max="1" width="3.85546875" style="8" customWidth="1"/>
    <col min="2" max="2" width="25.85546875" style="8" customWidth="1"/>
    <col min="3" max="5" width="9.140625" style="8"/>
    <col min="6" max="6" width="12.85546875" style="8" bestFit="1" customWidth="1"/>
    <col min="7" max="7" width="9.140625" style="8"/>
    <col min="8" max="8" width="13" style="8" customWidth="1"/>
    <col min="9" max="9" width="15" style="8" bestFit="1" customWidth="1"/>
    <col min="10" max="10" width="13" style="8" customWidth="1"/>
    <col min="11" max="11" width="14.42578125" style="8" customWidth="1"/>
    <col min="12" max="12" width="13.85546875" style="8" customWidth="1"/>
    <col min="13" max="13" width="12.7109375" style="8" customWidth="1"/>
    <col min="14" max="14" width="12.85546875" style="8" customWidth="1"/>
    <col min="15" max="16384" width="9.140625" style="8"/>
  </cols>
  <sheetData>
    <row r="1" spans="2:12" s="5" customFormat="1" ht="18">
      <c r="B1" s="4" t="s">
        <v>996</v>
      </c>
      <c r="C1" s="4" t="s">
        <v>997</v>
      </c>
    </row>
    <row r="2" spans="2:12" s="3" customFormat="1" ht="23.25" customHeight="1">
      <c r="B2" s="43" t="s">
        <v>998</v>
      </c>
      <c r="C2" s="35"/>
    </row>
    <row r="3" spans="2:12" s="3" customFormat="1" ht="23.25" customHeight="1">
      <c r="B3" s="35"/>
      <c r="C3" s="35"/>
    </row>
    <row r="4" spans="2:12" s="4" customFormat="1" ht="18">
      <c r="B4" s="18" t="s">
        <v>999</v>
      </c>
      <c r="C4" s="18"/>
      <c r="D4" s="18"/>
      <c r="E4" s="18"/>
      <c r="F4" s="18"/>
      <c r="G4" s="18"/>
    </row>
    <row r="5" spans="2:12" s="6" customFormat="1" ht="18">
      <c r="B5" s="88"/>
      <c r="C5" s="88"/>
      <c r="D5" s="88"/>
      <c r="E5" s="88"/>
      <c r="F5" s="88"/>
      <c r="G5" s="88"/>
    </row>
    <row r="6" spans="2:12" s="3" customFormat="1" ht="12.75">
      <c r="B6" s="43" t="s">
        <v>614</v>
      </c>
      <c r="C6" s="35"/>
    </row>
    <row r="7" spans="2:12" s="3" customFormat="1" ht="12.75">
      <c r="B7" s="35"/>
      <c r="C7" s="35"/>
    </row>
    <row r="8" spans="2:12" s="4" customFormat="1" ht="18">
      <c r="B8" s="18" t="s">
        <v>591</v>
      </c>
      <c r="C8" s="18"/>
      <c r="D8" s="18"/>
      <c r="E8" s="18"/>
      <c r="F8" s="18"/>
      <c r="G8" s="18"/>
    </row>
    <row r="9" spans="2:12" s="6" customFormat="1" ht="12.75" customHeight="1">
      <c r="B9" s="88"/>
      <c r="C9" s="88"/>
      <c r="D9" s="88"/>
      <c r="E9" s="88"/>
      <c r="F9" s="88"/>
      <c r="G9" s="88"/>
    </row>
    <row r="10" spans="2:12" s="43" customFormat="1" ht="12.75" customHeight="1">
      <c r="B10" s="10" t="s">
        <v>1000</v>
      </c>
    </row>
    <row r="11" spans="2:12" s="43" customFormat="1" ht="12.75" customHeight="1">
      <c r="B11" s="10" t="s">
        <v>1001</v>
      </c>
    </row>
    <row r="12" spans="2:12" s="43" customFormat="1" ht="12.75" customHeight="1">
      <c r="C12" s="10"/>
    </row>
    <row r="13" spans="2:12" s="10" customFormat="1" ht="12.75" customHeight="1">
      <c r="B13" s="9" t="s">
        <v>1002</v>
      </c>
    </row>
    <row r="14" spans="2:12" s="10" customFormat="1" ht="12.75" customHeight="1"/>
    <row r="15" spans="2:12" s="10" customFormat="1" ht="12.75" customHeight="1">
      <c r="B15" s="10" t="s">
        <v>1003</v>
      </c>
      <c r="H15" s="135">
        <v>1</v>
      </c>
      <c r="L15" s="13"/>
    </row>
    <row r="16" spans="2:12" s="10" customFormat="1" ht="12.75" customHeight="1">
      <c r="B16" s="10" t="s">
        <v>1004</v>
      </c>
      <c r="H16" s="135">
        <v>0</v>
      </c>
      <c r="L16" s="13"/>
    </row>
    <row r="17" spans="1:13" s="10" customFormat="1" ht="12.75" customHeight="1">
      <c r="K17" s="22"/>
      <c r="L17" s="13"/>
    </row>
    <row r="18" spans="1:13" s="10" customFormat="1" ht="12.75" customHeight="1">
      <c r="B18" s="9" t="s">
        <v>1005</v>
      </c>
      <c r="H18" s="22"/>
      <c r="L18" s="107"/>
      <c r="M18" s="22"/>
    </row>
    <row r="19" spans="1:13" s="10" customFormat="1" ht="12.75" customHeight="1"/>
    <row r="20" spans="1:13" s="10" customFormat="1" ht="12.75" customHeight="1">
      <c r="B20" s="10" t="s">
        <v>1006</v>
      </c>
      <c r="H20" s="136">
        <v>0.39848528060431054</v>
      </c>
    </row>
    <row r="21" spans="1:13" s="10" customFormat="1" ht="12.75" customHeight="1">
      <c r="B21" s="10" t="s">
        <v>1007</v>
      </c>
      <c r="H21" s="136">
        <v>0.60151471939568935</v>
      </c>
    </row>
    <row r="22" spans="1:13" s="10" customFormat="1" ht="12.75" customHeight="1">
      <c r="K22" s="13"/>
    </row>
    <row r="23" spans="1:13" s="10" customFormat="1" ht="12.75" customHeight="1">
      <c r="B23" s="9" t="s">
        <v>1008</v>
      </c>
      <c r="K23" s="13"/>
    </row>
    <row r="24" spans="1:13" s="10" customFormat="1" ht="12.75" customHeight="1">
      <c r="K24" s="13"/>
    </row>
    <row r="25" spans="1:13" s="10" customFormat="1" ht="12.75" customHeight="1">
      <c r="A25" s="11"/>
      <c r="B25" s="10" t="s">
        <v>1006</v>
      </c>
      <c r="H25" s="136">
        <v>0.36187297990227935</v>
      </c>
      <c r="K25" s="13"/>
    </row>
    <row r="26" spans="1:13" s="10" customFormat="1" ht="12.75" customHeight="1">
      <c r="A26" s="11"/>
      <c r="B26" s="10" t="s">
        <v>1007</v>
      </c>
      <c r="H26" s="136">
        <v>0.63812702009772071</v>
      </c>
    </row>
    <row r="27" spans="1:13" s="10" customFormat="1" ht="12.75" customHeight="1"/>
    <row r="28" spans="1:13" s="10" customFormat="1" ht="12.75" customHeight="1">
      <c r="B28" s="9" t="s">
        <v>1009</v>
      </c>
    </row>
    <row r="29" spans="1:13" s="10" customFormat="1" ht="12.75" customHeight="1">
      <c r="L29" s="13"/>
    </row>
    <row r="30" spans="1:13" s="10" customFormat="1" ht="12.75" customHeight="1">
      <c r="B30" s="10" t="s">
        <v>1010</v>
      </c>
      <c r="H30" s="136">
        <v>0.60014919851822002</v>
      </c>
    </row>
    <row r="31" spans="1:13" s="10" customFormat="1" ht="12.75" customHeight="1">
      <c r="B31" s="10" t="s">
        <v>1011</v>
      </c>
      <c r="H31" s="136">
        <v>0.39985080148178004</v>
      </c>
    </row>
    <row r="32" spans="1:13" s="10" customFormat="1" ht="12.75" customHeight="1"/>
    <row r="33" spans="1:14" ht="12.75" customHeight="1"/>
    <row r="34" spans="1:14" s="4" customFormat="1" ht="18">
      <c r="B34" s="18" t="s">
        <v>1012</v>
      </c>
      <c r="C34" s="18"/>
    </row>
    <row r="35" spans="1:14" s="10" customFormat="1" ht="12.75"/>
    <row r="36" spans="1:14" s="10" customFormat="1" ht="12.75">
      <c r="B36" s="10" t="s">
        <v>1013</v>
      </c>
      <c r="H36" s="22" t="s">
        <v>1020</v>
      </c>
      <c r="I36" s="12" t="s">
        <v>495</v>
      </c>
    </row>
    <row r="37" spans="1:14" s="10" customFormat="1" ht="12.75">
      <c r="B37" s="10" t="s">
        <v>1014</v>
      </c>
      <c r="H37" s="22"/>
      <c r="I37" s="22"/>
      <c r="J37" s="22"/>
    </row>
    <row r="38" spans="1:14" s="10" customFormat="1" ht="12.75">
      <c r="J38" s="10" t="s">
        <v>489</v>
      </c>
      <c r="K38" s="10" t="s">
        <v>490</v>
      </c>
      <c r="L38" s="10" t="s">
        <v>491</v>
      </c>
      <c r="M38" s="10" t="s">
        <v>492</v>
      </c>
      <c r="N38" s="10" t="s">
        <v>574</v>
      </c>
    </row>
    <row r="39" spans="1:14" s="10" customFormat="1" ht="12.75">
      <c r="A39" s="11"/>
      <c r="B39" s="10" t="s">
        <v>1015</v>
      </c>
      <c r="H39" s="52" t="s">
        <v>663</v>
      </c>
      <c r="J39" s="32">
        <v>683466515.1044786</v>
      </c>
      <c r="K39" s="32">
        <v>28166982.315791618</v>
      </c>
      <c r="L39" s="32">
        <v>42416338.195728511</v>
      </c>
      <c r="M39" s="32">
        <v>534768.25082601595</v>
      </c>
      <c r="N39" s="32">
        <v>129785392.44032413</v>
      </c>
    </row>
    <row r="40" spans="1:14" s="10" customFormat="1" ht="12.75">
      <c r="A40" s="11"/>
      <c r="B40" s="10" t="s">
        <v>1016</v>
      </c>
      <c r="H40" s="10" t="s">
        <v>644</v>
      </c>
      <c r="J40" s="32">
        <v>694419768.96788371</v>
      </c>
      <c r="K40" s="32">
        <v>29779821.59</v>
      </c>
      <c r="L40" s="32">
        <v>42870944.689999998</v>
      </c>
      <c r="M40" s="32">
        <v>602483.41</v>
      </c>
      <c r="N40" s="32">
        <v>133682640.28000002</v>
      </c>
    </row>
    <row r="41" spans="1:14" s="10" customFormat="1" ht="12.75">
      <c r="A41" s="11"/>
      <c r="B41" s="10" t="s">
        <v>1017</v>
      </c>
      <c r="H41" s="10" t="s">
        <v>644</v>
      </c>
      <c r="J41" s="38">
        <f>J39-J40</f>
        <v>-10953253.863405108</v>
      </c>
      <c r="K41" s="38">
        <f t="shared" ref="K41:N41" si="0">K39-K40</f>
        <v>-1612839.2742083818</v>
      </c>
      <c r="L41" s="38">
        <f t="shared" si="0"/>
        <v>-454606.494271487</v>
      </c>
      <c r="M41" s="38">
        <f t="shared" si="0"/>
        <v>-67715.159173984081</v>
      </c>
      <c r="N41" s="38">
        <f t="shared" si="0"/>
        <v>-3897247.8396758884</v>
      </c>
    </row>
    <row r="42" spans="1:14" s="10" customFormat="1" ht="12.75">
      <c r="A42" s="11"/>
      <c r="B42" s="10" t="s">
        <v>1018</v>
      </c>
      <c r="H42" s="10" t="s">
        <v>494</v>
      </c>
      <c r="I42" s="97">
        <v>1.0815999999999992</v>
      </c>
    </row>
    <row r="43" spans="1:14" s="10" customFormat="1" ht="12.75">
      <c r="A43" s="11"/>
      <c r="B43" s="10" t="s">
        <v>1019</v>
      </c>
      <c r="J43" s="38">
        <f>J41*$I$42</f>
        <v>-11847039.378658958</v>
      </c>
      <c r="K43" s="38">
        <f t="shared" ref="K43:N43" si="1">K41*$I$42</f>
        <v>-1744446.9589837845</v>
      </c>
      <c r="L43" s="38">
        <f t="shared" si="1"/>
        <v>-491702.38420403999</v>
      </c>
      <c r="M43" s="38">
        <f t="shared" si="1"/>
        <v>-73240.716162581128</v>
      </c>
      <c r="N43" s="38">
        <f t="shared" si="1"/>
        <v>-4215263.2633934375</v>
      </c>
    </row>
    <row r="44" spans="1:14" s="10" customFormat="1" ht="12.75"/>
    <row r="45" spans="1:14" s="4" customFormat="1" ht="18">
      <c r="B45" s="18" t="s">
        <v>1021</v>
      </c>
      <c r="C45" s="18"/>
    </row>
    <row r="46" spans="1:14" s="10" customFormat="1" ht="12.75"/>
    <row r="47" spans="1:14" s="10" customFormat="1" ht="12.75"/>
    <row r="48" spans="1:14" s="10" customFormat="1" ht="12.75">
      <c r="B48" s="52" t="s">
        <v>1022</v>
      </c>
    </row>
    <row r="49" spans="2:2" s="10" customFormat="1" ht="12.75">
      <c r="B49" s="52" t="s">
        <v>1023</v>
      </c>
    </row>
    <row r="50" spans="2:2" s="10" customFormat="1" ht="12.75">
      <c r="B50" s="52"/>
    </row>
    <row r="51" spans="2:2" s="10" customFormat="1" ht="12.75">
      <c r="B51" s="52" t="s">
        <v>1024</v>
      </c>
    </row>
    <row r="52" spans="2:2" s="10" customFormat="1" ht="12.75">
      <c r="B52" s="52" t="s">
        <v>1025</v>
      </c>
    </row>
    <row r="53" spans="2:2" s="10" customFormat="1" ht="12.75">
      <c r="B53" s="52" t="s">
        <v>1026</v>
      </c>
    </row>
    <row r="54" spans="2:2" s="10" customFormat="1" ht="12.75">
      <c r="B54" s="52" t="s">
        <v>1027</v>
      </c>
    </row>
    <row r="55" spans="2:2" s="10" customFormat="1" ht="12.75">
      <c r="B55" s="52"/>
    </row>
    <row r="56" spans="2:2" s="10" customFormat="1" ht="12.75">
      <c r="B56" s="52" t="s">
        <v>1028</v>
      </c>
    </row>
    <row r="57" spans="2:2" s="10" customFormat="1" ht="12.75">
      <c r="B57" s="52"/>
    </row>
    <row r="58" spans="2:2" s="10" customFormat="1" ht="12.75">
      <c r="B58" s="52" t="s">
        <v>1029</v>
      </c>
    </row>
    <row r="59" spans="2:2" s="10" customFormat="1" ht="12.75">
      <c r="B59" s="52" t="s">
        <v>1030</v>
      </c>
    </row>
    <row r="60" spans="2:2" s="10" customFormat="1" ht="12.75"/>
    <row r="61" spans="2:2" s="10" customFormat="1" ht="12.75">
      <c r="B61" s="10" t="s">
        <v>1031</v>
      </c>
    </row>
    <row r="62" spans="2:2" s="10" customFormat="1" ht="12.75"/>
    <row r="63" spans="2:2" s="10" customFormat="1" ht="12.75"/>
    <row r="64" spans="2:2" s="10" customFormat="1" ht="12.75"/>
    <row r="65" spans="6:6" s="10" customFormat="1" ht="12.75">
      <c r="F65" s="89"/>
    </row>
    <row r="66" spans="6:6" s="10" customFormat="1" ht="12.75"/>
    <row r="67" spans="6:6" s="10" customFormat="1" ht="12.75"/>
    <row r="68" spans="6:6" s="10" customFormat="1" ht="12.75"/>
    <row r="69" spans="6:6" s="10" customFormat="1" ht="12.75"/>
    <row r="70" spans="6:6" s="10" customFormat="1" ht="12.75"/>
    <row r="71" spans="6:6" s="10" customFormat="1" ht="12.75"/>
    <row r="72" spans="6:6" s="10" customFormat="1" ht="12.75"/>
    <row r="73" spans="6:6" s="10" customFormat="1" ht="12.75"/>
    <row r="74" spans="6:6" s="10" customFormat="1" ht="12.75"/>
    <row r="75" spans="6:6" s="10" customFormat="1" ht="12.75"/>
    <row r="76" spans="6:6" s="10" customFormat="1" ht="12.75"/>
    <row r="77" spans="6:6" s="10" customFormat="1" ht="12.75"/>
    <row r="78" spans="6:6" s="10" customFormat="1" ht="12.75"/>
    <row r="79" spans="6:6" s="10" customFormat="1" ht="12.75"/>
    <row r="80" spans="6:6"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showGridLines="0" zoomScale="85" zoomScaleNormal="85" workbookViewId="0"/>
  </sheetViews>
  <sheetFormatPr defaultRowHeight="15"/>
  <cols>
    <col min="1" max="1" width="5.7109375" style="2" customWidth="1"/>
    <col min="2" max="2" width="37.42578125" style="2" customWidth="1"/>
    <col min="3" max="3" width="23" style="2" customWidth="1"/>
    <col min="4" max="16384" width="9.140625" style="2"/>
  </cols>
  <sheetData>
    <row r="1" spans="2:3" s="5" customFormat="1" ht="18">
      <c r="B1" s="4" t="s">
        <v>1045</v>
      </c>
      <c r="C1" s="4" t="s">
        <v>1032</v>
      </c>
    </row>
    <row r="2" spans="2:3" s="8" customFormat="1" ht="14.25"/>
    <row r="3" spans="2:3" s="4" customFormat="1" ht="18">
      <c r="B3" s="18" t="s">
        <v>592</v>
      </c>
      <c r="C3" s="18" t="s">
        <v>1033</v>
      </c>
    </row>
    <row r="4" spans="2:3" s="8" customFormat="1" ht="14.25"/>
    <row r="5" spans="2:3" s="8" customFormat="1" ht="14.25">
      <c r="B5" s="10" t="s">
        <v>1034</v>
      </c>
    </row>
    <row r="6" spans="2:3" s="8" customFormat="1" ht="14.25"/>
    <row r="7" spans="2:3" s="4" customFormat="1" ht="18">
      <c r="B7" s="18" t="s">
        <v>593</v>
      </c>
      <c r="C7" s="18" t="s">
        <v>1035</v>
      </c>
    </row>
    <row r="8" spans="2:3" s="6" customFormat="1" ht="11.25" customHeight="1">
      <c r="B8" s="88"/>
      <c r="C8" s="88"/>
    </row>
    <row r="9" spans="2:3" s="8" customFormat="1" ht="14.25">
      <c r="B9" s="10" t="s">
        <v>1036</v>
      </c>
      <c r="C9" s="10"/>
    </row>
    <row r="11" spans="2:3" s="4" customFormat="1" ht="18">
      <c r="B11" s="18" t="s">
        <v>612</v>
      </c>
      <c r="C11" s="18" t="s">
        <v>1037</v>
      </c>
    </row>
    <row r="12" spans="2:3" s="8" customFormat="1" ht="14.25"/>
    <row r="13" spans="2:3" s="8" customFormat="1" ht="14.25">
      <c r="B13" s="10" t="s">
        <v>1038</v>
      </c>
    </row>
    <row r="14" spans="2:3" s="8" customFormat="1" ht="14.25"/>
    <row r="16" spans="2:3" s="4" customFormat="1" ht="18">
      <c r="B16" s="18" t="s">
        <v>1039</v>
      </c>
      <c r="C16" s="18"/>
    </row>
    <row r="17" spans="2:6" s="6" customFormat="1" ht="18">
      <c r="B17" s="88"/>
      <c r="C17" s="88"/>
    </row>
    <row r="18" spans="2:6" s="8" customFormat="1" ht="14.25">
      <c r="B18" s="10" t="s">
        <v>1040</v>
      </c>
      <c r="C18" s="10"/>
      <c r="D18" s="10"/>
      <c r="E18" s="10"/>
      <c r="F18" s="106"/>
    </row>
    <row r="19" spans="2:6">
      <c r="B19" s="22" t="s">
        <v>1041</v>
      </c>
      <c r="C19" s="22" t="s">
        <v>1043</v>
      </c>
      <c r="D19" s="22" t="s">
        <v>739</v>
      </c>
      <c r="E19" s="8"/>
      <c r="F19" s="106"/>
    </row>
    <row r="20" spans="2:6">
      <c r="B20" s="10" t="s">
        <v>571</v>
      </c>
      <c r="C20" s="12">
        <v>0.17399999999999999</v>
      </c>
      <c r="D20" s="125" t="s">
        <v>572</v>
      </c>
      <c r="E20" s="8"/>
      <c r="F20" s="106"/>
    </row>
    <row r="21" spans="2:6">
      <c r="B21" s="10" t="s">
        <v>488</v>
      </c>
      <c r="C21" s="12">
        <v>88.96</v>
      </c>
      <c r="D21" s="125" t="s">
        <v>1044</v>
      </c>
      <c r="E21" s="8"/>
      <c r="F21" s="106"/>
    </row>
    <row r="22" spans="2:6">
      <c r="B22" s="125" t="s">
        <v>1042</v>
      </c>
      <c r="C22" s="12">
        <v>88.96</v>
      </c>
      <c r="D22" s="125" t="s">
        <v>1044</v>
      </c>
      <c r="E22" s="8"/>
      <c r="F22" s="10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EE5677F31E5C448EE45C7DB70E09CD" ma:contentTypeVersion="0" ma:contentTypeDescription="Een nieuw document maken." ma:contentTypeScope="" ma:versionID="77af576985186bcc6c64993bfbc08f1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E059B6-AA18-4391-A39D-49EAF5FBFBCB}">
  <ds:schemaRefs>
    <ds:schemaRef ds:uri="http://schemas.microsoft.com/sharepoint/v3/contenttype/forms"/>
  </ds:schemaRefs>
</ds:datastoreItem>
</file>

<file path=customXml/itemProps2.xml><?xml version="1.0" encoding="utf-8"?>
<ds:datastoreItem xmlns:ds="http://schemas.openxmlformats.org/officeDocument/2006/customXml" ds:itemID="{6F772B50-3CF2-4540-9F44-BE5D6BBEF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FB1CC8F-B83B-4100-BA76-B1B48E1B2FFA}">
  <ds:schemaRefs>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16</vt:i4>
      </vt:variant>
    </vt:vector>
  </HeadingPairs>
  <TitlesOfParts>
    <vt:vector size="16" baseType="lpstr">
      <vt:lpstr>Explanatory notes</vt:lpstr>
      <vt:lpstr>TABLE 1</vt:lpstr>
      <vt:lpstr>TABLE 2</vt:lpstr>
      <vt:lpstr>TABLE 3</vt:lpstr>
      <vt:lpstr>TABEL 4</vt:lpstr>
      <vt:lpstr>TABEL 5</vt:lpstr>
      <vt:lpstr>TABEL 6</vt:lpstr>
      <vt:lpstr>TABEL 7</vt:lpstr>
      <vt:lpstr>TABEL 8</vt:lpstr>
      <vt:lpstr> TABEL 9</vt:lpstr>
      <vt:lpstr>TABEL 10</vt:lpstr>
      <vt:lpstr>TABEL 11</vt:lpstr>
      <vt:lpstr>TABEL 12</vt:lpstr>
      <vt:lpstr>TABEL 13</vt:lpstr>
      <vt:lpstr>TABEL 14</vt:lpstr>
      <vt:lpstr>TABEL 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Zande, Monique van der</dc:creator>
  <cp:lastModifiedBy>Tol, Ilona</cp:lastModifiedBy>
  <cp:lastPrinted>2018-05-07T09:34:38Z</cp:lastPrinted>
  <dcterms:created xsi:type="dcterms:W3CDTF">2017-04-28T11:25:02Z</dcterms:created>
  <dcterms:modified xsi:type="dcterms:W3CDTF">2018-05-31T11:38:21Z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0x01010046EE5677F31E5C448EE45C7DB70E09CD</vt:lpwstr>
  </property>
  <property fmtid="{D5CDD505-2E9C-101B-9397-08002B2CF9AE}" pid="3" name="Projectfase">
    <vt:lpwstr>Fase 1</vt:lpwstr>
  </property>
</Properties>
</file>