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30" yWindow="-210" windowWidth="14430" windowHeight="11640" tabRatio="916"/>
  </bookViews>
  <sheets>
    <sheet name="Toelichting" sheetId="1" r:id="rId1"/>
    <sheet name="TI-berekening 2018" sheetId="2" r:id="rId2"/>
    <sheet name="Nacalculaties en correcties" sheetId="3" r:id="rId3"/>
    <sheet name="Nacalculaties --&gt;" sheetId="4" r:id="rId4"/>
    <sheet name="Lokale heffingen 2016" sheetId="12" r:id="rId5"/>
    <sheet name="Inkoopkosten Transport 2016" sheetId="10" r:id="rId6"/>
    <sheet name="Faillisement Bas NL" sheetId="29" r:id="rId7"/>
    <sheet name="Volumekorting EII 2016" sheetId="13" r:id="rId8"/>
    <sheet name="Lagere tarieven Westland" sheetId="25" r:id="rId9"/>
    <sheet name="Wijz.Corr. Overdracht HS Stedin" sheetId="28" r:id="rId10"/>
    <sheet name="Overdracht Weert TI 2018" sheetId="27" r:id="rId11"/>
    <sheet name="Input --&gt;" sheetId="7" r:id="rId12"/>
    <sheet name="SO 2016" sheetId="11" r:id="rId13"/>
    <sheet name="Heffingsrente" sheetId="8" r:id="rId14"/>
    <sheet name="CPI" sheetId="9" r:id="rId15"/>
  </sheets>
  <externalReferences>
    <externalReference r:id="rId16"/>
    <externalReference r:id="rId17"/>
    <externalReference r:id="rId18"/>
    <externalReference r:id="rId19"/>
    <externalReference r:id="rId20"/>
    <externalReference r:id="rId21"/>
    <externalReference r:id="rId22"/>
    <externalReference r:id="rId23"/>
  </externalReferences>
  <definedNames>
    <definedName name="___CPI2001">'[1]CPI en WACC'!$C$7</definedName>
    <definedName name="___CPI2002">'[1]CPI en WACC'!$C$8</definedName>
    <definedName name="___CPI2003">'[1]CPI en WACC'!$C$9</definedName>
    <definedName name="___CPI2004">'[1]CPI en WACC'!$C$10</definedName>
    <definedName name="___CPI2005">'[1]CPI en WACC'!$C$11</definedName>
    <definedName name="___CPI2006">'[1]CPI en WACC'!$C$12</definedName>
    <definedName name="___CPI2007">'[1]CPI en WACC'!$C$13</definedName>
    <definedName name="___CPI2008">'[1]CPI en WACC'!$C$14</definedName>
    <definedName name="___CPI2009">'[1]CPI en WACC'!$C$15</definedName>
    <definedName name="___CPI2010">'[1]CPI en WACC'!$C$16</definedName>
    <definedName name="___CPI2011">'[1]CPI en WACC'!$C$17</definedName>
    <definedName name="___CPI2012">'[1]CPI en WACC'!$C$18</definedName>
    <definedName name="___CPI2013">'[1]CPI en WACC'!$C$19</definedName>
    <definedName name="___CPI2014">'[1]CPI en WACC'!$C$20</definedName>
    <definedName name="__CPI2001" localSheetId="6">#REF!</definedName>
    <definedName name="__CPI2001" localSheetId="8">#REF!</definedName>
    <definedName name="__CPI2001">#REF!</definedName>
    <definedName name="__CPI2002" localSheetId="6">#REF!</definedName>
    <definedName name="__CPI2002" localSheetId="8">#REF!</definedName>
    <definedName name="__CPI2002">#REF!</definedName>
    <definedName name="__CPI2003" localSheetId="6">#REF!</definedName>
    <definedName name="__CPI2003" localSheetId="8">#REF!</definedName>
    <definedName name="__CPI2003">#REF!</definedName>
    <definedName name="__CPI2004" localSheetId="8">#REF!</definedName>
    <definedName name="__CPI2004">#REF!</definedName>
    <definedName name="__CPI2005" localSheetId="8">#REF!</definedName>
    <definedName name="__CPI2005">#REF!</definedName>
    <definedName name="__CPI2006" localSheetId="8">#REF!</definedName>
    <definedName name="__CPI2006">#REF!</definedName>
    <definedName name="__CPI2007" localSheetId="8">#REF!</definedName>
    <definedName name="__CPI2007">#REF!</definedName>
    <definedName name="__CPI2008" localSheetId="8">#REF!</definedName>
    <definedName name="__CPI2008">#REF!</definedName>
    <definedName name="__CPI2009" localSheetId="8">#REF!</definedName>
    <definedName name="__CPI2009">#REF!</definedName>
    <definedName name="__CPI2010" localSheetId="8">#REF!</definedName>
    <definedName name="__CPI2010">#REF!</definedName>
    <definedName name="__CPI2011" localSheetId="8">#REF!</definedName>
    <definedName name="__CPI2011">#REF!</definedName>
    <definedName name="__CPI2012" localSheetId="8">#REF!</definedName>
    <definedName name="__CPI2012">#REF!</definedName>
    <definedName name="__CPI2013" localSheetId="8">#REF!</definedName>
    <definedName name="__CPI2013">#REF!</definedName>
    <definedName name="__CPI2014" localSheetId="8">#REF!</definedName>
    <definedName name="__CPI2014">#REF!</definedName>
    <definedName name="_CPI2001" localSheetId="8">#REF!</definedName>
    <definedName name="_CPI2001">#REF!</definedName>
    <definedName name="_CPI2002" localSheetId="8">#REF!</definedName>
    <definedName name="_CPI2002">#REF!</definedName>
    <definedName name="_CPI2003" localSheetId="8">#REF!</definedName>
    <definedName name="_CPI2003">#REF!</definedName>
    <definedName name="_CPI2004" localSheetId="8">#REF!</definedName>
    <definedName name="_CPI2004">#REF!</definedName>
    <definedName name="_CPI2005" localSheetId="8">#REF!</definedName>
    <definedName name="_CPI2005">#REF!</definedName>
    <definedName name="_CPI2006" localSheetId="8">#REF!</definedName>
    <definedName name="_CPI2006">#REF!</definedName>
    <definedName name="_CPI2007" localSheetId="8">#REF!</definedName>
    <definedName name="_CPI2007">#REF!</definedName>
    <definedName name="_CPI2008" localSheetId="8">#REF!</definedName>
    <definedName name="_CPI2008">#REF!</definedName>
    <definedName name="_CPI2009" localSheetId="8">#REF!</definedName>
    <definedName name="_CPI2009">#REF!</definedName>
    <definedName name="_CPI2010" localSheetId="8">#REF!</definedName>
    <definedName name="_CPI2010">#REF!</definedName>
    <definedName name="_CPI2011" localSheetId="8">#REF!</definedName>
    <definedName name="_CPI2011">#REF!</definedName>
    <definedName name="_CPI2012" localSheetId="8">#REF!</definedName>
    <definedName name="_CPI2012">#REF!</definedName>
    <definedName name="_CPI2013" localSheetId="8">#REF!</definedName>
    <definedName name="_CPI2013">#REF!</definedName>
    <definedName name="_CPI2014" localSheetId="8">#REF!</definedName>
    <definedName name="_CPI2014">#REF!</definedName>
    <definedName name="AS2DocOpenMode" hidden="1">"AS2DocumentEdit"</definedName>
    <definedName name="BijzWrdVerm">'[2]Tabel 2A - Bijz mutaties activa'!$F$46,'[2]Tabel 2A - Bijz mutaties activa'!$J$46,'[2]Tabel 2A - Bijz mutaties activa'!$N$46,'[2]Tabel 2A - Bijz mutaties activa'!$R$46,'[2]Tabel 2A - Bijz mutaties activa'!$V$46,'[2]Tabel 2A - Bijz mutaties activa'!$Z$46,'[2]Tabel 2A - Bijz mutaties activa'!$AD$46,'[2]Tabel 2A - Bijz mutaties activa'!$AH$46,'[2]Tabel 2A - Bijz mutaties activa'!$AL$46</definedName>
    <definedName name="BijzWrdVermTAHdLd">'[3]Tabel 2A - Bijz mutaties activa'!$H$39,'[3]Tabel 2A - Bijz mutaties activa'!$L$39,'[3]Tabel 2A - Bijz mutaties activa'!$P$39,'[3]Tabel 2A - Bijz mutaties activa'!$T$39,'[3]Tabel 2A - Bijz mutaties activa'!$X$39,'[3]Tabel 2A - Bijz mutaties activa'!$AB$39</definedName>
    <definedName name="CPIv2000n2001" localSheetId="6">#REF!</definedName>
    <definedName name="CPIv2000n2001" localSheetId="8">#REF!</definedName>
    <definedName name="CPIv2000n2001">#REF!</definedName>
    <definedName name="CPIv2000n2002" localSheetId="6">#REF!</definedName>
    <definedName name="CPIv2000n2002" localSheetId="8">#REF!</definedName>
    <definedName name="CPIv2000n2002">#REF!</definedName>
    <definedName name="CPIv2000n2003" localSheetId="6">#REF!</definedName>
    <definedName name="CPIv2000n2003" localSheetId="8">#REF!</definedName>
    <definedName name="CPIv2000n2003">#REF!</definedName>
    <definedName name="CPIv2000n2004" localSheetId="8">#REF!</definedName>
    <definedName name="CPIv2000n2004">#REF!</definedName>
    <definedName name="CPIv2000n2005" localSheetId="8">#REF!</definedName>
    <definedName name="CPIv2000n2005">#REF!</definedName>
    <definedName name="CPIv2000n2006" localSheetId="8">#REF!</definedName>
    <definedName name="CPIv2000n2006">#REF!</definedName>
    <definedName name="CPIv2000n2007" localSheetId="8">#REF!</definedName>
    <definedName name="CPIv2000n2007">#REF!</definedName>
    <definedName name="CPIv2000n2008" localSheetId="8">#REF!</definedName>
    <definedName name="CPIv2000n2008">#REF!</definedName>
    <definedName name="CPIv2000n2009" localSheetId="8">#REF!</definedName>
    <definedName name="CPIv2000n2009">#REF!</definedName>
    <definedName name="CPIv2000n2010" localSheetId="8">#REF!</definedName>
    <definedName name="CPIv2000n2010">#REF!</definedName>
    <definedName name="CPIv2000n2011" localSheetId="8">#REF!</definedName>
    <definedName name="CPIv2000n2011">#REF!</definedName>
    <definedName name="CPIv2000n2012" localSheetId="8">#REF!</definedName>
    <definedName name="CPIv2000n2012">#REF!</definedName>
    <definedName name="CPIv2000n2013" localSheetId="8">#REF!</definedName>
    <definedName name="CPIv2000n2013">#REF!</definedName>
    <definedName name="CPIv2000n2014" localSheetId="8">#REF!</definedName>
    <definedName name="CPIv2000n2014">#REF!</definedName>
    <definedName name="CPIv2001n2002" localSheetId="8">#REF!</definedName>
    <definedName name="CPIv2001n2002">#REF!</definedName>
    <definedName name="CPIv2001n2003" localSheetId="8">#REF!</definedName>
    <definedName name="CPIv2001n2003">#REF!</definedName>
    <definedName name="CPIv2001n2004" localSheetId="8">#REF!</definedName>
    <definedName name="CPIv2001n2004">#REF!</definedName>
    <definedName name="CPIv2001n2005" localSheetId="8">#REF!</definedName>
    <definedName name="CPIv2001n2005">#REF!</definedName>
    <definedName name="CPIv2001n2006" localSheetId="8">#REF!</definedName>
    <definedName name="CPIv2001n2006">#REF!</definedName>
    <definedName name="CPIv2001n2007" localSheetId="8">#REF!</definedName>
    <definedName name="CPIv2001n2007">#REF!</definedName>
    <definedName name="CPIv2001n2008" localSheetId="8">#REF!</definedName>
    <definedName name="CPIv2001n2008">#REF!</definedName>
    <definedName name="CPIv2001n2009" localSheetId="8">#REF!</definedName>
    <definedName name="CPIv2001n2009">#REF!</definedName>
    <definedName name="CPIv2001n2010" localSheetId="8">#REF!</definedName>
    <definedName name="CPIv2001n2010">#REF!</definedName>
    <definedName name="CPIv2001n2011" localSheetId="8">#REF!</definedName>
    <definedName name="CPIv2001n2011">#REF!</definedName>
    <definedName name="CPIv2001n2012" localSheetId="8">#REF!</definedName>
    <definedName name="CPIv2001n2012">#REF!</definedName>
    <definedName name="CPIv2001n2013" localSheetId="8">#REF!</definedName>
    <definedName name="CPIv2001n2013">#REF!</definedName>
    <definedName name="CPIv2001n2014" localSheetId="8">#REF!</definedName>
    <definedName name="CPIv2001n2014">#REF!</definedName>
    <definedName name="CPIv2002n2003" localSheetId="8">#REF!</definedName>
    <definedName name="CPIv2002n2003">#REF!</definedName>
    <definedName name="CPIv2002n2004" localSheetId="8">#REF!</definedName>
    <definedName name="CPIv2002n2004">#REF!</definedName>
    <definedName name="CPIv2002n2005" localSheetId="8">#REF!</definedName>
    <definedName name="CPIv2002n2005">#REF!</definedName>
    <definedName name="CPIv2002n2006" localSheetId="8">#REF!</definedName>
    <definedName name="CPIv2002n2006">#REF!</definedName>
    <definedName name="CPIv2002n2007" localSheetId="8">#REF!</definedName>
    <definedName name="CPIv2002n2007">#REF!</definedName>
    <definedName name="CPIv2002n2008" localSheetId="8">#REF!</definedName>
    <definedName name="CPIv2002n2008">#REF!</definedName>
    <definedName name="CPIv2002n2009" localSheetId="8">#REF!</definedName>
    <definedName name="CPIv2002n2009">#REF!</definedName>
    <definedName name="CPIv2002n2010" localSheetId="8">#REF!</definedName>
    <definedName name="CPIv2002n2010">#REF!</definedName>
    <definedName name="CPIv2002n2011" localSheetId="8">#REF!</definedName>
    <definedName name="CPIv2002n2011">#REF!</definedName>
    <definedName name="CPIv2002n2012" localSheetId="8">#REF!</definedName>
    <definedName name="CPIv2002n2012">#REF!</definedName>
    <definedName name="CPIv2002n2013" localSheetId="8">#REF!</definedName>
    <definedName name="CPIv2002n2013">#REF!</definedName>
    <definedName name="CPIv2002n2014" localSheetId="8">#REF!</definedName>
    <definedName name="CPIv2002n2014">#REF!</definedName>
    <definedName name="CPIv2003n2004" localSheetId="8">#REF!</definedName>
    <definedName name="CPIv2003n2004">#REF!</definedName>
    <definedName name="CPIv2003n2005" localSheetId="8">#REF!</definedName>
    <definedName name="CPIv2003n2005">#REF!</definedName>
    <definedName name="CPIv2003n2006" localSheetId="8">#REF!</definedName>
    <definedName name="CPIv2003n2006">#REF!</definedName>
    <definedName name="CPIv2003n2007" localSheetId="8">#REF!</definedName>
    <definedName name="CPIv2003n2007">#REF!</definedName>
    <definedName name="CPIv2003n2008" localSheetId="8">#REF!</definedName>
    <definedName name="CPIv2003n2008">#REF!</definedName>
    <definedName name="CPIv2003n2009" localSheetId="8">#REF!</definedName>
    <definedName name="CPIv2003n2009">#REF!</definedName>
    <definedName name="CPIv2003n2010" localSheetId="8">#REF!</definedName>
    <definedName name="CPIv2003n2010">#REF!</definedName>
    <definedName name="CPIv2003n2011" localSheetId="8">#REF!</definedName>
    <definedName name="CPIv2003n2011">#REF!</definedName>
    <definedName name="CPIv2003n2012" localSheetId="8">#REF!</definedName>
    <definedName name="CPIv2003n2012">#REF!</definedName>
    <definedName name="CPIv2003n2013" localSheetId="8">#REF!</definedName>
    <definedName name="CPIv2003n2013">#REF!</definedName>
    <definedName name="CPIv2003n2014" localSheetId="8">#REF!</definedName>
    <definedName name="CPIv2003n2014">#REF!</definedName>
    <definedName name="CPIv2004n2005" localSheetId="8">#REF!</definedName>
    <definedName name="CPIv2004n2005">#REF!</definedName>
    <definedName name="CPIv2004n2006" localSheetId="8">#REF!</definedName>
    <definedName name="CPIv2004n2006">#REF!</definedName>
    <definedName name="CPIv2004n2007" localSheetId="8">#REF!</definedName>
    <definedName name="CPIv2004n2007">#REF!</definedName>
    <definedName name="CPIv2004n2008" localSheetId="8">#REF!</definedName>
    <definedName name="CPIv2004n2008">#REF!</definedName>
    <definedName name="CPIv2004n2009" localSheetId="8">#REF!</definedName>
    <definedName name="CPIv2004n2009">#REF!</definedName>
    <definedName name="CPIv2004n2010" localSheetId="8">#REF!</definedName>
    <definedName name="CPIv2004n2010">#REF!</definedName>
    <definedName name="CPIv2004n2011" localSheetId="8">#REF!</definedName>
    <definedName name="CPIv2004n2011">#REF!</definedName>
    <definedName name="CPIv2004n2012" localSheetId="8">#REF!</definedName>
    <definedName name="CPIv2004n2012">#REF!</definedName>
    <definedName name="CPIv2004n2013" localSheetId="8">#REF!</definedName>
    <definedName name="CPIv2004n2013">#REF!</definedName>
    <definedName name="CPIv2004n2014" localSheetId="8">#REF!</definedName>
    <definedName name="CPIv2004n2014">#REF!</definedName>
    <definedName name="CPIv2005n2006" localSheetId="8">#REF!</definedName>
    <definedName name="CPIv2005n2006">#REF!</definedName>
    <definedName name="CPIv2005n2007" localSheetId="8">#REF!</definedName>
    <definedName name="CPIv2005n2007">#REF!</definedName>
    <definedName name="CPIv2005n2008" localSheetId="8">#REF!</definedName>
    <definedName name="CPIv2005n2008">#REF!</definedName>
    <definedName name="CPIv2005n2009" localSheetId="8">#REF!</definedName>
    <definedName name="CPIv2005n2009">#REF!</definedName>
    <definedName name="CPIv2005n2010" localSheetId="8">#REF!</definedName>
    <definedName name="CPIv2005n2010">#REF!</definedName>
    <definedName name="CPIv2005n2011" localSheetId="8">#REF!</definedName>
    <definedName name="CPIv2005n2011">#REF!</definedName>
    <definedName name="CPIv2005n2012" localSheetId="8">#REF!</definedName>
    <definedName name="CPIv2005n2012">#REF!</definedName>
    <definedName name="CPIv2005n2013" localSheetId="8">#REF!</definedName>
    <definedName name="CPIv2005n2013">#REF!</definedName>
    <definedName name="CPIv2005n2014" localSheetId="8">#REF!</definedName>
    <definedName name="CPIv2005n2014">#REF!</definedName>
    <definedName name="CPIv2006n2007" localSheetId="8">#REF!</definedName>
    <definedName name="CPIv2006n2007">#REF!</definedName>
    <definedName name="CPIv2006n2008" localSheetId="8">#REF!</definedName>
    <definedName name="CPIv2006n2008">#REF!</definedName>
    <definedName name="CPIv2006n2009" localSheetId="8">#REF!</definedName>
    <definedName name="CPIv2006n2009">#REF!</definedName>
    <definedName name="CPIv2006n2010" localSheetId="8">#REF!</definedName>
    <definedName name="CPIv2006n2010">#REF!</definedName>
    <definedName name="CPIv2006n2011" localSheetId="8">#REF!</definedName>
    <definedName name="CPIv2006n2011">#REF!</definedName>
    <definedName name="CPIv2006n2012" localSheetId="8">#REF!</definedName>
    <definedName name="CPIv2006n2012">#REF!</definedName>
    <definedName name="CPIv2006n2013" localSheetId="8">#REF!</definedName>
    <definedName name="CPIv2006n2013">#REF!</definedName>
    <definedName name="CPIv2006n2014" localSheetId="8">#REF!</definedName>
    <definedName name="CPIv2006n2014">#REF!</definedName>
    <definedName name="CPIv2007n2008" localSheetId="8">#REF!</definedName>
    <definedName name="CPIv2007n2008">#REF!</definedName>
    <definedName name="CPIv2007n2009" localSheetId="8">#REF!</definedName>
    <definedName name="CPIv2007n2009">#REF!</definedName>
    <definedName name="CPIv2007n2010" localSheetId="8">#REF!</definedName>
    <definedName name="CPIv2007n2010">#REF!</definedName>
    <definedName name="CPIv2007n2011" localSheetId="8">#REF!</definedName>
    <definedName name="CPIv2007n2011">#REF!</definedName>
    <definedName name="CPIv2007n2012" localSheetId="8">#REF!</definedName>
    <definedName name="CPIv2007n2012">#REF!</definedName>
    <definedName name="CPIv2007n2013" localSheetId="8">#REF!</definedName>
    <definedName name="CPIv2007n2013">#REF!</definedName>
    <definedName name="CPIv2007n2014" localSheetId="8">#REF!</definedName>
    <definedName name="CPIv2007n2014">#REF!</definedName>
    <definedName name="CPIv2008n2009" localSheetId="8">#REF!</definedName>
    <definedName name="CPIv2008n2009">#REF!</definedName>
    <definedName name="CPIv2008n2010" localSheetId="8">#REF!</definedName>
    <definedName name="CPIv2008n2010">#REF!</definedName>
    <definedName name="CPIv2008n2011" localSheetId="8">#REF!</definedName>
    <definedName name="CPIv2008n2011">#REF!</definedName>
    <definedName name="CPIv2008n2012" localSheetId="8">#REF!</definedName>
    <definedName name="CPIv2008n2012">#REF!</definedName>
    <definedName name="CPIv2008n2013" localSheetId="8">#REF!</definedName>
    <definedName name="CPIv2008n2013">#REF!</definedName>
    <definedName name="CPIv2008n2014" localSheetId="8">#REF!</definedName>
    <definedName name="CPIv2008n2014">#REF!</definedName>
    <definedName name="CPIv2009n2010" localSheetId="8">#REF!</definedName>
    <definedName name="CPIv2009n2010">#REF!</definedName>
    <definedName name="CPIv2009n2011" localSheetId="8">#REF!</definedName>
    <definedName name="CPIv2009n2011">#REF!</definedName>
    <definedName name="CPIv2009n2012" localSheetId="8">#REF!</definedName>
    <definedName name="CPIv2009n2012">#REF!</definedName>
    <definedName name="CPIv2009n2013" localSheetId="8">#REF!</definedName>
    <definedName name="CPIv2009n2013">#REF!</definedName>
    <definedName name="CPIv2009n2014" localSheetId="8">#REF!</definedName>
    <definedName name="CPIv2009n2014">#REF!</definedName>
    <definedName name="CPIv2010n2011" localSheetId="8">#REF!</definedName>
    <definedName name="CPIv2010n2011">#REF!</definedName>
    <definedName name="CPIv2010n2012" localSheetId="8">#REF!</definedName>
    <definedName name="CPIv2010n2012">#REF!</definedName>
    <definedName name="CPIv2010n2013" localSheetId="8">#REF!</definedName>
    <definedName name="CPIv2010n2013">#REF!</definedName>
    <definedName name="CPIv2010n2014" localSheetId="8">#REF!</definedName>
    <definedName name="CPIv2010n2014">#REF!</definedName>
    <definedName name="CPIv2011n2012" localSheetId="8">#REF!</definedName>
    <definedName name="CPIv2011n2012">#REF!</definedName>
    <definedName name="CPIv2011n2013" localSheetId="8">#REF!</definedName>
    <definedName name="CPIv2011n2013">#REF!</definedName>
    <definedName name="CPIv2011n2014" localSheetId="8">#REF!</definedName>
    <definedName name="CPIv2011n2014">#REF!</definedName>
    <definedName name="CPIv2012n2013" localSheetId="8">#REF!</definedName>
    <definedName name="CPIv2012n2013">#REF!</definedName>
    <definedName name="CPIv2012n2014" localSheetId="8">#REF!</definedName>
    <definedName name="CPIv2012n2014">#REF!</definedName>
    <definedName name="CPIv2013n2014" localSheetId="8">#REF!</definedName>
    <definedName name="CPIv2013n2014">#REF!</definedName>
    <definedName name="DTE_old" localSheetId="8">#REF!</definedName>
    <definedName name="DTE_old">#REF!</definedName>
    <definedName name="EofG" localSheetId="6">'[4]Lokale heffingen (LH)'!#REF!</definedName>
    <definedName name="EofG" localSheetId="8">'[4]Lokale heffingen (LH)'!#REF!</definedName>
    <definedName name="EofG">'[4]Lokale heffingen (LH)'!#REF!</definedName>
    <definedName name="extraveld_kolom" localSheetId="6">#REF!</definedName>
    <definedName name="extraveld_kolom" localSheetId="8">#REF!</definedName>
    <definedName name="extraveld_kolom" localSheetId="10">#REF!</definedName>
    <definedName name="extraveld_kolom">#REF!</definedName>
    <definedName name="extraveld_rij" localSheetId="6">#REF!</definedName>
    <definedName name="extraveld_rij" localSheetId="8">#REF!</definedName>
    <definedName name="extraveld_rij" localSheetId="10">#REF!</definedName>
    <definedName name="extraveld_rij">#REF!</definedName>
    <definedName name="Naam" localSheetId="6">#REF!</definedName>
    <definedName name="Naam" localSheetId="8">#REF!</definedName>
    <definedName name="Naam">#REF!</definedName>
    <definedName name="Naam_GA">'[1]Kapitaalkosten Gasaansluiting'!$C$1</definedName>
    <definedName name="Netbeheerders">[1]Netbeheerders!$B$2:$B$25</definedName>
    <definedName name="Overzicht_EofG" localSheetId="6">#REF!</definedName>
    <definedName name="Overzicht_EofG" localSheetId="8">#REF!</definedName>
    <definedName name="Overzicht_EofG" localSheetId="10">#REF!</definedName>
    <definedName name="Overzicht_EofG">#REF!</definedName>
    <definedName name="Overzicht_Gasaansluiting" localSheetId="6">#REF!</definedName>
    <definedName name="Overzicht_Gasaansluiting" localSheetId="8">#REF!</definedName>
    <definedName name="Overzicht_Gasaansluiting" localSheetId="10">#REF!</definedName>
    <definedName name="Overzicht_Gasaansluiting">#REF!</definedName>
    <definedName name="Overzicht_Netbeheerder" localSheetId="6">#REF!</definedName>
    <definedName name="Overzicht_Netbeheerder" localSheetId="8">#REF!</definedName>
    <definedName name="Overzicht_Netbeheerder" localSheetId="10">#REF!</definedName>
    <definedName name="Overzicht_Netbeheerder">#REF!</definedName>
    <definedName name="Overzicht_totJaar" localSheetId="8">#REF!</definedName>
    <definedName name="Overzicht_totJaar">#REF!</definedName>
    <definedName name="Overzicht_vanafJaar" localSheetId="8">#REF!</definedName>
    <definedName name="Overzicht_vanafJaar">#REF!</definedName>
    <definedName name="wacc" localSheetId="6">[5]Data!#REF!</definedName>
    <definedName name="wacc" localSheetId="8">[5]Data!#REF!</definedName>
    <definedName name="wacc" localSheetId="10">[5]Data!#REF!</definedName>
    <definedName name="wacc">[5]Data!#REF!</definedName>
    <definedName name="wacc_exc_tax">[6]constants!$E$3</definedName>
    <definedName name="wacc_inc_tax">[5]constants!$E$4</definedName>
    <definedName name="WACC2001" localSheetId="6">#REF!</definedName>
    <definedName name="WACC2001" localSheetId="8">#REF!</definedName>
    <definedName name="WACC2001" localSheetId="10">#REF!</definedName>
    <definedName name="WACC2001">#REF!</definedName>
    <definedName name="WACC2002" localSheetId="6">#REF!</definedName>
    <definedName name="WACC2002" localSheetId="8">#REF!</definedName>
    <definedName name="WACC2002" localSheetId="10">#REF!</definedName>
    <definedName name="WACC2002">#REF!</definedName>
    <definedName name="WACC2003" localSheetId="6">#REF!</definedName>
    <definedName name="WACC2003" localSheetId="8">#REF!</definedName>
    <definedName name="WACC2003" localSheetId="10">#REF!</definedName>
    <definedName name="WACC2003">#REF!</definedName>
    <definedName name="WACC2004" localSheetId="8">#REF!</definedName>
    <definedName name="WACC2004">#REF!</definedName>
    <definedName name="WACC2005" localSheetId="8">#REF!</definedName>
    <definedName name="WACC2005">#REF!</definedName>
    <definedName name="WACC2006" localSheetId="8">#REF!</definedName>
    <definedName name="WACC2006">#REF!</definedName>
    <definedName name="WACC2007" localSheetId="8">#REF!</definedName>
    <definedName name="WACC2007">#REF!</definedName>
    <definedName name="WACC2008" localSheetId="8">#REF!</definedName>
    <definedName name="WACC2008">#REF!</definedName>
    <definedName name="WACC2009" localSheetId="8">#REF!</definedName>
    <definedName name="WACC2009">#REF!</definedName>
    <definedName name="WACC2010" localSheetId="8">#REF!</definedName>
    <definedName name="WACC2010">#REF!</definedName>
    <definedName name="WACC2011_2013">'[7]CPI&amp;WACC'!$D$14</definedName>
    <definedName name="WACCtabel">'[8]CPI en WACC'!$B$6:$D$26</definedName>
    <definedName name="winstcorrectie" localSheetId="6">#REF!</definedName>
    <definedName name="winstcorrectie" localSheetId="8">#REF!</definedName>
    <definedName name="winstcorrectie" localSheetId="10">#REF!</definedName>
    <definedName name="winstcorrectie">#REF!</definedName>
  </definedNames>
  <calcPr calcId="145621"/>
</workbook>
</file>

<file path=xl/calcChain.xml><?xml version="1.0" encoding="utf-8"?>
<calcChain xmlns="http://schemas.openxmlformats.org/spreadsheetml/2006/main">
  <c r="H29" i="2" l="1"/>
  <c r="I29" i="2"/>
  <c r="K29" i="2"/>
  <c r="L29" i="2"/>
  <c r="M29" i="2"/>
  <c r="G29" i="2"/>
  <c r="J107" i="27" l="1"/>
  <c r="I172" i="11" l="1"/>
  <c r="J150" i="27" l="1"/>
  <c r="J149" i="27"/>
  <c r="J148" i="27"/>
  <c r="J147" i="27"/>
  <c r="J146" i="27"/>
  <c r="J145" i="27"/>
  <c r="J144" i="27"/>
  <c r="J143" i="27"/>
  <c r="J142" i="27"/>
  <c r="J141" i="27"/>
  <c r="J140" i="27"/>
  <c r="J139" i="27"/>
  <c r="J136" i="27"/>
  <c r="J135" i="27"/>
  <c r="J134" i="27"/>
  <c r="J133" i="27"/>
  <c r="J132" i="27"/>
  <c r="J131" i="27"/>
  <c r="J130" i="27"/>
  <c r="J127" i="27"/>
  <c r="J126" i="27"/>
  <c r="J125" i="27"/>
  <c r="J124" i="27"/>
  <c r="J121" i="27"/>
  <c r="J116" i="27"/>
  <c r="J113" i="27"/>
  <c r="J112" i="27"/>
  <c r="J111" i="27"/>
  <c r="J110" i="27"/>
  <c r="J106" i="27"/>
  <c r="J103" i="27"/>
  <c r="J98" i="27"/>
  <c r="J97" i="27"/>
  <c r="J91" i="27"/>
  <c r="J90" i="27"/>
  <c r="J92" i="27"/>
  <c r="J89" i="27"/>
  <c r="J88" i="27"/>
  <c r="J87" i="27"/>
  <c r="J86" i="27"/>
  <c r="J83" i="27"/>
  <c r="J82" i="27"/>
  <c r="J79" i="27"/>
  <c r="J78" i="27"/>
  <c r="J77" i="27"/>
  <c r="J76" i="27"/>
  <c r="J70" i="27"/>
  <c r="J69" i="27"/>
  <c r="J68" i="27"/>
  <c r="J67" i="27"/>
  <c r="J64" i="27"/>
  <c r="J63" i="27"/>
  <c r="J62" i="27"/>
  <c r="J61" i="27"/>
  <c r="J58" i="27"/>
  <c r="J57" i="27"/>
  <c r="J56" i="27"/>
  <c r="J55" i="27"/>
  <c r="J49" i="27"/>
  <c r="J48" i="27"/>
  <c r="J47" i="27"/>
  <c r="J44" i="27"/>
  <c r="J43" i="27"/>
  <c r="J42" i="27"/>
  <c r="J39" i="27"/>
  <c r="J38" i="27"/>
  <c r="J37" i="27"/>
  <c r="J34" i="27"/>
  <c r="J33" i="27"/>
  <c r="J32" i="27"/>
  <c r="J29" i="27"/>
  <c r="J28" i="27"/>
  <c r="J27" i="27"/>
  <c r="J24" i="27"/>
  <c r="J23" i="27"/>
  <c r="J22" i="27"/>
  <c r="F296" i="27" l="1"/>
  <c r="F33" i="28"/>
  <c r="F26" i="10" l="1"/>
  <c r="K11" i="3" l="1"/>
  <c r="L11" i="3"/>
  <c r="M11" i="3"/>
  <c r="E48" i="25" s="1"/>
  <c r="J11" i="3"/>
  <c r="I11" i="3"/>
  <c r="H11" i="3" l="1"/>
  <c r="G11" i="3"/>
  <c r="E11" i="3" l="1"/>
  <c r="F298" i="27" l="1"/>
  <c r="F35" i="28" l="1"/>
  <c r="F34" i="28"/>
  <c r="F43" i="28" l="1"/>
  <c r="F42" i="28"/>
  <c r="F44" i="28" s="1"/>
  <c r="F49" i="28"/>
  <c r="F47" i="28"/>
  <c r="F48" i="28"/>
  <c r="F69" i="28"/>
  <c r="F50" i="28" l="1"/>
  <c r="F52" i="28" s="1"/>
  <c r="F67" i="28"/>
  <c r="F62" i="28"/>
  <c r="F68" i="28"/>
  <c r="F63" i="28"/>
  <c r="F56" i="28" l="1"/>
  <c r="L15" i="3" s="1"/>
  <c r="L33" i="3" s="1"/>
  <c r="F64" i="28"/>
  <c r="F70" i="28"/>
  <c r="F72" i="28" l="1"/>
  <c r="H172" i="11"/>
  <c r="J172" i="11"/>
  <c r="K172" i="11"/>
  <c r="L172" i="11"/>
  <c r="M172" i="11"/>
  <c r="G172" i="11"/>
  <c r="F76" i="28" l="1"/>
  <c r="L16" i="3" s="1"/>
  <c r="E15" i="3"/>
  <c r="E55" i="12"/>
  <c r="E16" i="3" l="1"/>
  <c r="L34" i="3"/>
  <c r="E13" i="2"/>
  <c r="E34" i="3" l="1"/>
  <c r="L34" i="2"/>
  <c r="O38" i="9"/>
  <c r="N37" i="9"/>
  <c r="N38" i="9" s="1"/>
  <c r="D54" i="8" l="1"/>
  <c r="D53" i="8"/>
  <c r="L191" i="11" l="1"/>
  <c r="E41" i="25" l="1"/>
  <c r="E19" i="25"/>
  <c r="E47" i="12" l="1"/>
  <c r="E48" i="12"/>
  <c r="E54" i="12" l="1"/>
  <c r="E53" i="12"/>
  <c r="N49" i="12"/>
  <c r="M49" i="12"/>
  <c r="L49" i="12"/>
  <c r="K49" i="12"/>
  <c r="J49" i="12"/>
  <c r="I49" i="12"/>
  <c r="H49" i="12"/>
  <c r="G49" i="12"/>
  <c r="E49" i="12" l="1"/>
  <c r="H57" i="12"/>
  <c r="H58" i="12" s="1"/>
  <c r="H59" i="12" s="1"/>
  <c r="H64" i="12" s="1"/>
  <c r="I57" i="12"/>
  <c r="I58" i="12" s="1"/>
  <c r="I59" i="12" s="1"/>
  <c r="I64" i="12" s="1"/>
  <c r="J57" i="12"/>
  <c r="J58" i="12" s="1"/>
  <c r="J59" i="12" s="1"/>
  <c r="J64" i="12" s="1"/>
  <c r="K57" i="12"/>
  <c r="K58" i="12" s="1"/>
  <c r="K59" i="12" s="1"/>
  <c r="K64" i="12" s="1"/>
  <c r="L57" i="12"/>
  <c r="L58" i="12" s="1"/>
  <c r="L59" i="12" s="1"/>
  <c r="L64" i="12" s="1"/>
  <c r="M57" i="12"/>
  <c r="M58" i="12" s="1"/>
  <c r="M59" i="12" s="1"/>
  <c r="M64" i="12" s="1"/>
  <c r="N57" i="12"/>
  <c r="N58" i="12" s="1"/>
  <c r="N59" i="12" s="1"/>
  <c r="N64" i="12" s="1"/>
  <c r="G57" i="12"/>
  <c r="G58" i="12" l="1"/>
  <c r="G59" i="12" s="1"/>
  <c r="E57" i="12"/>
  <c r="G64" i="12" l="1"/>
  <c r="E59" i="12"/>
  <c r="E58" i="12"/>
  <c r="M32" i="10"/>
  <c r="F32" i="10" s="1"/>
  <c r="F25" i="10"/>
  <c r="F24" i="10"/>
  <c r="G174" i="11" l="1"/>
  <c r="F31" i="10" l="1"/>
  <c r="E12" i="2" l="1"/>
  <c r="G18" i="2" l="1"/>
  <c r="H18" i="2"/>
  <c r="J18" i="2"/>
  <c r="J19" i="2" s="1"/>
  <c r="L18" i="2"/>
  <c r="I18" i="2"/>
  <c r="I19" i="2" s="1"/>
  <c r="K18" i="2"/>
  <c r="M18" i="2"/>
  <c r="M19" i="2" s="1"/>
  <c r="K19" i="2" l="1"/>
  <c r="L19" i="2"/>
  <c r="H19" i="2"/>
  <c r="G19" i="2"/>
  <c r="D50" i="8"/>
  <c r="D49" i="8"/>
  <c r="D22" i="8" l="1"/>
  <c r="D23" i="8"/>
  <c r="D14" i="8" s="1"/>
  <c r="E23" i="3" s="1"/>
  <c r="D13" i="8" l="1"/>
  <c r="G74" i="13"/>
  <c r="G12" i="3" s="1"/>
  <c r="E22" i="3" l="1"/>
  <c r="L174" i="11"/>
  <c r="M33" i="10" s="1"/>
  <c r="M34" i="10" s="1"/>
  <c r="H174" i="11"/>
  <c r="H33" i="10" s="1"/>
  <c r="H34" i="10" s="1"/>
  <c r="L29" i="3" l="1"/>
  <c r="G29" i="3"/>
  <c r="I29" i="3"/>
  <c r="M29" i="3"/>
  <c r="J29" i="3"/>
  <c r="J29" i="2" s="1"/>
  <c r="K29" i="3"/>
  <c r="H29" i="3"/>
  <c r="G30" i="3"/>
  <c r="M36" i="9"/>
  <c r="M37" i="9" s="1"/>
  <c r="M38" i="9" s="1"/>
  <c r="E33" i="3" l="1"/>
  <c r="L33" i="2"/>
  <c r="E29" i="3"/>
  <c r="J74" i="13"/>
  <c r="N74" i="13" l="1"/>
  <c r="M12" i="3" s="1"/>
  <c r="M74" i="13"/>
  <c r="L12" i="3" s="1"/>
  <c r="L30" i="3" s="1"/>
  <c r="L74" i="13"/>
  <c r="K12" i="3" s="1"/>
  <c r="K30" i="3" s="1"/>
  <c r="K74" i="13"/>
  <c r="J12" i="3" s="1"/>
  <c r="J30" i="3" s="1"/>
  <c r="I74" i="13"/>
  <c r="I12" i="3" s="1"/>
  <c r="I30" i="3" s="1"/>
  <c r="H74" i="13"/>
  <c r="H12" i="3" s="1"/>
  <c r="H30" i="3" s="1"/>
  <c r="M30" i="3" l="1"/>
  <c r="E49" i="25"/>
  <c r="E12" i="3"/>
  <c r="F74" i="13"/>
  <c r="E30" i="3" l="1"/>
  <c r="E37" i="12"/>
  <c r="E36" i="12"/>
  <c r="I174" i="11" l="1"/>
  <c r="J33" i="10" s="1"/>
  <c r="J34" i="10" s="1"/>
  <c r="K174" i="11"/>
  <c r="L33" i="10" s="1"/>
  <c r="L34" i="10" s="1"/>
  <c r="M174" i="11"/>
  <c r="N33" i="10" s="1"/>
  <c r="N34" i="10" s="1"/>
  <c r="F44" i="10"/>
  <c r="F43" i="10"/>
  <c r="H45" i="10"/>
  <c r="I45" i="10"/>
  <c r="J45" i="10"/>
  <c r="K45" i="10"/>
  <c r="L45" i="10"/>
  <c r="M45" i="10"/>
  <c r="N45" i="10"/>
  <c r="G45" i="10"/>
  <c r="F45" i="10" l="1"/>
  <c r="J174" i="11"/>
  <c r="K33" i="10" s="1"/>
  <c r="K34" i="10" s="1"/>
  <c r="G33" i="10"/>
  <c r="G34" i="10" s="1"/>
  <c r="F33" i="10" l="1"/>
  <c r="F22" i="10"/>
  <c r="D20" i="8" l="1"/>
  <c r="L35" i="9"/>
  <c r="L36" i="9" s="1"/>
  <c r="L37" i="9" s="1"/>
  <c r="L38" i="9" s="1"/>
  <c r="K34" i="9"/>
  <c r="K35" i="9" s="1"/>
  <c r="J33" i="9"/>
  <c r="J34" i="9" s="1"/>
  <c r="J35" i="9" s="1"/>
  <c r="J36" i="9" s="1"/>
  <c r="J37" i="9" s="1"/>
  <c r="J38" i="9" s="1"/>
  <c r="I32" i="9"/>
  <c r="I33" i="9" s="1"/>
  <c r="I34" i="9" s="1"/>
  <c r="I35" i="9" s="1"/>
  <c r="I36" i="9" s="1"/>
  <c r="I37" i="9" s="1"/>
  <c r="I38" i="9" s="1"/>
  <c r="H31" i="9"/>
  <c r="H32" i="9" s="1"/>
  <c r="H33" i="9" s="1"/>
  <c r="H34" i="9" s="1"/>
  <c r="H35" i="9" s="1"/>
  <c r="H36" i="9" s="1"/>
  <c r="H37" i="9" s="1"/>
  <c r="H38" i="9" s="1"/>
  <c r="G30" i="9"/>
  <c r="G31" i="9" s="1"/>
  <c r="G32" i="9" s="1"/>
  <c r="G33" i="9" s="1"/>
  <c r="G34" i="9" s="1"/>
  <c r="G35" i="9" s="1"/>
  <c r="G36" i="9" s="1"/>
  <c r="G37" i="9" s="1"/>
  <c r="G38" i="9" s="1"/>
  <c r="F29" i="9"/>
  <c r="F30" i="9" s="1"/>
  <c r="F31" i="9" s="1"/>
  <c r="F32" i="9" s="1"/>
  <c r="F33" i="9" s="1"/>
  <c r="F34" i="9" s="1"/>
  <c r="F35" i="9" s="1"/>
  <c r="F36" i="9" s="1"/>
  <c r="F37" i="9" s="1"/>
  <c r="F38" i="9" s="1"/>
  <c r="E28" i="9"/>
  <c r="E29" i="9" s="1"/>
  <c r="E30" i="9" s="1"/>
  <c r="E31" i="9" s="1"/>
  <c r="E32" i="9" s="1"/>
  <c r="E33" i="9" s="1"/>
  <c r="E34" i="9" s="1"/>
  <c r="E35" i="9" s="1"/>
  <c r="E36" i="9" s="1"/>
  <c r="E37" i="9" s="1"/>
  <c r="E38" i="9" s="1"/>
  <c r="D27" i="9"/>
  <c r="D28" i="9" s="1"/>
  <c r="D29" i="9" s="1"/>
  <c r="D30" i="9" s="1"/>
  <c r="D31" i="9" s="1"/>
  <c r="D32" i="9" s="1"/>
  <c r="D33" i="9" s="1"/>
  <c r="D34" i="9" s="1"/>
  <c r="D35" i="9" s="1"/>
  <c r="D36" i="9" s="1"/>
  <c r="D37" i="9" s="1"/>
  <c r="D38" i="9" s="1"/>
  <c r="D19" i="8"/>
  <c r="K36" i="9" l="1"/>
  <c r="D21" i="8"/>
  <c r="D12" i="8" s="1"/>
  <c r="E21" i="3" s="1"/>
  <c r="M8" i="2"/>
  <c r="M15" i="2" s="1"/>
  <c r="L8" i="2"/>
  <c r="L15" i="2" s="1"/>
  <c r="L21" i="2" s="1"/>
  <c r="K8" i="2"/>
  <c r="K15" i="2" s="1"/>
  <c r="J8" i="2"/>
  <c r="J15" i="2" s="1"/>
  <c r="I8" i="2"/>
  <c r="I15" i="2" s="1"/>
  <c r="H8" i="2"/>
  <c r="H15" i="2" s="1"/>
  <c r="H21" i="2" s="1"/>
  <c r="G8" i="2"/>
  <c r="G15" i="2" s="1"/>
  <c r="I16" i="2" l="1"/>
  <c r="I22" i="2" s="1"/>
  <c r="I21" i="2"/>
  <c r="M16" i="2"/>
  <c r="M22" i="2" s="1"/>
  <c r="M21" i="2"/>
  <c r="J16" i="2"/>
  <c r="J22" i="2" s="1"/>
  <c r="J21" i="2"/>
  <c r="G16" i="2"/>
  <c r="G22" i="2" s="1"/>
  <c r="G21" i="2"/>
  <c r="K16" i="2"/>
  <c r="K22" i="2" s="1"/>
  <c r="K21" i="2"/>
  <c r="K37" i="9"/>
  <c r="K38" i="9" s="1"/>
  <c r="F23" i="10"/>
  <c r="H16" i="2"/>
  <c r="H22" i="2" s="1"/>
  <c r="L16" i="2"/>
  <c r="L22" i="2" s="1"/>
  <c r="F300" i="27" s="1"/>
  <c r="F301" i="27" s="1"/>
  <c r="D11" i="8"/>
  <c r="G9" i="3"/>
  <c r="G27" i="3" s="1"/>
  <c r="H9" i="3"/>
  <c r="H27" i="3" s="1"/>
  <c r="K9" i="3"/>
  <c r="K27" i="3" s="1"/>
  <c r="M9" i="3"/>
  <c r="L9" i="3"/>
  <c r="L27" i="3" s="1"/>
  <c r="G28" i="10" l="1"/>
  <c r="K28" i="10"/>
  <c r="J28" i="10"/>
  <c r="M27" i="3"/>
  <c r="E46" i="25"/>
  <c r="L17" i="3"/>
  <c r="I17" i="3"/>
  <c r="I35" i="3" s="1"/>
  <c r="K37" i="10"/>
  <c r="K50" i="10" s="1"/>
  <c r="J10" i="3" s="1"/>
  <c r="J28" i="3" s="1"/>
  <c r="J28" i="2" s="1"/>
  <c r="N28" i="10"/>
  <c r="N37" i="10" s="1"/>
  <c r="N50" i="10" s="1"/>
  <c r="M10" i="3" s="1"/>
  <c r="M28" i="10"/>
  <c r="M37" i="10" s="1"/>
  <c r="M50" i="10" s="1"/>
  <c r="L10" i="3" s="1"/>
  <c r="I28" i="10"/>
  <c r="J37" i="10" s="1"/>
  <c r="J50" i="10" s="1"/>
  <c r="I10" i="3" s="1"/>
  <c r="L28" i="10"/>
  <c r="L37" i="10" s="1"/>
  <c r="L50" i="10" s="1"/>
  <c r="K10" i="3" s="1"/>
  <c r="H28" i="10"/>
  <c r="H37" i="10" s="1"/>
  <c r="H50" i="10" s="1"/>
  <c r="H10" i="3" s="1"/>
  <c r="G27" i="2"/>
  <c r="I9" i="3"/>
  <c r="G37" i="10"/>
  <c r="K27" i="2"/>
  <c r="H27" i="2"/>
  <c r="K30" i="2"/>
  <c r="H30" i="2"/>
  <c r="L27" i="2"/>
  <c r="L30" i="2"/>
  <c r="M30" i="2"/>
  <c r="I30" i="2"/>
  <c r="G30" i="2"/>
  <c r="J30" i="2"/>
  <c r="D10" i="8"/>
  <c r="J9" i="3"/>
  <c r="J27" i="3" s="1"/>
  <c r="E28" i="12"/>
  <c r="M28" i="3" l="1"/>
  <c r="M28" i="2" s="1"/>
  <c r="E47" i="25"/>
  <c r="L35" i="3"/>
  <c r="L35" i="2" s="1"/>
  <c r="I35" i="2"/>
  <c r="E17" i="3"/>
  <c r="L28" i="3"/>
  <c r="L28" i="2" s="1"/>
  <c r="H28" i="3"/>
  <c r="H28" i="2" s="1"/>
  <c r="H37" i="2" s="1"/>
  <c r="K28" i="3"/>
  <c r="K28" i="2" s="1"/>
  <c r="K37" i="2" s="1"/>
  <c r="I27" i="3"/>
  <c r="I27" i="2" s="1"/>
  <c r="M27" i="2"/>
  <c r="F28" i="10"/>
  <c r="E27" i="25"/>
  <c r="E9" i="3"/>
  <c r="G50" i="10"/>
  <c r="F37" i="10"/>
  <c r="J27" i="2"/>
  <c r="J37" i="2" s="1"/>
  <c r="E64" i="12"/>
  <c r="L37" i="2" l="1"/>
  <c r="E51" i="25"/>
  <c r="E55" i="25" s="1"/>
  <c r="M14" i="3" s="1"/>
  <c r="M32" i="3" s="1"/>
  <c r="E35" i="3"/>
  <c r="I28" i="3"/>
  <c r="I28" i="2" s="1"/>
  <c r="I37" i="2" s="1"/>
  <c r="E31" i="25"/>
  <c r="M13" i="3" s="1"/>
  <c r="M31" i="3" s="1"/>
  <c r="E27" i="3"/>
  <c r="G10" i="3"/>
  <c r="G28" i="3" s="1"/>
  <c r="F50" i="10"/>
  <c r="E14" i="3" l="1"/>
  <c r="M32" i="2"/>
  <c r="E32" i="3"/>
  <c r="E13" i="3"/>
  <c r="E31" i="3"/>
  <c r="M31" i="2"/>
  <c r="E10" i="3"/>
  <c r="M37" i="2" l="1"/>
  <c r="M41" i="2" s="1"/>
  <c r="H41" i="2"/>
  <c r="J41" i="2"/>
  <c r="K41" i="2"/>
  <c r="L41" i="2"/>
  <c r="G28" i="2"/>
  <c r="G37" i="2" s="1"/>
  <c r="E28" i="3"/>
  <c r="G41" i="2" l="1"/>
  <c r="I41" i="2"/>
</calcChain>
</file>

<file path=xl/comments1.xml><?xml version="1.0" encoding="utf-8"?>
<comments xmlns="http://schemas.openxmlformats.org/spreadsheetml/2006/main">
  <authors>
    <author>Langen, Vincent van</author>
    <author>Adriaansen, Paul</author>
  </authors>
  <commentList>
    <comment ref="J22" authorId="0">
      <text>
        <r>
          <rPr>
            <sz val="8"/>
            <color indexed="81"/>
            <rFont val="Tahoma"/>
            <family val="2"/>
          </rPr>
          <t>Aanpassing n.a.v. de overdracht van het FNOP-gebied. Bron: tarievenbesluit 2016.</t>
        </r>
      </text>
    </comment>
    <comment ref="K22" authorId="0">
      <text>
        <r>
          <rPr>
            <sz val="8"/>
            <color indexed="81"/>
            <rFont val="Tahoma"/>
            <family val="2"/>
          </rPr>
          <t>Aanpassing n.a.v. de overdracht van het FNOP-gebied. Bron: tarievenbesluit 2016.</t>
        </r>
      </text>
    </comment>
    <comment ref="J31" authorId="0">
      <text>
        <r>
          <rPr>
            <sz val="8"/>
            <color indexed="81"/>
            <rFont val="Tahoma"/>
            <family val="2"/>
          </rPr>
          <t>Aanpassing n.a.v. de overdracht van het FNOP-gebied. Bron: tarievenbesluit 2016.</t>
        </r>
      </text>
    </comment>
    <comment ref="K31" authorId="0">
      <text>
        <r>
          <rPr>
            <sz val="8"/>
            <color indexed="81"/>
            <rFont val="Tahoma"/>
            <family val="2"/>
          </rPr>
          <t>Aanpassing n.a.v. de overdracht van het FNOP-gebied. Bron: tarievenbesluit 2016.</t>
        </r>
      </text>
    </comment>
    <comment ref="M34" authorId="1">
      <text>
        <r>
          <rPr>
            <sz val="8"/>
            <color indexed="81"/>
            <rFont val="Tahoma"/>
            <family val="2"/>
          </rPr>
          <t>SO in mindering gebracht i.v.m. HS Overdracht</t>
        </r>
      </text>
    </comment>
    <comment ref="J37" authorId="0">
      <text>
        <r>
          <rPr>
            <sz val="8"/>
            <color indexed="81"/>
            <rFont val="Tahoma"/>
            <family val="2"/>
          </rPr>
          <t>Betreft de vergoeding voor Endinet en Enexis samen.</t>
        </r>
      </text>
    </comment>
  </commentList>
</comments>
</file>

<file path=xl/sharedStrings.xml><?xml version="1.0" encoding="utf-8"?>
<sst xmlns="http://schemas.openxmlformats.org/spreadsheetml/2006/main" count="1164" uniqueCount="391">
  <si>
    <t>Toelichting</t>
  </si>
  <si>
    <t>Toelichting bij TI-berekening</t>
  </si>
  <si>
    <t>Legenda celkleuren</t>
  </si>
  <si>
    <t>Data en input</t>
  </si>
  <si>
    <t>Berekende waarde</t>
  </si>
  <si>
    <t>Waarde die zonder berekening wordt overgenomen uit een andere cel</t>
  </si>
  <si>
    <t>Berekende of overgenomen waarde en tevens resultaat</t>
  </si>
  <si>
    <t>Waarde of berekening die speciale aandacht vraagt (toelichting in opmerking)</t>
  </si>
  <si>
    <t>COGAS</t>
  </si>
  <si>
    <t>ENDINET</t>
  </si>
  <si>
    <t>ENEXIS</t>
  </si>
  <si>
    <t>LIANDER</t>
  </si>
  <si>
    <t>RENDO</t>
  </si>
  <si>
    <t>STEDIN</t>
  </si>
  <si>
    <t>WESTLAND</t>
  </si>
  <si>
    <t>Opmerking</t>
  </si>
  <si>
    <t>Totale Inkomsten exclusief correcties</t>
  </si>
  <si>
    <t>%</t>
  </si>
  <si>
    <t>€, pp 2015</t>
  </si>
  <si>
    <t>Heffingsrente</t>
  </si>
  <si>
    <t>Heffingsrente naar jaar van berekening TI</t>
  </si>
  <si>
    <t>naar jaar:</t>
  </si>
  <si>
    <t>van 2013</t>
  </si>
  <si>
    <t>van 2014</t>
  </si>
  <si>
    <t>Heffingsrente per jaar</t>
  </si>
  <si>
    <t>van 2013 naar 2014</t>
  </si>
  <si>
    <t>van 2014 naar 2015</t>
  </si>
  <si>
    <t>Data heffingsrente per kwartaal</t>
  </si>
  <si>
    <t>CPI</t>
  </si>
  <si>
    <t>Data</t>
  </si>
  <si>
    <t>Van jaar - naar jaar</t>
  </si>
  <si>
    <t>Van:</t>
  </si>
  <si>
    <t>Naar:</t>
  </si>
  <si>
    <t>van 2015 naar 2016</t>
  </si>
  <si>
    <t>Bron:</t>
  </si>
  <si>
    <r>
      <t xml:space="preserve">De </t>
    </r>
    <r>
      <rPr>
        <sz val="10"/>
        <color indexed="10"/>
        <rFont val="Arial"/>
        <family val="2"/>
      </rPr>
      <t>rode</t>
    </r>
    <r>
      <rPr>
        <sz val="10"/>
        <rFont val="Arial"/>
        <family val="2"/>
      </rPr>
      <t xml:space="preserve"> getallen betreffen een schatting, op basis van het laatst bekende kwartaal.</t>
    </r>
  </si>
  <si>
    <t>van 2015</t>
  </si>
  <si>
    <t>€, pp 2016</t>
  </si>
  <si>
    <t>TOTAAL</t>
  </si>
  <si>
    <t>Bron / opmerking</t>
  </si>
  <si>
    <t>Daadwerkelijke Inkoopkosten Transport</t>
  </si>
  <si>
    <t>Nacalculatiebedrag Inkoopkosten Transport</t>
  </si>
  <si>
    <t>CPI 2014</t>
  </si>
  <si>
    <t>#</t>
  </si>
  <si>
    <t>Inschatting SO</t>
  </si>
  <si>
    <t>Wegingsfactoren o.b.v. tarieven 2013 (uit x-factorbesluit 2014-2016)</t>
  </si>
  <si>
    <t>Groei in volume</t>
  </si>
  <si>
    <t>A. NETVLAKKEN HS en TS</t>
  </si>
  <si>
    <t>Afnemers HS (110-150 kV)</t>
  </si>
  <si>
    <t>Vastrecht transportdienst</t>
  </si>
  <si>
    <t>kW gecontracteerd per jaar</t>
  </si>
  <si>
    <t>kW max per maand</t>
  </si>
  <si>
    <t>Afnemers HS (110-150 kV) maximaal 600 uur per jaar</t>
  </si>
  <si>
    <t>kW max per week</t>
  </si>
  <si>
    <t>Afnemers TS (25-50 kV)</t>
  </si>
  <si>
    <t>Afnemers TS (25-50 kV) maximaal 600 uur per jaar</t>
  </si>
  <si>
    <t xml:space="preserve">Afnemers Trafo HS+TS/MS </t>
  </si>
  <si>
    <t>Afnemers Trafo HS+TS/MS maximaal 600 uur per jaar</t>
  </si>
  <si>
    <t>B. NETVLAKKEN MS</t>
  </si>
  <si>
    <t>Afnemers MS (1-20 kV) - Transport</t>
  </si>
  <si>
    <t>kW gecontracteerd</t>
  </si>
  <si>
    <t>kWh tarief normaal</t>
  </si>
  <si>
    <t>Afnemers MS (1-20 kV) - Distributie</t>
  </si>
  <si>
    <t>Afnemers Trafo MS/LS</t>
  </si>
  <si>
    <t>C. NETVLAKKEN LS (incl. kleinverbruikers)</t>
  </si>
  <si>
    <t xml:space="preserve">Afnemers LS </t>
  </si>
  <si>
    <t>kWh tarief laag</t>
  </si>
  <si>
    <t>Kleinverbruikers (t/m 3*80 A op LS)</t>
  </si>
  <si>
    <t>Vastrecht transportdienst t/m 1*6A LS geschakeld</t>
  </si>
  <si>
    <t>Vastrecht transportdienst t/m 3*80A op LS</t>
  </si>
  <si>
    <t>Kleinverbruikers (t/m 3*80 A op LS) capaciteitstarieven</t>
  </si>
  <si>
    <t>&gt; 3*63A t/m 3*80A</t>
  </si>
  <si>
    <t>&gt; 3*50A t/m 3*63A</t>
  </si>
  <si>
    <t>&gt; 3*35A t/m 3*50A</t>
  </si>
  <si>
    <t>&gt; 3*25A t/m 3*35A</t>
  </si>
  <si>
    <t>t/m 3*25A + alle 1-fase aansluitingen (1)</t>
  </si>
  <si>
    <t>t/m 1*6A op het geschakeld net</t>
  </si>
  <si>
    <t>D. BLINDVERMOGEN</t>
  </si>
  <si>
    <t>kVArh blindvermogen MS en hoger</t>
  </si>
  <si>
    <t>kVArh blindvermogen lager dan MS</t>
  </si>
  <si>
    <t>Van nacalculaties naar correcties</t>
  </si>
  <si>
    <t>Bron</t>
  </si>
  <si>
    <t>Stap 1: berekenen met welke inkoopkosten transport rekening is gehouden in de tarieven (volgen uit x-factorberekening) en die de netbeheerders dus al vergoed hebben gekregen (rekening houdend met volumeveranderingen).</t>
  </si>
  <si>
    <t>Nacalculatiebedrag</t>
  </si>
  <si>
    <t>Gehanteerde kostendata</t>
  </si>
  <si>
    <t>Precario</t>
  </si>
  <si>
    <t>Gedoogbelastingen</t>
  </si>
  <si>
    <t>Bron: bewerking in GAW-sheet NE6R (zie toelichting hierboven)</t>
  </si>
  <si>
    <t>Uitkomsten TI-berekening na aanpassing van gegevens (zie toelichting hierboven)</t>
  </si>
  <si>
    <t>Voor de kapitaalkosten van lokale heffingen is ook een uitbreiding van de GAW-sheet noodzakelijk. Om tot de juiste kapitaalkosten te komen worden de volgende stappen doorlopen:</t>
  </si>
  <si>
    <t>Met ingang van 2014 kunnen bepaalde afnemers een korting op hun transporttarief krijgen. Deze korting wordt verrekend in de vorm van een korting op het volume.</t>
  </si>
  <si>
    <t>Volumekortingen netvlakken HS en TS</t>
  </si>
  <si>
    <t>Volumekortingen netvlak MS</t>
  </si>
  <si>
    <t>Berekening gederfde inkomsten en nacalculatie</t>
  </si>
  <si>
    <t>Nacalculaties en bijzonderheden</t>
  </si>
  <si>
    <t>Op dit blad wordt de samengestelde Output per netbeheerder berekend voor de transportdienst. Deze waarden zijn nodig als onderdeel van de nacalculatie Inkoopkosten Transport.</t>
  </si>
  <si>
    <t>De relatieve wijziging van de consumentenprijsindex wordt berekend uit het quotiënt van van deze index, gepubliceerd in de vierde maand voorafgaande aan het jaar t, en van deze index, gepubliceerd in de zestiende maand voorafgaande aan het jaar t, zoals deze maandelijks wordt vastgesteld door het CBS.</t>
  </si>
  <si>
    <t>Correctie voor weging Invoeding binnen Transportdienst</t>
  </si>
  <si>
    <t>Productsom wegingsfactoren met individuele volumes</t>
  </si>
  <si>
    <t xml:space="preserve">Bron: </t>
  </si>
  <si>
    <t>SO transportdienst (TD) o.b.v. Rekenvolumes 2014-2016</t>
  </si>
  <si>
    <t>Met ingang van het jaar 2014 kan voor deze nacalculatie gebruik worden gemaakt van de vooraf bepaalde gegevens op het blad 'Bijlage 1 - Resultaten' van de x-factorberekening.</t>
  </si>
  <si>
    <t>Begininkomsten 2016  (exclusief correcties en inkoopkosten transport )</t>
  </si>
  <si>
    <t>X-factor 2017-2021</t>
  </si>
  <si>
    <t>Q-factor 2017-2021</t>
  </si>
  <si>
    <t>cpi 2017</t>
  </si>
  <si>
    <t>€, pp 2017</t>
  </si>
  <si>
    <t>Gewijzigde TI 2015</t>
  </si>
  <si>
    <t>Gewijzigde TI 2016</t>
  </si>
  <si>
    <t>Lokale Heffingen 2015</t>
  </si>
  <si>
    <t>Inkoopkosten Transport 2015</t>
  </si>
  <si>
    <t>Volumekorting energie-intensieve industrie 2015</t>
  </si>
  <si>
    <t>CPI 2015</t>
  </si>
  <si>
    <t>van 2016</t>
  </si>
  <si>
    <t>van 2016 naar 2017</t>
  </si>
  <si>
    <t>ENDURIS</t>
  </si>
  <si>
    <t>Tarieven 2015 netvlakken HS en TS</t>
  </si>
  <si>
    <t>Tarieven 2015 netvlak MS</t>
  </si>
  <si>
    <t>Ingeschatte inkoopkosten transport 2017 bij rekenvolumina 2017-2021</t>
  </si>
  <si>
    <t>Volumeafname door afschaffen dubbel vastrecht DCO 2016</t>
  </si>
  <si>
    <t>Begininkomsten 2016 (o.b.v. efficiënte kosten 2016)</t>
  </si>
  <si>
    <t>De berekening is uitgevoerd in het (herstelde) x-factorbesluit voor de zesde periode elektriciteit (2014-2016), zoals gepubliceerd in augustus 2016.</t>
  </si>
  <si>
    <t>1. Voor de bewerking wordt gebruik gemaakt van de GAW-sheet voor NE6R, zoals opnieuw gepubliceerd bij de herstelde x-factoren op 25 augustus 2016.</t>
  </si>
  <si>
    <t>In onderstaand overzicht zijn de gegevens opgenomen die voor deze bewerking gebruikt zijn. In de gehele x-factorberekening wordt nu doorgerekend met deze nieuwe gegevens, waarbij de PV overigens niet beïnvloed wordt.</t>
  </si>
  <si>
    <t>TI-bedragen (inclusief correcties) conform tarievenbesluit</t>
  </si>
  <si>
    <t>Overigens ontbreekt de nacalculatie van de overname van private netten, omdat hier bij geen van de netbeheerders sprake van is geweest.</t>
  </si>
  <si>
    <t>TI 2017 (exclusief correcties en inkoopkosten transport ) o.b.v. wettelijke formule</t>
  </si>
  <si>
    <t>Vergoeding inkoop transport vanuit x-factorberekening NE6R</t>
  </si>
  <si>
    <t>Extra inkoop transport a.g.v. afschaffen systeemdienstarief o.b.v. tarievenbesluit 2015</t>
  </si>
  <si>
    <t>Bron: gewijzigde x-factorberekening NE6R (augustus 2016); Tab 'Bijlage 1 - Resultaten', rij 38</t>
  </si>
  <si>
    <t>Aanpassing op SO o.b.v. rekenvolumes voor HS Overdracht Stedin</t>
  </si>
  <si>
    <t>Gegevens HS Overdracht Stedin (Volumes)</t>
  </si>
  <si>
    <t>Bron: Gewijzigde x-factorberekening NE6R (augustus 2016), tabblad 'Berekening rekenvolumes'</t>
  </si>
  <si>
    <t>Bron: Gewijzigde x-factorberekening NE6R (augustus 2016), tabblad 'Standaardisatie Output', Cel F135</t>
  </si>
  <si>
    <t>Daling in SO (o.b.v. rekenvolumes) als gevolg van HS Overdracht Stedin</t>
  </si>
  <si>
    <t>SO daling a.g.v. HS Overdracht Stedin (t.o.v. rekenvolumes)</t>
  </si>
  <si>
    <t>Bron: gewijzigde x-factorberekening NE6R (augustus 2016); Tab Bijlage 1 - Resultaten, rij 41</t>
  </si>
  <si>
    <t>5. Deze gegevens worden vervolgens, na correctie voor het juiste CPI niveau, ingevoerd in de x-factorberekening in de GAW-tabellen op het blad 'Import GAW' voor de jaren 2010-2012.</t>
  </si>
  <si>
    <t>Bron: gewijzigde x-factorberekening NE6R (o.b.v. besluit 25 aug 2016) na aanpassing van gegevens zoals boven beschreven (tab 'Indicatieve TI-bedragen 14-16', regel 11).</t>
  </si>
  <si>
    <t>Bron: gewijzigde x-factorberekening NE6R (o.b.v. besluit 25 aug 2016) na aanpassing van gegevens zoals boven beschreven (tab 'Indicatieve TI-bedragen 14-16', regel 17).</t>
  </si>
  <si>
    <t>Bron: gewijzigde x-factorberekening NE6R (o.b.v. besluit 25 aug 2016) na aanpassing van gegevens zoals boven beschreven (tab 'Indicatieve TI-bedragen 14-16', regel 12).</t>
  </si>
  <si>
    <t>Begininkomsten 2013 (exclusief correcties) na aanpassing gegevens</t>
  </si>
  <si>
    <t>Begininkomsten 2013  (exclusief correcties en inkoop transport ) na aanpassing gegevens</t>
  </si>
  <si>
    <t>(virtuele) X-factor 2014-2016 na aanpassing gegevens</t>
  </si>
  <si>
    <t>Q-factor 2014-2016 (ongewijzigd)</t>
  </si>
  <si>
    <t>Totaal / algemeen</t>
  </si>
  <si>
    <t>Bijzonderheid: nacalc. saldo verrekenen i.v.m. lagere tarieven Westland</t>
  </si>
  <si>
    <t>ACM stelt jaarlijks de maximumtarieven vast per netbeheerder. In de jaren 2015 en 2016 heeft Westland tarieven gehanteerd die onder de maximumtarieven lagen.</t>
  </si>
  <si>
    <t>In maximumtarieven kunnen correcties worden gemaakt om rekening te houden met effecten van voorgaande jaren. ACM heeft besloten om, indien het saldo van deze latere correcties over het jaar 2015 of 2016 tot een lager niveau van inkomsten leidt,</t>
  </si>
  <si>
    <t>er rekening mee te houden dat Westland in de jaren 2015 en 2016 met de daadwerkelijk gehanteerde tarieven minder dan de totale inkomsten op basis van de maximum tarieven heeft behaald.</t>
  </si>
  <si>
    <r>
      <t xml:space="preserve">Indien er een negatief saldo vanuit de nacalculaties over 2015 of 2016 resulteert, wordt dit met deze correctie </t>
    </r>
    <r>
      <rPr>
        <i/>
        <sz val="10"/>
        <rFont val="Arial"/>
        <family val="2"/>
      </rPr>
      <t>(nacalculatie saldo verrekenen i.v.m. lagere tarieven Westland)</t>
    </r>
    <r>
      <rPr>
        <sz val="10"/>
        <rFont val="Arial"/>
        <family val="2"/>
      </rPr>
      <t xml:space="preserve"> gecompenseerd, tot aan het bedrag van inkomsten dat Westland over 2015 of </t>
    </r>
  </si>
  <si>
    <t>2016 met de lagere tarieven niet heeft benut.</t>
  </si>
  <si>
    <t>Saldo verrekenen i.v.m. lagere tarieven Westland 2015</t>
  </si>
  <si>
    <t>TI 2015</t>
  </si>
  <si>
    <t>TI-bedragen (inclusief correcties) conform tarievenbesluit 2015</t>
  </si>
  <si>
    <t>TI-bedragen (inclusief correcties) met daadwerkelijk gehanteerde tarieven 2015</t>
  </si>
  <si>
    <t>Maximaal te verrekenen i.v.m. lagere tarieven Westland over 2015</t>
  </si>
  <si>
    <t>Nacalculaties over 2015 na tariefjaar 2015</t>
  </si>
  <si>
    <t>Nacalculaties over 2015 opgenomen als correctie in:</t>
  </si>
  <si>
    <t xml:space="preserve">Bron: Tarievenbesluit 2015 Westland - somproduct tarieven en rekenvolumina </t>
  </si>
  <si>
    <t xml:space="preserve">Bron: Tarievenblad daadwerkelijke tarieven Westland - somproduct tarieven en rekenvolumina </t>
  </si>
  <si>
    <t>Saldo verrekenen i.v.m. lagere tarieven Westland 2016</t>
  </si>
  <si>
    <t>TI-bedragen (inclusief correcties) conform tarievenbesluit 2016</t>
  </si>
  <si>
    <t>TI-bedragen (inclusief correcties) met daadwerkelijk gehanteerde tarieven 2016</t>
  </si>
  <si>
    <t>Nacalculaties over 2016 na tariefjaar 2016</t>
  </si>
  <si>
    <t>Nacalculaties over 2016 opgenomen als correctie in:</t>
  </si>
  <si>
    <t>Westland</t>
  </si>
  <si>
    <t xml:space="preserve">Bron: Tarievenbesluit 2016 Westland - somproduct tarieven en rekenvolumina </t>
  </si>
  <si>
    <t>Lagere tarieven Westland 2015</t>
  </si>
  <si>
    <t>Lagere tarieven Westland 2016</t>
  </si>
  <si>
    <t>Bron: herstelde x-factorberekening NE6R (augustus 2016); Tab Berekening wegingsfactoren</t>
  </si>
  <si>
    <t>AANSLUITDIENST</t>
  </si>
  <si>
    <t>TRANSPORTDIENST</t>
  </si>
  <si>
    <t>Bron: X-factorberekening REG2017 (september 2016); Tabblad X-factor + TI-bedragen, rij 25</t>
  </si>
  <si>
    <t>Bron: X-factorberekening REG2017 (september 2016); Tabblad X-factor + TI-bedragen, rij 19</t>
  </si>
  <si>
    <t>Bron: X-factorberekening REG2017 (september 2016); Tabblad X-factor + TI-bedragen, rij 42</t>
  </si>
  <si>
    <t>Bron: X-factorberekening REG2017 (september 2016); Tabblad X-factor + TI-bedragen, rij 52</t>
  </si>
  <si>
    <t>3. Op het blad 'Dashboard Netbeheerder' wordt RENDO geselecteerd.</t>
  </si>
  <si>
    <t>6. Stap 3 t/m 5 herhalen voor Cogas (waarbij de uitkomst alleen verschil maakt in het jaar 2010: daarom komt net als in latere jaren een bedrag van 0 voor zowel de GAW als afschrijvingen te staan).</t>
  </si>
  <si>
    <t>De nacalculatie komt vervolgens tot stand door het doorlopen van deze drie stappen:</t>
  </si>
  <si>
    <t>Een verdere toelichting bij deze nalcalculatie is te vinden in het methodebesluit voor de zesde periode in randnummer 362 en verder.</t>
  </si>
  <si>
    <t>Nacalculatie van de inkoopkosten transport vindt plaats op basis van het amendement Zijlstra. Het betreft een nacalculatie per netbeheerder.</t>
  </si>
  <si>
    <t>Op deze manier ontstaat er een verschil tussen de daadwerkelijk geleverde volumes (waar de regulering op gebaseerd is) en de gefactureerde volumes (waar de inkomsten van de netbeheerders uit voortkomen).</t>
  </si>
  <si>
    <t>Maximaal te verrekenen i.v.m. lagere tarieven Westland over 2016</t>
  </si>
  <si>
    <t>TI-berekening 2018</t>
  </si>
  <si>
    <t>cpi 2018</t>
  </si>
  <si>
    <t>€, pp 2018</t>
  </si>
  <si>
    <t>TI 2018 (exclusief correcties en inkoopkosten transport ) o.b.v. wettelijke formule</t>
  </si>
  <si>
    <t>Ingeschatte inkoopkosten transport 2018 bij rekenvolumina 2017-2021</t>
  </si>
  <si>
    <t>Correcties in tarieven 2018</t>
  </si>
  <si>
    <t>Lokale Heffingen 2016</t>
  </si>
  <si>
    <t>Inkoopkosten Transport 2016</t>
  </si>
  <si>
    <t>Volumekorting energie-intensieve industrie 2016</t>
  </si>
  <si>
    <t>Totale Inkomsten 2018 (incl. correcties)</t>
  </si>
  <si>
    <t>Totale Inkomsten 2018 inclusief correcties</t>
  </si>
  <si>
    <t>van 2015 naar 2018</t>
  </si>
  <si>
    <t>van 2016 naar 2018</t>
  </si>
  <si>
    <t>Heffingsrentepercentages zoals te gebruiken voor de "TI-berekening 2018"</t>
  </si>
  <si>
    <t>van 2017 naar 2018</t>
  </si>
  <si>
    <t>van 2017</t>
  </si>
  <si>
    <t>Reeds nagecalculeerd in TI 2017</t>
  </si>
  <si>
    <t xml:space="preserve">Bron: Tarievenbesluit 2017 Westland </t>
  </si>
  <si>
    <t>In deze nacalculatie wordt bepaald welk inkomstenbedrag de netbeheerders gekregen zouden hebben wanneer de gegevens over lokale heffingen over 2016 bekend zouden zijn geweest bij het vaststellen van de x-factoren voor NE6R.</t>
  </si>
  <si>
    <t>Het verschil tussen dit inkomstenbedrag en het inkomstenbedrag dat netbeheerders werkelijk voor 2016 ontvangen hebben (exclusief correcties), geeft het nacalculatiebedrag.</t>
  </si>
  <si>
    <t>Voor de operationele kosten van lokale heffingen wordt gebruik gemaakt van de reguleringsdata over 2016. Deze bedragen worden, na correctie voor het juiste CPI niveau, ingevoerd op het blad 'PRD OPEX 2009-2012' voor de jaren 2010 t/m 2012.</t>
  </si>
  <si>
    <t>Toegestane inkomsten voor 2016 o.b.v.  geschatte kosten voor lokale heffingen</t>
  </si>
  <si>
    <t>TI-bedrag 2016 o.b.v. oorspronkelijke x-factorberekening</t>
  </si>
  <si>
    <t>Gebaseerd op de herstelde x-factorberekening van 25 augustus en met toepassing van de CPI voor de jaren 2014-2016</t>
  </si>
  <si>
    <t>TI 2016 (exclusief correcties en inkoopkosten transport )</t>
  </si>
  <si>
    <t>Toegestane inkomsten voor 2016 o.b.v. daadwerkelijke kosten voor lokale heffingen</t>
  </si>
  <si>
    <t>Afschrijving afgekochte precario 2016</t>
  </si>
  <si>
    <t>GAW (ult.) afgekochte precario 2016</t>
  </si>
  <si>
    <t>CPI 2016</t>
  </si>
  <si>
    <t>Nacalculatiebedrag Lokale Heffingen 2016</t>
  </si>
  <si>
    <t>Operationele kosten Lokale Heffingen 2016 op basis van RD</t>
  </si>
  <si>
    <t>GAW en afschrijvingen afgekochte precario 2016 o.b.v. GAW-sheet</t>
  </si>
  <si>
    <t>Stap 2: bepalen van de daadwerkelijk inkoopkosten transport voor het jaar 2016, op basis van de reguleringsdata.</t>
  </si>
  <si>
    <t xml:space="preserve">Stap 3: Berekening van nacalculatiebedragen voor 2016, als het verschil van beiden. </t>
  </si>
  <si>
    <t>Berekening reeds vergoede Inkoopkosten Transport in Tarieven 2016</t>
  </si>
  <si>
    <t>Vergoeding in Tarieven 2016 per RNB</t>
  </si>
  <si>
    <t>CPI 2013 naar 2016</t>
  </si>
  <si>
    <t>Vergoeding Inkoopkosten Transport in TI2016, o.b.v. rekenvolumes</t>
  </si>
  <si>
    <t>Bron: Berekening Totale Inkomsten 2016 (www.acm.nl), tabblad 'TI-berekening 2015', regel 26</t>
  </si>
  <si>
    <t>Bron: Berekening Totale Inkomsten 2016 (www.acm.nl), tabblad 'HS Overdracht Stedin', cel F66</t>
  </si>
  <si>
    <t>Samengestelde output Transportdienst 2016</t>
  </si>
  <si>
    <t>Zie blad SO 2016</t>
  </si>
  <si>
    <t>Groeipercentage volume 2016 t.o.v. rekenvolumes</t>
  </si>
  <si>
    <t>SO TD o.b.v. volumes 2016, na correctie voor SO invoeding</t>
  </si>
  <si>
    <t>Behaalde vergoeding in 2016, o.b.v. gerealiseerd volume</t>
  </si>
  <si>
    <t>Behaalde vergoeding in 2016 voor IT2016</t>
  </si>
  <si>
    <t>Inkoopkosten 2016 op basis van Reguleringsdata</t>
  </si>
  <si>
    <t>Inkoopkosten bij TenneT 2016</t>
  </si>
  <si>
    <t>Inkoopkosten bij boven/naastliggende RNB 2016</t>
  </si>
  <si>
    <t>Daadwerkelijke totale inkoopkosten 2016</t>
  </si>
  <si>
    <t>Extra inkoopkosten transport voor stedin a.g.v. HS Overdracht 2016</t>
  </si>
  <si>
    <t>De nacalculatie volgt uit de vermenigvuldiging van de volumekorting per afnamecategorie met het bijbehorende tarief uit 2016.</t>
  </si>
  <si>
    <t>De volumekortingen volgen uit de gegevens die netbeheerders hierover hebben opgegeven in de reguleringsdata over 2016.</t>
  </si>
  <si>
    <t>Volumekortingen 2016 o.b.v. reguleringsdata 2016</t>
  </si>
  <si>
    <t>Tarieven 2016 o.b.v. reguleringsdata 2016</t>
  </si>
  <si>
    <t>Berekening nacalculatie volumekorting energie-intensieve industrie 2016</t>
  </si>
  <si>
    <t>Bron: Berekening Totale Inkomsten 2017 (www.acm.nl), tabblad 'Lagere tarieven Westland', regel 29</t>
  </si>
  <si>
    <t>Tarievenbesluit 2017</t>
  </si>
  <si>
    <t>Tarievenbesluit 2018</t>
  </si>
  <si>
    <t>1-fase &gt;1*10A en 3-fase t/m 3*25A</t>
  </si>
  <si>
    <t>1-fase aansluitingen t/m 1*10A (1)</t>
  </si>
  <si>
    <t>t/m 1*6A geschakeld</t>
  </si>
  <si>
    <t>(1) Met uitzondering van aansluitingen t/m 1*6A geschakeld</t>
  </si>
  <si>
    <t>Deze berekening van de SO heeft uitsluitend betekenis binnen de context van de tarievenbesluiten 2018.</t>
  </si>
  <si>
    <t>- Vanwege de HS Overdracht bij Stedin vallen de inkoopkosten voor Stedin hoger uit. Het bedrag waarmee de inkoopkosten voor Stedin stijgen is berekend (op basis van een schatting) in het tarievenbesluit voor 2016.</t>
  </si>
  <si>
    <t>2. Op blad InpC wordt de CPI ingevuld voor 2014 (2,8%) en 2015 (1,0%) en 2016 (0,8%).</t>
  </si>
  <si>
    <t>4. De gegevens over afgekochte precario voor 2016 kunnen nu worden uitgelezen in cel AA24 en AA25.</t>
  </si>
  <si>
    <t>Nacalculatiebedrag Inkoopkosten Transport 2016</t>
  </si>
  <si>
    <t>Nacalculatiebedrag Volumekortingen EII 2016</t>
  </si>
  <si>
    <t>Berekening gederfde inkomsten o.b.v. tarieven 2016</t>
  </si>
  <si>
    <t>Met ingang van 1 juli 2017 droeg Stedin het beheer van een deel van haar net over aan Enexis. Het betreft hier het netgebied van Weert, voor zowel gas als elektriciteit.</t>
  </si>
  <si>
    <t>Het te verschuiven TI-bedrag is vastgesteld op basis van door Stedin en Enexis aangeleverde informatie met betrekking tot de aantallen afnemers in het overgedragen netgebied.</t>
  </si>
  <si>
    <t>Concreet berekent de ACM het deel van de toegestane inkomsten dat ziet op het netgebied Weert door de gemiddelde volumes voor het netgebied Weert over de jaren 2013 t/m 2015 te vermenigvuldigen met de tarieven voor het jaar 2017.</t>
  </si>
  <si>
    <t>Vervolgens deelt zij het deel van de toegestane inkomsten voor 2017 dat ziet op het netgebied Weert door de totale toegestane inkomsten (incl. correcties) van Stedin in 2017. Dit levert het procentuele aandeel van het netgebied Weert in het totaal van Stedin op.</t>
  </si>
  <si>
    <t>Dit procentuele aandeel past zij toe op de toegestane inkomsten (excl. correcties) van Stedin in het jaar 2018 om de tussen Stedin en Enexis te verschuiven tariefruimte te bepalen.</t>
  </si>
  <si>
    <t>Volumes Weert</t>
  </si>
  <si>
    <t>Gemiddeld</t>
  </si>
  <si>
    <t>Tarieven Stedin 2017</t>
  </si>
  <si>
    <t>Berekening te verschuiven tariefruimte Weert 2018</t>
  </si>
  <si>
    <t>Somproduct volumes Weert * tarieven Stedin 2017</t>
  </si>
  <si>
    <t>Totale TI (incl. correcties) Stedin 2017</t>
  </si>
  <si>
    <t>TI-aandeel Weert in totaal Stedin</t>
  </si>
  <si>
    <t>TI (excl. correcties) Stedin 2018</t>
  </si>
  <si>
    <t>Te verschuiven tariefruimte Weert 2018</t>
  </si>
  <si>
    <t>Data en parameters</t>
  </si>
  <si>
    <t>Inschattingen Stedin van kosten van overgedragen HS netten</t>
  </si>
  <si>
    <t>NB: Activawaarde en afschrijvingen van activa die in 2014 in gebruik zijn genomen zijn niet betrokken in onderstaande gegevens</t>
  </si>
  <si>
    <t>Gestandaardiseerde activawaarde HS netten 2014</t>
  </si>
  <si>
    <t>Afschrijvingen HS netten 2014</t>
  </si>
  <si>
    <t>Directe beheerkosten HS netten 2014</t>
  </si>
  <si>
    <t>Indirecte beheerkosten HS netten 2014</t>
  </si>
  <si>
    <t>Diverse parameters</t>
  </si>
  <si>
    <t>WACC 2016</t>
  </si>
  <si>
    <t xml:space="preserve">Bron: Methodebesluit NE6R van 26 september 2013 </t>
  </si>
  <si>
    <t>Productiviteitsverandering</t>
  </si>
  <si>
    <t>Berekening kosten overgedragen HS netten 2016</t>
  </si>
  <si>
    <t>Gestandaardiseerde activawaarde HS netten</t>
  </si>
  <si>
    <t>Afschrijvingen HS netten</t>
  </si>
  <si>
    <t>Totale kapitaalkosten</t>
  </si>
  <si>
    <t>Totale OPEX (excl. Inkoop transport) HS netten 2016</t>
  </si>
  <si>
    <t>Totale kosten overgedragen HS netten Stedin 2016</t>
  </si>
  <si>
    <t>Bijzonderheid: HS-overdracht Stedin</t>
  </si>
  <si>
    <t>Kapitaalkosten 2016</t>
  </si>
  <si>
    <t>Operationele beheerkosten (excl Inkoopkosten Transport) 2016</t>
  </si>
  <si>
    <t>PAV t/m 1*6A (per aansluiting)</t>
  </si>
  <si>
    <t>PAV &gt; 1*6A en &lt;= 3*80A (per aansluiting)</t>
  </si>
  <si>
    <t>&gt; 1*6A t/m 3*25A</t>
  </si>
  <si>
    <t>&gt; 3*25A t/m 3*80A</t>
  </si>
  <si>
    <t>PAV &gt; 3*80A (per aansluiting)</t>
  </si>
  <si>
    <t>&gt; 3*80A t/m 175 kVA</t>
  </si>
  <si>
    <t>&gt; 175kVA t/m 1750kVA</t>
  </si>
  <si>
    <t>&gt; 1.750kVA t/m 3.000kVA</t>
  </si>
  <si>
    <t>&gt; 3.000kVA t/m 10.000kVA</t>
  </si>
  <si>
    <t>Periodieke aansluitvergoeding meerlengte per meter &gt; 25 meter</t>
  </si>
  <si>
    <t>3-10 MVA</t>
  </si>
  <si>
    <t>EAV t/m 1*6A (per aansluiting)</t>
  </si>
  <si>
    <t>EAV &gt; 1*6A en &lt;= 3*80A (per aansluiting)</t>
  </si>
  <si>
    <t>&gt; 3*35A t/m 3*63A</t>
  </si>
  <si>
    <t>EAV &gt; 3*80A (per aansluiting)</t>
  </si>
  <si>
    <t>&gt; 3*80 A t/m 3*125 A</t>
  </si>
  <si>
    <t>&gt; 3*125 A t/m 175 kVA</t>
  </si>
  <si>
    <t>&gt; 175 kVA t/m 630 kVA</t>
  </si>
  <si>
    <t>&gt; 630 kVA t/m 1.000 kVA</t>
  </si>
  <si>
    <t>&gt; 1.000 kVA t/m 1.750 kVA</t>
  </si>
  <si>
    <t>&gt; 1.750 kVA t/m 3.000 kVA</t>
  </si>
  <si>
    <t>&gt; 3.000 kVA t/m 10.000 kVA</t>
  </si>
  <si>
    <t>Eenmalige aansluitvergoeding meerlengte per meter &gt; 25 meter</t>
  </si>
  <si>
    <t xml:space="preserve">t/m 1*6A </t>
  </si>
  <si>
    <t>Totaalbedrag Correcties in TI 2018</t>
  </si>
  <si>
    <t>Bron: TI-berekening RNB Elektriciteit 2017</t>
  </si>
  <si>
    <t>Bron: tarievenbesluit Stedin elektriciteit 2017</t>
  </si>
  <si>
    <t>Hieronder worden de nacalculaties die verrekend worden in de tarieven 2018 omgerekend van het jaar waarop ze zien (het 'TI-jaar' van de nacalculatie) naar correcties op de tarieven in 2018.</t>
  </si>
  <si>
    <t>Dit Excel-bestand bevat de berekening van de Totale Inkomsten (TI) voor het jaar 2018 voor de regionale netbeheerders elektriciteit.</t>
  </si>
  <si>
    <t>In dit bestand worden de berekeningen gepresenteerd voor de vaststelling van de tarieven voor 2018, inclusief de berekening van de nacalculatiebedragen.</t>
  </si>
  <si>
    <t>Deze berekeningen maken onderdeel uit van de tarievenbesluiten elektriciteit 2018.</t>
  </si>
  <si>
    <t>Faillissement Bas NL</t>
  </si>
  <si>
    <t>Deze verrekening heeft ten hoogste betrekking op de gederfde tariefinkomsten gedurende twee maanden voorafgaand aan het moment waarop de vergunninghouder in staat van faillissement is verklaard.</t>
  </si>
  <si>
    <t>De netbeheerder dient een verzoek tot correctie te voorzien van een goedkeurende accountantsverklaring van de gederfde inkomsten.</t>
  </si>
  <si>
    <t>Inkomsten die de netbeheerder in een later stadium alsnog heeft kunnen verhalen op de failliete boedel worden in mindering gebracht op de tarieven twee jaar na het jaar van het einde van het faillissement van de vergunninghouder.</t>
  </si>
  <si>
    <t>Gederfde inkomsten</t>
  </si>
  <si>
    <t>Gederfde inkomsten in twee maanden voorafgaand aan faillissement</t>
  </si>
  <si>
    <t>Op 4 augustus 2016 heeft de Rechtbank Rotterdam het faillissement van Bas Nederland B.V. uitgesproken. Op basis van de Tarievencode Elektriciteit mogen gederfde inkomsten als gevolg van toepassing van het leveranciersmodel worden verrekend in de tarieven van de netbeheerder.</t>
  </si>
  <si>
    <t>Volumes transportdienst 2016</t>
  </si>
  <si>
    <t>SO 2016</t>
  </si>
  <si>
    <t>Onderstaand wordt het nieuwe inkomstenbedrag voor 2016 (na aanpassing van de bedragen voor de lokale heffingen) berekend, op basis van de begininkomsten en (virtuele) x-factor die volgen uit de aangepaste x-factorberekening (op tabblad 'Indicatieve TI-berekening '14-'16').</t>
  </si>
  <si>
    <t>Bron: TI berekening 2017, tabblad TI 2016, rij 53</t>
  </si>
  <si>
    <t>Bron: Reguleringsdata 2016</t>
  </si>
  <si>
    <t>- Vanwege het vervallen van het systeemdiensttarief van TenneT, heeft een opwaardering plaatsgevonden van de inkoopkosten transport via het tarievenbesluit 2016. De extra vergoedingen voor inkoop transport worden zodoende hier ook meegeteld onder stap 1.</t>
  </si>
  <si>
    <t>Daarbovenop komen echter nog wel drie aanvullende effecten:</t>
  </si>
  <si>
    <t>- Vanwege de overdracht van het gebied in Friesland en de Noordoostpolder (FNOP) van Enexis naar Liander heeft de ACM in het tarievenbesluit 2016 een correctie opgenomen voor de berekening van de inkoopkosten transport. Deze aangepaste vergoedingen worden meegenomen in stap 1.</t>
  </si>
  <si>
    <t xml:space="preserve"> Extra mutatie inkoopkosten transport voor Enexis en  Liander a.g.v. FNOP Overdracht 2016</t>
  </si>
  <si>
    <t>Bron: Berekening Totale Inkomsten 2016 (www.acm.nl), tabblad 'Ruilverkaveling FNOP 2016', rij 58</t>
  </si>
  <si>
    <t xml:space="preserve">Voor Bas Nederland B.V. is dit 8 augustus 2016, wat betekent dat alleen gederfde tariefinkomsten vanaf 8 juni 2016 tot en met 7 augustus 2016 kunnen worden verrekend. </t>
  </si>
  <si>
    <t>Omdat de ACM in het methodebesluit 2014-2016 nog geen rekening hield met deze volumekorting, calculeert de ACM de effecten van deze volumekortingen na.</t>
  </si>
  <si>
    <t xml:space="preserve">Door het vervallen van de Cross Border Lease (CBL)-overeenkomsten op de HS-netten gaat ACM voor de vaststelling van de tarieven er per 1 januari 2015 van uit dat het beheer van de desbetreffende netten bij TenneT is komen te liggen. </t>
  </si>
  <si>
    <t>Op sommige punten in onderstaande berekening worden vereenvoudigingen en aannames gehanteerd om de berekening niet te complex te maken. Onder meer de GAW wordt constant verondersteld vanaf de waarde die geschat is voor 2014.</t>
  </si>
  <si>
    <t>Bron: RNB Elektriciteit 2017-2021 GAW-sheet (sep 2016) - na verwijderen investeringen Stedin HS 2014</t>
  </si>
  <si>
    <t>Bron: RNB Elektriciteit 2017-2021 Kostenbestand (sep 2016)</t>
  </si>
  <si>
    <t>Inkoop energie en vermogen</t>
  </si>
  <si>
    <t>Berekening kosten overgedragen HS netten 2015</t>
  </si>
  <si>
    <t>Kapitaalkosten 2015</t>
  </si>
  <si>
    <t>WACC 2013</t>
  </si>
  <si>
    <t>Operationele beheerkosten (excl Inkoopkosten Transport) 2015</t>
  </si>
  <si>
    <t>De inkoopkosten transport zijn bij het berekenen van de nacalculatie buiten beschouwing gelaten, aangezien nacalculatie van deze post al via de nacalculatie 'Inkoopkosten transport' verloopt.</t>
  </si>
  <si>
    <t>Bron: herstelde x-factorberekening NE6R (aug 2016); Tab Bijlage 1 - Resultaten, cel F31</t>
  </si>
  <si>
    <t>Kosten gecorrigeerd in TI 2016 op basis van prognose</t>
  </si>
  <si>
    <t>Bron: TI berekening 2015</t>
  </si>
  <si>
    <t>Bron: TI berekening 2016</t>
  </si>
  <si>
    <t>In de tarieven van 2018 zal ACM rekening houden met de verschuiving van tariefruimte tussen Stedin en Enexis.</t>
  </si>
  <si>
    <t>SO voor 2016 o.b.v. reguleringsdata 2016</t>
  </si>
  <si>
    <t>De heffingsrente is na 2012 vervangen door de belastingrente.</t>
  </si>
  <si>
    <t>De belastingrente wordt ieder kwartaal gepubliceerd door het Ministerie van Financiën.</t>
  </si>
  <si>
    <t>Deze percentages zijn te vinden op de websites van de rijksoverheid en de belastingdienst (zie onder voor bron).</t>
  </si>
  <si>
    <t>Bron: https://www.belastingdienst.nl/wps/wcm/connect/bldcontentnl/standaard_functies/prive/contact/rechten_en_plichten_bij_de_belastingdienst/belastingrente/overzicht_percentages_belastingrente</t>
  </si>
  <si>
    <t>Dit moment wordt in de Tarievencode Elektriciteit gespecificeerd als de datum waarop melding wordt gemaakt van het betreffende faillissement in de Staatscourant.</t>
  </si>
  <si>
    <t>Toegestane Inkomsten 2014 (excl. inkoopkosten transport)</t>
  </si>
  <si>
    <t>Toegestane Inkomsten 2015 (excl. inkoopkosten transport)</t>
  </si>
  <si>
    <t>Toegestane Inkomsten 2016 (excl. inkoopkosten transport)</t>
  </si>
  <si>
    <t>Nu de daadwerkelijke kosten van de HS-netten van Stedin over 2014 bekend zijn, zal de ACM het verschil tussen de prognose en realisatie van 2014 nacalculeren.</t>
  </si>
  <si>
    <t>Wijziging correctie HS overdracht Stedin 2015</t>
  </si>
  <si>
    <t>Wijziging correctie HS overdracht Stedin 2016</t>
  </si>
  <si>
    <t>Wijz. Corr. Overdracht HS Stedin 2015</t>
  </si>
  <si>
    <t>Wijz. Corr. Overdracht HS Stedin 2016</t>
  </si>
  <si>
    <t xml:space="preserve">Het betreffen hier de HS-netten van Stedin in Utrecht en Zuid-Holland. </t>
  </si>
  <si>
    <t>In onderstaande berekening wordt gebruik gemaakt van de definitieve gegevens over 2014 op basis van door Stedin aangeleverde gegevens over de HS-netten. Deze methode die hiervoor is gebruikt is gelijk aan de methode zoals deze bij de TI-berekening 2015 en 2016 is gebruikt met de geschatte gegevens.</t>
  </si>
  <si>
    <t>Door deze beheeroverdracht veranderen de kosten van Stedin voor haar netten en past ACM de inkomsten hierop aan. In het tarievenbesluit 2015 en 2016 heeft de ACM een correctie opgenomen voor de kosten die aan het HS-net zijn verbonden, gebaseerd op een prognose van de kosten voor 2014.</t>
  </si>
  <si>
    <t>Overdracht netgebied Weert TI 2018</t>
  </si>
  <si>
    <t>Overdracht Weert TI 2018</t>
  </si>
  <si>
    <t>De volumes die gebruikt worden voor de bepaling van de groei van de SO zijn de volumes vóór de volumekorting voor de energie-intensieve industrie.</t>
  </si>
  <si>
    <t xml:space="preserve">In de berekening van de SO zijn de volumes van Endinet en Enexis samengevoegd. </t>
  </si>
  <si>
    <t>Onderlinge inkoop tussen Enexis en Endinet wordt in deze volumes ook meegenomen, aangezien Endinet in 2016 nog geen onderdeel van Enexis uitmaakte. In het geval hier een correctie voor is gemaakt is de cel roze gemarkeerd.</t>
  </si>
  <si>
    <t>Kosten gecorrigeerd in TI 2015 op basis van prognose (exclusief Ink. Trans.)</t>
  </si>
  <si>
    <t>Het verschil tussen de berekende correctie op basis van de prognose voor 2014 en de berekende correctie op basis van de realisaties over 2014, vormt de nacalculatie.</t>
  </si>
  <si>
    <t>Ook is besloten om enkele recente activeringen van Stedin in de HS netten buiten beschouwing te laten. Hiermee wordt voorkomen dat de inkomsten die geëlimineerd worden in deze nacalculatie sterk verschillen van de in de x-factorbesluiten voor de periode 2014-2016 gehanteerde kosten waarop de totale inkomsten van Stedin gebaseerd zijn.</t>
  </si>
  <si>
    <t>Het TI-bedrag wat van Stedin wordt verschoven naar Enexis is gebaseerd op het aandeel van de toegestane inkomsten van Stedin dat ziet op het netgebied Weert in 2017.</t>
  </si>
  <si>
    <t>Bron: informatieverzoek Weert (versie d.d. 16 augustus 2017)</t>
  </si>
  <si>
    <t>Gemiddelde inkoopkosten transport in efficiëntieniveau 2016</t>
  </si>
  <si>
    <t>Gemiddelde inkoopkosten transport in efficiëntieniveau 2013 na aanpassing gegevens</t>
  </si>
  <si>
    <t>Berekening nacalculatie Lokale Heffingen 2016</t>
  </si>
  <si>
    <t>Berekening nacalculatie Inkoopkosten Transport 2016</t>
  </si>
  <si>
    <t>Bron: informatieverzoek Bas Nederland</t>
  </si>
  <si>
    <t>COTEQ</t>
  </si>
  <si>
    <t>TI 2017 (exclusief correcties, inclusief schatting voor inkoopkosten transport)</t>
  </si>
  <si>
    <t>TI 2018 (exclusief correcties, inclusief schatting voor inkoopkosten transport)</t>
  </si>
  <si>
    <t>€, pp 2013</t>
  </si>
  <si>
    <t>€, pp 2014</t>
  </si>
  <si>
    <t>Correctie in TI2018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</si>
</sst>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 &quot;€&quot;\ * #,##0.00_ ;_ &quot;€&quot;\ * \-#,##0.00_ ;_ &quot;€&quot;\ * &quot;-&quot;??_ ;_ @_ "/>
    <numFmt numFmtId="43" formatCode="_ * #,##0.00_ ;_ * \-#,##0.00_ ;_ * &quot;-&quot;??_ ;_ @_ "/>
    <numFmt numFmtId="164" formatCode="_-* #,##0.00_-;_-* #,##0.00\-;_-* &quot;-&quot;??_-;_-@_-"/>
    <numFmt numFmtId="165" formatCode="_-* #,##0_-;_-* #,##0\-;_-* &quot;-&quot;??_-;_-@_-"/>
    <numFmt numFmtId="166" formatCode="_-* #,##0.0_-;_-* #,##0.0\-;_-* &quot;-&quot;??_-;_-@_-"/>
    <numFmt numFmtId="167" formatCode="0.0%"/>
    <numFmt numFmtId="168" formatCode="0.0000%"/>
    <numFmt numFmtId="169" formatCode="_([$€]* #,##0.00_);_([$€]* \(#,##0.00\);_([$€]* &quot;-&quot;??_);_(@_)"/>
    <numFmt numFmtId="170" formatCode="_(* #,##0.00_);_(* \(#,##0.00\);_(* &quot;-&quot;??_);_(@_)"/>
    <numFmt numFmtId="171" formatCode="dd/mm/yyyy"/>
    <numFmt numFmtId="172" formatCode="_ * #,##0_ ;_ * \-#,##0_ ;_ * &quot;-&quot;??_ ;_ @_ "/>
    <numFmt numFmtId="173" formatCode="#,##0.0000"/>
    <numFmt numFmtId="174" formatCode="_-&quot;€&quot;\ * #,##0.00_-;_-&quot;€&quot;\ * #,##0.00\-;_-&quot;€&quot;\ * &quot;-&quot;??_-;_-@_-"/>
    <numFmt numFmtId="175" formatCode="_-* #,##0.00000_-;_-* #,##0.00000\-;_-* &quot;-&quot;??_-;_-@_-"/>
    <numFmt numFmtId="176" formatCode="_ * #,##0.0000_ ;_ * \-#,##0.0000_ ;_ * &quot;-&quot;??_ ;_ @_ "/>
    <numFmt numFmtId="177" formatCode="_ * #,##0.000_ ;_ * \-#,##0.000_ ;_ * &quot;-&quot;??_ ;_ @_ "/>
    <numFmt numFmtId="178" formatCode="_ &quot;€&quot;\ * #,##0_ ;_ &quot;€&quot;\ * \-#,##0_ ;_ &quot;€&quot;\ * &quot;-&quot;??_ ;_ @_ "/>
    <numFmt numFmtId="179" formatCode="_-[$€]\ * #,##0.00_-;_-[$€]\ * #,##0.00\-;_-[$€]\ * &quot;-&quot;??_-;_-@_-"/>
  </numFmts>
  <fonts count="69">
    <font>
      <sz val="11"/>
      <color theme="1"/>
      <name val="Calibri"/>
      <family val="2"/>
      <scheme val="minor"/>
    </font>
    <font>
      <b/>
      <sz val="12"/>
      <name val="Arial"/>
      <family val="2"/>
    </font>
    <font>
      <b/>
      <sz val="14"/>
      <name val="Arial"/>
      <family val="2"/>
    </font>
    <font>
      <sz val="10"/>
      <name val="Arial"/>
      <family val="2"/>
    </font>
    <font>
      <b/>
      <sz val="10"/>
      <name val="Arial"/>
      <family val="2"/>
    </font>
    <font>
      <sz val="10"/>
      <color indexed="8"/>
      <name val="MS Sans Serif"/>
      <family val="2"/>
    </font>
    <font>
      <sz val="10"/>
      <color indexed="8"/>
      <name val="Arial"/>
      <family val="2"/>
    </font>
    <font>
      <sz val="11"/>
      <color theme="1"/>
      <name val="Arial"/>
      <family val="2"/>
    </font>
    <font>
      <sz val="10"/>
      <color theme="1"/>
      <name val="Arial"/>
      <family val="2"/>
    </font>
    <font>
      <b/>
      <sz val="10"/>
      <color rgb="FFFF0000"/>
      <name val="Arial"/>
      <family val="2"/>
    </font>
    <font>
      <sz val="11"/>
      <color theme="1"/>
      <name val="Calibri"/>
      <family val="2"/>
      <scheme val="minor"/>
    </font>
    <font>
      <b/>
      <sz val="10"/>
      <color theme="1"/>
      <name val="Arial"/>
      <family val="2"/>
    </font>
    <font>
      <sz val="8"/>
      <name val="Arial"/>
      <family val="2"/>
    </font>
    <font>
      <sz val="10"/>
      <color rgb="FFFF0000"/>
      <name val="Arial"/>
      <family val="2"/>
    </font>
    <font>
      <sz val="10"/>
      <color indexed="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8"/>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omic Sans MS"/>
      <family val="4"/>
    </font>
    <font>
      <sz val="8"/>
      <color indexed="81"/>
      <name val="Tahoma"/>
      <family val="2"/>
    </font>
    <font>
      <sz val="12"/>
      <name val="Times New Roman"/>
      <family val="1"/>
    </font>
    <font>
      <sz val="10"/>
      <color indexed="8"/>
      <name val="EYInterstate Light"/>
      <family val="2"/>
    </font>
    <font>
      <sz val="10"/>
      <color indexed="9"/>
      <name val="EYInterstate Light"/>
      <family val="2"/>
    </font>
    <font>
      <sz val="10"/>
      <color indexed="20"/>
      <name val="EYInterstate Light"/>
      <family val="2"/>
    </font>
    <font>
      <b/>
      <sz val="10"/>
      <color indexed="52"/>
      <name val="EYInterstate Light"/>
      <family val="2"/>
    </font>
    <font>
      <b/>
      <sz val="10"/>
      <color indexed="9"/>
      <name val="EYInterstate Light"/>
      <family val="2"/>
    </font>
    <font>
      <i/>
      <sz val="10"/>
      <color indexed="23"/>
      <name val="EYInterstate Light"/>
      <family val="2"/>
    </font>
    <font>
      <sz val="10"/>
      <color indexed="17"/>
      <name val="EYInterstate Light"/>
      <family val="2"/>
    </font>
    <font>
      <b/>
      <sz val="15"/>
      <color indexed="56"/>
      <name val="EYInterstate Light"/>
      <family val="2"/>
    </font>
    <font>
      <b/>
      <sz val="13"/>
      <color indexed="56"/>
      <name val="EYInterstate Light"/>
      <family val="2"/>
    </font>
    <font>
      <b/>
      <sz val="11"/>
      <color indexed="56"/>
      <name val="EYInterstate Light"/>
      <family val="2"/>
    </font>
    <font>
      <sz val="10"/>
      <color indexed="62"/>
      <name val="EYInterstate Light"/>
      <family val="2"/>
    </font>
    <font>
      <sz val="10"/>
      <color indexed="52"/>
      <name val="EYInterstate Light"/>
      <family val="2"/>
    </font>
    <font>
      <sz val="10"/>
      <color indexed="60"/>
      <name val="EYInterstate Light"/>
      <family val="2"/>
    </font>
    <font>
      <sz val="9"/>
      <name val="Verdana"/>
      <family val="2"/>
    </font>
    <font>
      <b/>
      <sz val="10"/>
      <color indexed="63"/>
      <name val="EYInterstate Light"/>
      <family val="2"/>
    </font>
    <font>
      <b/>
      <sz val="10"/>
      <color indexed="8"/>
      <name val="EYInterstate Light"/>
      <family val="2"/>
    </font>
    <font>
      <sz val="10"/>
      <color indexed="10"/>
      <name val="EYInterstate Light"/>
      <family val="2"/>
    </font>
    <font>
      <i/>
      <sz val="10"/>
      <name val="Arial"/>
      <family val="2"/>
    </font>
    <font>
      <i/>
      <sz val="10"/>
      <color rgb="FFFF0000"/>
      <name val="Arial"/>
      <family val="2"/>
    </font>
    <font>
      <b/>
      <sz val="10"/>
      <color indexed="9"/>
      <name val="Arial"/>
      <family val="2"/>
    </font>
    <font>
      <sz val="10"/>
      <name val="Arial"/>
      <family val="2"/>
    </font>
    <font>
      <sz val="10"/>
      <name val="DTLArgoT"/>
    </font>
    <font>
      <sz val="10"/>
      <name val="Arial"/>
      <family val="2"/>
    </font>
    <font>
      <sz val="11"/>
      <color rgb="FF9C0006"/>
      <name val="Calibri"/>
      <family val="2"/>
      <scheme val="minor"/>
    </font>
    <font>
      <sz val="11"/>
      <name val="Verdana"/>
      <family val="2"/>
    </font>
    <font>
      <sz val="9"/>
      <name val="Arial"/>
      <family val="2"/>
    </font>
    <font>
      <sz val="11"/>
      <name val="Essent Proforma"/>
    </font>
    <font>
      <sz val="8"/>
      <color theme="1"/>
      <name val="Arial"/>
      <family val="2"/>
    </font>
    <font>
      <sz val="10"/>
      <name val="Calibri"/>
      <family val="2"/>
      <scheme val="minor"/>
    </font>
    <font>
      <u/>
      <sz val="10"/>
      <color indexed="12"/>
      <name val="Arial"/>
      <family val="2"/>
    </font>
    <font>
      <i/>
      <sz val="10"/>
      <color theme="1"/>
      <name val="Arial"/>
      <family val="2"/>
    </font>
    <font>
      <b/>
      <sz val="11"/>
      <color theme="1"/>
      <name val="Arial"/>
      <family val="2"/>
    </font>
    <font>
      <b/>
      <sz val="11"/>
      <name val="Arial"/>
      <family val="2"/>
    </font>
  </fonts>
  <fills count="57">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45"/>
        <bgColor indexed="64"/>
      </patternFill>
    </fill>
    <fill>
      <patternFill patternType="solid">
        <fgColor rgb="FFCCFFCC"/>
        <bgColor indexed="64"/>
      </patternFill>
    </fill>
    <fill>
      <patternFill patternType="solid">
        <fgColor rgb="FFFFFF99"/>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CC99"/>
        <bgColor indexed="64"/>
      </patternFill>
    </fill>
    <fill>
      <patternFill patternType="solid">
        <fgColor rgb="FFFFFFCC"/>
        <bgColor indexed="64"/>
      </patternFill>
    </fill>
    <fill>
      <patternFill patternType="solid">
        <fgColor theme="4" tint="0.59999389629810485"/>
        <bgColor indexed="64"/>
      </patternFill>
    </fill>
    <fill>
      <patternFill patternType="solid">
        <fgColor indexed="18"/>
        <bgColor indexed="64"/>
      </patternFill>
    </fill>
    <fill>
      <patternFill patternType="solid">
        <fgColor rgb="FFCCFFFF"/>
        <bgColor indexed="64"/>
      </patternFill>
    </fill>
    <fill>
      <patternFill patternType="solid">
        <fgColor theme="0" tint="-0.14999847407452621"/>
        <bgColor indexed="64"/>
      </patternFill>
    </fill>
    <fill>
      <patternFill patternType="solid">
        <fgColor rgb="FFFFCCFF"/>
        <bgColor indexed="64"/>
      </patternFill>
    </fill>
    <fill>
      <patternFill patternType="solid">
        <fgColor rgb="FFFFC7CE"/>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tint="-0.249977111117893"/>
        <bgColor indexed="64"/>
      </patternFill>
    </fill>
  </fills>
  <borders count="2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41">
    <xf numFmtId="0" fontId="0" fillId="0" borderId="0"/>
    <xf numFmtId="0" fontId="3" fillId="0" borderId="0"/>
    <xf numFmtId="0" fontId="5" fillId="0" borderId="0"/>
    <xf numFmtId="43" fontId="10" fillId="0" borderId="0" applyFont="0" applyFill="0" applyBorder="0" applyAlignment="0" applyProtection="0"/>
    <xf numFmtId="9" fontId="10" fillId="0" borderId="0" applyFont="0" applyFill="0" applyBorder="0" applyAlignment="0" applyProtection="0"/>
    <xf numFmtId="0" fontId="3" fillId="0" borderId="0"/>
    <xf numFmtId="0" fontId="3" fillId="0" borderId="0"/>
    <xf numFmtId="0" fontId="5" fillId="0" borderId="0"/>
    <xf numFmtId="0" fontId="5" fillId="0" borderId="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30" borderId="0" applyNumberFormat="0" applyBorder="0" applyAlignment="0" applyProtection="0"/>
    <xf numFmtId="0" fontId="17" fillId="14" borderId="0" applyNumberFormat="0" applyBorder="0" applyAlignment="0" applyProtection="0"/>
    <xf numFmtId="0" fontId="18" fillId="31" borderId="3" applyNumberFormat="0" applyAlignment="0" applyProtection="0"/>
    <xf numFmtId="0" fontId="18" fillId="31" borderId="3" applyNumberFormat="0" applyAlignment="0" applyProtection="0"/>
    <xf numFmtId="0" fontId="19" fillId="32" borderId="4" applyNumberFormat="0" applyAlignment="0" applyProtection="0"/>
    <xf numFmtId="0" fontId="19" fillId="32" borderId="4" applyNumberFormat="0" applyAlignment="0" applyProtection="0"/>
    <xf numFmtId="169" fontId="3" fillId="0" borderId="0" applyFont="0" applyFill="0" applyBorder="0" applyAlignment="0" applyProtection="0"/>
    <xf numFmtId="0" fontId="20" fillId="0" borderId="0" applyNumberFormat="0" applyFill="0" applyBorder="0" applyAlignment="0" applyProtection="0"/>
    <xf numFmtId="0" fontId="27" fillId="0" borderId="5" applyNumberFormat="0" applyFill="0" applyAlignment="0" applyProtection="0"/>
    <xf numFmtId="0" fontId="21" fillId="15" borderId="0" applyNumberFormat="0" applyBorder="0" applyAlignment="0" applyProtection="0"/>
    <xf numFmtId="0" fontId="21" fillId="15" borderId="0" applyNumberFormat="0" applyBorder="0" applyAlignment="0" applyProtection="0"/>
    <xf numFmtId="0" fontId="22" fillId="0" borderId="0"/>
    <xf numFmtId="0" fontId="23" fillId="0" borderId="6" applyNumberFormat="0" applyFill="0" applyAlignment="0" applyProtection="0"/>
    <xf numFmtId="0" fontId="24" fillId="0" borderId="7" applyNumberFormat="0" applyFill="0" applyAlignment="0" applyProtection="0"/>
    <xf numFmtId="0" fontId="25" fillId="0" borderId="8" applyNumberFormat="0" applyFill="0" applyAlignment="0" applyProtection="0"/>
    <xf numFmtId="0" fontId="25" fillId="0" borderId="0" applyNumberFormat="0" applyFill="0" applyBorder="0" applyAlignment="0" applyProtection="0"/>
    <xf numFmtId="0" fontId="26" fillId="18" borderId="3" applyNumberFormat="0" applyAlignment="0" applyProtection="0"/>
    <xf numFmtId="0" fontId="26" fillId="18" borderId="3" applyNumberFormat="0" applyAlignment="0" applyProtection="0"/>
    <xf numFmtId="164" fontId="3" fillId="0" borderId="0" applyFont="0" applyFill="0" applyBorder="0" applyAlignment="0" applyProtection="0"/>
    <xf numFmtId="0" fontId="23" fillId="0" borderId="6" applyNumberFormat="0" applyFill="0" applyAlignment="0" applyProtection="0"/>
    <xf numFmtId="0" fontId="24" fillId="0" borderId="7" applyNumberFormat="0" applyFill="0" applyAlignment="0" applyProtection="0"/>
    <xf numFmtId="0" fontId="25" fillId="0" borderId="8" applyNumberFormat="0" applyFill="0" applyAlignment="0" applyProtection="0"/>
    <xf numFmtId="0" fontId="25" fillId="0" borderId="0" applyNumberFormat="0" applyFill="0" applyBorder="0" applyAlignment="0" applyProtection="0"/>
    <xf numFmtId="0" fontId="27" fillId="0" borderId="5" applyNumberFormat="0" applyFill="0" applyAlignment="0" applyProtection="0"/>
    <xf numFmtId="0" fontId="28" fillId="33" borderId="0" applyNumberFormat="0" applyBorder="0" applyAlignment="0" applyProtection="0"/>
    <xf numFmtId="0" fontId="28" fillId="33" borderId="0" applyNumberFormat="0" applyBorder="0" applyAlignment="0" applyProtection="0"/>
    <xf numFmtId="0" fontId="33" fillId="0" borderId="0"/>
    <xf numFmtId="0" fontId="3" fillId="34" borderId="9" applyNumberFormat="0" applyFont="0" applyAlignment="0" applyProtection="0"/>
    <xf numFmtId="0" fontId="3" fillId="34" borderId="9" applyNumberFormat="0" applyFont="0" applyAlignment="0" applyProtection="0"/>
    <xf numFmtId="0" fontId="17" fillId="14" borderId="0" applyNumberFormat="0" applyBorder="0" applyAlignment="0" applyProtection="0"/>
    <xf numFmtId="0" fontId="29" fillId="31" borderId="10" applyNumberFormat="0" applyAlignment="0" applyProtection="0"/>
    <xf numFmtId="9" fontId="3"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1" applyNumberFormat="0" applyFill="0" applyAlignment="0" applyProtection="0"/>
    <xf numFmtId="0" fontId="31" fillId="0" borderId="11" applyNumberFormat="0" applyFill="0" applyAlignment="0" applyProtection="0"/>
    <xf numFmtId="0" fontId="29" fillId="31" borderId="10" applyNumberFormat="0" applyAlignment="0" applyProtection="0"/>
    <xf numFmtId="0" fontId="20"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applyFill="0"/>
    <xf numFmtId="0" fontId="5" fillId="0" borderId="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16" borderId="0" applyNumberFormat="0" applyBorder="0" applyAlignment="0" applyProtection="0"/>
    <xf numFmtId="0" fontId="36" fillId="19" borderId="0" applyNumberFormat="0" applyBorder="0" applyAlignment="0" applyProtection="0"/>
    <xf numFmtId="0" fontId="36" fillId="22" borderId="0" applyNumberFormat="0" applyBorder="0" applyAlignment="0" applyProtection="0"/>
    <xf numFmtId="0" fontId="37" fillId="23"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37" fillId="30" borderId="0" applyNumberFormat="0" applyBorder="0" applyAlignment="0" applyProtection="0"/>
    <xf numFmtId="0" fontId="38" fillId="14" borderId="0" applyNumberFormat="0" applyBorder="0" applyAlignment="0" applyProtection="0"/>
    <xf numFmtId="0" fontId="39" fillId="31" borderId="3" applyNumberFormat="0" applyAlignment="0" applyProtection="0"/>
    <xf numFmtId="0" fontId="40" fillId="32" borderId="4" applyNumberFormat="0" applyAlignment="0" applyProtection="0"/>
    <xf numFmtId="170" fontId="35" fillId="0" borderId="0" applyFont="0" applyFill="0" applyBorder="0" applyAlignment="0" applyProtection="0"/>
    <xf numFmtId="43" fontId="35" fillId="0" borderId="0" applyFont="0" applyFill="0" applyBorder="0" applyAlignment="0" applyProtection="0"/>
    <xf numFmtId="169" fontId="3" fillId="0" borderId="0" applyFont="0" applyFill="0" applyBorder="0" applyAlignment="0" applyProtection="0"/>
    <xf numFmtId="0" fontId="41" fillId="0" borderId="0" applyNumberFormat="0" applyFill="0" applyBorder="0" applyAlignment="0" applyProtection="0"/>
    <xf numFmtId="0" fontId="42" fillId="15"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46" fillId="18" borderId="3" applyNumberFormat="0" applyAlignment="0" applyProtection="0"/>
    <xf numFmtId="164" fontId="3" fillId="0" borderId="0" applyFont="0" applyFill="0" applyBorder="0" applyAlignment="0" applyProtection="0"/>
    <xf numFmtId="0" fontId="47" fillId="0" borderId="5" applyNumberFormat="0" applyFill="0" applyAlignment="0" applyProtection="0"/>
    <xf numFmtId="0" fontId="48" fillId="33" borderId="0" applyNumberFormat="0" applyBorder="0" applyAlignment="0" applyProtection="0"/>
    <xf numFmtId="0" fontId="49" fillId="0" borderId="0"/>
    <xf numFmtId="0" fontId="35" fillId="0" borderId="0"/>
    <xf numFmtId="0" fontId="35" fillId="34" borderId="9" applyNumberFormat="0" applyFont="0" applyAlignment="0" applyProtection="0"/>
    <xf numFmtId="0" fontId="50" fillId="31" borderId="10" applyNumberFormat="0" applyAlignment="0" applyProtection="0"/>
    <xf numFmtId="0" fontId="30" fillId="0" borderId="0" applyNumberFormat="0" applyFill="0" applyBorder="0" applyAlignment="0" applyProtection="0"/>
    <xf numFmtId="0" fontId="51" fillId="0" borderId="11" applyNumberFormat="0" applyFill="0" applyAlignment="0" applyProtection="0"/>
    <xf numFmtId="0" fontId="52" fillId="0" borderId="0" applyNumberFormat="0" applyFill="0" applyBorder="0" applyAlignment="0" applyProtection="0"/>
    <xf numFmtId="0" fontId="12" fillId="0" borderId="0" applyNumberFormat="0" applyFont="0" applyBorder="0" applyAlignment="0" applyProtection="0"/>
    <xf numFmtId="0" fontId="3" fillId="0" borderId="0"/>
    <xf numFmtId="164" fontId="3" fillId="0" borderId="0" applyFont="0" applyFill="0" applyBorder="0" applyAlignment="0" applyProtection="0"/>
    <xf numFmtId="0" fontId="10" fillId="0" borderId="0"/>
    <xf numFmtId="164" fontId="3"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3" fillId="0" borderId="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10" fillId="0" borderId="0"/>
    <xf numFmtId="44" fontId="3" fillId="0" borderId="0" applyFont="0" applyFill="0" applyBorder="0" applyAlignment="0" applyProtection="0"/>
    <xf numFmtId="44" fontId="3" fillId="0" borderId="0" applyFont="0" applyFill="0" applyBorder="0" applyAlignment="0" applyProtection="0"/>
    <xf numFmtId="0" fontId="5" fillId="0" borderId="0"/>
    <xf numFmtId="0" fontId="56" fillId="0" borderId="0"/>
    <xf numFmtId="164" fontId="3" fillId="0" borderId="0" applyFont="0" applyFill="0" applyBorder="0" applyAlignment="0" applyProtection="0"/>
    <xf numFmtId="0" fontId="3" fillId="0" borderId="0"/>
    <xf numFmtId="0" fontId="10" fillId="0" borderId="0"/>
    <xf numFmtId="0" fontId="57" fillId="0" borderId="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16" borderId="0" applyNumberFormat="0" applyBorder="0" applyAlignment="0" applyProtection="0"/>
    <xf numFmtId="0" fontId="15" fillId="19" borderId="0" applyNumberFormat="0" applyBorder="0" applyAlignment="0" applyProtection="0"/>
    <xf numFmtId="0" fontId="15" fillId="22" borderId="0" applyNumberFormat="0" applyBorder="0" applyAlignment="0" applyProtection="0"/>
    <xf numFmtId="0" fontId="16" fillId="23"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30" borderId="0" applyNumberFormat="0" applyBorder="0" applyAlignment="0" applyProtection="0"/>
    <xf numFmtId="0" fontId="57" fillId="34" borderId="9" applyNumberFormat="0" applyFont="0" applyAlignment="0" applyProtection="0"/>
    <xf numFmtId="0" fontId="3" fillId="0" borderId="0"/>
    <xf numFmtId="0" fontId="58" fillId="0" borderId="0"/>
    <xf numFmtId="174" fontId="3" fillId="0" borderId="0" applyFont="0" applyFill="0" applyBorder="0" applyAlignment="0" applyProtection="0"/>
    <xf numFmtId="164" fontId="3" fillId="0" borderId="0" applyFont="0" applyFill="0" applyBorder="0" applyAlignment="0" applyProtection="0"/>
    <xf numFmtId="9" fontId="3" fillId="0" borderId="0" applyFont="0" applyFill="0" applyBorder="0" applyAlignment="0" applyProtection="0"/>
    <xf numFmtId="0" fontId="3" fillId="0" borderId="0"/>
    <xf numFmtId="0" fontId="59" fillId="42" borderId="0" applyNumberFormat="0" applyBorder="0" applyAlignment="0" applyProtection="0"/>
    <xf numFmtId="44" fontId="10" fillId="0" borderId="0" applyFont="0" applyFill="0" applyBorder="0" applyAlignment="0" applyProtection="0"/>
    <xf numFmtId="0" fontId="3" fillId="0" borderId="0"/>
    <xf numFmtId="43" fontId="10" fillId="0" borderId="0" applyFont="0" applyFill="0" applyBorder="0" applyAlignment="0" applyProtection="0"/>
    <xf numFmtId="0" fontId="3" fillId="0" borderId="0"/>
    <xf numFmtId="0" fontId="3" fillId="0" borderId="0"/>
    <xf numFmtId="0" fontId="35" fillId="0" borderId="0"/>
    <xf numFmtId="0" fontId="10" fillId="44" borderId="0" applyNumberFormat="0" applyBorder="0" applyAlignment="0" applyProtection="0"/>
    <xf numFmtId="0" fontId="10" fillId="46" borderId="0" applyNumberFormat="0" applyBorder="0" applyAlignment="0" applyProtection="0"/>
    <xf numFmtId="0" fontId="10" fillId="48" borderId="0" applyNumberFormat="0" applyBorder="0" applyAlignment="0" applyProtection="0"/>
    <xf numFmtId="0" fontId="10" fillId="50" borderId="0" applyNumberFormat="0" applyBorder="0" applyAlignment="0" applyProtection="0"/>
    <xf numFmtId="0" fontId="10" fillId="52" borderId="0" applyNumberFormat="0" applyBorder="0" applyAlignment="0" applyProtection="0"/>
    <xf numFmtId="0" fontId="10" fillId="54" borderId="0" applyNumberFormat="0" applyBorder="0" applyAlignment="0" applyProtection="0"/>
    <xf numFmtId="0" fontId="10" fillId="45" borderId="0" applyNumberFormat="0" applyBorder="0" applyAlignment="0" applyProtection="0"/>
    <xf numFmtId="0" fontId="10" fillId="47" borderId="0" applyNumberFormat="0" applyBorder="0" applyAlignment="0" applyProtection="0"/>
    <xf numFmtId="0" fontId="10" fillId="49" borderId="0" applyNumberFormat="0" applyBorder="0" applyAlignment="0" applyProtection="0"/>
    <xf numFmtId="0" fontId="10" fillId="51" borderId="0" applyNumberFormat="0" applyBorder="0" applyAlignment="0" applyProtection="0"/>
    <xf numFmtId="0" fontId="10" fillId="53" borderId="0" applyNumberFormat="0" applyBorder="0" applyAlignment="0" applyProtection="0"/>
    <xf numFmtId="0" fontId="10" fillId="55" borderId="0" applyNumberFormat="0" applyBorder="0" applyAlignment="0" applyProtection="0"/>
    <xf numFmtId="0" fontId="18" fillId="31" borderId="13" applyNumberFormat="0" applyAlignment="0" applyProtection="0"/>
    <xf numFmtId="0" fontId="18" fillId="31" borderId="13" applyNumberFormat="0" applyAlignment="0" applyProtection="0"/>
    <xf numFmtId="0" fontId="18" fillId="31" borderId="13" applyNumberFormat="0" applyAlignment="0" applyProtection="0"/>
    <xf numFmtId="0" fontId="39" fillId="31" borderId="13" applyNumberFormat="0" applyAlignment="0" applyProtection="0"/>
    <xf numFmtId="43" fontId="35"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0" fontId="26" fillId="18" borderId="13" applyNumberFormat="0" applyAlignment="0" applyProtection="0"/>
    <xf numFmtId="0" fontId="46" fillId="18" borderId="13" applyNumberFormat="0" applyAlignment="0" applyProtection="0"/>
    <xf numFmtId="0" fontId="26" fillId="18" borderId="13" applyNumberFormat="0" applyAlignment="0" applyProtection="0"/>
    <xf numFmtId="0" fontId="26" fillId="18" borderId="13" applyNumberFormat="0" applyAlignment="0" applyProtection="0"/>
    <xf numFmtId="43"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4" fontId="3" fillId="0" borderId="0" applyFont="0" applyFill="0" applyBorder="0" applyAlignment="0" applyProtection="0"/>
    <xf numFmtId="0" fontId="65" fillId="0" borderId="0" applyNumberFormat="0" applyFill="0" applyBorder="0" applyAlignment="0" applyProtection="0">
      <alignment vertical="top"/>
      <protection locked="0"/>
    </xf>
    <xf numFmtId="0" fontId="3" fillId="34" borderId="14" applyNumberFormat="0" applyFont="0" applyAlignment="0" applyProtection="0"/>
    <xf numFmtId="0" fontId="35" fillId="34" borderId="14" applyNumberFormat="0" applyFont="0" applyAlignment="0" applyProtection="0"/>
    <xf numFmtId="0" fontId="3" fillId="34" borderId="14" applyNumberFormat="0" applyFont="0" applyAlignment="0" applyProtection="0"/>
    <xf numFmtId="0" fontId="57" fillId="34" borderId="14" applyNumberFormat="0" applyFont="0" applyAlignment="0" applyProtection="0"/>
    <xf numFmtId="0" fontId="57" fillId="34" borderId="14" applyNumberFormat="0" applyFont="0" applyAlignment="0" applyProtection="0"/>
    <xf numFmtId="0" fontId="57" fillId="34" borderId="14" applyNumberFormat="0" applyFont="0" applyAlignment="0" applyProtection="0"/>
    <xf numFmtId="0" fontId="10" fillId="43" borderId="12" applyNumberFormat="0" applyFont="0" applyAlignment="0" applyProtection="0"/>
    <xf numFmtId="0" fontId="10" fillId="43" borderId="12" applyNumberFormat="0" applyFont="0" applyAlignment="0" applyProtection="0"/>
    <xf numFmtId="0" fontId="10" fillId="43" borderId="12" applyNumberFormat="0" applyFont="0" applyAlignment="0" applyProtection="0"/>
    <xf numFmtId="0" fontId="29" fillId="31" borderId="15" applyNumberFormat="0" applyAlignment="0" applyProtection="0"/>
    <xf numFmtId="0" fontId="50" fillId="31" borderId="15" applyNumberFormat="0" applyAlignment="0" applyProtection="0"/>
    <xf numFmtId="9" fontId="6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3" fillId="0" borderId="0"/>
    <xf numFmtId="0" fontId="10" fillId="0" borderId="0"/>
    <xf numFmtId="0" fontId="3" fillId="0" borderId="0"/>
    <xf numFmtId="0" fontId="10" fillId="0" borderId="0"/>
    <xf numFmtId="0" fontId="61" fillId="0" borderId="0"/>
    <xf numFmtId="0" fontId="62" fillId="0" borderId="0"/>
    <xf numFmtId="0" fontId="10" fillId="0" borderId="0"/>
    <xf numFmtId="0" fontId="3" fillId="0" borderId="0"/>
    <xf numFmtId="0" fontId="60" fillId="0" borderId="0"/>
    <xf numFmtId="0" fontId="3" fillId="0" borderId="0"/>
    <xf numFmtId="0" fontId="3" fillId="0" borderId="0"/>
    <xf numFmtId="0" fontId="10" fillId="0" borderId="0"/>
    <xf numFmtId="0" fontId="10" fillId="0" borderId="0"/>
    <xf numFmtId="0" fontId="10" fillId="0" borderId="0"/>
    <xf numFmtId="0" fontId="31"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31" fillId="0" borderId="16" applyNumberFormat="0" applyFill="0" applyAlignment="0" applyProtection="0"/>
    <xf numFmtId="0" fontId="51" fillId="0" borderId="16" applyNumberFormat="0" applyFill="0" applyAlignment="0" applyProtection="0"/>
    <xf numFmtId="0" fontId="29" fillId="31" borderId="15" applyNumberFormat="0" applyAlignment="0" applyProtection="0"/>
    <xf numFmtId="0" fontId="29" fillId="31" borderId="15" applyNumberFormat="0" applyAlignment="0" applyProtection="0"/>
    <xf numFmtId="0" fontId="29" fillId="31" borderId="15" applyNumberFormat="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0" fillId="44" borderId="0" applyNumberFormat="0" applyBorder="0" applyAlignment="0" applyProtection="0"/>
    <xf numFmtId="0" fontId="10" fillId="46" borderId="0" applyNumberFormat="0" applyBorder="0" applyAlignment="0" applyProtection="0"/>
    <xf numFmtId="0" fontId="10" fillId="48" borderId="0" applyNumberFormat="0" applyBorder="0" applyAlignment="0" applyProtection="0"/>
    <xf numFmtId="0" fontId="10" fillId="50" borderId="0" applyNumberFormat="0" applyBorder="0" applyAlignment="0" applyProtection="0"/>
    <xf numFmtId="0" fontId="10" fillId="52" borderId="0" applyNumberFormat="0" applyBorder="0" applyAlignment="0" applyProtection="0"/>
    <xf numFmtId="0" fontId="26" fillId="18" borderId="17" applyNumberFormat="0" applyAlignment="0" applyProtection="0"/>
    <xf numFmtId="0" fontId="26" fillId="18" borderId="17" applyNumberFormat="0" applyAlignment="0" applyProtection="0"/>
    <xf numFmtId="0" fontId="10" fillId="54" borderId="0" applyNumberFormat="0" applyBorder="0" applyAlignment="0" applyProtection="0"/>
    <xf numFmtId="0" fontId="46" fillId="18" borderId="17" applyNumberFormat="0" applyAlignment="0" applyProtection="0"/>
    <xf numFmtId="0" fontId="26" fillId="18" borderId="17" applyNumberFormat="0" applyAlignment="0" applyProtection="0"/>
    <xf numFmtId="0" fontId="10" fillId="45" borderId="0" applyNumberFormat="0" applyBorder="0" applyAlignment="0" applyProtection="0"/>
    <xf numFmtId="0" fontId="10" fillId="47" borderId="0" applyNumberFormat="0" applyBorder="0" applyAlignment="0" applyProtection="0"/>
    <xf numFmtId="0" fontId="10" fillId="49" borderId="0" applyNumberFormat="0" applyBorder="0" applyAlignment="0" applyProtection="0"/>
    <xf numFmtId="0" fontId="10" fillId="51" borderId="0" applyNumberFormat="0" applyBorder="0" applyAlignment="0" applyProtection="0"/>
    <xf numFmtId="0" fontId="10" fillId="53" borderId="0" applyNumberFormat="0" applyBorder="0" applyAlignment="0" applyProtection="0"/>
    <xf numFmtId="0" fontId="10" fillId="55" borderId="0" applyNumberFormat="0" applyBorder="0" applyAlignment="0" applyProtection="0"/>
    <xf numFmtId="0" fontId="39" fillId="31" borderId="17" applyNumberFormat="0" applyAlignment="0" applyProtection="0"/>
    <xf numFmtId="0" fontId="18" fillId="31" borderId="17" applyNumberFormat="0" applyAlignment="0" applyProtection="0"/>
    <xf numFmtId="0" fontId="18" fillId="31" borderId="17" applyNumberFormat="0" applyAlignment="0" applyProtection="0"/>
    <xf numFmtId="0" fontId="18" fillId="31" borderId="17" applyNumberFormat="0" applyAlignment="0" applyProtection="0"/>
    <xf numFmtId="0" fontId="18" fillId="31" borderId="17" applyNumberFormat="0" applyAlignment="0" applyProtection="0"/>
    <xf numFmtId="0" fontId="18" fillId="31" borderId="17" applyNumberFormat="0" applyAlignment="0" applyProtection="0"/>
    <xf numFmtId="0" fontId="18" fillId="31" borderId="17" applyNumberFormat="0" applyAlignment="0" applyProtection="0"/>
    <xf numFmtId="0" fontId="39" fillId="31" borderId="17" applyNumberFormat="0" applyAlignment="0" applyProtection="0"/>
    <xf numFmtId="0" fontId="26" fillId="18" borderId="17" applyNumberFormat="0" applyAlignment="0" applyProtection="0"/>
    <xf numFmtId="0" fontId="46" fillId="18" borderId="17" applyNumberFormat="0" applyAlignment="0" applyProtection="0"/>
    <xf numFmtId="0" fontId="26" fillId="18" borderId="17" applyNumberFormat="0" applyAlignment="0" applyProtection="0"/>
    <xf numFmtId="0" fontId="26" fillId="18" borderId="17"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3" fillId="34" borderId="18" applyNumberFormat="0" applyFont="0" applyAlignment="0" applyProtection="0"/>
    <xf numFmtId="0" fontId="35" fillId="34" borderId="18" applyNumberFormat="0" applyFont="0" applyAlignment="0" applyProtection="0"/>
    <xf numFmtId="0" fontId="3" fillId="34" borderId="18" applyNumberFormat="0" applyFont="0" applyAlignment="0" applyProtection="0"/>
    <xf numFmtId="0" fontId="57" fillId="34" borderId="18" applyNumberFormat="0" applyFont="0" applyAlignment="0" applyProtection="0"/>
    <xf numFmtId="0" fontId="57" fillId="34" borderId="18" applyNumberFormat="0" applyFont="0" applyAlignment="0" applyProtection="0"/>
    <xf numFmtId="0" fontId="57" fillId="34" borderId="18" applyNumberFormat="0" applyFont="0" applyAlignment="0" applyProtection="0"/>
    <xf numFmtId="0" fontId="10" fillId="43" borderId="12" applyNumberFormat="0" applyFont="0" applyAlignment="0" applyProtection="0"/>
    <xf numFmtId="0" fontId="10" fillId="43" borderId="12" applyNumberFormat="0" applyFont="0" applyAlignment="0" applyProtection="0"/>
    <xf numFmtId="0" fontId="10" fillId="43" borderId="12" applyNumberFormat="0" applyFont="0" applyAlignment="0" applyProtection="0"/>
    <xf numFmtId="0" fontId="29" fillId="31" borderId="19" applyNumberFormat="0" applyAlignment="0" applyProtection="0"/>
    <xf numFmtId="0" fontId="50" fillId="31" borderId="19"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3" fillId="0" borderId="0"/>
    <xf numFmtId="0" fontId="10" fillId="0" borderId="0"/>
    <xf numFmtId="0" fontId="10" fillId="0" borderId="0"/>
    <xf numFmtId="0" fontId="10" fillId="0" borderId="0"/>
    <xf numFmtId="0" fontId="10" fillId="0" borderId="0"/>
    <xf numFmtId="0" fontId="10" fillId="0" borderId="0"/>
    <xf numFmtId="0" fontId="31"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0" fontId="51" fillId="0" borderId="20" applyNumberFormat="0" applyFill="0" applyAlignment="0" applyProtection="0"/>
    <xf numFmtId="0" fontId="29" fillId="31" borderId="19" applyNumberFormat="0" applyAlignment="0" applyProtection="0"/>
    <xf numFmtId="0" fontId="29" fillId="31" borderId="19" applyNumberFormat="0" applyAlignment="0" applyProtection="0"/>
    <xf numFmtId="0" fontId="29" fillId="31" borderId="19" applyNumberFormat="0" applyAlignment="0" applyProtection="0"/>
    <xf numFmtId="0" fontId="3" fillId="34" borderId="18" applyNumberFormat="0" applyFont="0" applyAlignment="0" applyProtection="0"/>
    <xf numFmtId="0" fontId="35" fillId="34" borderId="18" applyNumberFormat="0" applyFont="0" applyAlignment="0" applyProtection="0"/>
    <xf numFmtId="0" fontId="3" fillId="34" borderId="18" applyNumberFormat="0" applyFont="0" applyAlignment="0" applyProtection="0"/>
    <xf numFmtId="0" fontId="57" fillId="34" borderId="18" applyNumberFormat="0" applyFont="0" applyAlignment="0" applyProtection="0"/>
    <xf numFmtId="0" fontId="57" fillId="34" borderId="18" applyNumberFormat="0" applyFont="0" applyAlignment="0" applyProtection="0"/>
    <xf numFmtId="0" fontId="57" fillId="34" borderId="18" applyNumberFormat="0" applyFont="0" applyAlignment="0" applyProtection="0"/>
    <xf numFmtId="0" fontId="29" fillId="31" borderId="19" applyNumberFormat="0" applyAlignment="0" applyProtection="0"/>
    <xf numFmtId="0" fontId="50" fillId="31" borderId="19" applyNumberFormat="0" applyAlignment="0" applyProtection="0"/>
    <xf numFmtId="0" fontId="31"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0" fontId="51" fillId="0" borderId="20" applyNumberFormat="0" applyFill="0" applyAlignment="0" applyProtection="0"/>
    <xf numFmtId="0" fontId="29" fillId="31" borderId="19" applyNumberFormat="0" applyAlignment="0" applyProtection="0"/>
    <xf numFmtId="0" fontId="29" fillId="31" borderId="19" applyNumberFormat="0" applyAlignment="0" applyProtection="0"/>
    <xf numFmtId="0" fontId="29" fillId="31" borderId="19" applyNumberFormat="0" applyAlignment="0" applyProtection="0"/>
    <xf numFmtId="0" fontId="5" fillId="0" borderId="0"/>
    <xf numFmtId="0" fontId="5" fillId="0" borderId="0"/>
    <xf numFmtId="0" fontId="3" fillId="0" borderId="0"/>
  </cellStyleXfs>
  <cellXfs count="290">
    <xf numFmtId="0" fontId="0" fillId="0" borderId="0" xfId="0"/>
    <xf numFmtId="0" fontId="1" fillId="2" borderId="1" xfId="0" applyFont="1" applyFill="1" applyBorder="1" applyAlignment="1">
      <alignment wrapText="1"/>
    </xf>
    <xf numFmtId="0" fontId="2" fillId="2" borderId="1" xfId="0" applyFont="1" applyFill="1" applyBorder="1" applyAlignment="1">
      <alignment wrapText="1"/>
    </xf>
    <xf numFmtId="0" fontId="4" fillId="2" borderId="1" xfId="1" applyFont="1" applyFill="1" applyBorder="1" applyAlignment="1">
      <alignment horizontal="center" textRotation="90"/>
    </xf>
    <xf numFmtId="0" fontId="4" fillId="3" borderId="1" xfId="0" applyFont="1" applyFill="1" applyBorder="1"/>
    <xf numFmtId="0" fontId="3" fillId="0" borderId="0" xfId="0" applyFont="1"/>
    <xf numFmtId="0" fontId="3" fillId="0" borderId="0" xfId="0" applyNumberFormat="1" applyFont="1"/>
    <xf numFmtId="0" fontId="4" fillId="3" borderId="1" xfId="1" applyFont="1" applyFill="1" applyBorder="1"/>
    <xf numFmtId="0" fontId="3" fillId="4" borderId="2" xfId="2" applyFont="1" applyFill="1" applyBorder="1"/>
    <xf numFmtId="0" fontId="3" fillId="5" borderId="0" xfId="2" applyFont="1" applyFill="1" applyBorder="1"/>
    <xf numFmtId="0" fontId="3" fillId="6" borderId="2" xfId="2" applyFont="1" applyFill="1" applyBorder="1"/>
    <xf numFmtId="0" fontId="3" fillId="7" borderId="2" xfId="2" applyFont="1" applyFill="1" applyBorder="1"/>
    <xf numFmtId="0" fontId="6" fillId="5" borderId="0" xfId="2" applyFont="1" applyFill="1" applyBorder="1"/>
    <xf numFmtId="0" fontId="3" fillId="8" borderId="2" xfId="2" applyFont="1" applyFill="1" applyBorder="1"/>
    <xf numFmtId="0" fontId="3" fillId="9" borderId="2" xfId="2" applyFont="1" applyFill="1" applyBorder="1"/>
    <xf numFmtId="0" fontId="7" fillId="0" borderId="0" xfId="0" applyFont="1"/>
    <xf numFmtId="0" fontId="3" fillId="0" borderId="0" xfId="1" applyFont="1"/>
    <xf numFmtId="0" fontId="8" fillId="0" borderId="0" xfId="0" applyFont="1"/>
    <xf numFmtId="0" fontId="4" fillId="2" borderId="1" xfId="1" applyFont="1" applyFill="1" applyBorder="1" applyAlignment="1">
      <alignment horizontal="center"/>
    </xf>
    <xf numFmtId="0" fontId="7" fillId="2" borderId="1" xfId="0" applyFont="1" applyFill="1" applyBorder="1"/>
    <xf numFmtId="0" fontId="3" fillId="3" borderId="1" xfId="1" applyFont="1" applyFill="1" applyBorder="1"/>
    <xf numFmtId="0" fontId="7" fillId="2" borderId="1" xfId="0" applyFont="1" applyFill="1" applyBorder="1" applyAlignment="1"/>
    <xf numFmtId="0" fontId="8" fillId="3" borderId="1" xfId="0" applyFont="1" applyFill="1" applyBorder="1"/>
    <xf numFmtId="0" fontId="4" fillId="3" borderId="1" xfId="5" applyFont="1" applyFill="1" applyBorder="1"/>
    <xf numFmtId="164" fontId="3" fillId="0" borderId="0" xfId="3" applyNumberFormat="1" applyFont="1" applyFill="1"/>
    <xf numFmtId="0" fontId="3" fillId="0" borderId="0" xfId="0" applyFont="1" applyFill="1"/>
    <xf numFmtId="10" fontId="3" fillId="0" borderId="0" xfId="4" applyNumberFormat="1" applyFont="1" applyFill="1"/>
    <xf numFmtId="165" fontId="3" fillId="0" borderId="0" xfId="3" applyNumberFormat="1" applyFont="1" applyFill="1" applyBorder="1"/>
    <xf numFmtId="0" fontId="3" fillId="0" borderId="0" xfId="0" applyNumberFormat="1" applyFont="1" applyFill="1" applyBorder="1" applyAlignment="1">
      <alignment vertical="top"/>
    </xf>
    <xf numFmtId="0" fontId="3" fillId="5" borderId="0" xfId="0" applyNumberFormat="1" applyFont="1" applyFill="1" applyBorder="1" applyAlignment="1">
      <alignment vertical="top"/>
    </xf>
    <xf numFmtId="0" fontId="3" fillId="0" borderId="0" xfId="5" applyFont="1"/>
    <xf numFmtId="165" fontId="8" fillId="10" borderId="0" xfId="3" applyNumberFormat="1" applyFont="1" applyFill="1"/>
    <xf numFmtId="165" fontId="3" fillId="0" borderId="0" xfId="3" applyNumberFormat="1" applyFont="1" applyFill="1"/>
    <xf numFmtId="165" fontId="8" fillId="0" borderId="0" xfId="0" applyNumberFormat="1" applyFont="1" applyFill="1"/>
    <xf numFmtId="0" fontId="8" fillId="0" borderId="0" xfId="0" applyFont="1" applyFill="1"/>
    <xf numFmtId="166" fontId="3" fillId="0" borderId="0" xfId="3" applyNumberFormat="1" applyFont="1" applyFill="1"/>
    <xf numFmtId="164" fontId="8" fillId="10" borderId="0" xfId="3" applyNumberFormat="1" applyFont="1" applyFill="1"/>
    <xf numFmtId="0" fontId="8" fillId="0" borderId="0" xfId="5" applyFont="1"/>
    <xf numFmtId="10" fontId="8" fillId="0" borderId="0" xfId="0" applyNumberFormat="1" applyFont="1" applyFill="1"/>
    <xf numFmtId="165" fontId="3" fillId="0" borderId="0" xfId="0" applyNumberFormat="1" applyFont="1" applyFill="1"/>
    <xf numFmtId="9" fontId="8" fillId="0" borderId="0" xfId="0" applyNumberFormat="1" applyFont="1"/>
    <xf numFmtId="165" fontId="8" fillId="8" borderId="0" xfId="0" applyNumberFormat="1" applyFont="1" applyFill="1"/>
    <xf numFmtId="165" fontId="3" fillId="0" borderId="0" xfId="3" applyNumberFormat="1" applyFont="1"/>
    <xf numFmtId="0" fontId="3" fillId="0" borderId="0" xfId="8" applyFont="1" applyFill="1"/>
    <xf numFmtId="0" fontId="3" fillId="0" borderId="0" xfId="6" applyFont="1"/>
    <xf numFmtId="10" fontId="3" fillId="11" borderId="0" xfId="76" applyNumberFormat="1" applyFont="1" applyFill="1"/>
    <xf numFmtId="0" fontId="4" fillId="3" borderId="1" xfId="75" applyFont="1" applyFill="1" applyBorder="1"/>
    <xf numFmtId="0" fontId="3" fillId="3" borderId="1" xfId="75" applyFill="1" applyBorder="1"/>
    <xf numFmtId="0" fontId="4" fillId="0" borderId="0" xfId="75" applyFont="1"/>
    <xf numFmtId="0" fontId="3" fillId="0" borderId="0" xfId="75"/>
    <xf numFmtId="0" fontId="3" fillId="0" borderId="0" xfId="75" applyFill="1"/>
    <xf numFmtId="0" fontId="3" fillId="0" borderId="0" xfId="75" applyFont="1"/>
    <xf numFmtId="10" fontId="3" fillId="0" borderId="0" xfId="76" applyNumberFormat="1" applyFill="1"/>
    <xf numFmtId="0" fontId="3" fillId="0" borderId="0" xfId="138" applyFont="1"/>
    <xf numFmtId="10" fontId="3" fillId="4" borderId="0" xfId="76" applyNumberFormat="1" applyFill="1"/>
    <xf numFmtId="10" fontId="3" fillId="10" borderId="0" xfId="75" applyNumberFormat="1" applyFont="1" applyFill="1"/>
    <xf numFmtId="0" fontId="2" fillId="2" borderId="1" xfId="75" applyFont="1" applyFill="1" applyBorder="1"/>
    <xf numFmtId="0" fontId="3" fillId="2" borderId="1" xfId="75" applyFill="1" applyBorder="1"/>
    <xf numFmtId="10" fontId="3" fillId="4" borderId="0" xfId="76" applyNumberFormat="1" applyFont="1" applyFill="1"/>
    <xf numFmtId="0" fontId="3" fillId="2" borderId="0" xfId="75" applyFill="1"/>
    <xf numFmtId="10" fontId="3" fillId="2" borderId="0" xfId="75" applyNumberFormat="1" applyFill="1"/>
    <xf numFmtId="0" fontId="3" fillId="2" borderId="1" xfId="137" applyFont="1" applyFill="1" applyBorder="1"/>
    <xf numFmtId="0" fontId="3" fillId="3" borderId="1" xfId="75" applyFont="1" applyFill="1" applyBorder="1"/>
    <xf numFmtId="0" fontId="3" fillId="0" borderId="0" xfId="75" applyFont="1" applyAlignment="1">
      <alignment horizontal="right"/>
    </xf>
    <xf numFmtId="0" fontId="3" fillId="0" borderId="0" xfId="75" applyFont="1" applyFill="1"/>
    <xf numFmtId="10" fontId="3" fillId="8" borderId="0" xfId="76" applyNumberFormat="1" applyFont="1" applyFill="1"/>
    <xf numFmtId="10" fontId="3" fillId="0" borderId="0" xfId="76" applyNumberFormat="1" applyFont="1" applyFill="1"/>
    <xf numFmtId="0" fontId="3" fillId="0" borderId="0" xfId="75" applyFont="1" applyBorder="1"/>
    <xf numFmtId="171" fontId="3" fillId="0" borderId="0" xfId="75" applyNumberFormat="1" applyFont="1"/>
    <xf numFmtId="0" fontId="4" fillId="2" borderId="1" xfId="137" applyFont="1" applyFill="1" applyBorder="1"/>
    <xf numFmtId="10" fontId="8" fillId="0" borderId="0" xfId="76" applyNumberFormat="1" applyFont="1"/>
    <xf numFmtId="0" fontId="2" fillId="2" borderId="1" xfId="137" applyFont="1" applyFill="1" applyBorder="1" applyAlignment="1">
      <alignment horizontal="left"/>
    </xf>
    <xf numFmtId="0" fontId="9" fillId="0" borderId="0" xfId="75" applyFont="1"/>
    <xf numFmtId="10" fontId="3" fillId="36" borderId="0" xfId="75" applyNumberFormat="1" applyFill="1"/>
    <xf numFmtId="165" fontId="3" fillId="36" borderId="0" xfId="3" applyNumberFormat="1" applyFont="1" applyFill="1"/>
    <xf numFmtId="172" fontId="3" fillId="36" borderId="0" xfId="3" applyNumberFormat="1" applyFont="1" applyFill="1"/>
    <xf numFmtId="172" fontId="3" fillId="0" borderId="0" xfId="3" applyNumberFormat="1" applyFont="1" applyFill="1" applyBorder="1"/>
    <xf numFmtId="172" fontId="8" fillId="36" borderId="0" xfId="3" applyNumberFormat="1" applyFont="1" applyFill="1"/>
    <xf numFmtId="165" fontId="8" fillId="36" borderId="0" xfId="0" applyNumberFormat="1" applyFont="1" applyFill="1"/>
    <xf numFmtId="0" fontId="1" fillId="2" borderId="1" xfId="144" applyFont="1" applyFill="1" applyBorder="1"/>
    <xf numFmtId="0" fontId="3" fillId="3" borderId="1" xfId="73" applyFont="1" applyFill="1" applyBorder="1"/>
    <xf numFmtId="0" fontId="4" fillId="3" borderId="1" xfId="73" applyFont="1" applyFill="1" applyBorder="1"/>
    <xf numFmtId="0" fontId="3" fillId="0" borderId="0" xfId="73" applyFont="1" applyFill="1"/>
    <xf numFmtId="165" fontId="4" fillId="0" borderId="0" xfId="131" applyNumberFormat="1" applyFont="1" applyFill="1" applyBorder="1" applyAlignment="1">
      <alignment horizontal="center"/>
    </xf>
    <xf numFmtId="0" fontId="4" fillId="0" borderId="0" xfId="73" applyFont="1" applyFill="1" applyBorder="1" applyAlignment="1">
      <alignment horizontal="center" textRotation="90"/>
    </xf>
    <xf numFmtId="0" fontId="4" fillId="0" borderId="0" xfId="73" applyFont="1" applyFill="1" applyBorder="1" applyAlignment="1">
      <alignment horizontal="left"/>
    </xf>
    <xf numFmtId="0" fontId="4" fillId="0" borderId="0" xfId="73" applyFont="1"/>
    <xf numFmtId="165" fontId="3" fillId="0" borderId="0" xfId="131" applyNumberFormat="1" applyFont="1"/>
    <xf numFmtId="0" fontId="3" fillId="0" borderId="0" xfId="73" applyFont="1"/>
    <xf numFmtId="165" fontId="3" fillId="8" borderId="0" xfId="74" applyNumberFormat="1" applyFont="1" applyFill="1"/>
    <xf numFmtId="165" fontId="3" fillId="36" borderId="0" xfId="131" applyNumberFormat="1" applyFont="1" applyFill="1"/>
    <xf numFmtId="165" fontId="3" fillId="36" borderId="0" xfId="74" applyNumberFormat="1" applyFont="1" applyFill="1"/>
    <xf numFmtId="10" fontId="3" fillId="35" borderId="0" xfId="75" applyNumberFormat="1" applyFont="1" applyFill="1"/>
    <xf numFmtId="165" fontId="3" fillId="35" borderId="0" xfId="131" applyNumberFormat="1" applyFont="1" applyFill="1"/>
    <xf numFmtId="0" fontId="4" fillId="37" borderId="0" xfId="75" applyFont="1" applyFill="1" applyAlignment="1">
      <alignment vertical="center"/>
    </xf>
    <xf numFmtId="0" fontId="3" fillId="37" borderId="0" xfId="75" applyFont="1" applyFill="1" applyAlignment="1">
      <alignment vertical="center"/>
    </xf>
    <xf numFmtId="0" fontId="53" fillId="0" borderId="0" xfId="75" applyFont="1" applyFill="1" applyAlignment="1">
      <alignment horizontal="left" vertical="center"/>
    </xf>
    <xf numFmtId="0" fontId="3" fillId="0" borderId="0" xfId="75" applyFont="1" applyFill="1" applyAlignment="1">
      <alignment vertical="center"/>
    </xf>
    <xf numFmtId="0" fontId="3" fillId="0" borderId="0" xfId="75" applyFont="1" applyAlignment="1">
      <alignment vertical="center"/>
    </xf>
    <xf numFmtId="0" fontId="4" fillId="3" borderId="1" xfId="0" applyFont="1" applyFill="1" applyBorder="1" applyAlignment="1">
      <alignment horizontal="center"/>
    </xf>
    <xf numFmtId="0" fontId="3" fillId="0" borderId="0" xfId="0" applyFont="1" applyFill="1" applyAlignment="1">
      <alignment horizontal="center"/>
    </xf>
    <xf numFmtId="10" fontId="3" fillId="7" borderId="0" xfId="76" applyNumberFormat="1" applyFont="1" applyFill="1"/>
    <xf numFmtId="10" fontId="14" fillId="0" borderId="0" xfId="76" applyNumberFormat="1" applyFont="1" applyFill="1"/>
    <xf numFmtId="165" fontId="3" fillId="3" borderId="1" xfId="131" applyNumberFormat="1" applyFont="1" applyFill="1" applyBorder="1"/>
    <xf numFmtId="43" fontId="3" fillId="0" borderId="0" xfId="3" applyFont="1"/>
    <xf numFmtId="0" fontId="4" fillId="0" borderId="0" xfId="75" applyFont="1"/>
    <xf numFmtId="165" fontId="3" fillId="35" borderId="0" xfId="131" applyNumberFormat="1" applyFont="1" applyFill="1"/>
    <xf numFmtId="0" fontId="53" fillId="0" borderId="0" xfId="73" applyFont="1"/>
    <xf numFmtId="0" fontId="54" fillId="0" borderId="0" xfId="73" applyFont="1"/>
    <xf numFmtId="0" fontId="4" fillId="0" borderId="0" xfId="73" applyFont="1" applyFill="1"/>
    <xf numFmtId="172" fontId="3" fillId="10" borderId="0" xfId="3" applyNumberFormat="1" applyFont="1" applyFill="1"/>
    <xf numFmtId="0" fontId="3" fillId="0" borderId="0" xfId="73" applyFont="1" applyFill="1" applyBorder="1"/>
    <xf numFmtId="0" fontId="55" fillId="38" borderId="0" xfId="1" applyFont="1" applyFill="1" applyBorder="1"/>
    <xf numFmtId="0" fontId="3" fillId="0" borderId="0" xfId="1" applyFont="1" applyBorder="1"/>
    <xf numFmtId="0" fontId="4" fillId="0" borderId="0" xfId="1" applyFont="1" applyBorder="1"/>
    <xf numFmtId="0" fontId="3" fillId="0" borderId="0" xfId="0" applyFont="1" applyBorder="1"/>
    <xf numFmtId="43" fontId="3" fillId="10" borderId="0" xfId="3" applyFont="1" applyFill="1" applyBorder="1" applyAlignment="1">
      <alignment horizontal="center"/>
    </xf>
    <xf numFmtId="172" fontId="3" fillId="10" borderId="0" xfId="3" applyNumberFormat="1" applyFont="1" applyFill="1" applyBorder="1" applyAlignment="1">
      <alignment horizontal="center"/>
    </xf>
    <xf numFmtId="172" fontId="4" fillId="0" borderId="0" xfId="3" applyNumberFormat="1" applyFont="1" applyFill="1" applyBorder="1" applyAlignment="1">
      <alignment horizontal="left"/>
    </xf>
    <xf numFmtId="0" fontId="3" fillId="0" borderId="0" xfId="73" applyFont="1" applyFill="1" applyBorder="1" applyAlignment="1">
      <alignment horizontal="left"/>
    </xf>
    <xf numFmtId="172" fontId="3" fillId="36" borderId="0" xfId="3" applyNumberFormat="1" applyFont="1" applyFill="1" applyBorder="1" applyAlignment="1">
      <alignment horizontal="center"/>
    </xf>
    <xf numFmtId="165" fontId="3" fillId="0" borderId="0" xfId="75" applyNumberFormat="1" applyFont="1" applyFill="1"/>
    <xf numFmtId="165" fontId="3" fillId="10" borderId="0" xfId="75" applyNumberFormat="1" applyFont="1" applyFill="1"/>
    <xf numFmtId="172" fontId="3" fillId="0" borderId="0" xfId="3" applyNumberFormat="1" applyFont="1"/>
    <xf numFmtId="167" fontId="3" fillId="36" borderId="0" xfId="4" applyNumberFormat="1" applyFont="1" applyFill="1"/>
    <xf numFmtId="172" fontId="8" fillId="10" borderId="0" xfId="3" applyNumberFormat="1" applyFont="1" applyFill="1"/>
    <xf numFmtId="10" fontId="3" fillId="0" borderId="0" xfId="4" applyNumberFormat="1" applyFont="1"/>
    <xf numFmtId="172" fontId="4" fillId="0" borderId="0" xfId="3" applyNumberFormat="1" applyFont="1" applyFill="1" applyBorder="1" applyAlignment="1">
      <alignment horizontal="center"/>
    </xf>
    <xf numFmtId="0" fontId="3" fillId="0" borderId="0" xfId="6" applyFont="1" applyFill="1"/>
    <xf numFmtId="43" fontId="4" fillId="0" borderId="0" xfId="3" applyFont="1" applyFill="1" applyBorder="1" applyAlignment="1">
      <alignment horizontal="center"/>
    </xf>
    <xf numFmtId="0" fontId="3" fillId="0" borderId="0" xfId="75" applyFont="1"/>
    <xf numFmtId="172" fontId="8" fillId="0" borderId="0" xfId="3" applyNumberFormat="1" applyFont="1"/>
    <xf numFmtId="0" fontId="3" fillId="3" borderId="0" xfId="75" applyFill="1" applyBorder="1"/>
    <xf numFmtId="0" fontId="4" fillId="0" borderId="0" xfId="73" applyFont="1" applyFill="1" applyBorder="1"/>
    <xf numFmtId="0" fontId="3" fillId="10" borderId="0" xfId="75" applyFont="1" applyFill="1"/>
    <xf numFmtId="172" fontId="3" fillId="39" borderId="0" xfId="75" applyNumberFormat="1" applyFont="1" applyFill="1"/>
    <xf numFmtId="0" fontId="3" fillId="0" borderId="0" xfId="145" applyFont="1"/>
    <xf numFmtId="165" fontId="12" fillId="0" borderId="0" xfId="131" applyNumberFormat="1" applyFont="1" applyFill="1"/>
    <xf numFmtId="165" fontId="12" fillId="0" borderId="0" xfId="146" applyNumberFormat="1" applyFont="1" applyFill="1" applyBorder="1"/>
    <xf numFmtId="0" fontId="3" fillId="0" borderId="0" xfId="145" applyFont="1" applyFill="1"/>
    <xf numFmtId="165" fontId="0" fillId="0" borderId="0" xfId="131" applyNumberFormat="1" applyFont="1" applyFill="1"/>
    <xf numFmtId="173" fontId="3" fillId="0" borderId="0" xfId="75" applyNumberFormat="1" applyFont="1"/>
    <xf numFmtId="173" fontId="3" fillId="0" borderId="0" xfId="3" applyNumberFormat="1" applyFont="1"/>
    <xf numFmtId="165" fontId="3" fillId="10" borderId="0" xfId="131" applyNumberFormat="1" applyFont="1" applyFill="1"/>
    <xf numFmtId="165" fontId="8" fillId="10" borderId="0" xfId="131" applyNumberFormat="1" applyFont="1" applyFill="1"/>
    <xf numFmtId="0" fontId="13" fillId="0" borderId="0" xfId="75" applyFont="1" applyFill="1"/>
    <xf numFmtId="0" fontId="13" fillId="0" borderId="0" xfId="75" applyFont="1"/>
    <xf numFmtId="165" fontId="4" fillId="12" borderId="0" xfId="131" applyNumberFormat="1" applyFont="1" applyFill="1" applyBorder="1" applyAlignment="1">
      <alignment horizontal="center"/>
    </xf>
    <xf numFmtId="0" fontId="3" fillId="0" borderId="0" xfId="75" applyFill="1"/>
    <xf numFmtId="175" fontId="8" fillId="10" borderId="0" xfId="3" applyNumberFormat="1" applyFont="1" applyFill="1"/>
    <xf numFmtId="0" fontId="4" fillId="0" borderId="0" xfId="6" applyFont="1" applyFill="1" applyBorder="1" applyAlignment="1">
      <alignment wrapText="1"/>
    </xf>
    <xf numFmtId="0" fontId="4" fillId="2" borderId="2" xfId="134" applyFont="1" applyFill="1" applyBorder="1" applyAlignment="1"/>
    <xf numFmtId="0" fontId="4" fillId="0" borderId="0" xfId="75" applyFont="1" applyFill="1" applyBorder="1" applyAlignment="1"/>
    <xf numFmtId="165" fontId="3" fillId="0" borderId="0" xfId="146" applyNumberFormat="1" applyFont="1" applyFill="1"/>
    <xf numFmtId="165" fontId="3" fillId="36" borderId="0" xfId="146" applyNumberFormat="1" applyFont="1" applyFill="1"/>
    <xf numFmtId="165" fontId="3" fillId="0" borderId="0" xfId="131" applyNumberFormat="1" applyFont="1" applyFill="1" applyBorder="1"/>
    <xf numFmtId="165" fontId="3" fillId="0" borderId="0" xfId="75" applyNumberFormat="1" applyFont="1" applyFill="1" applyBorder="1"/>
    <xf numFmtId="165" fontId="3" fillId="35" borderId="0" xfId="146" applyNumberFormat="1" applyFont="1" applyFill="1"/>
    <xf numFmtId="0" fontId="4" fillId="0" borderId="0" xfId="6" applyFont="1" applyFill="1" applyBorder="1" applyAlignment="1">
      <alignment horizontal="right" indent="1"/>
    </xf>
    <xf numFmtId="165" fontId="3" fillId="8" borderId="0" xfId="6" applyNumberFormat="1" applyFont="1" applyFill="1" applyBorder="1"/>
    <xf numFmtId="0" fontId="3" fillId="0" borderId="0" xfId="0" applyFont="1"/>
    <xf numFmtId="0" fontId="8" fillId="0" borderId="0" xfId="0" applyFont="1"/>
    <xf numFmtId="0" fontId="3" fillId="0" borderId="0" xfId="0" applyFont="1" applyFill="1"/>
    <xf numFmtId="0" fontId="4" fillId="0" borderId="0" xfId="75" applyFont="1"/>
    <xf numFmtId="0" fontId="3" fillId="0" borderId="0" xfId="75" applyFont="1" applyFill="1"/>
    <xf numFmtId="0" fontId="3" fillId="0" borderId="0" xfId="7" applyFont="1" applyFill="1" applyBorder="1"/>
    <xf numFmtId="0" fontId="3" fillId="0" borderId="0" xfId="73" applyFont="1" applyFill="1"/>
    <xf numFmtId="165" fontId="3" fillId="0" borderId="0" xfId="131" applyNumberFormat="1" applyFont="1" applyFill="1"/>
    <xf numFmtId="172" fontId="3" fillId="39" borderId="0" xfId="3" applyNumberFormat="1" applyFont="1" applyFill="1"/>
    <xf numFmtId="165" fontId="3" fillId="0" borderId="0" xfId="75" applyNumberFormat="1" applyFont="1" applyFill="1"/>
    <xf numFmtId="0" fontId="3" fillId="0" borderId="0" xfId="75"/>
    <xf numFmtId="0" fontId="3" fillId="0" borderId="0" xfId="75"/>
    <xf numFmtId="0" fontId="3" fillId="0" borderId="0" xfId="75"/>
    <xf numFmtId="0" fontId="3" fillId="0" borderId="0" xfId="75"/>
    <xf numFmtId="1" fontId="8" fillId="0" borderId="0" xfId="0" applyNumberFormat="1" applyFont="1"/>
    <xf numFmtId="165" fontId="8" fillId="0" borderId="0" xfId="0" applyNumberFormat="1" applyFont="1"/>
    <xf numFmtId="165" fontId="8" fillId="36" borderId="0" xfId="131" applyNumberFormat="1" applyFont="1" applyFill="1"/>
    <xf numFmtId="165" fontId="3" fillId="0" borderId="0" xfId="145" applyNumberFormat="1" applyFont="1" applyFill="1"/>
    <xf numFmtId="10" fontId="3" fillId="0" borderId="0" xfId="145" applyNumberFormat="1" applyFont="1" applyFill="1"/>
    <xf numFmtId="166" fontId="3" fillId="0" borderId="0" xfId="131" applyNumberFormat="1" applyFont="1" applyFill="1"/>
    <xf numFmtId="0" fontId="1" fillId="2" borderId="1" xfId="144" applyFont="1" applyFill="1" applyBorder="1"/>
    <xf numFmtId="0" fontId="3" fillId="0" borderId="0" xfId="75"/>
    <xf numFmtId="0" fontId="4" fillId="0" borderId="0" xfId="75" applyFont="1" applyFill="1" applyBorder="1" applyAlignment="1">
      <alignment wrapText="1"/>
    </xf>
    <xf numFmtId="0" fontId="3" fillId="0" borderId="0" xfId="75" applyFont="1" applyFill="1" applyBorder="1"/>
    <xf numFmtId="0" fontId="3" fillId="0" borderId="0" xfId="75" applyFont="1"/>
    <xf numFmtId="164" fontId="3" fillId="0" borderId="0" xfId="131" applyNumberFormat="1" applyFont="1" applyFill="1"/>
    <xf numFmtId="0" fontId="4" fillId="0" borderId="0" xfId="147" applyFont="1" applyFill="1" applyBorder="1" applyAlignment="1">
      <alignment horizontal="center" textRotation="90"/>
    </xf>
    <xf numFmtId="165" fontId="3" fillId="10" borderId="0" xfId="146" applyNumberFormat="1" applyFont="1" applyFill="1"/>
    <xf numFmtId="165" fontId="3" fillId="0" borderId="0" xfId="131" applyNumberFormat="1" applyFont="1" applyFill="1"/>
    <xf numFmtId="0" fontId="4" fillId="2" borderId="1" xfId="1" applyFont="1" applyFill="1" applyBorder="1" applyAlignment="1">
      <alignment horizontal="center"/>
    </xf>
    <xf numFmtId="0" fontId="3" fillId="0" borderId="0" xfId="75" applyFont="1" applyFill="1"/>
    <xf numFmtId="164" fontId="3" fillId="10" borderId="0" xfId="131" applyNumberFormat="1" applyFont="1" applyFill="1"/>
    <xf numFmtId="0" fontId="8" fillId="0" borderId="0" xfId="5" applyFont="1"/>
    <xf numFmtId="0" fontId="3" fillId="0" borderId="0" xfId="0" applyFont="1"/>
    <xf numFmtId="0" fontId="8" fillId="0" borderId="0" xfId="0" applyFont="1"/>
    <xf numFmtId="0" fontId="3" fillId="0" borderId="0" xfId="0" applyFont="1" applyFill="1"/>
    <xf numFmtId="10" fontId="3" fillId="0" borderId="0" xfId="4" applyNumberFormat="1" applyFont="1" applyFill="1"/>
    <xf numFmtId="165" fontId="3" fillId="0" borderId="0" xfId="3" applyNumberFormat="1" applyFont="1" applyFill="1"/>
    <xf numFmtId="165" fontId="3" fillId="0" borderId="0" xfId="0" applyNumberFormat="1" applyFont="1" applyFill="1"/>
    <xf numFmtId="172" fontId="3" fillId="0" borderId="0" xfId="3" applyNumberFormat="1" applyFont="1" applyFill="1" applyBorder="1"/>
    <xf numFmtId="165" fontId="3" fillId="35" borderId="0" xfId="131" applyNumberFormat="1" applyFont="1" applyFill="1"/>
    <xf numFmtId="0" fontId="3" fillId="40" borderId="0" xfId="75" applyFont="1" applyFill="1"/>
    <xf numFmtId="0" fontId="53" fillId="0" borderId="0" xfId="75" applyFont="1"/>
    <xf numFmtId="167" fontId="3" fillId="41" borderId="0" xfId="4" applyNumberFormat="1" applyFont="1" applyFill="1"/>
    <xf numFmtId="0" fontId="3" fillId="0" borderId="0" xfId="75" quotePrefix="1" applyFont="1" applyFill="1"/>
    <xf numFmtId="164" fontId="3" fillId="35" borderId="0" xfId="131" applyNumberFormat="1" applyFont="1" applyFill="1"/>
    <xf numFmtId="10" fontId="8" fillId="35" borderId="0" xfId="76" applyNumberFormat="1" applyFont="1" applyFill="1"/>
    <xf numFmtId="10" fontId="8" fillId="35" borderId="0" xfId="0" applyNumberFormat="1" applyFont="1" applyFill="1"/>
    <xf numFmtId="0" fontId="8" fillId="0" borderId="0" xfId="0" applyFont="1" applyFill="1" applyAlignment="1">
      <alignment horizontal="right"/>
    </xf>
    <xf numFmtId="0" fontId="4" fillId="0" borderId="0" xfId="6" applyFont="1" applyFill="1" applyBorder="1" applyAlignment="1">
      <alignment horizontal="left" indent="1"/>
    </xf>
    <xf numFmtId="165" fontId="8" fillId="35" borderId="0" xfId="3" applyNumberFormat="1" applyFont="1" applyFill="1"/>
    <xf numFmtId="165" fontId="8" fillId="35" borderId="0" xfId="131" applyNumberFormat="1" applyFont="1" applyFill="1"/>
    <xf numFmtId="43" fontId="3" fillId="10" borderId="0" xfId="3" applyNumberFormat="1" applyFont="1" applyFill="1"/>
    <xf numFmtId="43" fontId="3" fillId="0" borderId="0" xfId="3" applyNumberFormat="1" applyFont="1"/>
    <xf numFmtId="0" fontId="4" fillId="0" borderId="0" xfId="0" applyFont="1"/>
    <xf numFmtId="39" fontId="4" fillId="0" borderId="0" xfId="180" applyNumberFormat="1" applyFont="1" applyBorder="1" applyAlignment="1" applyProtection="1"/>
    <xf numFmtId="0" fontId="11" fillId="0" borderId="0" xfId="0" applyFont="1"/>
    <xf numFmtId="172" fontId="8" fillId="0" borderId="0" xfId="3" applyNumberFormat="1" applyFont="1" applyFill="1"/>
    <xf numFmtId="176" fontId="3" fillId="10" borderId="0" xfId="3" applyNumberFormat="1" applyFont="1" applyFill="1" applyBorder="1" applyAlignment="1">
      <alignment horizontal="center"/>
    </xf>
    <xf numFmtId="0" fontId="7" fillId="0" borderId="0" xfId="0" applyFont="1" applyFill="1"/>
    <xf numFmtId="0" fontId="3" fillId="0" borderId="0" xfId="1" applyFont="1" applyFill="1"/>
    <xf numFmtId="0" fontId="3" fillId="0" borderId="0" xfId="0" applyFont="1" applyFill="1" applyBorder="1"/>
    <xf numFmtId="168" fontId="8" fillId="0" borderId="0" xfId="4" applyNumberFormat="1" applyFont="1" applyFill="1"/>
    <xf numFmtId="3" fontId="3" fillId="0" borderId="0" xfId="75" applyNumberFormat="1" applyFont="1"/>
    <xf numFmtId="177" fontId="3" fillId="0" borderId="0" xfId="3" applyNumberFormat="1" applyFont="1"/>
    <xf numFmtId="178" fontId="3" fillId="0" borderId="0" xfId="182" applyNumberFormat="1" applyFont="1"/>
    <xf numFmtId="0" fontId="59" fillId="12" borderId="0" xfId="181" applyFill="1"/>
    <xf numFmtId="0" fontId="64" fillId="0" borderId="0" xfId="1" applyFont="1" applyBorder="1"/>
    <xf numFmtId="0" fontId="8" fillId="0" borderId="0" xfId="148" applyFont="1"/>
    <xf numFmtId="0" fontId="4" fillId="0" borderId="0" xfId="148" applyFont="1"/>
    <xf numFmtId="0" fontId="63" fillId="0" borderId="0" xfId="148" applyFont="1"/>
    <xf numFmtId="0" fontId="3" fillId="12" borderId="0" xfId="75" applyFont="1" applyFill="1"/>
    <xf numFmtId="0" fontId="13" fillId="0" borderId="0" xfId="6" applyFont="1"/>
    <xf numFmtId="0" fontId="4" fillId="2" borderId="1" xfId="144" applyFont="1" applyFill="1" applyBorder="1"/>
    <xf numFmtId="0" fontId="4" fillId="3" borderId="1" xfId="6" applyFont="1" applyFill="1" applyBorder="1"/>
    <xf numFmtId="0" fontId="3" fillId="3" borderId="1" xfId="6" applyFont="1" applyFill="1" applyBorder="1"/>
    <xf numFmtId="43" fontId="8" fillId="0" borderId="0" xfId="3" applyFont="1"/>
    <xf numFmtId="10" fontId="8" fillId="36" borderId="0" xfId="4" applyNumberFormat="1" applyFont="1" applyFill="1"/>
    <xf numFmtId="172" fontId="8" fillId="35" borderId="0" xfId="3" applyNumberFormat="1" applyFont="1" applyFill="1"/>
    <xf numFmtId="172" fontId="8" fillId="39" borderId="0" xfId="3" applyNumberFormat="1" applyFont="1" applyFill="1"/>
    <xf numFmtId="0" fontId="8" fillId="0" borderId="0" xfId="141" applyFont="1"/>
    <xf numFmtId="0" fontId="8" fillId="0" borderId="0" xfId="141" applyFont="1" applyFill="1"/>
    <xf numFmtId="0" fontId="3" fillId="3" borderId="1" xfId="338" applyFont="1" applyFill="1" applyBorder="1"/>
    <xf numFmtId="0" fontId="4" fillId="3" borderId="1" xfId="338" applyFont="1" applyFill="1" applyBorder="1"/>
    <xf numFmtId="0" fontId="11" fillId="0" borderId="0" xfId="141" applyFont="1" applyFill="1"/>
    <xf numFmtId="0" fontId="66" fillId="0" borderId="0" xfId="141" applyFont="1" applyFill="1"/>
    <xf numFmtId="3" fontId="8" fillId="10" borderId="0" xfId="141" applyNumberFormat="1" applyFont="1" applyFill="1"/>
    <xf numFmtId="0" fontId="3" fillId="0" borderId="0" xfId="141" applyFont="1"/>
    <xf numFmtId="0" fontId="8" fillId="0" borderId="0" xfId="141" applyFont="1" applyAlignment="1">
      <alignment horizontal="left"/>
    </xf>
    <xf numFmtId="167" fontId="8" fillId="10" borderId="0" xfId="141" applyNumberFormat="1" applyFont="1" applyFill="1"/>
    <xf numFmtId="0" fontId="3" fillId="0" borderId="0" xfId="338" applyFont="1"/>
    <xf numFmtId="167" fontId="8" fillId="35" borderId="0" xfId="141" applyNumberFormat="1" applyFont="1" applyFill="1"/>
    <xf numFmtId="10" fontId="3" fillId="10" borderId="0" xfId="141" applyNumberFormat="1" applyFont="1" applyFill="1"/>
    <xf numFmtId="0" fontId="3" fillId="0" borderId="0" xfId="339" applyFont="1" applyFill="1"/>
    <xf numFmtId="0" fontId="3" fillId="0" borderId="0" xfId="339" applyFont="1"/>
    <xf numFmtId="0" fontId="11" fillId="0" borderId="0" xfId="141" applyFont="1"/>
    <xf numFmtId="3" fontId="8" fillId="36" borderId="0" xfId="141" applyNumberFormat="1" applyFont="1" applyFill="1"/>
    <xf numFmtId="3" fontId="8" fillId="0" borderId="0" xfId="141" applyNumberFormat="1" applyFont="1"/>
    <xf numFmtId="0" fontId="4" fillId="0" borderId="0" xfId="340" applyFont="1" applyFill="1" applyBorder="1" applyAlignment="1" applyProtection="1">
      <alignment horizontal="left"/>
    </xf>
    <xf numFmtId="0" fontId="4" fillId="0" borderId="0" xfId="0" applyFont="1" applyFill="1"/>
    <xf numFmtId="0" fontId="67" fillId="0" borderId="0" xfId="0" applyFont="1"/>
    <xf numFmtId="0" fontId="68" fillId="0" borderId="0" xfId="75" applyFont="1"/>
    <xf numFmtId="43" fontId="8" fillId="0" borderId="0" xfId="3" applyFont="1" applyFill="1"/>
    <xf numFmtId="0" fontId="8" fillId="0" borderId="0" xfId="0" applyFont="1" applyFill="1" applyBorder="1"/>
    <xf numFmtId="172" fontId="8" fillId="0" borderId="0" xfId="3" applyNumberFormat="1" applyFont="1" applyFill="1" applyBorder="1"/>
    <xf numFmtId="0" fontId="3" fillId="0" borderId="0" xfId="6" applyFont="1" applyFill="1" applyBorder="1"/>
    <xf numFmtId="0" fontId="4" fillId="56" borderId="1" xfId="338" applyFont="1" applyFill="1" applyBorder="1" applyAlignment="1">
      <alignment horizontal="center"/>
    </xf>
    <xf numFmtId="172" fontId="8" fillId="40" borderId="0" xfId="3" applyNumberFormat="1" applyFont="1" applyFill="1"/>
    <xf numFmtId="0" fontId="9" fillId="0" borderId="0" xfId="75" applyFont="1" applyFill="1"/>
    <xf numFmtId="0" fontId="54" fillId="0" borderId="0" xfId="75" applyFont="1" applyFill="1"/>
    <xf numFmtId="165" fontId="3" fillId="41" borderId="0" xfId="131" applyNumberFormat="1" applyFont="1" applyFill="1"/>
    <xf numFmtId="165" fontId="8" fillId="41" borderId="0" xfId="131" applyNumberFormat="1" applyFont="1" applyFill="1"/>
    <xf numFmtId="165" fontId="3" fillId="40" borderId="0" xfId="131" applyNumberFormat="1" applyFont="1" applyFill="1"/>
    <xf numFmtId="165" fontId="3" fillId="40" borderId="0" xfId="74" applyNumberFormat="1" applyFont="1" applyFill="1"/>
    <xf numFmtId="0" fontId="3" fillId="0" borderId="0" xfId="141" applyFont="1" applyFill="1"/>
    <xf numFmtId="167" fontId="8" fillId="36" borderId="0" xfId="141" applyNumberFormat="1" applyFont="1" applyFill="1"/>
    <xf numFmtId="172" fontId="3" fillId="41" borderId="0" xfId="3" applyNumberFormat="1" applyFont="1" applyFill="1"/>
    <xf numFmtId="172" fontId="3" fillId="0" borderId="0" xfId="75" applyNumberFormat="1" applyFont="1"/>
    <xf numFmtId="10" fontId="13" fillId="35" borderId="0" xfId="75" applyNumberFormat="1" applyFont="1" applyFill="1"/>
    <xf numFmtId="3" fontId="8" fillId="0" borderId="0" xfId="141" applyNumberFormat="1" applyFont="1" applyFill="1"/>
    <xf numFmtId="3" fontId="3" fillId="39" borderId="0" xfId="338" applyNumberFormat="1" applyFont="1" applyFill="1"/>
    <xf numFmtId="0" fontId="3" fillId="0" borderId="0" xfId="338" applyFont="1" applyFill="1"/>
    <xf numFmtId="3" fontId="3" fillId="0" borderId="0" xfId="338" applyNumberFormat="1" applyFont="1" applyFill="1"/>
    <xf numFmtId="43" fontId="0" fillId="10" borderId="0" xfId="3" applyFont="1" applyFill="1"/>
    <xf numFmtId="43" fontId="8" fillId="0" borderId="0" xfId="3" applyFont="1" applyAlignment="1">
      <alignment horizontal="center"/>
    </xf>
    <xf numFmtId="43" fontId="0" fillId="10" borderId="0" xfId="3" applyFont="1" applyFill="1" applyAlignment="1">
      <alignment horizontal="right"/>
    </xf>
    <xf numFmtId="43" fontId="3" fillId="0" borderId="0" xfId="3" applyFont="1" applyFill="1" applyAlignment="1">
      <alignment horizontal="center"/>
    </xf>
    <xf numFmtId="43" fontId="8" fillId="0" borderId="0" xfId="3" applyFont="1" applyFill="1" applyBorder="1"/>
    <xf numFmtId="43" fontId="11" fillId="0" borderId="0" xfId="3" applyFont="1" applyFill="1" applyBorder="1"/>
    <xf numFmtId="0" fontId="7" fillId="10" borderId="0" xfId="0" applyFont="1" applyFill="1"/>
  </cellXfs>
  <cellStyles count="3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10" xfId="185"/>
    <cellStyle name="_x000d__x000a_JournalTemplate=C:\COMFO\CTALK\JOURSTD.TPL_x000d__x000a_LbStateAddress=3 3 0 251 1 89 2 311_x000d__x000a_LbStateJou 2" xfId="73"/>
    <cellStyle name="_x000d__x000a_JournalTemplate=C:\COMFO\CTALK\JOURSTD.TPL_x000d__x000a_LbStateAddress=3 3 0 251 1 89 2 311_x000d__x000a_LbStateJou 2 2" xfId="134"/>
    <cellStyle name="_x000d__x000a_JournalTemplate=C:\COMFO\CTALK\JOURSTD.TPL_x000d__x000a_LbStateAddress=3 3 0 251 1 89 2 311_x000d__x000a_LbStateJou 2 3" xfId="186"/>
    <cellStyle name="_x000d__x000a_JournalTemplate=C:\COMFO\CTALK\JOURSTD.TPL_x000d__x000a_LbStateAddress=3 3 0 251 1 89 2 311_x000d__x000a_LbStateJou 2 4" xfId="187"/>
    <cellStyle name="_x000d__x000a_JournalTemplate=C:\COMFO\CTALK\JOURSTD.TPL_x000d__x000a_LbStateAddress=3 3 0 251 1 89 2 311_x000d__x000a_LbStateJou 3" xfId="72"/>
    <cellStyle name="_x000d__x000a_JournalTemplate=C:\COMFO\CTALK\JOURSTD.TPL_x000d__x000a_LbStateAddress=3 3 0 251 1 89 2 311_x000d__x000a_LbStateJou 3 2" xfId="149"/>
    <cellStyle name="_x000d__x000a_JournalTemplate=C:\COMFO\CTALK\JOURSTD.TPL_x000d__x000a_LbStateAddress=3 3 0 251 1 89 2 311_x000d__x000a_LbStateJou 4" xfId="79"/>
    <cellStyle name="_x000d__x000a_JournalTemplate=C:\COMFO\CTALK\JOURSTD.TPL_x000d__x000a_LbStateAddress=3 3 0 251 1 89 2 311_x000d__x000a_LbStateJou 4 2" xfId="147"/>
    <cellStyle name="_x000d__x000a_JournalTemplate=C:\COMFO\CTALK\JOURSTD.TPL_x000d__x000a_LbStateAddress=3 3 0 251 1 89 2 311_x000d__x000a_LbStateJou_100720 berekening x-factoren NG4R v4.2" xfId="139"/>
    <cellStyle name="20% - Accent1 2" xfId="80"/>
    <cellStyle name="20% - Accent1 2 2" xfId="150"/>
    <cellStyle name="20% - Accent1 3" xfId="9"/>
    <cellStyle name="20% - Accent1 3 2" xfId="188"/>
    <cellStyle name="20% - Accent1 3 2 2" xfId="261"/>
    <cellStyle name="20% - Accent2 2" xfId="81"/>
    <cellStyle name="20% - Accent2 2 2" xfId="151"/>
    <cellStyle name="20% - Accent2 3" xfId="10"/>
    <cellStyle name="20% - Accent2 3 2" xfId="189"/>
    <cellStyle name="20% - Accent2 3 2 2" xfId="262"/>
    <cellStyle name="20% - Accent3 2" xfId="82"/>
    <cellStyle name="20% - Accent3 2 2" xfId="152"/>
    <cellStyle name="20% - Accent3 3" xfId="11"/>
    <cellStyle name="20% - Accent3 3 2" xfId="190"/>
    <cellStyle name="20% - Accent3 3 2 2" xfId="263"/>
    <cellStyle name="20% - Accent4 2" xfId="83"/>
    <cellStyle name="20% - Accent4 2 2" xfId="153"/>
    <cellStyle name="20% - Accent4 3" xfId="12"/>
    <cellStyle name="20% - Accent4 3 2" xfId="191"/>
    <cellStyle name="20% - Accent4 3 2 2" xfId="264"/>
    <cellStyle name="20% - Accent5 2" xfId="84"/>
    <cellStyle name="20% - Accent5 2 2" xfId="154"/>
    <cellStyle name="20% - Accent5 3" xfId="13"/>
    <cellStyle name="20% - Accent5 3 2" xfId="192"/>
    <cellStyle name="20% - Accent5 3 2 2" xfId="265"/>
    <cellStyle name="20% - Accent6 2" xfId="85"/>
    <cellStyle name="20% - Accent6 2 2" xfId="155"/>
    <cellStyle name="20% - Accent6 3" xfId="14"/>
    <cellStyle name="20% - Accent6 3 2" xfId="193"/>
    <cellStyle name="20% - Accent6 3 2 2" xfId="268"/>
    <cellStyle name="40% - Accent1 2" xfId="86"/>
    <cellStyle name="40% - Accent1 2 2" xfId="156"/>
    <cellStyle name="40% - Accent1 3" xfId="15"/>
    <cellStyle name="40% - Accent1 3 2" xfId="194"/>
    <cellStyle name="40% - Accent1 3 2 2" xfId="271"/>
    <cellStyle name="40% - Accent2 2" xfId="87"/>
    <cellStyle name="40% - Accent2 2 2" xfId="157"/>
    <cellStyle name="40% - Accent2 3" xfId="16"/>
    <cellStyle name="40% - Accent2 3 2" xfId="195"/>
    <cellStyle name="40% - Accent2 3 2 2" xfId="272"/>
    <cellStyle name="40% - Accent3 2" xfId="88"/>
    <cellStyle name="40% - Accent3 2 2" xfId="158"/>
    <cellStyle name="40% - Accent3 3" xfId="17"/>
    <cellStyle name="40% - Accent3 3 2" xfId="196"/>
    <cellStyle name="40% - Accent3 3 2 2" xfId="273"/>
    <cellStyle name="40% - Accent4 2" xfId="89"/>
    <cellStyle name="40% - Accent4 2 2" xfId="159"/>
    <cellStyle name="40% - Accent4 3" xfId="18"/>
    <cellStyle name="40% - Accent4 3 2" xfId="197"/>
    <cellStyle name="40% - Accent4 3 2 2" xfId="274"/>
    <cellStyle name="40% - Accent5 2" xfId="90"/>
    <cellStyle name="40% - Accent5 2 2" xfId="160"/>
    <cellStyle name="40% - Accent5 3" xfId="19"/>
    <cellStyle name="40% - Accent5 3 2" xfId="198"/>
    <cellStyle name="40% - Accent5 3 2 2" xfId="275"/>
    <cellStyle name="40% - Accent6 2" xfId="91"/>
    <cellStyle name="40% - Accent6 2 2" xfId="161"/>
    <cellStyle name="40% - Accent6 3" xfId="20"/>
    <cellStyle name="40% - Accent6 3 2" xfId="199"/>
    <cellStyle name="40% - Accent6 3 2 2" xfId="276"/>
    <cellStyle name="60% - Accent1 2" xfId="92"/>
    <cellStyle name="60% - Accent1 2 2" xfId="162"/>
    <cellStyle name="60% - Accent1 3" xfId="21"/>
    <cellStyle name="60% - Accent2 2" xfId="93"/>
    <cellStyle name="60% - Accent2 2 2" xfId="163"/>
    <cellStyle name="60% - Accent2 3" xfId="22"/>
    <cellStyle name="60% - Accent3 2" xfId="94"/>
    <cellStyle name="60% - Accent3 2 2" xfId="164"/>
    <cellStyle name="60% - Accent3 3" xfId="23"/>
    <cellStyle name="60% - Accent4 2" xfId="95"/>
    <cellStyle name="60% - Accent4 2 2" xfId="165"/>
    <cellStyle name="60% - Accent4 3" xfId="24"/>
    <cellStyle name="60% - Accent5 2" xfId="96"/>
    <cellStyle name="60% - Accent5 2 2" xfId="166"/>
    <cellStyle name="60% - Accent5 3" xfId="25"/>
    <cellStyle name="60% - Accent6 2" xfId="97"/>
    <cellStyle name="60% - Accent6 2 2" xfId="167"/>
    <cellStyle name="60% - Accent6 3" xfId="26"/>
    <cellStyle name="Accent1 2" xfId="98"/>
    <cellStyle name="Accent1 2 2" xfId="168"/>
    <cellStyle name="Accent1 3" xfId="27"/>
    <cellStyle name="Accent2 2" xfId="99"/>
    <cellStyle name="Accent2 2 2" xfId="169"/>
    <cellStyle name="Accent2 3" xfId="28"/>
    <cellStyle name="Accent3 2" xfId="100"/>
    <cellStyle name="Accent3 2 2" xfId="170"/>
    <cellStyle name="Accent3 3" xfId="29"/>
    <cellStyle name="Accent4 2" xfId="101"/>
    <cellStyle name="Accent4 2 2" xfId="171"/>
    <cellStyle name="Accent4 3" xfId="30"/>
    <cellStyle name="Accent5 2" xfId="102"/>
    <cellStyle name="Accent5 2 2" xfId="172"/>
    <cellStyle name="Accent5 3" xfId="31"/>
    <cellStyle name="Accent6 2" xfId="103"/>
    <cellStyle name="Accent6 2 2" xfId="173"/>
    <cellStyle name="Accent6 3" xfId="32"/>
    <cellStyle name="Bad" xfId="33"/>
    <cellStyle name="Bad 2" xfId="104"/>
    <cellStyle name="Berekening 2" xfId="34"/>
    <cellStyle name="Berekening 2 2" xfId="201"/>
    <cellStyle name="Berekening 2 2 2" xfId="282"/>
    <cellStyle name="Berekening 2 2 3" xfId="279"/>
    <cellStyle name="Berekening 2 3" xfId="281"/>
    <cellStyle name="Berekening 2 4" xfId="280"/>
    <cellStyle name="Berekening 2 5" xfId="200"/>
    <cellStyle name="Calculation" xfId="35"/>
    <cellStyle name="Calculation 2" xfId="105"/>
    <cellStyle name="Calculation 2 2" xfId="284"/>
    <cellStyle name="Calculation 2 3" xfId="277"/>
    <cellStyle name="Calculation 2 4" xfId="203"/>
    <cellStyle name="Calculation 3" xfId="283"/>
    <cellStyle name="Calculation 4" xfId="278"/>
    <cellStyle name="Calculation 5" xfId="202"/>
    <cellStyle name="Check Cell" xfId="36"/>
    <cellStyle name="Check Cell 2" xfId="106"/>
    <cellStyle name="Comma 2" xfId="107"/>
    <cellStyle name="Comma 2 2" xfId="178"/>
    <cellStyle name="Comma 2 3" xfId="204"/>
    <cellStyle name="Comma 3" xfId="108"/>
    <cellStyle name="Controlecel 2" xfId="37"/>
    <cellStyle name="Euro" xfId="38"/>
    <cellStyle name="Euro 2" xfId="109"/>
    <cellStyle name="Euro 3" xfId="177"/>
    <cellStyle name="Euro 3 2" xfId="206"/>
    <cellStyle name="Euro 4" xfId="205"/>
    <cellStyle name="Explanatory Text" xfId="39"/>
    <cellStyle name="Explanatory Text 2" xfId="110"/>
    <cellStyle name="Gekoppelde cel 2" xfId="40"/>
    <cellStyle name="Goed 2" xfId="41"/>
    <cellStyle name="Good" xfId="42"/>
    <cellStyle name="Good 2" xfId="111"/>
    <cellStyle name="Header" xfId="43"/>
    <cellStyle name="Heading 1" xfId="44"/>
    <cellStyle name="Heading 1 2" xfId="112"/>
    <cellStyle name="Heading 2" xfId="45"/>
    <cellStyle name="Heading 2 2" xfId="113"/>
    <cellStyle name="Heading 3" xfId="46"/>
    <cellStyle name="Heading 3 2" xfId="114"/>
    <cellStyle name="Heading 4" xfId="47"/>
    <cellStyle name="Heading 4 2" xfId="115"/>
    <cellStyle name="Hyperlink 2" xfId="220"/>
    <cellStyle name="Input" xfId="48"/>
    <cellStyle name="Input 2" xfId="116"/>
    <cellStyle name="Input 2 2" xfId="286"/>
    <cellStyle name="Input 2 3" xfId="269"/>
    <cellStyle name="Input 2 4" xfId="208"/>
    <cellStyle name="Input 3" xfId="285"/>
    <cellStyle name="Input 4" xfId="270"/>
    <cellStyle name="Input 5" xfId="207"/>
    <cellStyle name="Invoer 2" xfId="49"/>
    <cellStyle name="Invoer 2 2" xfId="210"/>
    <cellStyle name="Invoer 2 2 2" xfId="288"/>
    <cellStyle name="Invoer 2 2 3" xfId="266"/>
    <cellStyle name="Invoer 2 3" xfId="287"/>
    <cellStyle name="Invoer 2 4" xfId="267"/>
    <cellStyle name="Invoer 2 5" xfId="209"/>
    <cellStyle name="Komma" xfId="3" builtinId="3"/>
    <cellStyle name="Komma 10 2" xfId="211"/>
    <cellStyle name="Komma 10 2 2" xfId="212"/>
    <cellStyle name="Komma 10 2 3" xfId="259"/>
    <cellStyle name="Komma 11" xfId="213"/>
    <cellStyle name="Komma 14 2" xfId="131"/>
    <cellStyle name="Komma 2" xfId="74"/>
    <cellStyle name="Komma 2 2" xfId="129"/>
    <cellStyle name="Komma 2 2 2" xfId="214"/>
    <cellStyle name="Komma 2 3" xfId="135"/>
    <cellStyle name="Komma 2 4" xfId="215"/>
    <cellStyle name="Komma 2 5" xfId="184"/>
    <cellStyle name="Komma 3" xfId="117"/>
    <cellStyle name="Komma 3 2" xfId="136"/>
    <cellStyle name="Komma 3 3" xfId="216"/>
    <cellStyle name="Komma 4" xfId="132"/>
    <cellStyle name="Komma 4 2" xfId="146"/>
    <cellStyle name="Komma 4 2 2" xfId="290"/>
    <cellStyle name="Komma 4 2 3" xfId="217"/>
    <cellStyle name="Komma 4 3" xfId="289"/>
    <cellStyle name="Komma 5" xfId="50"/>
    <cellStyle name="Komma 5 2" xfId="218"/>
    <cellStyle name="Komma 5 2 2" xfId="291"/>
    <cellStyle name="Komma 6" xfId="219"/>
    <cellStyle name="Komma 7" xfId="258"/>
    <cellStyle name="Kop 1 2" xfId="51"/>
    <cellStyle name="Kop 2 2" xfId="52"/>
    <cellStyle name="Kop 3 2" xfId="53"/>
    <cellStyle name="Kop 4 2" xfId="54"/>
    <cellStyle name="Linked Cell" xfId="55"/>
    <cellStyle name="Linked Cell 2" xfId="118"/>
    <cellStyle name="Neutraal 2" xfId="56"/>
    <cellStyle name="Neutral" xfId="57"/>
    <cellStyle name="Neutral 2" xfId="119"/>
    <cellStyle name="Normal 2" xfId="120"/>
    <cellStyle name="Normal 3" xfId="121"/>
    <cellStyle name="Normal_# klanten" xfId="58"/>
    <cellStyle name="Note" xfId="59"/>
    <cellStyle name="Note 2" xfId="122"/>
    <cellStyle name="Note 2 2" xfId="293"/>
    <cellStyle name="Note 2 3" xfId="323"/>
    <cellStyle name="Note 2 4" xfId="222"/>
    <cellStyle name="Note 3" xfId="292"/>
    <cellStyle name="Note 4" xfId="322"/>
    <cellStyle name="Note 5" xfId="221"/>
    <cellStyle name="Notitie 2" xfId="60"/>
    <cellStyle name="Notitie 2 2" xfId="174"/>
    <cellStyle name="Notitie 2 2 2" xfId="295"/>
    <cellStyle name="Notitie 2 2 3" xfId="325"/>
    <cellStyle name="Notitie 2 2 4" xfId="224"/>
    <cellStyle name="Notitie 2 3" xfId="225"/>
    <cellStyle name="Notitie 2 3 2" xfId="296"/>
    <cellStyle name="Notitie 2 3 3" xfId="326"/>
    <cellStyle name="Notitie 2 4" xfId="226"/>
    <cellStyle name="Notitie 2 4 2" xfId="297"/>
    <cellStyle name="Notitie 2 4 3" xfId="327"/>
    <cellStyle name="Notitie 2 5" xfId="294"/>
    <cellStyle name="Notitie 2 6" xfId="324"/>
    <cellStyle name="Notitie 2 7" xfId="223"/>
    <cellStyle name="Notitie 3" xfId="227"/>
    <cellStyle name="Notitie 3 2" xfId="228"/>
    <cellStyle name="Notitie 3 2 2" xfId="299"/>
    <cellStyle name="Notitie 3 3" xfId="298"/>
    <cellStyle name="Notitie 4" xfId="229"/>
    <cellStyle name="Notitie 4 2" xfId="300"/>
    <cellStyle name="Ongeldig" xfId="181" builtinId="27"/>
    <cellStyle name="Ongeldig 2" xfId="61"/>
    <cellStyle name="Output" xfId="62"/>
    <cellStyle name="Output 2" xfId="123"/>
    <cellStyle name="Output 2 2" xfId="302"/>
    <cellStyle name="Output 2 3" xfId="329"/>
    <cellStyle name="Output 2 4" xfId="231"/>
    <cellStyle name="Output 3" xfId="301"/>
    <cellStyle name="Output 4" xfId="328"/>
    <cellStyle name="Output 5" xfId="230"/>
    <cellStyle name="Procent" xfId="4" builtinId="5"/>
    <cellStyle name="Procent 2" xfId="76"/>
    <cellStyle name="Procent 2 2" xfId="140"/>
    <cellStyle name="Procent 3" xfId="133"/>
    <cellStyle name="Procent 3 2" xfId="179"/>
    <cellStyle name="Procent 3 2 2" xfId="232"/>
    <cellStyle name="Procent 3 3" xfId="303"/>
    <cellStyle name="Procent 4" xfId="63"/>
    <cellStyle name="Procent 4 2" xfId="233"/>
    <cellStyle name="Procent 4 2 2" xfId="304"/>
    <cellStyle name="Procent 5" xfId="234"/>
    <cellStyle name="Procent 5 2" xfId="305"/>
    <cellStyle name="Procent 6" xfId="260"/>
    <cellStyle name="Standaard" xfId="0" builtinId="0"/>
    <cellStyle name="Standaard 10 2" xfId="183"/>
    <cellStyle name="Standaard 2" xfId="75"/>
    <cellStyle name="Standaard 2 2" xfId="6"/>
    <cellStyle name="Standaard 2 2 2" xfId="235"/>
    <cellStyle name="Standaard 2 3" xfId="128"/>
    <cellStyle name="Standaard 2 3 2" xfId="236"/>
    <cellStyle name="Standaard 2 3 2 2" xfId="306"/>
    <cellStyle name="Standaard 2 4" xfId="237"/>
    <cellStyle name="Standaard 2 4 2" xfId="238"/>
    <cellStyle name="Standaard 2 4 2 2" xfId="307"/>
    <cellStyle name="Standaard 3" xfId="77"/>
    <cellStyle name="Standaard 3 2" xfId="148"/>
    <cellStyle name="Standaard 3 2 2" xfId="239"/>
    <cellStyle name="Standaard 3 3" xfId="240"/>
    <cellStyle name="Standaard 3 4" xfId="241"/>
    <cellStyle name="Standaard 3 4 2" xfId="309"/>
    <cellStyle name="Standaard 3 5" xfId="308"/>
    <cellStyle name="Standaard 4" xfId="78"/>
    <cellStyle name="Standaard 4 2" xfId="175"/>
    <cellStyle name="Standaard 4 3" xfId="242"/>
    <cellStyle name="Standaard 5" xfId="130"/>
    <cellStyle name="Standaard 5 2" xfId="243"/>
    <cellStyle name="Standaard 5 3" xfId="310"/>
    <cellStyle name="Standaard 6" xfId="141"/>
    <cellStyle name="Standaard 6 2" xfId="245"/>
    <cellStyle name="Standaard 6 2 2" xfId="246"/>
    <cellStyle name="Standaard 6 2 2 2" xfId="311"/>
    <cellStyle name="Standaard 6 3" xfId="247"/>
    <cellStyle name="Standaard 6 3 2" xfId="312"/>
    <cellStyle name="Standaard 6 4" xfId="244"/>
    <cellStyle name="Standaard 7" xfId="145"/>
    <cellStyle name="Standaard 7 2" xfId="313"/>
    <cellStyle name="Standaard 7 3" xfId="248"/>
    <cellStyle name="Standaard 8" xfId="176"/>
    <cellStyle name="Standaard 8 2" xfId="257"/>
    <cellStyle name="Standaard_20100727 Rekenmodel NE5R v1.9" xfId="2"/>
    <cellStyle name="Standaard_20110830 TI berekening 2012 E - v3 PwA" xfId="138"/>
    <cellStyle name="Standaard_20120514 - Analyse Inkoopkosten Transport v9" xfId="144"/>
    <cellStyle name="Standaard_20120514 - Analyse Inkoopkosten Transport v9 2 2" xfId="338"/>
    <cellStyle name="Standaard_20120516 - TI-berekening 2013 Elektriciteit (concept) opm HK" xfId="5"/>
    <cellStyle name="Standaard_20120522 - TI-berekening 2013 Gas" xfId="8"/>
    <cellStyle name="Standaard_20120727 - TI-berekening 2013 Elektriciteit (concept)" xfId="137"/>
    <cellStyle name="Standaard_Rekenmodel inkoopkosten transport NE4R v2" xfId="7"/>
    <cellStyle name="Standaard_Rekenmodel inkoopkosten transport NE4R v2 2 2" xfId="339"/>
    <cellStyle name="Standaard_Tabellen - CIV2_Format import PRD en Database voor NE6R (concept) v1" xfId="180"/>
    <cellStyle name="Standaard_Tarievenmand 2002" xfId="340"/>
    <cellStyle name="Titel 2" xfId="64"/>
    <cellStyle name="Title" xfId="65"/>
    <cellStyle name="Title 2" xfId="124"/>
    <cellStyle name="Totaal 2" xfId="66"/>
    <cellStyle name="Totaal 2 2" xfId="250"/>
    <cellStyle name="Totaal 2 2 2" xfId="315"/>
    <cellStyle name="Totaal 2 2 3" xfId="331"/>
    <cellStyle name="Totaal 2 3" xfId="251"/>
    <cellStyle name="Totaal 2 3 2" xfId="316"/>
    <cellStyle name="Totaal 2 3 3" xfId="332"/>
    <cellStyle name="Totaal 2 4" xfId="314"/>
    <cellStyle name="Totaal 2 5" xfId="330"/>
    <cellStyle name="Totaal 2 6" xfId="249"/>
    <cellStyle name="Total" xfId="67"/>
    <cellStyle name="Total 2" xfId="125"/>
    <cellStyle name="Total 2 2" xfId="318"/>
    <cellStyle name="Total 2 3" xfId="334"/>
    <cellStyle name="Total 2 4" xfId="253"/>
    <cellStyle name="Total 3" xfId="317"/>
    <cellStyle name="Total 4" xfId="333"/>
    <cellStyle name="Total 5" xfId="252"/>
    <cellStyle name="Uitvoer 2" xfId="68"/>
    <cellStyle name="Uitvoer 2 2" xfId="255"/>
    <cellStyle name="Uitvoer 2 2 2" xfId="320"/>
    <cellStyle name="Uitvoer 2 2 3" xfId="336"/>
    <cellStyle name="Uitvoer 2 3" xfId="256"/>
    <cellStyle name="Uitvoer 2 3 2" xfId="321"/>
    <cellStyle name="Uitvoer 2 3 3" xfId="337"/>
    <cellStyle name="Uitvoer 2 4" xfId="319"/>
    <cellStyle name="Uitvoer 2 5" xfId="335"/>
    <cellStyle name="Uitvoer 2 6" xfId="254"/>
    <cellStyle name="Valuta" xfId="182" builtinId="4"/>
    <cellStyle name="Valuta 2" xfId="142"/>
    <cellStyle name="Valuta 2 2" xfId="143"/>
    <cellStyle name="Verklarende tekst 2" xfId="69"/>
    <cellStyle name="Waarschuwingstekst 2" xfId="70"/>
    <cellStyle name="Warning Text" xfId="71"/>
    <cellStyle name="Warning Text 2" xfId="126"/>
    <cellStyle name="WIt" xfId="127"/>
  </cellStyles>
  <dxfs count="0"/>
  <tableStyles count="0" defaultTableStyle="TableStyleMedium2" defaultPivotStyle="PivotStyleLight16"/>
  <colors>
    <mruColors>
      <color rgb="FFFFCCFF"/>
      <color rgb="FFCCFFCC"/>
      <color rgb="FFCCFFFF"/>
      <color rgb="FFFFCC99"/>
      <color rgb="FFFFFFCC"/>
      <color rgb="FFFFFF99"/>
      <color rgb="FFFF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857250</xdr:colOff>
      <xdr:row>34</xdr:row>
      <xdr:rowOff>28575</xdr:rowOff>
    </xdr:from>
    <xdr:to>
      <xdr:col>1</xdr:col>
      <xdr:colOff>933450</xdr:colOff>
      <xdr:row>37</xdr:row>
      <xdr:rowOff>142875</xdr:rowOff>
    </xdr:to>
    <xdr:sp macro="" textlink="">
      <xdr:nvSpPr>
        <xdr:cNvPr id="12" name="AutoShape 9"/>
        <xdr:cNvSpPr>
          <a:spLocks/>
        </xdr:cNvSpPr>
      </xdr:nvSpPr>
      <xdr:spPr bwMode="auto">
        <a:xfrm>
          <a:off x="1133475" y="99726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38</xdr:row>
      <xdr:rowOff>28575</xdr:rowOff>
    </xdr:from>
    <xdr:to>
      <xdr:col>1</xdr:col>
      <xdr:colOff>933450</xdr:colOff>
      <xdr:row>41</xdr:row>
      <xdr:rowOff>142875</xdr:rowOff>
    </xdr:to>
    <xdr:sp macro="" textlink="">
      <xdr:nvSpPr>
        <xdr:cNvPr id="13" name="AutoShape 9"/>
        <xdr:cNvSpPr>
          <a:spLocks/>
        </xdr:cNvSpPr>
      </xdr:nvSpPr>
      <xdr:spPr bwMode="auto">
        <a:xfrm>
          <a:off x="1133475" y="10620375"/>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857250</xdr:colOff>
      <xdr:row>42</xdr:row>
      <xdr:rowOff>28575</xdr:rowOff>
    </xdr:from>
    <xdr:to>
      <xdr:col>1</xdr:col>
      <xdr:colOff>933450</xdr:colOff>
      <xdr:row>45</xdr:row>
      <xdr:rowOff>142875</xdr:rowOff>
    </xdr:to>
    <xdr:sp macro="" textlink="">
      <xdr:nvSpPr>
        <xdr:cNvPr id="14" name="AutoShape 9"/>
        <xdr:cNvSpPr>
          <a:spLocks/>
        </xdr:cNvSpPr>
      </xdr:nvSpPr>
      <xdr:spPr bwMode="auto">
        <a:xfrm>
          <a:off x="1137397" y="10293163"/>
          <a:ext cx="76200" cy="584947"/>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840441</xdr:colOff>
      <xdr:row>46</xdr:row>
      <xdr:rowOff>22412</xdr:rowOff>
    </xdr:from>
    <xdr:to>
      <xdr:col>1</xdr:col>
      <xdr:colOff>916641</xdr:colOff>
      <xdr:row>49</xdr:row>
      <xdr:rowOff>136712</xdr:rowOff>
    </xdr:to>
    <xdr:sp macro="" textlink="">
      <xdr:nvSpPr>
        <xdr:cNvPr id="15" name="AutoShape 9"/>
        <xdr:cNvSpPr>
          <a:spLocks/>
        </xdr:cNvSpPr>
      </xdr:nvSpPr>
      <xdr:spPr bwMode="auto">
        <a:xfrm>
          <a:off x="1116666" y="12881162"/>
          <a:ext cx="76200" cy="600075"/>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840441</xdr:colOff>
      <xdr:row>50</xdr:row>
      <xdr:rowOff>22412</xdr:rowOff>
    </xdr:from>
    <xdr:to>
      <xdr:col>1</xdr:col>
      <xdr:colOff>916641</xdr:colOff>
      <xdr:row>53</xdr:row>
      <xdr:rowOff>136712</xdr:rowOff>
    </xdr:to>
    <xdr:sp macro="" textlink="">
      <xdr:nvSpPr>
        <xdr:cNvPr id="16" name="AutoShape 9"/>
        <xdr:cNvSpPr>
          <a:spLocks/>
        </xdr:cNvSpPr>
      </xdr:nvSpPr>
      <xdr:spPr bwMode="auto">
        <a:xfrm>
          <a:off x="1120588" y="12707471"/>
          <a:ext cx="76200" cy="584947"/>
        </a:xfrm>
        <a:prstGeom prst="leftBrace">
          <a:avLst>
            <a:gd name="adj1" fmla="val 6562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Groot\AppData\Local\Microsoft\Windows\Temporary%20Internet%20Files\Content.Outlook\BV2YK9DL\kapitaalkostenmodel%20Classic%20ultimo%20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763103\Local%20Settings\Temporary%20Internet%20Files\OLK21C\NE-PRD(i)-10-01%20CONCEPT%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07%20DN\103407%20103408%20PRD%20NG%20NE%202009\3.%20Opzet%20informatieverzoek\Gas\NG-PRD(i)-10-01%20-%20CONCEPT%2015JANUARI%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exas\ek\Afdelingsdata%20DREV\07%20DN\Administratie%20Totale%20Inkomsten%20RNBs\03.%20TI%20administratie%20Gas\2.%20TI-recht\NG3R%20-%202009\TI-recht%202009%20REND%20-%20x-factoren%20NG3R%20na%20bob%20Ren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TE\ALGEMEEN\Tarieven\Tarieven%202002%20netbeheerders\AuditMod%20I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08%20Netten\02%20Persoon\Groot\_Backup\Database\Basismodel%20CB%20NE\CB%20met%20activawaarde%20dte\Kopie%20van%20030205%20X_CB%20NE%20DEA%20Model%20CB%20met%20activawaarde%20dt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nma.nl/images/103636_Gewijzigd_rekenmodel_x-factor_en_rekenvolumina22-1466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exas\ek\07%20DN\103221%20NE5R%20(vanaf%202011)\13%20Data%20en%20berekeningen\Kapitaalkosten\100913%20Kapitaalkosten%20v6.5%20IN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Data G"/>
      <sheetName val="Kapitaalkosten Gasaansluiting"/>
      <sheetName val="Data Gasaansluiting"/>
      <sheetName val="Netbeheerders"/>
      <sheetName val="Kapitaalkosten Classic"/>
      <sheetName val="Data E"/>
      <sheetName val="CPI en WACC"/>
    </sheetNames>
    <sheetDataSet>
      <sheetData sheetId="0" refreshError="1"/>
      <sheetData sheetId="1"/>
      <sheetData sheetId="2">
        <row r="1">
          <cell r="C1" t="str">
            <v>STEDIN</v>
          </cell>
        </row>
      </sheetData>
      <sheetData sheetId="3" refreshError="1"/>
      <sheetData sheetId="4">
        <row r="2">
          <cell r="B2" t="str">
            <v>ALLE</v>
          </cell>
        </row>
        <row r="3">
          <cell r="B3" t="str">
            <v>MOSA</v>
          </cell>
        </row>
        <row r="4">
          <cell r="B4" t="str">
            <v>ONS</v>
          </cell>
        </row>
        <row r="5">
          <cell r="B5" t="str">
            <v>COGAS</v>
          </cell>
        </row>
        <row r="6">
          <cell r="B6" t="str">
            <v>DELTA</v>
          </cell>
        </row>
        <row r="7">
          <cell r="B7" t="str">
            <v>DELTA HS</v>
          </cell>
        </row>
        <row r="8">
          <cell r="B8" t="str">
            <v>DELTA EXCL HS</v>
          </cell>
        </row>
        <row r="9">
          <cell r="B9" t="str">
            <v>ENDINET</v>
          </cell>
        </row>
        <row r="10">
          <cell r="B10" t="str">
            <v>ENEXIS</v>
          </cell>
        </row>
        <row r="11">
          <cell r="B11" t="str">
            <v>ENEXIS HS</v>
          </cell>
        </row>
        <row r="12">
          <cell r="B12" t="str">
            <v>ENEXIS EXCL HS</v>
          </cell>
        </row>
        <row r="13">
          <cell r="B13" t="str">
            <v>HAARLEMMERMEER</v>
          </cell>
        </row>
        <row r="14">
          <cell r="B14" t="str">
            <v>INTERGAS</v>
          </cell>
        </row>
        <row r="15">
          <cell r="B15" t="str">
            <v>LIANDER</v>
          </cell>
        </row>
        <row r="16">
          <cell r="B16" t="str">
            <v>LIANDER HS</v>
          </cell>
        </row>
        <row r="17">
          <cell r="B17" t="str">
            <v>LIANDER EXCL HS</v>
          </cell>
        </row>
        <row r="18">
          <cell r="B18" t="str">
            <v>OBRAGAS</v>
          </cell>
        </row>
        <row r="19">
          <cell r="B19" t="str">
            <v>RENDO</v>
          </cell>
        </row>
        <row r="20">
          <cell r="B20" t="str">
            <v>STEDIN</v>
          </cell>
        </row>
        <row r="21">
          <cell r="B21" t="str">
            <v>WESTLAND</v>
          </cell>
        </row>
        <row r="22">
          <cell r="B22" t="str">
            <v>ZEBRA</v>
          </cell>
        </row>
        <row r="23">
          <cell r="B23" t="str">
            <v>SECTOR EXCL HS</v>
          </cell>
        </row>
        <row r="24">
          <cell r="B24" t="str">
            <v>SECTOR HS</v>
          </cell>
        </row>
        <row r="25">
          <cell r="B25" t="str">
            <v>SECTOR</v>
          </cell>
        </row>
      </sheetData>
      <sheetData sheetId="5"/>
      <sheetData sheetId="6"/>
      <sheetData sheetId="7">
        <row r="6">
          <cell r="C6" t="str">
            <v>CPI</v>
          </cell>
        </row>
        <row r="7">
          <cell r="C7">
            <v>2.5000000000000001E-2</v>
          </cell>
        </row>
        <row r="8">
          <cell r="C8">
            <v>4.7E-2</v>
          </cell>
        </row>
        <row r="9">
          <cell r="C9">
            <v>3.3000000000000002E-2</v>
          </cell>
        </row>
        <row r="10">
          <cell r="C10">
            <v>2.1000000000000001E-2</v>
          </cell>
        </row>
        <row r="11">
          <cell r="C11">
            <v>1.0999999999999999E-2</v>
          </cell>
        </row>
        <row r="12">
          <cell r="C12">
            <v>1.7999999999999999E-2</v>
          </cell>
        </row>
        <row r="13">
          <cell r="C13">
            <v>1.4E-2</v>
          </cell>
        </row>
        <row r="14">
          <cell r="C14">
            <v>1.0999999999999999E-2</v>
          </cell>
        </row>
        <row r="15">
          <cell r="C15">
            <v>3.2000000000000001E-2</v>
          </cell>
        </row>
        <row r="16">
          <cell r="C16">
            <v>3.0000000000000001E-3</v>
          </cell>
        </row>
        <row r="17">
          <cell r="C17">
            <v>1.4999999999999999E-2</v>
          </cell>
        </row>
        <row r="18">
          <cell r="C18">
            <v>2.5999999999999999E-2</v>
          </cell>
        </row>
        <row r="19">
          <cell r="C19">
            <v>2.3E-2</v>
          </cell>
        </row>
        <row r="20">
          <cell r="C20">
            <v>2.8000000000000001E-2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 1 - Adresgegevens"/>
      <sheetName val="Tabel 2A - Bijz mutaties activa"/>
      <sheetName val="Tabel 3 - Operationele Kosten "/>
      <sheetName val="Tabel 4 - Omzet Transportdienst"/>
      <sheetName val="Tabel 5A - Omzet PAV"/>
      <sheetName val="Tabel 5B - Bijdrage EAV"/>
      <sheetName val="Tabel 6 - Opbrengsten"/>
      <sheetName val="Tabel 7 - Volumes invoeding"/>
      <sheetName val="Tabel 8 - Toelichting"/>
    </sheetNames>
    <sheetDataSet>
      <sheetData sheetId="0" refreshError="1"/>
      <sheetData sheetId="1">
        <row r="46">
          <cell r="F46">
            <v>0</v>
          </cell>
          <cell r="J46">
            <v>0</v>
          </cell>
          <cell r="N46">
            <v>0</v>
          </cell>
          <cell r="R46">
            <v>0</v>
          </cell>
          <cell r="V46">
            <v>0</v>
          </cell>
          <cell r="Z46">
            <v>0</v>
          </cell>
          <cell r="AD46">
            <v>0</v>
          </cell>
          <cell r="AH46">
            <v>0</v>
          </cell>
          <cell r="AL46">
            <v>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 1 - Adresgegevens"/>
      <sheetName val="Tabel 2 - Investeringen"/>
      <sheetName val="Tabel 2A - Bijz mutaties activa"/>
      <sheetName val="Tabel 3 - OPEX Transport"/>
      <sheetName val="Tabel 3A - OPEX Gasaansl"/>
      <sheetName val="Tabel 4 - Omzet transportdienst"/>
      <sheetName val="Tabel 5 - PAV Aansluitingen"/>
      <sheetName val="Tabel 5A - EAV Aansluitingen"/>
      <sheetName val="Tabel 6-Benutte cap grootverbr"/>
      <sheetName val="Tabel 7 - Toelichting"/>
    </sheetNames>
    <sheetDataSet>
      <sheetData sheetId="0" refreshError="1"/>
      <sheetData sheetId="1" refreshError="1"/>
      <sheetData sheetId="2">
        <row r="39">
          <cell r="H39">
            <v>0</v>
          </cell>
          <cell r="L39">
            <v>0</v>
          </cell>
          <cell r="P39">
            <v>0</v>
          </cell>
          <cell r="T39">
            <v>0</v>
          </cell>
          <cell r="X39">
            <v>0</v>
          </cell>
          <cell r="AB39">
            <v>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Nacalc LH2009 (REND)"/>
      <sheetName val="Lokale heffingen (LH)"/>
      <sheetName val="TI-recht 2009 (per heden)"/>
      <sheetName val="Vanaf hier oorspr. bestand --&gt; "/>
      <sheetName val="x-factor"/>
      <sheetName val="Eindinkomsten"/>
      <sheetName val="Productiviteit"/>
      <sheetName val="Kosten"/>
      <sheetName val="SO"/>
      <sheetName val="Sectortarieven"/>
      <sheetName val="Tarieven"/>
      <sheetName val="Rekenvol"/>
      <sheetName val="Volumes"/>
      <sheetName val="ORV"/>
      <sheetName val="CPI"/>
      <sheetName val="Graadda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s"/>
      <sheetName val="Data"/>
      <sheetName val="AuditMod"/>
    </sheetNames>
    <sheetDataSet>
      <sheetData sheetId="0">
        <row r="3">
          <cell r="E3">
            <v>0.05</v>
          </cell>
        </row>
        <row r="4">
          <cell r="E4">
            <v>6.6000000000000003E-2</v>
          </cell>
        </row>
      </sheetData>
      <sheetData sheetId="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2)"/>
      <sheetName val="constants"/>
      <sheetName val="Data"/>
      <sheetName val="Calc"/>
      <sheetName val="Results"/>
    </sheetNames>
    <sheetDataSet>
      <sheetData sheetId="0"/>
      <sheetData sheetId="1">
        <row r="3">
          <cell r="E3">
            <v>6.2E-2</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x-factor"/>
      <sheetName val="Eindinkomsten"/>
      <sheetName val="Productiviteit TD"/>
      <sheetName val="Kosten AD"/>
      <sheetName val="Kosten TD"/>
      <sheetName val="Vergoedingen AD"/>
      <sheetName val="SO"/>
      <sheetName val="Wegingsfactor TD"/>
      <sheetName val="Wegingsfactor AD"/>
      <sheetName val="Rekenvolumes"/>
      <sheetName val="Volumes"/>
      <sheetName val="ORV"/>
      <sheetName val="CPI&amp;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14">
          <cell r="D14">
            <v>6.2E-2</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ebeheer"/>
      <sheetName val="Toelichting"/>
      <sheetName val="Kapitaalkosten"/>
      <sheetName val="Opm bij Data E"/>
      <sheetName val="Data E"/>
      <sheetName val="Data G"/>
      <sheetName val="Bronnen"/>
      <sheetName val="Kapitaalkosten NG3R en NE4R"/>
      <sheetName val="Overzicht netbeheerders"/>
      <sheetName val="Kapitaalkosten Gasaansluiting"/>
      <sheetName val="Data Gasaansluiting"/>
      <sheetName val="CPI en WACC"/>
      <sheetName val="Netbeheerders"/>
    </sheetNames>
    <sheetDataSet>
      <sheetData sheetId="0"/>
      <sheetData sheetId="1"/>
      <sheetData sheetId="2"/>
      <sheetData sheetId="3"/>
      <sheetData sheetId="4"/>
      <sheetData sheetId="5"/>
      <sheetData sheetId="6"/>
      <sheetData sheetId="7"/>
      <sheetData sheetId="8"/>
      <sheetData sheetId="9"/>
      <sheetData sheetId="10"/>
      <sheetData sheetId="11">
        <row r="6">
          <cell r="C6" t="str">
            <v>CPI</v>
          </cell>
          <cell r="D6" t="str">
            <v>WACC</v>
          </cell>
        </row>
        <row r="7">
          <cell r="B7">
            <v>2001</v>
          </cell>
          <cell r="C7">
            <v>2.5000000000000001E-2</v>
          </cell>
          <cell r="D7">
            <v>6.6000000000000003E-2</v>
          </cell>
        </row>
        <row r="8">
          <cell r="B8">
            <v>2002</v>
          </cell>
          <cell r="C8">
            <v>4.7E-2</v>
          </cell>
          <cell r="D8">
            <v>6.6000000000000003E-2</v>
          </cell>
        </row>
        <row r="9">
          <cell r="B9">
            <v>2003</v>
          </cell>
          <cell r="C9">
            <v>3.3000000000000002E-2</v>
          </cell>
          <cell r="D9">
            <v>6.6000000000000003E-2</v>
          </cell>
        </row>
        <row r="10">
          <cell r="B10">
            <v>2004</v>
          </cell>
          <cell r="C10">
            <v>2.1000000000000001E-2</v>
          </cell>
          <cell r="D10">
            <v>6.6000000000000003E-2</v>
          </cell>
        </row>
        <row r="11">
          <cell r="B11">
            <v>2005</v>
          </cell>
          <cell r="C11">
            <v>1.0999999999999999E-2</v>
          </cell>
          <cell r="D11">
            <v>6.6000000000000003E-2</v>
          </cell>
        </row>
        <row r="12">
          <cell r="B12">
            <v>2006</v>
          </cell>
          <cell r="C12">
            <v>1.7999999999999999E-2</v>
          </cell>
          <cell r="D12">
            <v>6.6000000000000003E-2</v>
          </cell>
        </row>
        <row r="13">
          <cell r="B13">
            <v>2007</v>
          </cell>
          <cell r="C13">
            <v>1.4E-2</v>
          </cell>
          <cell r="D13">
            <v>5.8000000000000003E-2</v>
          </cell>
        </row>
        <row r="14">
          <cell r="B14">
            <v>2008</v>
          </cell>
          <cell r="C14">
            <v>1.0999999999999999E-2</v>
          </cell>
          <cell r="D14">
            <v>5.5E-2</v>
          </cell>
        </row>
        <row r="15">
          <cell r="B15">
            <v>2009</v>
          </cell>
          <cell r="C15">
            <v>3.2000000000000001E-2</v>
          </cell>
          <cell r="D15">
            <v>5.5E-2</v>
          </cell>
        </row>
        <row r="16">
          <cell r="B16">
            <v>2010</v>
          </cell>
          <cell r="C16">
            <v>3.0000000000000001E-3</v>
          </cell>
          <cell r="D16">
            <v>5.5E-2</v>
          </cell>
        </row>
        <row r="17">
          <cell r="B17">
            <v>2011</v>
          </cell>
          <cell r="D17">
            <v>6.2E-2</v>
          </cell>
        </row>
        <row r="18">
          <cell r="B18">
            <v>2012</v>
          </cell>
          <cell r="D18">
            <v>6.2E-2</v>
          </cell>
        </row>
        <row r="19">
          <cell r="B19">
            <v>2013</v>
          </cell>
          <cell r="D19">
            <v>6.2E-2</v>
          </cell>
        </row>
        <row r="20">
          <cell r="B20">
            <v>2014</v>
          </cell>
          <cell r="D20">
            <v>0</v>
          </cell>
        </row>
        <row r="21">
          <cell r="B21">
            <v>2015</v>
          </cell>
          <cell r="D21">
            <v>0</v>
          </cell>
        </row>
        <row r="22">
          <cell r="B22">
            <v>2016</v>
          </cell>
          <cell r="D22">
            <v>0</v>
          </cell>
        </row>
        <row r="23">
          <cell r="B23">
            <v>2017</v>
          </cell>
          <cell r="D23">
            <v>0</v>
          </cell>
        </row>
        <row r="24">
          <cell r="B24">
            <v>2018</v>
          </cell>
          <cell r="D24">
            <v>0</v>
          </cell>
        </row>
        <row r="25">
          <cell r="B25">
            <v>2019</v>
          </cell>
          <cell r="D25">
            <v>0</v>
          </cell>
        </row>
        <row r="26">
          <cell r="B26">
            <v>2020</v>
          </cell>
          <cell r="D26">
            <v>0</v>
          </cell>
        </row>
      </sheetData>
      <sheetData sheetId="12"/>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R28"/>
  <sheetViews>
    <sheetView showGridLines="0" tabSelected="1" zoomScale="85" zoomScaleNormal="85" workbookViewId="0"/>
  </sheetViews>
  <sheetFormatPr defaultRowHeight="14.25"/>
  <cols>
    <col min="1" max="1" width="3.85546875" style="15" customWidth="1"/>
    <col min="2" max="2" width="71" style="15" customWidth="1"/>
    <col min="3" max="16384" width="9.140625" style="15"/>
  </cols>
  <sheetData>
    <row r="2" spans="1:18" s="19" customFormat="1" ht="18">
      <c r="B2" s="1" t="s">
        <v>0</v>
      </c>
      <c r="C2" s="2"/>
      <c r="F2" s="3"/>
      <c r="G2" s="3"/>
      <c r="H2" s="3"/>
      <c r="I2" s="3"/>
      <c r="J2" s="3"/>
      <c r="K2" s="3"/>
      <c r="L2" s="3"/>
      <c r="M2" s="3"/>
      <c r="N2" s="3"/>
      <c r="O2" s="3"/>
      <c r="P2" s="3"/>
      <c r="Q2" s="3"/>
      <c r="R2" s="3"/>
    </row>
    <row r="3" spans="1:18">
      <c r="B3" s="17"/>
    </row>
    <row r="4" spans="1:18" s="194" customFormat="1" ht="12.75"/>
    <row r="5" spans="1:18" s="22" customFormat="1" ht="12.75">
      <c r="B5" s="4" t="s">
        <v>1</v>
      </c>
      <c r="C5" s="4"/>
      <c r="D5" s="4"/>
    </row>
    <row r="6" spans="1:18" s="194" customFormat="1" ht="12.75">
      <c r="G6" s="174"/>
      <c r="H6" s="174"/>
      <c r="I6" s="174"/>
      <c r="J6" s="174"/>
      <c r="K6" s="174"/>
      <c r="L6" s="174"/>
      <c r="M6" s="174"/>
      <c r="N6" s="174"/>
      <c r="O6" s="174"/>
      <c r="P6" s="174"/>
      <c r="Q6" s="174"/>
      <c r="R6" s="174"/>
    </row>
    <row r="7" spans="1:18" s="194" customFormat="1" ht="12.75">
      <c r="A7" s="34"/>
      <c r="B7" s="193" t="s">
        <v>316</v>
      </c>
      <c r="G7" s="174"/>
      <c r="H7" s="174"/>
      <c r="I7" s="174"/>
      <c r="J7" s="174"/>
      <c r="K7" s="174"/>
      <c r="L7" s="174"/>
      <c r="M7" s="174"/>
      <c r="N7" s="174"/>
      <c r="O7" s="174"/>
      <c r="P7" s="174"/>
      <c r="Q7" s="174"/>
      <c r="R7" s="174"/>
    </row>
    <row r="8" spans="1:18" s="194" customFormat="1" ht="12.75">
      <c r="A8" s="34"/>
      <c r="B8" s="194" t="s">
        <v>317</v>
      </c>
      <c r="G8" s="174"/>
      <c r="H8" s="174"/>
      <c r="I8" s="174"/>
      <c r="J8" s="174"/>
      <c r="K8" s="174"/>
      <c r="L8" s="174"/>
      <c r="M8" s="174"/>
      <c r="N8" s="174"/>
      <c r="O8" s="174"/>
      <c r="P8" s="174"/>
      <c r="Q8" s="174"/>
      <c r="R8" s="174"/>
    </row>
    <row r="9" spans="1:18" s="194" customFormat="1" ht="12.75">
      <c r="A9" s="34"/>
      <c r="B9" s="6" t="s">
        <v>318</v>
      </c>
      <c r="G9" s="174"/>
      <c r="H9" s="174"/>
      <c r="I9" s="174"/>
      <c r="J9" s="174"/>
      <c r="K9" s="174"/>
      <c r="L9" s="174"/>
      <c r="M9" s="174"/>
      <c r="N9" s="174"/>
      <c r="O9" s="174"/>
      <c r="P9" s="174"/>
      <c r="Q9" s="174"/>
      <c r="R9" s="174"/>
    </row>
    <row r="10" spans="1:18" s="194" customFormat="1" ht="12.75">
      <c r="A10" s="34"/>
    </row>
    <row r="11" spans="1:18" s="20" customFormat="1" ht="12.75">
      <c r="B11" s="7" t="s">
        <v>2</v>
      </c>
    </row>
    <row r="12" spans="1:18" s="16" customFormat="1" ht="12.75">
      <c r="A12" s="220"/>
    </row>
    <row r="13" spans="1:18" s="16" customFormat="1" ht="12.75">
      <c r="A13" s="220"/>
      <c r="B13" s="8" t="s">
        <v>3</v>
      </c>
    </row>
    <row r="14" spans="1:18" s="16" customFormat="1" ht="12.75">
      <c r="A14" s="220"/>
      <c r="B14" s="9"/>
    </row>
    <row r="15" spans="1:18" s="16" customFormat="1" ht="12.75">
      <c r="A15" s="220"/>
      <c r="B15" s="10" t="s">
        <v>4</v>
      </c>
    </row>
    <row r="16" spans="1:18" s="16" customFormat="1" ht="12.75">
      <c r="A16" s="220"/>
      <c r="B16" s="9"/>
    </row>
    <row r="17" spans="1:2" s="16" customFormat="1" ht="12.75">
      <c r="A17" s="220"/>
      <c r="B17" s="11" t="s">
        <v>5</v>
      </c>
    </row>
    <row r="18" spans="1:2" s="16" customFormat="1" ht="12.75">
      <c r="A18" s="220"/>
      <c r="B18" s="12"/>
    </row>
    <row r="19" spans="1:2" s="16" customFormat="1" ht="12.75">
      <c r="A19" s="220"/>
      <c r="B19" s="13" t="s">
        <v>6</v>
      </c>
    </row>
    <row r="20" spans="1:2" s="16" customFormat="1" ht="12.75">
      <c r="A20" s="220"/>
    </row>
    <row r="21" spans="1:2" s="16" customFormat="1" ht="12.75">
      <c r="A21" s="220"/>
      <c r="B21" s="14" t="s">
        <v>7</v>
      </c>
    </row>
    <row r="22" spans="1:2" s="16" customFormat="1" ht="12.75">
      <c r="A22" s="220"/>
    </row>
    <row r="23" spans="1:2" s="34" customFormat="1" ht="12.75"/>
    <row r="24" spans="1:2" s="34" customFormat="1" ht="12.75"/>
    <row r="25" spans="1:2" s="34" customFormat="1" ht="12.75"/>
    <row r="26" spans="1:2" s="34" customFormat="1" ht="12.75"/>
    <row r="27" spans="1:2" s="194" customFormat="1" ht="12.75"/>
    <row r="28" spans="1:2" s="194" customFormat="1" ht="12.75"/>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2:AA76"/>
  <sheetViews>
    <sheetView showGridLines="0" zoomScale="85" zoomScaleNormal="85" workbookViewId="0">
      <pane xSplit="2" ySplit="2" topLeftCell="C3" activePane="bottomRight" state="frozen"/>
      <selection pane="topRight" activeCell="C1" sqref="C1"/>
      <selection pane="bottomLeft" activeCell="A3" sqref="A3"/>
      <selection pane="bottomRight" activeCell="C3" sqref="C3"/>
    </sheetView>
  </sheetViews>
  <sheetFormatPr defaultRowHeight="14.25"/>
  <cols>
    <col min="1" max="1" width="3.42578125" style="15" customWidth="1"/>
    <col min="2" max="2" width="68.5703125" style="15" customWidth="1"/>
    <col min="3" max="3" width="5.5703125" style="15" customWidth="1"/>
    <col min="4" max="4" width="17.7109375" style="15" customWidth="1"/>
    <col min="5" max="5" width="3.5703125" style="15" customWidth="1"/>
    <col min="6" max="6" width="18" style="15" customWidth="1"/>
    <col min="7" max="7" width="14.7109375" style="15" customWidth="1"/>
    <col min="8" max="8" width="74.140625" style="15" customWidth="1"/>
    <col min="9" max="16384" width="9.140625" style="15"/>
  </cols>
  <sheetData>
    <row r="2" spans="1:27" ht="15.75">
      <c r="A2" s="180"/>
      <c r="B2" s="180" t="s">
        <v>285</v>
      </c>
      <c r="C2" s="180"/>
      <c r="D2" s="180"/>
      <c r="E2" s="180"/>
      <c r="F2" s="180"/>
      <c r="G2" s="189"/>
      <c r="H2" s="189"/>
      <c r="I2" s="189"/>
      <c r="J2" s="189"/>
      <c r="K2" s="189"/>
      <c r="L2" s="189"/>
      <c r="M2" s="189"/>
      <c r="N2" s="189"/>
      <c r="O2" s="189"/>
      <c r="P2" s="189"/>
      <c r="Q2" s="189"/>
      <c r="R2" s="189"/>
      <c r="S2" s="189"/>
      <c r="T2" s="189"/>
      <c r="U2" s="189"/>
      <c r="V2" s="189"/>
      <c r="W2" s="189"/>
      <c r="X2" s="189"/>
      <c r="Y2" s="189"/>
      <c r="Z2" s="189"/>
      <c r="AA2" s="189"/>
    </row>
    <row r="3" spans="1:27">
      <c r="A3" s="184"/>
      <c r="B3" s="190"/>
      <c r="C3" s="184"/>
      <c r="D3" s="184"/>
      <c r="E3" s="184"/>
      <c r="F3" s="184"/>
      <c r="G3" s="184"/>
      <c r="H3" s="184"/>
    </row>
    <row r="4" spans="1:27" s="194" customFormat="1" ht="12.75">
      <c r="A4" s="62"/>
      <c r="B4" s="46" t="s">
        <v>0</v>
      </c>
      <c r="C4" s="62"/>
      <c r="D4" s="62"/>
      <c r="E4" s="62"/>
      <c r="F4" s="62"/>
      <c r="G4" s="62"/>
      <c r="H4" s="62"/>
      <c r="I4" s="62"/>
      <c r="J4" s="62"/>
      <c r="K4" s="62"/>
      <c r="L4" s="62"/>
      <c r="M4" s="62"/>
      <c r="N4" s="62"/>
      <c r="O4" s="62"/>
      <c r="P4" s="62"/>
      <c r="Q4" s="62"/>
      <c r="R4" s="62"/>
      <c r="S4" s="62"/>
      <c r="T4" s="62"/>
      <c r="U4" s="62"/>
      <c r="V4" s="62"/>
      <c r="W4" s="62"/>
      <c r="X4" s="62"/>
      <c r="Y4" s="62"/>
      <c r="Z4" s="62"/>
      <c r="AA4" s="62"/>
    </row>
    <row r="5" spans="1:27" s="194" customFormat="1" ht="12.75">
      <c r="A5" s="184"/>
      <c r="B5" s="190"/>
      <c r="C5" s="184"/>
      <c r="D5" s="184"/>
      <c r="E5" s="184"/>
      <c r="F5" s="184"/>
      <c r="G5" s="184"/>
      <c r="H5" s="184"/>
    </row>
    <row r="6" spans="1:27" s="194" customFormat="1" ht="12.75">
      <c r="A6" s="184"/>
      <c r="B6" s="190" t="s">
        <v>338</v>
      </c>
      <c r="C6" s="184"/>
      <c r="D6" s="184"/>
      <c r="E6" s="184"/>
      <c r="F6" s="184"/>
      <c r="G6" s="184"/>
      <c r="H6" s="184"/>
    </row>
    <row r="7" spans="1:27" s="194" customFormat="1" ht="12.75">
      <c r="A7" s="184"/>
      <c r="B7" s="184" t="s">
        <v>367</v>
      </c>
      <c r="C7" s="184"/>
      <c r="D7" s="184"/>
      <c r="E7" s="184"/>
      <c r="F7" s="184"/>
      <c r="G7" s="184"/>
      <c r="H7" s="184"/>
    </row>
    <row r="8" spans="1:27" s="194" customFormat="1" ht="12.75">
      <c r="A8" s="184"/>
      <c r="B8" s="190" t="s">
        <v>369</v>
      </c>
      <c r="C8" s="184"/>
      <c r="D8" s="184"/>
      <c r="E8" s="184"/>
      <c r="F8" s="184"/>
      <c r="G8" s="184"/>
      <c r="H8" s="184"/>
    </row>
    <row r="9" spans="1:27" s="194" customFormat="1" ht="12.75">
      <c r="A9" s="184"/>
      <c r="B9" s="274" t="s">
        <v>362</v>
      </c>
      <c r="C9" s="184"/>
      <c r="D9" s="184"/>
      <c r="E9" s="184"/>
      <c r="F9" s="184"/>
      <c r="G9" s="184"/>
      <c r="H9" s="184"/>
    </row>
    <row r="10" spans="1:27" s="194" customFormat="1" ht="12.75">
      <c r="A10" s="184"/>
      <c r="B10" s="274"/>
      <c r="C10" s="184"/>
      <c r="D10" s="184"/>
      <c r="E10" s="184"/>
      <c r="F10" s="184"/>
      <c r="G10" s="184"/>
      <c r="H10" s="184"/>
    </row>
    <row r="11" spans="1:27" s="194" customFormat="1" ht="12.75">
      <c r="A11" s="184"/>
      <c r="B11" s="274" t="s">
        <v>368</v>
      </c>
      <c r="C11" s="184"/>
      <c r="D11" s="184"/>
      <c r="E11" s="184"/>
      <c r="F11" s="184"/>
      <c r="G11" s="184"/>
      <c r="H11" s="184"/>
    </row>
    <row r="12" spans="1:27" s="194" customFormat="1" ht="12.75">
      <c r="A12" s="184"/>
      <c r="B12" s="274" t="s">
        <v>347</v>
      </c>
      <c r="C12" s="184"/>
      <c r="D12" s="184"/>
      <c r="E12" s="184"/>
      <c r="F12" s="184"/>
      <c r="G12" s="184"/>
      <c r="H12" s="184"/>
    </row>
    <row r="13" spans="1:27" s="194" customFormat="1" ht="12.75">
      <c r="A13" s="184"/>
      <c r="B13" s="274" t="s">
        <v>376</v>
      </c>
      <c r="C13" s="184"/>
      <c r="D13" s="184"/>
      <c r="E13" s="184"/>
      <c r="F13" s="184"/>
      <c r="G13" s="184"/>
      <c r="H13" s="184"/>
    </row>
    <row r="14" spans="1:27" s="194" customFormat="1" ht="12.75">
      <c r="A14" s="184"/>
      <c r="B14" s="190"/>
      <c r="C14" s="184"/>
      <c r="D14" s="184"/>
      <c r="E14" s="184"/>
      <c r="F14" s="184"/>
      <c r="G14" s="184"/>
      <c r="H14" s="184"/>
    </row>
    <row r="15" spans="1:27" s="194" customFormat="1" ht="12.75">
      <c r="A15" s="184"/>
      <c r="B15" s="274" t="s">
        <v>339</v>
      </c>
      <c r="C15" s="184"/>
      <c r="D15" s="184"/>
      <c r="E15" s="184"/>
      <c r="F15" s="184"/>
      <c r="G15" s="184"/>
      <c r="H15" s="184"/>
    </row>
    <row r="16" spans="1:27" s="194" customFormat="1" ht="12.75">
      <c r="A16" s="184"/>
      <c r="B16" s="274" t="s">
        <v>377</v>
      </c>
      <c r="C16" s="184"/>
      <c r="D16" s="184"/>
      <c r="E16" s="184"/>
      <c r="F16" s="184"/>
      <c r="G16" s="184"/>
      <c r="H16" s="184"/>
    </row>
    <row r="17" spans="1:27" s="194" customFormat="1" ht="12.75">
      <c r="A17" s="241"/>
      <c r="B17" s="241"/>
      <c r="C17" s="241"/>
      <c r="D17" s="241"/>
      <c r="E17" s="241"/>
      <c r="F17" s="241"/>
      <c r="G17" s="241"/>
      <c r="H17" s="241"/>
    </row>
    <row r="18" spans="1:27" s="194" customFormat="1" ht="12.75">
      <c r="A18" s="242"/>
      <c r="B18" s="243" t="s">
        <v>268</v>
      </c>
      <c r="C18" s="242"/>
      <c r="D18" s="242"/>
      <c r="E18" s="242"/>
      <c r="F18" s="242"/>
      <c r="G18" s="242"/>
      <c r="H18" s="62"/>
      <c r="I18" s="62"/>
      <c r="J18" s="62"/>
      <c r="K18" s="62"/>
      <c r="L18" s="62"/>
      <c r="M18" s="62"/>
      <c r="N18" s="62"/>
      <c r="O18" s="62"/>
      <c r="P18" s="62"/>
      <c r="Q18" s="62"/>
      <c r="R18" s="62"/>
      <c r="S18" s="62"/>
      <c r="T18" s="62"/>
      <c r="U18" s="62"/>
      <c r="V18" s="62"/>
      <c r="W18" s="62"/>
      <c r="X18" s="62"/>
      <c r="Y18" s="62"/>
      <c r="Z18" s="62"/>
      <c r="AA18" s="62"/>
    </row>
    <row r="19" spans="1:27" s="194" customFormat="1" ht="12.75">
      <c r="A19" s="241"/>
      <c r="B19" s="241"/>
      <c r="C19" s="241"/>
      <c r="D19" s="241"/>
      <c r="E19" s="241"/>
      <c r="F19" s="241"/>
      <c r="G19" s="241"/>
      <c r="H19" s="241"/>
    </row>
    <row r="20" spans="1:27" s="194" customFormat="1" ht="12.75">
      <c r="A20" s="241"/>
      <c r="B20" s="244" t="s">
        <v>269</v>
      </c>
      <c r="C20" s="241"/>
      <c r="D20" s="241"/>
      <c r="E20" s="241"/>
      <c r="F20" s="241"/>
      <c r="G20" s="241"/>
      <c r="H20" s="241"/>
    </row>
    <row r="21" spans="1:27" s="194" customFormat="1" ht="12.75">
      <c r="A21" s="241"/>
      <c r="B21" s="245" t="s">
        <v>270</v>
      </c>
      <c r="C21" s="241"/>
      <c r="D21" s="241"/>
      <c r="E21" s="241"/>
      <c r="F21" s="241"/>
      <c r="G21" s="241"/>
      <c r="H21" s="241"/>
    </row>
    <row r="22" spans="1:27" s="194" customFormat="1" ht="12.75">
      <c r="A22" s="241"/>
      <c r="B22" s="241"/>
      <c r="C22" s="241"/>
      <c r="D22" s="241"/>
      <c r="E22" s="241"/>
      <c r="F22" s="241"/>
      <c r="G22" s="241"/>
      <c r="H22" s="241"/>
    </row>
    <row r="23" spans="1:27" s="194" customFormat="1" ht="12.75">
      <c r="A23" s="241"/>
      <c r="B23" s="241" t="s">
        <v>271</v>
      </c>
      <c r="C23" s="241"/>
      <c r="D23" s="241" t="s">
        <v>389</v>
      </c>
      <c r="E23" s="241"/>
      <c r="F23" s="246">
        <v>91131297.993762121</v>
      </c>
      <c r="G23" s="241"/>
      <c r="H23" s="247" t="s">
        <v>340</v>
      </c>
    </row>
    <row r="24" spans="1:27" s="194" customFormat="1" ht="12.75">
      <c r="A24" s="241"/>
      <c r="B24" s="241" t="s">
        <v>272</v>
      </c>
      <c r="C24" s="241"/>
      <c r="D24" s="241" t="s">
        <v>389</v>
      </c>
      <c r="E24" s="241"/>
      <c r="F24" s="246">
        <v>4197003.657285437</v>
      </c>
      <c r="G24" s="241"/>
      <c r="H24" s="247" t="s">
        <v>340</v>
      </c>
    </row>
    <row r="25" spans="1:27" s="194" customFormat="1" ht="12.75">
      <c r="A25" s="241"/>
      <c r="B25" s="240" t="s">
        <v>273</v>
      </c>
      <c r="C25" s="241"/>
      <c r="D25" s="241" t="s">
        <v>389</v>
      </c>
      <c r="E25" s="241"/>
      <c r="F25" s="246">
        <v>6379250.1173999999</v>
      </c>
      <c r="G25" s="241"/>
      <c r="H25" s="247" t="s">
        <v>341</v>
      </c>
    </row>
    <row r="26" spans="1:27" s="194" customFormat="1" ht="12.75">
      <c r="A26" s="241"/>
      <c r="B26" s="240" t="s">
        <v>274</v>
      </c>
      <c r="C26" s="241"/>
      <c r="D26" s="241" t="s">
        <v>389</v>
      </c>
      <c r="E26" s="241"/>
      <c r="F26" s="246">
        <v>288120.30000000005</v>
      </c>
      <c r="G26" s="241"/>
      <c r="H26" s="247" t="s">
        <v>341</v>
      </c>
    </row>
    <row r="27" spans="1:27" s="194" customFormat="1" ht="12.75">
      <c r="A27" s="241"/>
      <c r="B27" s="247" t="s">
        <v>342</v>
      </c>
      <c r="C27" s="241"/>
      <c r="D27" s="241" t="s">
        <v>389</v>
      </c>
      <c r="E27" s="241"/>
      <c r="F27" s="246">
        <v>1667871.98</v>
      </c>
      <c r="G27" s="241"/>
      <c r="H27" s="247" t="s">
        <v>341</v>
      </c>
    </row>
    <row r="28" spans="1:27" s="194" customFormat="1" ht="12.75">
      <c r="A28" s="241"/>
      <c r="B28" s="241"/>
      <c r="C28" s="241"/>
      <c r="D28" s="241"/>
      <c r="E28" s="241"/>
      <c r="F28" s="241"/>
      <c r="G28" s="241"/>
      <c r="H28" s="241"/>
    </row>
    <row r="29" spans="1:27" s="194" customFormat="1" ht="12.75">
      <c r="A29" s="241"/>
      <c r="B29" s="241"/>
      <c r="C29" s="241"/>
      <c r="D29" s="241"/>
      <c r="E29" s="241"/>
      <c r="F29" s="241"/>
      <c r="G29" s="241"/>
      <c r="H29" s="241"/>
    </row>
    <row r="30" spans="1:27" s="194" customFormat="1" ht="12.75">
      <c r="A30" s="241"/>
      <c r="B30" s="244" t="s">
        <v>275</v>
      </c>
      <c r="C30" s="241"/>
      <c r="D30" s="241"/>
      <c r="E30" s="241"/>
      <c r="F30" s="241"/>
      <c r="G30" s="241"/>
      <c r="H30" s="241"/>
    </row>
    <row r="31" spans="1:27" s="194" customFormat="1" ht="12.75">
      <c r="A31" s="241"/>
      <c r="B31" s="241" t="s">
        <v>345</v>
      </c>
      <c r="C31" s="241"/>
      <c r="D31" s="240" t="s">
        <v>17</v>
      </c>
      <c r="E31" s="241"/>
      <c r="F31" s="249">
        <v>6.2E-2</v>
      </c>
      <c r="G31" s="241"/>
      <c r="H31" s="241"/>
    </row>
    <row r="32" spans="1:27" s="194" customFormat="1" ht="12.75">
      <c r="A32" s="240"/>
      <c r="B32" s="248" t="s">
        <v>276</v>
      </c>
      <c r="C32" s="240"/>
      <c r="D32" s="240" t="s">
        <v>17</v>
      </c>
      <c r="E32" s="240"/>
      <c r="F32" s="249">
        <v>3.5999999999999997E-2</v>
      </c>
      <c r="G32" s="240"/>
      <c r="H32" s="247" t="s">
        <v>277</v>
      </c>
    </row>
    <row r="33" spans="1:27" s="194" customFormat="1" ht="12.75">
      <c r="A33" s="240"/>
      <c r="B33" s="248"/>
      <c r="C33" s="240"/>
      <c r="D33" s="240"/>
      <c r="E33" s="240"/>
      <c r="F33" s="275">
        <f>F31-(F31-F32)/3*2</f>
        <v>4.466666666666666E-2</v>
      </c>
      <c r="G33" s="240"/>
      <c r="H33" s="247"/>
    </row>
    <row r="34" spans="1:27" s="194" customFormat="1" ht="12.75">
      <c r="A34" s="241"/>
      <c r="B34" s="240" t="s">
        <v>112</v>
      </c>
      <c r="C34" s="248"/>
      <c r="D34" s="240" t="s">
        <v>17</v>
      </c>
      <c r="E34" s="250"/>
      <c r="F34" s="251">
        <f>CPI!C17</f>
        <v>0.01</v>
      </c>
      <c r="G34" s="240"/>
      <c r="H34" s="247"/>
    </row>
    <row r="35" spans="1:27" s="194" customFormat="1" ht="12.75">
      <c r="A35" s="241"/>
      <c r="B35" s="240" t="s">
        <v>212</v>
      </c>
      <c r="C35" s="248"/>
      <c r="D35" s="240" t="s">
        <v>17</v>
      </c>
      <c r="E35" s="240"/>
      <c r="F35" s="251">
        <f>CPI!C18</f>
        <v>8.0000000000000002E-3</v>
      </c>
      <c r="G35" s="240"/>
      <c r="H35" s="240"/>
    </row>
    <row r="36" spans="1:27" s="194" customFormat="1" ht="12.75">
      <c r="A36" s="240"/>
      <c r="B36" s="240" t="s">
        <v>278</v>
      </c>
      <c r="C36" s="248"/>
      <c r="D36" s="240" t="s">
        <v>17</v>
      </c>
      <c r="E36" s="240"/>
      <c r="F36" s="252">
        <v>3.2672321451210351E-3</v>
      </c>
      <c r="G36" s="240"/>
      <c r="H36" s="193" t="s">
        <v>348</v>
      </c>
    </row>
    <row r="37" spans="1:27" s="194" customFormat="1" ht="12.75">
      <c r="A37" s="240"/>
      <c r="B37" s="240"/>
      <c r="C37" s="250"/>
      <c r="D37" s="240"/>
      <c r="E37" s="240"/>
      <c r="F37" s="250"/>
      <c r="G37" s="240"/>
      <c r="H37" s="250"/>
    </row>
    <row r="38" spans="1:27" s="194" customFormat="1" ht="12.75">
      <c r="A38" s="250"/>
      <c r="B38" s="250"/>
      <c r="C38" s="250"/>
      <c r="D38" s="250"/>
      <c r="E38" s="250"/>
      <c r="F38" s="250"/>
      <c r="G38" s="250"/>
      <c r="H38" s="250"/>
    </row>
    <row r="39" spans="1:27" s="194" customFormat="1" ht="12.75">
      <c r="A39" s="242"/>
      <c r="B39" s="243" t="s">
        <v>343</v>
      </c>
      <c r="C39" s="242"/>
      <c r="D39" s="242"/>
      <c r="E39" s="242"/>
      <c r="F39" s="242"/>
      <c r="G39" s="242"/>
      <c r="H39" s="62"/>
      <c r="I39" s="62"/>
      <c r="J39" s="62"/>
      <c r="K39" s="62"/>
      <c r="L39" s="62"/>
      <c r="M39" s="62"/>
      <c r="N39" s="62"/>
      <c r="O39" s="62"/>
      <c r="P39" s="62"/>
      <c r="Q39" s="62"/>
      <c r="R39" s="62"/>
      <c r="S39" s="62"/>
      <c r="T39" s="62"/>
      <c r="U39" s="62"/>
      <c r="V39" s="62"/>
      <c r="W39" s="62"/>
      <c r="X39" s="62"/>
      <c r="Y39" s="62"/>
      <c r="Z39" s="62"/>
      <c r="AA39" s="62"/>
    </row>
    <row r="40" spans="1:27" s="194" customFormat="1" ht="12.75">
      <c r="A40" s="253"/>
      <c r="B40" s="253"/>
      <c r="C40" s="253"/>
      <c r="D40" s="253"/>
      <c r="E40" s="253"/>
      <c r="F40" s="253"/>
      <c r="G40" s="254"/>
      <c r="H40" s="254"/>
    </row>
    <row r="41" spans="1:27" s="194" customFormat="1" ht="12.75">
      <c r="A41" s="240"/>
      <c r="B41" s="255" t="s">
        <v>344</v>
      </c>
      <c r="C41" s="240"/>
      <c r="D41" s="240"/>
      <c r="E41" s="240"/>
      <c r="F41" s="240"/>
      <c r="G41" s="240"/>
      <c r="H41" s="240"/>
    </row>
    <row r="42" spans="1:27" s="194" customFormat="1" ht="12.75">
      <c r="A42" s="240"/>
      <c r="B42" s="241" t="s">
        <v>280</v>
      </c>
      <c r="C42" s="240"/>
      <c r="D42" s="241" t="s">
        <v>18</v>
      </c>
      <c r="E42" s="240"/>
      <c r="F42" s="256">
        <f>F23*(1+$F$34)*(1-$F$36)</f>
        <v>91741886.396405607</v>
      </c>
      <c r="G42" s="240"/>
      <c r="H42" s="240"/>
    </row>
    <row r="43" spans="1:27" s="194" customFormat="1" ht="12.75">
      <c r="A43" s="240"/>
      <c r="B43" s="241" t="s">
        <v>281</v>
      </c>
      <c r="C43" s="240"/>
      <c r="D43" s="241" t="s">
        <v>18</v>
      </c>
      <c r="E43" s="240"/>
      <c r="F43" s="256">
        <f>F24*(1+$F$34)*(1-$F$36)</f>
        <v>4225123.9827433946</v>
      </c>
      <c r="G43" s="240"/>
      <c r="H43" s="240"/>
    </row>
    <row r="44" spans="1:27" s="194" customFormat="1" ht="12.75">
      <c r="A44" s="240"/>
      <c r="B44" s="240" t="s">
        <v>282</v>
      </c>
      <c r="C44" s="240"/>
      <c r="D44" s="241" t="s">
        <v>18</v>
      </c>
      <c r="E44" s="240"/>
      <c r="F44" s="256">
        <f>F42*F33+F43</f>
        <v>8322928.2417828441</v>
      </c>
      <c r="G44" s="240"/>
      <c r="H44" s="250"/>
    </row>
    <row r="45" spans="1:27" s="194" customFormat="1" ht="12.75">
      <c r="A45" s="240"/>
      <c r="B45" s="240"/>
      <c r="C45" s="240"/>
      <c r="D45" s="240"/>
      <c r="E45" s="240"/>
      <c r="F45" s="250"/>
      <c r="G45" s="240"/>
      <c r="H45" s="240"/>
    </row>
    <row r="46" spans="1:27" s="194" customFormat="1" ht="12.75">
      <c r="A46" s="240"/>
      <c r="B46" s="255" t="s">
        <v>346</v>
      </c>
      <c r="C46" s="240"/>
      <c r="D46" s="240"/>
      <c r="E46" s="240"/>
      <c r="F46" s="257"/>
      <c r="G46" s="257"/>
      <c r="H46" s="240"/>
    </row>
    <row r="47" spans="1:27" s="194" customFormat="1" ht="12.75">
      <c r="A47" s="240"/>
      <c r="B47" s="247" t="s">
        <v>273</v>
      </c>
      <c r="C47" s="240"/>
      <c r="D47" s="241" t="s">
        <v>18</v>
      </c>
      <c r="E47" s="240"/>
      <c r="F47" s="256">
        <f>F25*(1+$F$34)*(1-$F$36)</f>
        <v>6421991.7026182106</v>
      </c>
      <c r="G47" s="240"/>
      <c r="H47" s="247"/>
    </row>
    <row r="48" spans="1:27" s="194" customFormat="1" ht="12.75">
      <c r="A48" s="240"/>
      <c r="B48" s="247" t="s">
        <v>274</v>
      </c>
      <c r="C48" s="240"/>
      <c r="D48" s="241" t="s">
        <v>18</v>
      </c>
      <c r="E48" s="240"/>
      <c r="F48" s="256">
        <f>F26*(1+$F$34)*(1-$F$36)</f>
        <v>290050.73353511991</v>
      </c>
      <c r="G48" s="240"/>
      <c r="H48" s="240"/>
    </row>
    <row r="49" spans="1:27" s="194" customFormat="1" ht="12.75">
      <c r="A49" s="240"/>
      <c r="B49" s="247" t="s">
        <v>342</v>
      </c>
      <c r="C49" s="240"/>
      <c r="D49" s="241" t="s">
        <v>18</v>
      </c>
      <c r="E49" s="240"/>
      <c r="F49" s="256">
        <f>F27*(1+$F$34)*(1-$F$36)</f>
        <v>1679046.8816035273</v>
      </c>
      <c r="G49" s="240"/>
      <c r="H49" s="240"/>
    </row>
    <row r="50" spans="1:27" s="194" customFormat="1" ht="12.75">
      <c r="A50" s="240"/>
      <c r="B50" s="250" t="s">
        <v>283</v>
      </c>
      <c r="C50" s="240"/>
      <c r="D50" s="241" t="s">
        <v>18</v>
      </c>
      <c r="E50" s="240"/>
      <c r="F50" s="256">
        <f>SUM(F47:F49)</f>
        <v>8391089.3177568577</v>
      </c>
      <c r="G50" s="257"/>
      <c r="H50" s="240"/>
    </row>
    <row r="51" spans="1:27" s="194" customFormat="1" ht="12.75">
      <c r="A51" s="240"/>
      <c r="B51" s="240"/>
      <c r="C51" s="240"/>
      <c r="D51" s="240"/>
      <c r="E51" s="240"/>
      <c r="F51" s="240"/>
      <c r="G51" s="240"/>
      <c r="H51" s="240"/>
    </row>
    <row r="52" spans="1:27" s="194" customFormat="1" ht="12.75">
      <c r="A52" s="240"/>
      <c r="B52" s="240" t="s">
        <v>284</v>
      </c>
      <c r="C52" s="240"/>
      <c r="D52" s="241" t="s">
        <v>18</v>
      </c>
      <c r="E52" s="240"/>
      <c r="F52" s="256">
        <f>F44+F50</f>
        <v>16714017.559539702</v>
      </c>
      <c r="G52" s="257"/>
      <c r="H52" s="240"/>
    </row>
    <row r="53" spans="1:27" s="34" customFormat="1" ht="12.75">
      <c r="A53" s="241"/>
      <c r="B53" s="241"/>
      <c r="C53" s="241"/>
      <c r="D53" s="241"/>
      <c r="E53" s="241"/>
      <c r="F53" s="279"/>
      <c r="G53" s="279"/>
      <c r="H53" s="241"/>
    </row>
    <row r="54" spans="1:27" s="34" customFormat="1" ht="12.75">
      <c r="A54" s="241"/>
      <c r="B54" s="240" t="s">
        <v>375</v>
      </c>
      <c r="C54" s="250"/>
      <c r="D54" s="241" t="s">
        <v>18</v>
      </c>
      <c r="E54" s="240"/>
      <c r="F54" s="246">
        <v>14353972.175504196</v>
      </c>
      <c r="G54" s="279"/>
      <c r="H54" s="247" t="s">
        <v>350</v>
      </c>
    </row>
    <row r="55" spans="1:27" s="34" customFormat="1" ht="12.75">
      <c r="A55" s="241"/>
      <c r="B55" s="241"/>
      <c r="C55" s="241"/>
      <c r="D55" s="241"/>
      <c r="E55" s="241"/>
      <c r="F55" s="279"/>
      <c r="G55" s="279"/>
      <c r="H55" s="241"/>
    </row>
    <row r="56" spans="1:27" s="194" customFormat="1" ht="12.75">
      <c r="A56" s="250"/>
      <c r="B56" s="250" t="s">
        <v>363</v>
      </c>
      <c r="C56" s="250"/>
      <c r="D56" s="241" t="s">
        <v>18</v>
      </c>
      <c r="E56" s="250"/>
      <c r="F56" s="280">
        <f>F54-F52</f>
        <v>-2360045.3840355054</v>
      </c>
      <c r="G56" s="250"/>
      <c r="H56" s="250"/>
    </row>
    <row r="57" spans="1:27" s="34" customFormat="1" ht="12.75">
      <c r="A57" s="281"/>
      <c r="C57" s="281"/>
      <c r="D57" s="241"/>
      <c r="E57" s="281"/>
      <c r="F57" s="282"/>
      <c r="G57" s="281"/>
      <c r="H57" s="281"/>
    </row>
    <row r="58" spans="1:27" s="194" customFormat="1" ht="12.75">
      <c r="A58" s="250"/>
      <c r="B58" s="250"/>
      <c r="C58" s="250"/>
      <c r="D58" s="250"/>
      <c r="E58" s="250"/>
      <c r="F58" s="250"/>
      <c r="G58" s="250"/>
      <c r="H58" s="250"/>
    </row>
    <row r="59" spans="1:27" s="194" customFormat="1" ht="12.75">
      <c r="A59" s="242"/>
      <c r="B59" s="243" t="s">
        <v>279</v>
      </c>
      <c r="C59" s="242"/>
      <c r="D59" s="242"/>
      <c r="E59" s="242"/>
      <c r="F59" s="242"/>
      <c r="G59" s="242"/>
      <c r="H59" s="62"/>
      <c r="I59" s="62"/>
      <c r="J59" s="62"/>
      <c r="K59" s="62"/>
      <c r="L59" s="62"/>
      <c r="M59" s="62"/>
      <c r="N59" s="62"/>
      <c r="O59" s="62"/>
      <c r="P59" s="62"/>
      <c r="Q59" s="62"/>
      <c r="R59" s="62"/>
      <c r="S59" s="62"/>
      <c r="T59" s="62"/>
      <c r="U59" s="62"/>
      <c r="V59" s="62"/>
      <c r="W59" s="62"/>
      <c r="X59" s="62"/>
      <c r="Y59" s="62"/>
      <c r="Z59" s="62"/>
      <c r="AA59" s="62"/>
    </row>
    <row r="60" spans="1:27" s="194" customFormat="1" ht="12.75">
      <c r="A60" s="253"/>
      <c r="B60" s="253"/>
      <c r="C60" s="253"/>
      <c r="D60" s="253"/>
      <c r="E60" s="253"/>
      <c r="F60" s="253"/>
      <c r="G60" s="254"/>
      <c r="H60" s="254"/>
    </row>
    <row r="61" spans="1:27" s="194" customFormat="1" ht="12.75">
      <c r="A61" s="240"/>
      <c r="B61" s="255" t="s">
        <v>286</v>
      </c>
      <c r="C61" s="240"/>
      <c r="D61" s="240"/>
      <c r="E61" s="240"/>
      <c r="F61" s="240"/>
      <c r="G61" s="240"/>
      <c r="H61" s="240"/>
    </row>
    <row r="62" spans="1:27" s="194" customFormat="1" ht="12.75">
      <c r="A62" s="240"/>
      <c r="B62" s="241" t="s">
        <v>280</v>
      </c>
      <c r="C62" s="240"/>
      <c r="D62" s="241" t="s">
        <v>37</v>
      </c>
      <c r="E62" s="240"/>
      <c r="F62" s="256">
        <f>F23*(1+F34)*(1+F35)*(1-F36)^2</f>
        <v>92173681.510966167</v>
      </c>
      <c r="G62" s="240"/>
      <c r="H62" s="240"/>
    </row>
    <row r="63" spans="1:27" s="194" customFormat="1" ht="12.75">
      <c r="A63" s="240"/>
      <c r="B63" s="241" t="s">
        <v>281</v>
      </c>
      <c r="C63" s="240"/>
      <c r="D63" s="241" t="s">
        <v>37</v>
      </c>
      <c r="E63" s="240"/>
      <c r="F63" s="256">
        <f>F24*(1+F34)*(1+F35)*(1-F36)^2</f>
        <v>4245010.0780246519</v>
      </c>
      <c r="G63" s="240"/>
      <c r="H63" s="240"/>
    </row>
    <row r="64" spans="1:27" s="194" customFormat="1" ht="12.75">
      <c r="A64" s="240"/>
      <c r="B64" s="240" t="s">
        <v>282</v>
      </c>
      <c r="C64" s="240"/>
      <c r="D64" s="241" t="s">
        <v>37</v>
      </c>
      <c r="E64" s="240"/>
      <c r="F64" s="256">
        <f>F62*F32+F63</f>
        <v>7563262.6124194339</v>
      </c>
      <c r="G64" s="240"/>
      <c r="H64" s="250"/>
    </row>
    <row r="65" spans="1:8" s="194" customFormat="1" ht="12.75">
      <c r="A65" s="240"/>
      <c r="B65" s="240"/>
      <c r="C65" s="240"/>
      <c r="D65" s="240"/>
      <c r="E65" s="240"/>
      <c r="F65" s="250"/>
      <c r="G65" s="240"/>
      <c r="H65" s="240"/>
    </row>
    <row r="66" spans="1:8" s="194" customFormat="1" ht="12.75">
      <c r="A66" s="240"/>
      <c r="B66" s="255" t="s">
        <v>287</v>
      </c>
      <c r="C66" s="240"/>
      <c r="D66" s="240"/>
      <c r="E66" s="240"/>
      <c r="F66" s="257"/>
      <c r="G66" s="257"/>
      <c r="H66" s="240"/>
    </row>
    <row r="67" spans="1:8" s="194" customFormat="1" ht="12.75">
      <c r="A67" s="240"/>
      <c r="B67" s="247" t="s">
        <v>273</v>
      </c>
      <c r="C67" s="240"/>
      <c r="D67" s="241" t="s">
        <v>37</v>
      </c>
      <c r="E67" s="240"/>
      <c r="F67" s="256">
        <f>F25*(1+$F$34)*(1+$F$35)*(1-$F$36)^2</f>
        <v>6452217.6414108491</v>
      </c>
      <c r="G67" s="240"/>
      <c r="H67" s="247"/>
    </row>
    <row r="68" spans="1:8" s="194" customFormat="1" ht="12.75">
      <c r="A68" s="240"/>
      <c r="B68" s="247" t="s">
        <v>274</v>
      </c>
      <c r="C68" s="240"/>
      <c r="D68" s="241" t="s">
        <v>37</v>
      </c>
      <c r="E68" s="240"/>
      <c r="F68" s="256">
        <f>F26*(1+$F$34)*(1+$F$35)*(1-$F$36)^2</f>
        <v>291415.89501843642</v>
      </c>
      <c r="G68" s="240"/>
      <c r="H68" s="240"/>
    </row>
    <row r="69" spans="1:8" s="194" customFormat="1" ht="12.75">
      <c r="A69" s="240"/>
      <c r="B69" s="247" t="s">
        <v>342</v>
      </c>
      <c r="C69" s="240"/>
      <c r="D69" s="241" t="s">
        <v>37</v>
      </c>
      <c r="E69" s="240"/>
      <c r="F69" s="256">
        <f t="shared" ref="F69" si="0">F27*(1+$F$34)*(1+$F$35)*(1-$F$36)^2</f>
        <v>1686949.5340240572</v>
      </c>
      <c r="G69" s="240"/>
      <c r="H69" s="240"/>
    </row>
    <row r="70" spans="1:8" s="194" customFormat="1" ht="12.75">
      <c r="A70" s="240"/>
      <c r="B70" s="250" t="s">
        <v>283</v>
      </c>
      <c r="C70" s="240"/>
      <c r="D70" s="241" t="s">
        <v>37</v>
      </c>
      <c r="E70" s="240"/>
      <c r="F70" s="256">
        <f>SUM(F67:F69)</f>
        <v>8430583.0704533421</v>
      </c>
      <c r="G70" s="257"/>
      <c r="H70" s="240"/>
    </row>
    <row r="71" spans="1:8" s="194" customFormat="1" ht="12.75">
      <c r="A71" s="240"/>
      <c r="B71" s="240"/>
      <c r="C71" s="240"/>
      <c r="D71" s="240"/>
      <c r="E71" s="240"/>
      <c r="F71" s="240"/>
      <c r="G71" s="240"/>
      <c r="H71" s="240"/>
    </row>
    <row r="72" spans="1:8" s="194" customFormat="1" ht="12.75">
      <c r="A72" s="240"/>
      <c r="B72" s="240" t="s">
        <v>284</v>
      </c>
      <c r="C72" s="240"/>
      <c r="D72" s="241" t="s">
        <v>37</v>
      </c>
      <c r="E72" s="240"/>
      <c r="F72" s="256">
        <f>F64+F70</f>
        <v>15993845.682872776</v>
      </c>
      <c r="G72" s="257"/>
      <c r="H72" s="240"/>
    </row>
    <row r="73" spans="1:8" s="34" customFormat="1" ht="12.75">
      <c r="A73" s="241"/>
      <c r="B73" s="241"/>
      <c r="C73" s="241"/>
      <c r="D73" s="241"/>
      <c r="E73" s="241"/>
      <c r="F73" s="279"/>
      <c r="G73" s="279"/>
      <c r="H73" s="241"/>
    </row>
    <row r="74" spans="1:8" s="34" customFormat="1" ht="12.75">
      <c r="A74" s="241"/>
      <c r="B74" s="240" t="s">
        <v>349</v>
      </c>
      <c r="C74" s="240"/>
      <c r="D74" s="241" t="s">
        <v>37</v>
      </c>
      <c r="E74" s="240"/>
      <c r="F74" s="246">
        <v>13698206.730100373</v>
      </c>
      <c r="G74" s="279"/>
      <c r="H74" s="247" t="s">
        <v>351</v>
      </c>
    </row>
    <row r="75" spans="1:8" s="194" customFormat="1" ht="12.75">
      <c r="A75" s="240"/>
      <c r="B75" s="240"/>
      <c r="C75" s="250"/>
      <c r="D75" s="240"/>
      <c r="E75" s="240"/>
      <c r="F75" s="250"/>
      <c r="G75" s="240"/>
      <c r="H75" s="247"/>
    </row>
    <row r="76" spans="1:8" s="194" customFormat="1" ht="12.75">
      <c r="A76" s="240"/>
      <c r="B76" s="250" t="s">
        <v>364</v>
      </c>
      <c r="C76" s="250"/>
      <c r="D76" s="241" t="s">
        <v>37</v>
      </c>
      <c r="E76" s="240"/>
      <c r="F76" s="280">
        <f>F74-F72</f>
        <v>-2295638.9527724031</v>
      </c>
      <c r="G76" s="240"/>
      <c r="H76" s="24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XFD305"/>
  <sheetViews>
    <sheetView showGridLines="0" zoomScale="85" zoomScaleNormal="85" workbookViewId="0"/>
  </sheetViews>
  <sheetFormatPr defaultRowHeight="12.75"/>
  <cols>
    <col min="1" max="1" width="4.85546875" style="194" customWidth="1"/>
    <col min="2" max="2" width="85.28515625" style="194" customWidth="1"/>
    <col min="3" max="3" width="3.7109375" style="194" customWidth="1"/>
    <col min="4" max="4" width="10.28515625" style="194" customWidth="1"/>
    <col min="5" max="5" width="3.7109375" style="194" customWidth="1"/>
    <col min="6" max="8" width="20.5703125" style="194" customWidth="1"/>
    <col min="9" max="9" width="5.7109375" style="194" customWidth="1"/>
    <col min="10" max="10" width="20.7109375" style="194" customWidth="1"/>
    <col min="11" max="11" width="5.7109375" style="194" customWidth="1"/>
    <col min="12" max="12" width="24.7109375" style="194" customWidth="1"/>
    <col min="13" max="16" width="9.140625" style="194"/>
    <col min="17" max="17" width="10.5703125" style="194" bestFit="1" customWidth="1"/>
    <col min="18" max="253" width="9.140625" style="194"/>
    <col min="254" max="254" width="4.85546875" style="194" customWidth="1"/>
    <col min="255" max="255" width="57.5703125" style="194" customWidth="1"/>
    <col min="256" max="256" width="4.42578125" style="194" customWidth="1"/>
    <col min="257" max="257" width="18.28515625" style="194" customWidth="1"/>
    <col min="258" max="258" width="5.85546875" style="194" customWidth="1"/>
    <col min="259" max="259" width="4.140625" style="194" customWidth="1"/>
    <col min="260" max="267" width="15.42578125" style="194" customWidth="1"/>
    <col min="268" max="268" width="5.28515625" style="194" customWidth="1"/>
    <col min="269" max="509" width="9.140625" style="194"/>
    <col min="510" max="510" width="4.85546875" style="194" customWidth="1"/>
    <col min="511" max="511" width="57.5703125" style="194" customWidth="1"/>
    <col min="512" max="512" width="4.42578125" style="194" customWidth="1"/>
    <col min="513" max="513" width="18.28515625" style="194" customWidth="1"/>
    <col min="514" max="514" width="5.85546875" style="194" customWidth="1"/>
    <col min="515" max="515" width="4.140625" style="194" customWidth="1"/>
    <col min="516" max="523" width="15.42578125" style="194" customWidth="1"/>
    <col min="524" max="524" width="5.28515625" style="194" customWidth="1"/>
    <col min="525" max="765" width="9.140625" style="194"/>
    <col min="766" max="766" width="4.85546875" style="194" customWidth="1"/>
    <col min="767" max="767" width="57.5703125" style="194" customWidth="1"/>
    <col min="768" max="768" width="4.42578125" style="194" customWidth="1"/>
    <col min="769" max="769" width="18.28515625" style="194" customWidth="1"/>
    <col min="770" max="770" width="5.85546875" style="194" customWidth="1"/>
    <col min="771" max="771" width="4.140625" style="194" customWidth="1"/>
    <col min="772" max="779" width="15.42578125" style="194" customWidth="1"/>
    <col min="780" max="780" width="5.28515625" style="194" customWidth="1"/>
    <col min="781" max="1021" width="9.140625" style="194"/>
    <col min="1022" max="1022" width="4.85546875" style="194" customWidth="1"/>
    <col min="1023" max="1023" width="57.5703125" style="194" customWidth="1"/>
    <col min="1024" max="1024" width="4.42578125" style="194" customWidth="1"/>
    <col min="1025" max="1025" width="18.28515625" style="194" customWidth="1"/>
    <col min="1026" max="1026" width="5.85546875" style="194" customWidth="1"/>
    <col min="1027" max="1027" width="4.140625" style="194" customWidth="1"/>
    <col min="1028" max="1035" width="15.42578125" style="194" customWidth="1"/>
    <col min="1036" max="1036" width="5.28515625" style="194" customWidth="1"/>
    <col min="1037" max="1277" width="9.140625" style="194"/>
    <col min="1278" max="1278" width="4.85546875" style="194" customWidth="1"/>
    <col min="1279" max="1279" width="57.5703125" style="194" customWidth="1"/>
    <col min="1280" max="1280" width="4.42578125" style="194" customWidth="1"/>
    <col min="1281" max="1281" width="18.28515625" style="194" customWidth="1"/>
    <col min="1282" max="1282" width="5.85546875" style="194" customWidth="1"/>
    <col min="1283" max="1283" width="4.140625" style="194" customWidth="1"/>
    <col min="1284" max="1291" width="15.42578125" style="194" customWidth="1"/>
    <col min="1292" max="1292" width="5.28515625" style="194" customWidth="1"/>
    <col min="1293" max="1533" width="9.140625" style="194"/>
    <col min="1534" max="1534" width="4.85546875" style="194" customWidth="1"/>
    <col min="1535" max="1535" width="57.5703125" style="194" customWidth="1"/>
    <col min="1536" max="1536" width="4.42578125" style="194" customWidth="1"/>
    <col min="1537" max="1537" width="18.28515625" style="194" customWidth="1"/>
    <col min="1538" max="1538" width="5.85546875" style="194" customWidth="1"/>
    <col min="1539" max="1539" width="4.140625" style="194" customWidth="1"/>
    <col min="1540" max="1547" width="15.42578125" style="194" customWidth="1"/>
    <col min="1548" max="1548" width="5.28515625" style="194" customWidth="1"/>
    <col min="1549" max="1789" width="9.140625" style="194"/>
    <col min="1790" max="1790" width="4.85546875" style="194" customWidth="1"/>
    <col min="1791" max="1791" width="57.5703125" style="194" customWidth="1"/>
    <col min="1792" max="1792" width="4.42578125" style="194" customWidth="1"/>
    <col min="1793" max="1793" width="18.28515625" style="194" customWidth="1"/>
    <col min="1794" max="1794" width="5.85546875" style="194" customWidth="1"/>
    <col min="1795" max="1795" width="4.140625" style="194" customWidth="1"/>
    <col min="1796" max="1803" width="15.42578125" style="194" customWidth="1"/>
    <col min="1804" max="1804" width="5.28515625" style="194" customWidth="1"/>
    <col min="1805" max="2045" width="9.140625" style="194"/>
    <col min="2046" max="2046" width="4.85546875" style="194" customWidth="1"/>
    <col min="2047" max="2047" width="57.5703125" style="194" customWidth="1"/>
    <col min="2048" max="2048" width="4.42578125" style="194" customWidth="1"/>
    <col min="2049" max="2049" width="18.28515625" style="194" customWidth="1"/>
    <col min="2050" max="2050" width="5.85546875" style="194" customWidth="1"/>
    <col min="2051" max="2051" width="4.140625" style="194" customWidth="1"/>
    <col min="2052" max="2059" width="15.42578125" style="194" customWidth="1"/>
    <col min="2060" max="2060" width="5.28515625" style="194" customWidth="1"/>
    <col min="2061" max="2301" width="9.140625" style="194"/>
    <col min="2302" max="2302" width="4.85546875" style="194" customWidth="1"/>
    <col min="2303" max="2303" width="57.5703125" style="194" customWidth="1"/>
    <col min="2304" max="2304" width="4.42578125" style="194" customWidth="1"/>
    <col min="2305" max="2305" width="18.28515625" style="194" customWidth="1"/>
    <col min="2306" max="2306" width="5.85546875" style="194" customWidth="1"/>
    <col min="2307" max="2307" width="4.140625" style="194" customWidth="1"/>
    <col min="2308" max="2315" width="15.42578125" style="194" customWidth="1"/>
    <col min="2316" max="2316" width="5.28515625" style="194" customWidth="1"/>
    <col min="2317" max="2557" width="9.140625" style="194"/>
    <col min="2558" max="2558" width="4.85546875" style="194" customWidth="1"/>
    <col min="2559" max="2559" width="57.5703125" style="194" customWidth="1"/>
    <col min="2560" max="2560" width="4.42578125" style="194" customWidth="1"/>
    <col min="2561" max="2561" width="18.28515625" style="194" customWidth="1"/>
    <col min="2562" max="2562" width="5.85546875" style="194" customWidth="1"/>
    <col min="2563" max="2563" width="4.140625" style="194" customWidth="1"/>
    <col min="2564" max="2571" width="15.42578125" style="194" customWidth="1"/>
    <col min="2572" max="2572" width="5.28515625" style="194" customWidth="1"/>
    <col min="2573" max="2813" width="9.140625" style="194"/>
    <col min="2814" max="2814" width="4.85546875" style="194" customWidth="1"/>
    <col min="2815" max="2815" width="57.5703125" style="194" customWidth="1"/>
    <col min="2816" max="2816" width="4.42578125" style="194" customWidth="1"/>
    <col min="2817" max="2817" width="18.28515625" style="194" customWidth="1"/>
    <col min="2818" max="2818" width="5.85546875" style="194" customWidth="1"/>
    <col min="2819" max="2819" width="4.140625" style="194" customWidth="1"/>
    <col min="2820" max="2827" width="15.42578125" style="194" customWidth="1"/>
    <col min="2828" max="2828" width="5.28515625" style="194" customWidth="1"/>
    <col min="2829" max="3069" width="9.140625" style="194"/>
    <col min="3070" max="3070" width="4.85546875" style="194" customWidth="1"/>
    <col min="3071" max="3071" width="57.5703125" style="194" customWidth="1"/>
    <col min="3072" max="3072" width="4.42578125" style="194" customWidth="1"/>
    <col min="3073" max="3073" width="18.28515625" style="194" customWidth="1"/>
    <col min="3074" max="3074" width="5.85546875" style="194" customWidth="1"/>
    <col min="3075" max="3075" width="4.140625" style="194" customWidth="1"/>
    <col min="3076" max="3083" width="15.42578125" style="194" customWidth="1"/>
    <col min="3084" max="3084" width="5.28515625" style="194" customWidth="1"/>
    <col min="3085" max="3325" width="9.140625" style="194"/>
    <col min="3326" max="3326" width="4.85546875" style="194" customWidth="1"/>
    <col min="3327" max="3327" width="57.5703125" style="194" customWidth="1"/>
    <col min="3328" max="3328" width="4.42578125" style="194" customWidth="1"/>
    <col min="3329" max="3329" width="18.28515625" style="194" customWidth="1"/>
    <col min="3330" max="3330" width="5.85546875" style="194" customWidth="1"/>
    <col min="3331" max="3331" width="4.140625" style="194" customWidth="1"/>
    <col min="3332" max="3339" width="15.42578125" style="194" customWidth="1"/>
    <col min="3340" max="3340" width="5.28515625" style="194" customWidth="1"/>
    <col min="3341" max="3581" width="9.140625" style="194"/>
    <col min="3582" max="3582" width="4.85546875" style="194" customWidth="1"/>
    <col min="3583" max="3583" width="57.5703125" style="194" customWidth="1"/>
    <col min="3584" max="3584" width="4.42578125" style="194" customWidth="1"/>
    <col min="3585" max="3585" width="18.28515625" style="194" customWidth="1"/>
    <col min="3586" max="3586" width="5.85546875" style="194" customWidth="1"/>
    <col min="3587" max="3587" width="4.140625" style="194" customWidth="1"/>
    <col min="3588" max="3595" width="15.42578125" style="194" customWidth="1"/>
    <col min="3596" max="3596" width="5.28515625" style="194" customWidth="1"/>
    <col min="3597" max="3837" width="9.140625" style="194"/>
    <col min="3838" max="3838" width="4.85546875" style="194" customWidth="1"/>
    <col min="3839" max="3839" width="57.5703125" style="194" customWidth="1"/>
    <col min="3840" max="3840" width="4.42578125" style="194" customWidth="1"/>
    <col min="3841" max="3841" width="18.28515625" style="194" customWidth="1"/>
    <col min="3842" max="3842" width="5.85546875" style="194" customWidth="1"/>
    <col min="3843" max="3843" width="4.140625" style="194" customWidth="1"/>
    <col min="3844" max="3851" width="15.42578125" style="194" customWidth="1"/>
    <col min="3852" max="3852" width="5.28515625" style="194" customWidth="1"/>
    <col min="3853" max="4093" width="9.140625" style="194"/>
    <col min="4094" max="4094" width="4.85546875" style="194" customWidth="1"/>
    <col min="4095" max="4095" width="57.5703125" style="194" customWidth="1"/>
    <col min="4096" max="4096" width="4.42578125" style="194" customWidth="1"/>
    <col min="4097" max="4097" width="18.28515625" style="194" customWidth="1"/>
    <col min="4098" max="4098" width="5.85546875" style="194" customWidth="1"/>
    <col min="4099" max="4099" width="4.140625" style="194" customWidth="1"/>
    <col min="4100" max="4107" width="15.42578125" style="194" customWidth="1"/>
    <col min="4108" max="4108" width="5.28515625" style="194" customWidth="1"/>
    <col min="4109" max="4349" width="9.140625" style="194"/>
    <col min="4350" max="4350" width="4.85546875" style="194" customWidth="1"/>
    <col min="4351" max="4351" width="57.5703125" style="194" customWidth="1"/>
    <col min="4352" max="4352" width="4.42578125" style="194" customWidth="1"/>
    <col min="4353" max="4353" width="18.28515625" style="194" customWidth="1"/>
    <col min="4354" max="4354" width="5.85546875" style="194" customWidth="1"/>
    <col min="4355" max="4355" width="4.140625" style="194" customWidth="1"/>
    <col min="4356" max="4363" width="15.42578125" style="194" customWidth="1"/>
    <col min="4364" max="4364" width="5.28515625" style="194" customWidth="1"/>
    <col min="4365" max="4605" width="9.140625" style="194"/>
    <col min="4606" max="4606" width="4.85546875" style="194" customWidth="1"/>
    <col min="4607" max="4607" width="57.5703125" style="194" customWidth="1"/>
    <col min="4608" max="4608" width="4.42578125" style="194" customWidth="1"/>
    <col min="4609" max="4609" width="18.28515625" style="194" customWidth="1"/>
    <col min="4610" max="4610" width="5.85546875" style="194" customWidth="1"/>
    <col min="4611" max="4611" width="4.140625" style="194" customWidth="1"/>
    <col min="4612" max="4619" width="15.42578125" style="194" customWidth="1"/>
    <col min="4620" max="4620" width="5.28515625" style="194" customWidth="1"/>
    <col min="4621" max="4861" width="9.140625" style="194"/>
    <col min="4862" max="4862" width="4.85546875" style="194" customWidth="1"/>
    <col min="4863" max="4863" width="57.5703125" style="194" customWidth="1"/>
    <col min="4864" max="4864" width="4.42578125" style="194" customWidth="1"/>
    <col min="4865" max="4865" width="18.28515625" style="194" customWidth="1"/>
    <col min="4866" max="4866" width="5.85546875" style="194" customWidth="1"/>
    <col min="4867" max="4867" width="4.140625" style="194" customWidth="1"/>
    <col min="4868" max="4875" width="15.42578125" style="194" customWidth="1"/>
    <col min="4876" max="4876" width="5.28515625" style="194" customWidth="1"/>
    <col min="4877" max="5117" width="9.140625" style="194"/>
    <col min="5118" max="5118" width="4.85546875" style="194" customWidth="1"/>
    <col min="5119" max="5119" width="57.5703125" style="194" customWidth="1"/>
    <col min="5120" max="5120" width="4.42578125" style="194" customWidth="1"/>
    <col min="5121" max="5121" width="18.28515625" style="194" customWidth="1"/>
    <col min="5122" max="5122" width="5.85546875" style="194" customWidth="1"/>
    <col min="5123" max="5123" width="4.140625" style="194" customWidth="1"/>
    <col min="5124" max="5131" width="15.42578125" style="194" customWidth="1"/>
    <col min="5132" max="5132" width="5.28515625" style="194" customWidth="1"/>
    <col min="5133" max="5373" width="9.140625" style="194"/>
    <col min="5374" max="5374" width="4.85546875" style="194" customWidth="1"/>
    <col min="5375" max="5375" width="57.5703125" style="194" customWidth="1"/>
    <col min="5376" max="5376" width="4.42578125" style="194" customWidth="1"/>
    <col min="5377" max="5377" width="18.28515625" style="194" customWidth="1"/>
    <col min="5378" max="5378" width="5.85546875" style="194" customWidth="1"/>
    <col min="5379" max="5379" width="4.140625" style="194" customWidth="1"/>
    <col min="5380" max="5387" width="15.42578125" style="194" customWidth="1"/>
    <col min="5388" max="5388" width="5.28515625" style="194" customWidth="1"/>
    <col min="5389" max="5629" width="9.140625" style="194"/>
    <col min="5630" max="5630" width="4.85546875" style="194" customWidth="1"/>
    <col min="5631" max="5631" width="57.5703125" style="194" customWidth="1"/>
    <col min="5632" max="5632" width="4.42578125" style="194" customWidth="1"/>
    <col min="5633" max="5633" width="18.28515625" style="194" customWidth="1"/>
    <col min="5634" max="5634" width="5.85546875" style="194" customWidth="1"/>
    <col min="5635" max="5635" width="4.140625" style="194" customWidth="1"/>
    <col min="5636" max="5643" width="15.42578125" style="194" customWidth="1"/>
    <col min="5644" max="5644" width="5.28515625" style="194" customWidth="1"/>
    <col min="5645" max="5885" width="9.140625" style="194"/>
    <col min="5886" max="5886" width="4.85546875" style="194" customWidth="1"/>
    <col min="5887" max="5887" width="57.5703125" style="194" customWidth="1"/>
    <col min="5888" max="5888" width="4.42578125" style="194" customWidth="1"/>
    <col min="5889" max="5889" width="18.28515625" style="194" customWidth="1"/>
    <col min="5890" max="5890" width="5.85546875" style="194" customWidth="1"/>
    <col min="5891" max="5891" width="4.140625" style="194" customWidth="1"/>
    <col min="5892" max="5899" width="15.42578125" style="194" customWidth="1"/>
    <col min="5900" max="5900" width="5.28515625" style="194" customWidth="1"/>
    <col min="5901" max="6141" width="9.140625" style="194"/>
    <col min="6142" max="6142" width="4.85546875" style="194" customWidth="1"/>
    <col min="6143" max="6143" width="57.5703125" style="194" customWidth="1"/>
    <col min="6144" max="6144" width="4.42578125" style="194" customWidth="1"/>
    <col min="6145" max="6145" width="18.28515625" style="194" customWidth="1"/>
    <col min="6146" max="6146" width="5.85546875" style="194" customWidth="1"/>
    <col min="6147" max="6147" width="4.140625" style="194" customWidth="1"/>
    <col min="6148" max="6155" width="15.42578125" style="194" customWidth="1"/>
    <col min="6156" max="6156" width="5.28515625" style="194" customWidth="1"/>
    <col min="6157" max="6397" width="9.140625" style="194"/>
    <col min="6398" max="6398" width="4.85546875" style="194" customWidth="1"/>
    <col min="6399" max="6399" width="57.5703125" style="194" customWidth="1"/>
    <col min="6400" max="6400" width="4.42578125" style="194" customWidth="1"/>
    <col min="6401" max="6401" width="18.28515625" style="194" customWidth="1"/>
    <col min="6402" max="6402" width="5.85546875" style="194" customWidth="1"/>
    <col min="6403" max="6403" width="4.140625" style="194" customWidth="1"/>
    <col min="6404" max="6411" width="15.42578125" style="194" customWidth="1"/>
    <col min="6412" max="6412" width="5.28515625" style="194" customWidth="1"/>
    <col min="6413" max="6653" width="9.140625" style="194"/>
    <col min="6654" max="6654" width="4.85546875" style="194" customWidth="1"/>
    <col min="6655" max="6655" width="57.5703125" style="194" customWidth="1"/>
    <col min="6656" max="6656" width="4.42578125" style="194" customWidth="1"/>
    <col min="6657" max="6657" width="18.28515625" style="194" customWidth="1"/>
    <col min="6658" max="6658" width="5.85546875" style="194" customWidth="1"/>
    <col min="6659" max="6659" width="4.140625" style="194" customWidth="1"/>
    <col min="6660" max="6667" width="15.42578125" style="194" customWidth="1"/>
    <col min="6668" max="6668" width="5.28515625" style="194" customWidth="1"/>
    <col min="6669" max="6909" width="9.140625" style="194"/>
    <col min="6910" max="6910" width="4.85546875" style="194" customWidth="1"/>
    <col min="6911" max="6911" width="57.5703125" style="194" customWidth="1"/>
    <col min="6912" max="6912" width="4.42578125" style="194" customWidth="1"/>
    <col min="6913" max="6913" width="18.28515625" style="194" customWidth="1"/>
    <col min="6914" max="6914" width="5.85546875" style="194" customWidth="1"/>
    <col min="6915" max="6915" width="4.140625" style="194" customWidth="1"/>
    <col min="6916" max="6923" width="15.42578125" style="194" customWidth="1"/>
    <col min="6924" max="6924" width="5.28515625" style="194" customWidth="1"/>
    <col min="6925" max="7165" width="9.140625" style="194"/>
    <col min="7166" max="7166" width="4.85546875" style="194" customWidth="1"/>
    <col min="7167" max="7167" width="57.5703125" style="194" customWidth="1"/>
    <col min="7168" max="7168" width="4.42578125" style="194" customWidth="1"/>
    <col min="7169" max="7169" width="18.28515625" style="194" customWidth="1"/>
    <col min="7170" max="7170" width="5.85546875" style="194" customWidth="1"/>
    <col min="7171" max="7171" width="4.140625" style="194" customWidth="1"/>
    <col min="7172" max="7179" width="15.42578125" style="194" customWidth="1"/>
    <col min="7180" max="7180" width="5.28515625" style="194" customWidth="1"/>
    <col min="7181" max="7421" width="9.140625" style="194"/>
    <col min="7422" max="7422" width="4.85546875" style="194" customWidth="1"/>
    <col min="7423" max="7423" width="57.5703125" style="194" customWidth="1"/>
    <col min="7424" max="7424" width="4.42578125" style="194" customWidth="1"/>
    <col min="7425" max="7425" width="18.28515625" style="194" customWidth="1"/>
    <col min="7426" max="7426" width="5.85546875" style="194" customWidth="1"/>
    <col min="7427" max="7427" width="4.140625" style="194" customWidth="1"/>
    <col min="7428" max="7435" width="15.42578125" style="194" customWidth="1"/>
    <col min="7436" max="7436" width="5.28515625" style="194" customWidth="1"/>
    <col min="7437" max="7677" width="9.140625" style="194"/>
    <col min="7678" max="7678" width="4.85546875" style="194" customWidth="1"/>
    <col min="7679" max="7679" width="57.5703125" style="194" customWidth="1"/>
    <col min="7680" max="7680" width="4.42578125" style="194" customWidth="1"/>
    <col min="7681" max="7681" width="18.28515625" style="194" customWidth="1"/>
    <col min="7682" max="7682" width="5.85546875" style="194" customWidth="1"/>
    <col min="7683" max="7683" width="4.140625" style="194" customWidth="1"/>
    <col min="7684" max="7691" width="15.42578125" style="194" customWidth="1"/>
    <col min="7692" max="7692" width="5.28515625" style="194" customWidth="1"/>
    <col min="7693" max="7933" width="9.140625" style="194"/>
    <col min="7934" max="7934" width="4.85546875" style="194" customWidth="1"/>
    <col min="7935" max="7935" width="57.5703125" style="194" customWidth="1"/>
    <col min="7936" max="7936" width="4.42578125" style="194" customWidth="1"/>
    <col min="7937" max="7937" width="18.28515625" style="194" customWidth="1"/>
    <col min="7938" max="7938" width="5.85546875" style="194" customWidth="1"/>
    <col min="7939" max="7939" width="4.140625" style="194" customWidth="1"/>
    <col min="7940" max="7947" width="15.42578125" style="194" customWidth="1"/>
    <col min="7948" max="7948" width="5.28515625" style="194" customWidth="1"/>
    <col min="7949" max="8189" width="9.140625" style="194"/>
    <col min="8190" max="8190" width="4.85546875" style="194" customWidth="1"/>
    <col min="8191" max="8191" width="57.5703125" style="194" customWidth="1"/>
    <col min="8192" max="8192" width="4.42578125" style="194" customWidth="1"/>
    <col min="8193" max="8193" width="18.28515625" style="194" customWidth="1"/>
    <col min="8194" max="8194" width="5.85546875" style="194" customWidth="1"/>
    <col min="8195" max="8195" width="4.140625" style="194" customWidth="1"/>
    <col min="8196" max="8203" width="15.42578125" style="194" customWidth="1"/>
    <col min="8204" max="8204" width="5.28515625" style="194" customWidth="1"/>
    <col min="8205" max="8445" width="9.140625" style="194"/>
    <col min="8446" max="8446" width="4.85546875" style="194" customWidth="1"/>
    <col min="8447" max="8447" width="57.5703125" style="194" customWidth="1"/>
    <col min="8448" max="8448" width="4.42578125" style="194" customWidth="1"/>
    <col min="8449" max="8449" width="18.28515625" style="194" customWidth="1"/>
    <col min="8450" max="8450" width="5.85546875" style="194" customWidth="1"/>
    <col min="8451" max="8451" width="4.140625" style="194" customWidth="1"/>
    <col min="8452" max="8459" width="15.42578125" style="194" customWidth="1"/>
    <col min="8460" max="8460" width="5.28515625" style="194" customWidth="1"/>
    <col min="8461" max="8701" width="9.140625" style="194"/>
    <col min="8702" max="8702" width="4.85546875" style="194" customWidth="1"/>
    <col min="8703" max="8703" width="57.5703125" style="194" customWidth="1"/>
    <col min="8704" max="8704" width="4.42578125" style="194" customWidth="1"/>
    <col min="8705" max="8705" width="18.28515625" style="194" customWidth="1"/>
    <col min="8706" max="8706" width="5.85546875" style="194" customWidth="1"/>
    <col min="8707" max="8707" width="4.140625" style="194" customWidth="1"/>
    <col min="8708" max="8715" width="15.42578125" style="194" customWidth="1"/>
    <col min="8716" max="8716" width="5.28515625" style="194" customWidth="1"/>
    <col min="8717" max="8957" width="9.140625" style="194"/>
    <col min="8958" max="8958" width="4.85546875" style="194" customWidth="1"/>
    <col min="8959" max="8959" width="57.5703125" style="194" customWidth="1"/>
    <col min="8960" max="8960" width="4.42578125" style="194" customWidth="1"/>
    <col min="8961" max="8961" width="18.28515625" style="194" customWidth="1"/>
    <col min="8962" max="8962" width="5.85546875" style="194" customWidth="1"/>
    <col min="8963" max="8963" width="4.140625" style="194" customWidth="1"/>
    <col min="8964" max="8971" width="15.42578125" style="194" customWidth="1"/>
    <col min="8972" max="8972" width="5.28515625" style="194" customWidth="1"/>
    <col min="8973" max="9213" width="9.140625" style="194"/>
    <col min="9214" max="9214" width="4.85546875" style="194" customWidth="1"/>
    <col min="9215" max="9215" width="57.5703125" style="194" customWidth="1"/>
    <col min="9216" max="9216" width="4.42578125" style="194" customWidth="1"/>
    <col min="9217" max="9217" width="18.28515625" style="194" customWidth="1"/>
    <col min="9218" max="9218" width="5.85546875" style="194" customWidth="1"/>
    <col min="9219" max="9219" width="4.140625" style="194" customWidth="1"/>
    <col min="9220" max="9227" width="15.42578125" style="194" customWidth="1"/>
    <col min="9228" max="9228" width="5.28515625" style="194" customWidth="1"/>
    <col min="9229" max="9469" width="9.140625" style="194"/>
    <col min="9470" max="9470" width="4.85546875" style="194" customWidth="1"/>
    <col min="9471" max="9471" width="57.5703125" style="194" customWidth="1"/>
    <col min="9472" max="9472" width="4.42578125" style="194" customWidth="1"/>
    <col min="9473" max="9473" width="18.28515625" style="194" customWidth="1"/>
    <col min="9474" max="9474" width="5.85546875" style="194" customWidth="1"/>
    <col min="9475" max="9475" width="4.140625" style="194" customWidth="1"/>
    <col min="9476" max="9483" width="15.42578125" style="194" customWidth="1"/>
    <col min="9484" max="9484" width="5.28515625" style="194" customWidth="1"/>
    <col min="9485" max="9725" width="9.140625" style="194"/>
    <col min="9726" max="9726" width="4.85546875" style="194" customWidth="1"/>
    <col min="9727" max="9727" width="57.5703125" style="194" customWidth="1"/>
    <col min="9728" max="9728" width="4.42578125" style="194" customWidth="1"/>
    <col min="9729" max="9729" width="18.28515625" style="194" customWidth="1"/>
    <col min="9730" max="9730" width="5.85546875" style="194" customWidth="1"/>
    <col min="9731" max="9731" width="4.140625" style="194" customWidth="1"/>
    <col min="9732" max="9739" width="15.42578125" style="194" customWidth="1"/>
    <col min="9740" max="9740" width="5.28515625" style="194" customWidth="1"/>
    <col min="9741" max="9981" width="9.140625" style="194"/>
    <col min="9982" max="9982" width="4.85546875" style="194" customWidth="1"/>
    <col min="9983" max="9983" width="57.5703125" style="194" customWidth="1"/>
    <col min="9984" max="9984" width="4.42578125" style="194" customWidth="1"/>
    <col min="9985" max="9985" width="18.28515625" style="194" customWidth="1"/>
    <col min="9986" max="9986" width="5.85546875" style="194" customWidth="1"/>
    <col min="9987" max="9987" width="4.140625" style="194" customWidth="1"/>
    <col min="9988" max="9995" width="15.42578125" style="194" customWidth="1"/>
    <col min="9996" max="9996" width="5.28515625" style="194" customWidth="1"/>
    <col min="9997" max="10237" width="9.140625" style="194"/>
    <col min="10238" max="10238" width="4.85546875" style="194" customWidth="1"/>
    <col min="10239" max="10239" width="57.5703125" style="194" customWidth="1"/>
    <col min="10240" max="10240" width="4.42578125" style="194" customWidth="1"/>
    <col min="10241" max="10241" width="18.28515625" style="194" customWidth="1"/>
    <col min="10242" max="10242" width="5.85546875" style="194" customWidth="1"/>
    <col min="10243" max="10243" width="4.140625" style="194" customWidth="1"/>
    <col min="10244" max="10251" width="15.42578125" style="194" customWidth="1"/>
    <col min="10252" max="10252" width="5.28515625" style="194" customWidth="1"/>
    <col min="10253" max="10493" width="9.140625" style="194"/>
    <col min="10494" max="10494" width="4.85546875" style="194" customWidth="1"/>
    <col min="10495" max="10495" width="57.5703125" style="194" customWidth="1"/>
    <col min="10496" max="10496" width="4.42578125" style="194" customWidth="1"/>
    <col min="10497" max="10497" width="18.28515625" style="194" customWidth="1"/>
    <col min="10498" max="10498" width="5.85546875" style="194" customWidth="1"/>
    <col min="10499" max="10499" width="4.140625" style="194" customWidth="1"/>
    <col min="10500" max="10507" width="15.42578125" style="194" customWidth="1"/>
    <col min="10508" max="10508" width="5.28515625" style="194" customWidth="1"/>
    <col min="10509" max="10749" width="9.140625" style="194"/>
    <col min="10750" max="10750" width="4.85546875" style="194" customWidth="1"/>
    <col min="10751" max="10751" width="57.5703125" style="194" customWidth="1"/>
    <col min="10752" max="10752" width="4.42578125" style="194" customWidth="1"/>
    <col min="10753" max="10753" width="18.28515625" style="194" customWidth="1"/>
    <col min="10754" max="10754" width="5.85546875" style="194" customWidth="1"/>
    <col min="10755" max="10755" width="4.140625" style="194" customWidth="1"/>
    <col min="10756" max="10763" width="15.42578125" style="194" customWidth="1"/>
    <col min="10764" max="10764" width="5.28515625" style="194" customWidth="1"/>
    <col min="10765" max="11005" width="9.140625" style="194"/>
    <col min="11006" max="11006" width="4.85546875" style="194" customWidth="1"/>
    <col min="11007" max="11007" width="57.5703125" style="194" customWidth="1"/>
    <col min="11008" max="11008" width="4.42578125" style="194" customWidth="1"/>
    <col min="11009" max="11009" width="18.28515625" style="194" customWidth="1"/>
    <col min="11010" max="11010" width="5.85546875" style="194" customWidth="1"/>
    <col min="11011" max="11011" width="4.140625" style="194" customWidth="1"/>
    <col min="11012" max="11019" width="15.42578125" style="194" customWidth="1"/>
    <col min="11020" max="11020" width="5.28515625" style="194" customWidth="1"/>
    <col min="11021" max="11261" width="9.140625" style="194"/>
    <col min="11262" max="11262" width="4.85546875" style="194" customWidth="1"/>
    <col min="11263" max="11263" width="57.5703125" style="194" customWidth="1"/>
    <col min="11264" max="11264" width="4.42578125" style="194" customWidth="1"/>
    <col min="11265" max="11265" width="18.28515625" style="194" customWidth="1"/>
    <col min="11266" max="11266" width="5.85546875" style="194" customWidth="1"/>
    <col min="11267" max="11267" width="4.140625" style="194" customWidth="1"/>
    <col min="11268" max="11275" width="15.42578125" style="194" customWidth="1"/>
    <col min="11276" max="11276" width="5.28515625" style="194" customWidth="1"/>
    <col min="11277" max="11517" width="9.140625" style="194"/>
    <col min="11518" max="11518" width="4.85546875" style="194" customWidth="1"/>
    <col min="11519" max="11519" width="57.5703125" style="194" customWidth="1"/>
    <col min="11520" max="11520" width="4.42578125" style="194" customWidth="1"/>
    <col min="11521" max="11521" width="18.28515625" style="194" customWidth="1"/>
    <col min="11522" max="11522" width="5.85546875" style="194" customWidth="1"/>
    <col min="11523" max="11523" width="4.140625" style="194" customWidth="1"/>
    <col min="11524" max="11531" width="15.42578125" style="194" customWidth="1"/>
    <col min="11532" max="11532" width="5.28515625" style="194" customWidth="1"/>
    <col min="11533" max="11773" width="9.140625" style="194"/>
    <col min="11774" max="11774" width="4.85546875" style="194" customWidth="1"/>
    <col min="11775" max="11775" width="57.5703125" style="194" customWidth="1"/>
    <col min="11776" max="11776" width="4.42578125" style="194" customWidth="1"/>
    <col min="11777" max="11777" width="18.28515625" style="194" customWidth="1"/>
    <col min="11778" max="11778" width="5.85546875" style="194" customWidth="1"/>
    <col min="11779" max="11779" width="4.140625" style="194" customWidth="1"/>
    <col min="11780" max="11787" width="15.42578125" style="194" customWidth="1"/>
    <col min="11788" max="11788" width="5.28515625" style="194" customWidth="1"/>
    <col min="11789" max="12029" width="9.140625" style="194"/>
    <col min="12030" max="12030" width="4.85546875" style="194" customWidth="1"/>
    <col min="12031" max="12031" width="57.5703125" style="194" customWidth="1"/>
    <col min="12032" max="12032" width="4.42578125" style="194" customWidth="1"/>
    <col min="12033" max="12033" width="18.28515625" style="194" customWidth="1"/>
    <col min="12034" max="12034" width="5.85546875" style="194" customWidth="1"/>
    <col min="12035" max="12035" width="4.140625" style="194" customWidth="1"/>
    <col min="12036" max="12043" width="15.42578125" style="194" customWidth="1"/>
    <col min="12044" max="12044" width="5.28515625" style="194" customWidth="1"/>
    <col min="12045" max="12285" width="9.140625" style="194"/>
    <col min="12286" max="12286" width="4.85546875" style="194" customWidth="1"/>
    <col min="12287" max="12287" width="57.5703125" style="194" customWidth="1"/>
    <col min="12288" max="12288" width="4.42578125" style="194" customWidth="1"/>
    <col min="12289" max="12289" width="18.28515625" style="194" customWidth="1"/>
    <col min="12290" max="12290" width="5.85546875" style="194" customWidth="1"/>
    <col min="12291" max="12291" width="4.140625" style="194" customWidth="1"/>
    <col min="12292" max="12299" width="15.42578125" style="194" customWidth="1"/>
    <col min="12300" max="12300" width="5.28515625" style="194" customWidth="1"/>
    <col min="12301" max="12541" width="9.140625" style="194"/>
    <col min="12542" max="12542" width="4.85546875" style="194" customWidth="1"/>
    <col min="12543" max="12543" width="57.5703125" style="194" customWidth="1"/>
    <col min="12544" max="12544" width="4.42578125" style="194" customWidth="1"/>
    <col min="12545" max="12545" width="18.28515625" style="194" customWidth="1"/>
    <col min="12546" max="12546" width="5.85546875" style="194" customWidth="1"/>
    <col min="12547" max="12547" width="4.140625" style="194" customWidth="1"/>
    <col min="12548" max="12555" width="15.42578125" style="194" customWidth="1"/>
    <col min="12556" max="12556" width="5.28515625" style="194" customWidth="1"/>
    <col min="12557" max="12797" width="9.140625" style="194"/>
    <col min="12798" max="12798" width="4.85546875" style="194" customWidth="1"/>
    <col min="12799" max="12799" width="57.5703125" style="194" customWidth="1"/>
    <col min="12800" max="12800" width="4.42578125" style="194" customWidth="1"/>
    <col min="12801" max="12801" width="18.28515625" style="194" customWidth="1"/>
    <col min="12802" max="12802" width="5.85546875" style="194" customWidth="1"/>
    <col min="12803" max="12803" width="4.140625" style="194" customWidth="1"/>
    <col min="12804" max="12811" width="15.42578125" style="194" customWidth="1"/>
    <col min="12812" max="12812" width="5.28515625" style="194" customWidth="1"/>
    <col min="12813" max="13053" width="9.140625" style="194"/>
    <col min="13054" max="13054" width="4.85546875" style="194" customWidth="1"/>
    <col min="13055" max="13055" width="57.5703125" style="194" customWidth="1"/>
    <col min="13056" max="13056" width="4.42578125" style="194" customWidth="1"/>
    <col min="13057" max="13057" width="18.28515625" style="194" customWidth="1"/>
    <col min="13058" max="13058" width="5.85546875" style="194" customWidth="1"/>
    <col min="13059" max="13059" width="4.140625" style="194" customWidth="1"/>
    <col min="13060" max="13067" width="15.42578125" style="194" customWidth="1"/>
    <col min="13068" max="13068" width="5.28515625" style="194" customWidth="1"/>
    <col min="13069" max="13309" width="9.140625" style="194"/>
    <col min="13310" max="13310" width="4.85546875" style="194" customWidth="1"/>
    <col min="13311" max="13311" width="57.5703125" style="194" customWidth="1"/>
    <col min="13312" max="13312" width="4.42578125" style="194" customWidth="1"/>
    <col min="13313" max="13313" width="18.28515625" style="194" customWidth="1"/>
    <col min="13314" max="13314" width="5.85546875" style="194" customWidth="1"/>
    <col min="13315" max="13315" width="4.140625" style="194" customWidth="1"/>
    <col min="13316" max="13323" width="15.42578125" style="194" customWidth="1"/>
    <col min="13324" max="13324" width="5.28515625" style="194" customWidth="1"/>
    <col min="13325" max="13565" width="9.140625" style="194"/>
    <col min="13566" max="13566" width="4.85546875" style="194" customWidth="1"/>
    <col min="13567" max="13567" width="57.5703125" style="194" customWidth="1"/>
    <col min="13568" max="13568" width="4.42578125" style="194" customWidth="1"/>
    <col min="13569" max="13569" width="18.28515625" style="194" customWidth="1"/>
    <col min="13570" max="13570" width="5.85546875" style="194" customWidth="1"/>
    <col min="13571" max="13571" width="4.140625" style="194" customWidth="1"/>
    <col min="13572" max="13579" width="15.42578125" style="194" customWidth="1"/>
    <col min="13580" max="13580" width="5.28515625" style="194" customWidth="1"/>
    <col min="13581" max="13821" width="9.140625" style="194"/>
    <col min="13822" max="13822" width="4.85546875" style="194" customWidth="1"/>
    <col min="13823" max="13823" width="57.5703125" style="194" customWidth="1"/>
    <col min="13824" max="13824" width="4.42578125" style="194" customWidth="1"/>
    <col min="13825" max="13825" width="18.28515625" style="194" customWidth="1"/>
    <col min="13826" max="13826" width="5.85546875" style="194" customWidth="1"/>
    <col min="13827" max="13827" width="4.140625" style="194" customWidth="1"/>
    <col min="13828" max="13835" width="15.42578125" style="194" customWidth="1"/>
    <col min="13836" max="13836" width="5.28515625" style="194" customWidth="1"/>
    <col min="13837" max="14077" width="9.140625" style="194"/>
    <col min="14078" max="14078" width="4.85546875" style="194" customWidth="1"/>
    <col min="14079" max="14079" width="57.5703125" style="194" customWidth="1"/>
    <col min="14080" max="14080" width="4.42578125" style="194" customWidth="1"/>
    <col min="14081" max="14081" width="18.28515625" style="194" customWidth="1"/>
    <col min="14082" max="14082" width="5.85546875" style="194" customWidth="1"/>
    <col min="14083" max="14083" width="4.140625" style="194" customWidth="1"/>
    <col min="14084" max="14091" width="15.42578125" style="194" customWidth="1"/>
    <col min="14092" max="14092" width="5.28515625" style="194" customWidth="1"/>
    <col min="14093" max="14333" width="9.140625" style="194"/>
    <col min="14334" max="14334" width="4.85546875" style="194" customWidth="1"/>
    <col min="14335" max="14335" width="57.5703125" style="194" customWidth="1"/>
    <col min="14336" max="14336" width="4.42578125" style="194" customWidth="1"/>
    <col min="14337" max="14337" width="18.28515625" style="194" customWidth="1"/>
    <col min="14338" max="14338" width="5.85546875" style="194" customWidth="1"/>
    <col min="14339" max="14339" width="4.140625" style="194" customWidth="1"/>
    <col min="14340" max="14347" width="15.42578125" style="194" customWidth="1"/>
    <col min="14348" max="14348" width="5.28515625" style="194" customWidth="1"/>
    <col min="14349" max="14589" width="9.140625" style="194"/>
    <col min="14590" max="14590" width="4.85546875" style="194" customWidth="1"/>
    <col min="14591" max="14591" width="57.5703125" style="194" customWidth="1"/>
    <col min="14592" max="14592" width="4.42578125" style="194" customWidth="1"/>
    <col min="14593" max="14593" width="18.28515625" style="194" customWidth="1"/>
    <col min="14594" max="14594" width="5.85546875" style="194" customWidth="1"/>
    <col min="14595" max="14595" width="4.140625" style="194" customWidth="1"/>
    <col min="14596" max="14603" width="15.42578125" style="194" customWidth="1"/>
    <col min="14604" max="14604" width="5.28515625" style="194" customWidth="1"/>
    <col min="14605" max="14845" width="9.140625" style="194"/>
    <col min="14846" max="14846" width="4.85546875" style="194" customWidth="1"/>
    <col min="14847" max="14847" width="57.5703125" style="194" customWidth="1"/>
    <col min="14848" max="14848" width="4.42578125" style="194" customWidth="1"/>
    <col min="14849" max="14849" width="18.28515625" style="194" customWidth="1"/>
    <col min="14850" max="14850" width="5.85546875" style="194" customWidth="1"/>
    <col min="14851" max="14851" width="4.140625" style="194" customWidth="1"/>
    <col min="14852" max="14859" width="15.42578125" style="194" customWidth="1"/>
    <col min="14860" max="14860" width="5.28515625" style="194" customWidth="1"/>
    <col min="14861" max="15101" width="9.140625" style="194"/>
    <col min="15102" max="15102" width="4.85546875" style="194" customWidth="1"/>
    <col min="15103" max="15103" width="57.5703125" style="194" customWidth="1"/>
    <col min="15104" max="15104" width="4.42578125" style="194" customWidth="1"/>
    <col min="15105" max="15105" width="18.28515625" style="194" customWidth="1"/>
    <col min="15106" max="15106" width="5.85546875" style="194" customWidth="1"/>
    <col min="15107" max="15107" width="4.140625" style="194" customWidth="1"/>
    <col min="15108" max="15115" width="15.42578125" style="194" customWidth="1"/>
    <col min="15116" max="15116" width="5.28515625" style="194" customWidth="1"/>
    <col min="15117" max="15357" width="9.140625" style="194"/>
    <col min="15358" max="15358" width="4.85546875" style="194" customWidth="1"/>
    <col min="15359" max="15359" width="57.5703125" style="194" customWidth="1"/>
    <col min="15360" max="15360" width="4.42578125" style="194" customWidth="1"/>
    <col min="15361" max="15361" width="18.28515625" style="194" customWidth="1"/>
    <col min="15362" max="15362" width="5.85546875" style="194" customWidth="1"/>
    <col min="15363" max="15363" width="4.140625" style="194" customWidth="1"/>
    <col min="15364" max="15371" width="15.42578125" style="194" customWidth="1"/>
    <col min="15372" max="15372" width="5.28515625" style="194" customWidth="1"/>
    <col min="15373" max="15613" width="9.140625" style="194"/>
    <col min="15614" max="15614" width="4.85546875" style="194" customWidth="1"/>
    <col min="15615" max="15615" width="57.5703125" style="194" customWidth="1"/>
    <col min="15616" max="15616" width="4.42578125" style="194" customWidth="1"/>
    <col min="15617" max="15617" width="18.28515625" style="194" customWidth="1"/>
    <col min="15618" max="15618" width="5.85546875" style="194" customWidth="1"/>
    <col min="15619" max="15619" width="4.140625" style="194" customWidth="1"/>
    <col min="15620" max="15627" width="15.42578125" style="194" customWidth="1"/>
    <col min="15628" max="15628" width="5.28515625" style="194" customWidth="1"/>
    <col min="15629" max="15869" width="9.140625" style="194"/>
    <col min="15870" max="15870" width="4.85546875" style="194" customWidth="1"/>
    <col min="15871" max="15871" width="57.5703125" style="194" customWidth="1"/>
    <col min="15872" max="15872" width="4.42578125" style="194" customWidth="1"/>
    <col min="15873" max="15873" width="18.28515625" style="194" customWidth="1"/>
    <col min="15874" max="15874" width="5.85546875" style="194" customWidth="1"/>
    <col min="15875" max="15875" width="4.140625" style="194" customWidth="1"/>
    <col min="15876" max="15883" width="15.42578125" style="194" customWidth="1"/>
    <col min="15884" max="15884" width="5.28515625" style="194" customWidth="1"/>
    <col min="15885" max="16125" width="9.140625" style="194"/>
    <col min="16126" max="16126" width="4.85546875" style="194" customWidth="1"/>
    <col min="16127" max="16127" width="57.5703125" style="194" customWidth="1"/>
    <col min="16128" max="16128" width="4.42578125" style="194" customWidth="1"/>
    <col min="16129" max="16129" width="18.28515625" style="194" customWidth="1"/>
    <col min="16130" max="16130" width="5.85546875" style="194" customWidth="1"/>
    <col min="16131" max="16131" width="4.140625" style="194" customWidth="1"/>
    <col min="16132" max="16139" width="15.42578125" style="194" customWidth="1"/>
    <col min="16140" max="16140" width="5.28515625" style="194" customWidth="1"/>
    <col min="16141" max="16384" width="9.140625" style="194"/>
  </cols>
  <sheetData>
    <row r="1" spans="1:10" s="44" customFormat="1">
      <c r="A1" s="128"/>
      <c r="B1" s="232"/>
      <c r="C1" s="232"/>
      <c r="D1" s="232"/>
      <c r="E1" s="232"/>
    </row>
    <row r="2" spans="1:10" s="233" customFormat="1" ht="15.75">
      <c r="B2" s="180" t="s">
        <v>370</v>
      </c>
      <c r="C2" s="180"/>
      <c r="D2" s="180"/>
      <c r="E2" s="180"/>
    </row>
    <row r="3" spans="1:10" s="44" customFormat="1"/>
    <row r="4" spans="1:10" s="235" customFormat="1">
      <c r="B4" s="234" t="s">
        <v>0</v>
      </c>
      <c r="C4" s="234"/>
      <c r="D4" s="234"/>
      <c r="E4" s="234"/>
      <c r="F4" s="234"/>
      <c r="G4" s="234"/>
      <c r="H4" s="234"/>
      <c r="I4" s="234"/>
    </row>
    <row r="5" spans="1:10" s="44" customFormat="1">
      <c r="B5" s="128"/>
      <c r="C5" s="128"/>
      <c r="D5" s="128"/>
      <c r="E5" s="128"/>
      <c r="F5" s="128"/>
      <c r="G5" s="128"/>
      <c r="H5" s="128"/>
      <c r="I5" s="128"/>
    </row>
    <row r="6" spans="1:10">
      <c r="B6" s="194" t="s">
        <v>254</v>
      </c>
    </row>
    <row r="7" spans="1:10">
      <c r="B7" s="194" t="s">
        <v>352</v>
      </c>
    </row>
    <row r="9" spans="1:10">
      <c r="B9" s="194" t="s">
        <v>255</v>
      </c>
    </row>
    <row r="10" spans="1:10">
      <c r="B10" s="194" t="s">
        <v>378</v>
      </c>
    </row>
    <row r="11" spans="1:10">
      <c r="B11" s="194" t="s">
        <v>256</v>
      </c>
    </row>
    <row r="12" spans="1:10">
      <c r="B12" s="194" t="s">
        <v>257</v>
      </c>
    </row>
    <row r="13" spans="1:10">
      <c r="B13" s="194" t="s">
        <v>258</v>
      </c>
    </row>
    <row r="15" spans="1:10" s="235" customFormat="1">
      <c r="B15" s="234" t="s">
        <v>259</v>
      </c>
      <c r="C15" s="234"/>
      <c r="D15" s="234"/>
      <c r="E15" s="234"/>
      <c r="F15" s="234">
        <v>2013</v>
      </c>
      <c r="G15" s="234">
        <v>2014</v>
      </c>
      <c r="H15" s="234">
        <v>2015</v>
      </c>
      <c r="I15" s="234"/>
      <c r="J15" s="234" t="s">
        <v>260</v>
      </c>
    </row>
    <row r="17" spans="2:31" ht="15">
      <c r="B17" s="261" t="s">
        <v>172</v>
      </c>
      <c r="C17" s="261"/>
      <c r="D17" s="261"/>
      <c r="E17" s="261"/>
    </row>
    <row r="18" spans="2:31">
      <c r="B18" s="184"/>
      <c r="C18" s="184"/>
      <c r="D18" s="184"/>
      <c r="E18" s="184"/>
    </row>
    <row r="19" spans="2:31">
      <c r="B19" s="259" t="s">
        <v>47</v>
      </c>
      <c r="C19" s="259"/>
      <c r="D19" s="259"/>
      <c r="E19" s="259"/>
      <c r="G19" s="131"/>
      <c r="M19" s="131"/>
      <c r="N19" s="131"/>
      <c r="O19" s="131"/>
      <c r="P19" s="131"/>
      <c r="Q19" s="131"/>
      <c r="R19" s="131"/>
      <c r="S19" s="131"/>
      <c r="T19" s="131"/>
      <c r="U19" s="131"/>
      <c r="V19" s="131"/>
    </row>
    <row r="20" spans="2:31">
      <c r="B20" s="214"/>
      <c r="C20" s="214"/>
      <c r="D20" s="214"/>
      <c r="E20" s="214"/>
      <c r="F20" s="217"/>
      <c r="G20" s="217"/>
      <c r="H20" s="217"/>
      <c r="I20" s="34"/>
      <c r="J20" s="217"/>
      <c r="N20" s="131"/>
      <c r="O20" s="131"/>
      <c r="P20" s="131"/>
      <c r="Q20" s="131"/>
      <c r="R20" s="131"/>
      <c r="S20" s="131"/>
      <c r="T20" s="131"/>
      <c r="U20" s="131"/>
      <c r="V20" s="131"/>
      <c r="W20" s="131"/>
    </row>
    <row r="21" spans="2:31">
      <c r="B21" s="215" t="s">
        <v>48</v>
      </c>
      <c r="C21" s="215"/>
      <c r="D21" s="215"/>
      <c r="E21" s="215"/>
      <c r="N21" s="131"/>
      <c r="O21" s="131"/>
      <c r="P21" s="131"/>
      <c r="Q21" s="131"/>
      <c r="R21" s="131"/>
      <c r="S21" s="131"/>
      <c r="T21" s="131"/>
      <c r="U21" s="131"/>
      <c r="V21" s="131"/>
      <c r="W21" s="131"/>
    </row>
    <row r="22" spans="2:31">
      <c r="B22" s="194" t="s">
        <v>49</v>
      </c>
      <c r="D22" s="194" t="s">
        <v>43</v>
      </c>
      <c r="F22" s="125"/>
      <c r="G22" s="125"/>
      <c r="H22" s="125"/>
      <c r="J22" s="77">
        <f>(F22+G22+H22)/3</f>
        <v>0</v>
      </c>
      <c r="L22" s="193" t="s">
        <v>379</v>
      </c>
      <c r="N22" s="131"/>
      <c r="O22" s="131"/>
      <c r="P22" s="131"/>
      <c r="Q22" s="131"/>
      <c r="R22" s="131"/>
      <c r="S22" s="131"/>
      <c r="T22" s="131"/>
      <c r="U22" s="131"/>
      <c r="V22" s="131"/>
      <c r="W22" s="131"/>
      <c r="X22" s="131"/>
      <c r="Y22" s="131"/>
      <c r="Z22" s="131"/>
      <c r="AA22" s="131"/>
      <c r="AC22" s="131"/>
      <c r="AD22" s="131"/>
      <c r="AE22" s="131"/>
    </row>
    <row r="23" spans="2:31">
      <c r="B23" s="194" t="s">
        <v>50</v>
      </c>
      <c r="D23" s="194" t="s">
        <v>43</v>
      </c>
      <c r="F23" s="125"/>
      <c r="G23" s="125"/>
      <c r="H23" s="125"/>
      <c r="J23" s="77">
        <f>(F23+G23+H23)/3</f>
        <v>0</v>
      </c>
      <c r="N23" s="131"/>
      <c r="O23" s="131"/>
      <c r="P23" s="131"/>
      <c r="Q23" s="131"/>
      <c r="R23" s="131"/>
      <c r="S23" s="131"/>
      <c r="T23" s="131"/>
      <c r="U23" s="131"/>
      <c r="V23" s="131"/>
      <c r="W23" s="131"/>
    </row>
    <row r="24" spans="2:31">
      <c r="B24" s="194" t="s">
        <v>51</v>
      </c>
      <c r="D24" s="194" t="s">
        <v>43</v>
      </c>
      <c r="F24" s="125"/>
      <c r="G24" s="125"/>
      <c r="H24" s="125"/>
      <c r="J24" s="77">
        <f>(F24+G24+H24)/3</f>
        <v>0</v>
      </c>
      <c r="N24" s="131"/>
      <c r="O24" s="131"/>
      <c r="P24" s="131"/>
      <c r="Q24" s="131"/>
      <c r="R24" s="131"/>
      <c r="S24" s="131"/>
      <c r="T24" s="131"/>
      <c r="U24" s="131"/>
      <c r="V24" s="131"/>
      <c r="W24" s="131"/>
    </row>
    <row r="25" spans="2:31">
      <c r="F25" s="131"/>
      <c r="G25" s="131"/>
      <c r="H25" s="131"/>
      <c r="J25" s="131"/>
      <c r="N25" s="131"/>
      <c r="O25" s="131"/>
      <c r="P25" s="131"/>
      <c r="Q25" s="131"/>
      <c r="R25" s="131"/>
      <c r="S25" s="131"/>
      <c r="T25" s="131"/>
      <c r="U25" s="131"/>
      <c r="V25" s="131"/>
      <c r="W25" s="131"/>
    </row>
    <row r="26" spans="2:31">
      <c r="B26" s="214" t="s">
        <v>52</v>
      </c>
      <c r="C26" s="214"/>
      <c r="D26" s="214"/>
      <c r="E26" s="214"/>
      <c r="F26" s="131"/>
      <c r="G26" s="131"/>
      <c r="H26" s="131"/>
      <c r="J26" s="131"/>
      <c r="N26" s="131"/>
      <c r="O26" s="131"/>
      <c r="P26" s="131"/>
      <c r="Q26" s="131"/>
      <c r="R26" s="131"/>
      <c r="S26" s="131"/>
      <c r="T26" s="131"/>
      <c r="U26" s="131"/>
      <c r="V26" s="131"/>
      <c r="W26" s="131"/>
      <c r="X26" s="131"/>
      <c r="Y26" s="131"/>
      <c r="Z26" s="131"/>
      <c r="AA26" s="131"/>
      <c r="AC26" s="131"/>
      <c r="AD26" s="131"/>
      <c r="AE26" s="131"/>
    </row>
    <row r="27" spans="2:31">
      <c r="B27" s="194" t="s">
        <v>49</v>
      </c>
      <c r="D27" s="194" t="s">
        <v>43</v>
      </c>
      <c r="F27" s="125"/>
      <c r="G27" s="125"/>
      <c r="H27" s="125"/>
      <c r="J27" s="77">
        <f>(F27+G27+H27)/3</f>
        <v>0</v>
      </c>
      <c r="N27" s="131"/>
      <c r="O27" s="131"/>
      <c r="P27" s="131"/>
      <c r="Q27" s="131"/>
      <c r="R27" s="131"/>
      <c r="S27" s="131"/>
      <c r="T27" s="131"/>
      <c r="U27" s="131"/>
      <c r="V27" s="131"/>
      <c r="W27" s="131"/>
    </row>
    <row r="28" spans="2:31">
      <c r="B28" s="194" t="s">
        <v>50</v>
      </c>
      <c r="D28" s="194" t="s">
        <v>43</v>
      </c>
      <c r="F28" s="125"/>
      <c r="G28" s="125"/>
      <c r="H28" s="125"/>
      <c r="J28" s="77">
        <f>(F28+G28+H28)/3</f>
        <v>0</v>
      </c>
      <c r="N28" s="131"/>
      <c r="O28" s="131"/>
      <c r="P28" s="131"/>
      <c r="Q28" s="131"/>
      <c r="R28" s="131"/>
      <c r="S28" s="131"/>
      <c r="T28" s="131"/>
      <c r="U28" s="131"/>
      <c r="V28" s="131"/>
      <c r="W28" s="131"/>
    </row>
    <row r="29" spans="2:31">
      <c r="B29" s="194" t="s">
        <v>53</v>
      </c>
      <c r="D29" s="194" t="s">
        <v>43</v>
      </c>
      <c r="F29" s="125"/>
      <c r="G29" s="125"/>
      <c r="H29" s="125"/>
      <c r="J29" s="77">
        <f>(F29+G29+H29)/3</f>
        <v>0</v>
      </c>
      <c r="N29" s="131"/>
      <c r="O29" s="131"/>
      <c r="P29" s="131"/>
      <c r="Q29" s="131"/>
      <c r="R29" s="131"/>
      <c r="S29" s="131"/>
      <c r="T29" s="131"/>
      <c r="U29" s="131"/>
      <c r="V29" s="131"/>
      <c r="W29" s="131"/>
    </row>
    <row r="30" spans="2:31">
      <c r="F30" s="131"/>
      <c r="G30" s="131"/>
      <c r="H30" s="131"/>
      <c r="J30" s="131"/>
      <c r="N30" s="131"/>
      <c r="O30" s="131"/>
      <c r="P30" s="131"/>
      <c r="Q30" s="131"/>
      <c r="R30" s="131"/>
      <c r="S30" s="131"/>
      <c r="T30" s="131"/>
      <c r="U30" s="131"/>
      <c r="V30" s="131"/>
      <c r="W30" s="131"/>
    </row>
    <row r="31" spans="2:31">
      <c r="B31" s="214" t="s">
        <v>54</v>
      </c>
      <c r="C31" s="214"/>
      <c r="D31" s="214"/>
      <c r="E31" s="214"/>
      <c r="F31" s="131"/>
      <c r="G31" s="131"/>
      <c r="H31" s="131"/>
      <c r="J31" s="131"/>
      <c r="N31" s="131"/>
      <c r="O31" s="131"/>
      <c r="P31" s="131"/>
      <c r="Q31" s="131"/>
      <c r="R31" s="131"/>
      <c r="S31" s="131"/>
      <c r="T31" s="131"/>
      <c r="U31" s="131"/>
      <c r="V31" s="131"/>
      <c r="W31" s="131"/>
    </row>
    <row r="32" spans="2:31">
      <c r="B32" s="194" t="s">
        <v>49</v>
      </c>
      <c r="D32" s="194" t="s">
        <v>43</v>
      </c>
      <c r="F32" s="125"/>
      <c r="G32" s="125"/>
      <c r="H32" s="125"/>
      <c r="J32" s="77">
        <f>(F32+G32+H32)/3</f>
        <v>0</v>
      </c>
    </row>
    <row r="33" spans="1:16384">
      <c r="B33" s="194" t="s">
        <v>50</v>
      </c>
      <c r="D33" s="194" t="s">
        <v>43</v>
      </c>
      <c r="F33" s="125"/>
      <c r="G33" s="125"/>
      <c r="H33" s="125"/>
      <c r="J33" s="77">
        <f>(F33+G33+H33)/3</f>
        <v>0</v>
      </c>
    </row>
    <row r="34" spans="1:16384">
      <c r="B34" s="194" t="s">
        <v>51</v>
      </c>
      <c r="D34" s="194" t="s">
        <v>43</v>
      </c>
      <c r="F34" s="125"/>
      <c r="G34" s="125"/>
      <c r="H34" s="125"/>
      <c r="J34" s="77">
        <f>(F34+G34+H34)/3</f>
        <v>0</v>
      </c>
    </row>
    <row r="35" spans="1:16384">
      <c r="F35" s="131"/>
      <c r="G35" s="131"/>
      <c r="H35" s="131"/>
      <c r="J35" s="131"/>
    </row>
    <row r="36" spans="1:16384">
      <c r="A36" s="216"/>
      <c r="B36" s="214" t="s">
        <v>55</v>
      </c>
      <c r="C36" s="214"/>
      <c r="D36" s="214"/>
      <c r="E36" s="214"/>
      <c r="F36" s="131"/>
      <c r="G36" s="131"/>
      <c r="H36" s="131"/>
      <c r="J36" s="131"/>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c r="BB36" s="216"/>
      <c r="BC36" s="216"/>
      <c r="BD36" s="216"/>
      <c r="BE36" s="216"/>
      <c r="BF36" s="216"/>
      <c r="BG36" s="216"/>
      <c r="BH36" s="216"/>
      <c r="BI36" s="216"/>
      <c r="BJ36" s="216"/>
      <c r="BK36" s="216"/>
      <c r="BL36" s="216"/>
      <c r="BM36" s="216"/>
      <c r="BN36" s="216"/>
      <c r="BO36" s="216"/>
      <c r="BP36" s="216"/>
      <c r="BQ36" s="216"/>
      <c r="BR36" s="216"/>
      <c r="BS36" s="216"/>
      <c r="BT36" s="216"/>
      <c r="BU36" s="216"/>
      <c r="BV36" s="216"/>
      <c r="BW36" s="216"/>
      <c r="BX36" s="216"/>
      <c r="BY36" s="216"/>
      <c r="BZ36" s="216"/>
      <c r="CA36" s="216"/>
      <c r="CB36" s="216"/>
      <c r="CC36" s="216"/>
      <c r="CD36" s="216"/>
      <c r="CE36" s="216"/>
      <c r="CF36" s="216"/>
      <c r="CG36" s="216"/>
      <c r="CH36" s="216"/>
      <c r="CI36" s="216"/>
      <c r="CJ36" s="216"/>
      <c r="CK36" s="216"/>
      <c r="CL36" s="216"/>
      <c r="CM36" s="216"/>
      <c r="CN36" s="216"/>
      <c r="CO36" s="216"/>
      <c r="CP36" s="216"/>
      <c r="CQ36" s="216"/>
      <c r="CR36" s="216"/>
      <c r="CS36" s="216"/>
      <c r="CT36" s="216"/>
      <c r="CU36" s="216"/>
      <c r="CV36" s="216"/>
      <c r="CW36" s="216"/>
      <c r="CX36" s="216"/>
      <c r="CY36" s="216"/>
      <c r="CZ36" s="216"/>
      <c r="DA36" s="216"/>
      <c r="DB36" s="216"/>
      <c r="DC36" s="216"/>
      <c r="DD36" s="216"/>
      <c r="DE36" s="216"/>
      <c r="DF36" s="216"/>
      <c r="DG36" s="216"/>
      <c r="DH36" s="216"/>
      <c r="DI36" s="216"/>
      <c r="DJ36" s="216"/>
      <c r="DK36" s="216"/>
      <c r="DL36" s="216"/>
      <c r="DM36" s="216"/>
      <c r="DN36" s="216"/>
      <c r="DO36" s="216"/>
      <c r="DP36" s="216"/>
      <c r="DQ36" s="216"/>
      <c r="DR36" s="216"/>
      <c r="DS36" s="216"/>
      <c r="DT36" s="216"/>
      <c r="DU36" s="216"/>
      <c r="DV36" s="216"/>
      <c r="DW36" s="216"/>
      <c r="DX36" s="216"/>
      <c r="DY36" s="216"/>
      <c r="DZ36" s="216"/>
      <c r="EA36" s="216"/>
      <c r="EB36" s="216"/>
      <c r="EC36" s="216"/>
      <c r="ED36" s="216"/>
      <c r="EE36" s="216"/>
      <c r="EF36" s="216"/>
      <c r="EG36" s="216"/>
      <c r="EH36" s="216"/>
      <c r="EI36" s="216"/>
      <c r="EJ36" s="216"/>
      <c r="EK36" s="216"/>
      <c r="EL36" s="216"/>
      <c r="EM36" s="216"/>
      <c r="EN36" s="216"/>
      <c r="EO36" s="216"/>
      <c r="EP36" s="216"/>
      <c r="EQ36" s="216"/>
      <c r="ER36" s="216"/>
      <c r="ES36" s="216"/>
      <c r="ET36" s="216"/>
      <c r="EU36" s="216"/>
      <c r="EV36" s="216"/>
      <c r="EW36" s="216"/>
      <c r="EX36" s="216"/>
      <c r="EY36" s="216"/>
      <c r="EZ36" s="216"/>
      <c r="FA36" s="216"/>
      <c r="FB36" s="216"/>
      <c r="FC36" s="216"/>
      <c r="FD36" s="216"/>
      <c r="FE36" s="216"/>
      <c r="FF36" s="216"/>
      <c r="FG36" s="216"/>
      <c r="FH36" s="216"/>
      <c r="FI36" s="216"/>
      <c r="FJ36" s="216"/>
      <c r="FK36" s="216"/>
      <c r="FL36" s="216"/>
      <c r="FM36" s="216"/>
      <c r="FN36" s="216"/>
      <c r="FO36" s="216"/>
      <c r="FP36" s="216"/>
      <c r="FQ36" s="216"/>
      <c r="FR36" s="216"/>
      <c r="FS36" s="216"/>
      <c r="FT36" s="216"/>
      <c r="FU36" s="216"/>
      <c r="FV36" s="216"/>
      <c r="FW36" s="216"/>
      <c r="FX36" s="216"/>
      <c r="FY36" s="216"/>
      <c r="FZ36" s="216"/>
      <c r="GA36" s="216"/>
      <c r="GB36" s="216"/>
      <c r="GC36" s="216"/>
      <c r="GD36" s="216"/>
      <c r="GE36" s="216"/>
      <c r="GF36" s="216"/>
      <c r="GG36" s="216"/>
      <c r="GH36" s="216"/>
      <c r="GI36" s="216"/>
      <c r="GJ36" s="216"/>
      <c r="GK36" s="216"/>
      <c r="GL36" s="216"/>
      <c r="GM36" s="216"/>
      <c r="GN36" s="216"/>
      <c r="GO36" s="216"/>
      <c r="GP36" s="216"/>
      <c r="GQ36" s="216"/>
      <c r="GR36" s="216"/>
      <c r="GS36" s="216"/>
      <c r="GT36" s="216"/>
      <c r="GU36" s="216"/>
      <c r="GV36" s="216"/>
      <c r="GW36" s="216"/>
      <c r="GX36" s="216"/>
      <c r="GY36" s="216"/>
      <c r="GZ36" s="216"/>
      <c r="HA36" s="216"/>
      <c r="HB36" s="216"/>
      <c r="HC36" s="216"/>
      <c r="HD36" s="216"/>
      <c r="HE36" s="216"/>
      <c r="HF36" s="216"/>
      <c r="HG36" s="216"/>
      <c r="HH36" s="216"/>
      <c r="HI36" s="216"/>
      <c r="HJ36" s="216"/>
      <c r="HK36" s="216"/>
      <c r="HL36" s="216"/>
      <c r="HM36" s="216"/>
      <c r="HN36" s="216"/>
      <c r="HO36" s="216"/>
      <c r="HP36" s="216"/>
      <c r="HQ36" s="216"/>
      <c r="HR36" s="216"/>
      <c r="HS36" s="216"/>
      <c r="HT36" s="216"/>
      <c r="HU36" s="216"/>
      <c r="HV36" s="216"/>
      <c r="HW36" s="216"/>
      <c r="HX36" s="216"/>
      <c r="HY36" s="216"/>
      <c r="HZ36" s="216"/>
      <c r="IA36" s="216"/>
      <c r="IB36" s="216"/>
      <c r="IC36" s="216"/>
      <c r="ID36" s="216"/>
      <c r="IE36" s="216"/>
      <c r="IF36" s="216"/>
      <c r="IG36" s="216"/>
      <c r="IH36" s="216"/>
      <c r="II36" s="216"/>
      <c r="IJ36" s="216"/>
      <c r="IK36" s="216"/>
      <c r="IL36" s="216"/>
      <c r="IM36" s="216"/>
      <c r="IN36" s="216"/>
      <c r="IO36" s="216"/>
      <c r="IP36" s="216"/>
      <c r="IQ36" s="216"/>
      <c r="IR36" s="216"/>
      <c r="IS36" s="216"/>
      <c r="IT36" s="216"/>
      <c r="IU36" s="216"/>
      <c r="IV36" s="216"/>
      <c r="IW36" s="216"/>
      <c r="IX36" s="216"/>
      <c r="IY36" s="216"/>
      <c r="IZ36" s="216"/>
      <c r="JA36" s="216"/>
      <c r="JB36" s="216"/>
      <c r="JC36" s="216"/>
      <c r="JD36" s="216"/>
      <c r="JE36" s="216"/>
      <c r="JF36" s="216"/>
      <c r="JG36" s="216"/>
      <c r="JH36" s="216"/>
      <c r="JI36" s="216"/>
      <c r="JJ36" s="216"/>
      <c r="JK36" s="216"/>
      <c r="JL36" s="216"/>
      <c r="JM36" s="216"/>
      <c r="JN36" s="216"/>
      <c r="JO36" s="216"/>
      <c r="JP36" s="216"/>
      <c r="JQ36" s="216"/>
      <c r="JR36" s="216"/>
      <c r="JS36" s="216"/>
      <c r="JT36" s="216"/>
      <c r="JU36" s="216"/>
      <c r="JV36" s="216"/>
      <c r="JW36" s="216"/>
      <c r="JX36" s="216"/>
      <c r="JY36" s="216"/>
      <c r="JZ36" s="216"/>
      <c r="KA36" s="216"/>
      <c r="KB36" s="216"/>
      <c r="KC36" s="216"/>
      <c r="KD36" s="216"/>
      <c r="KE36" s="216"/>
      <c r="KF36" s="216"/>
      <c r="KG36" s="216"/>
      <c r="KH36" s="216"/>
      <c r="KI36" s="216"/>
      <c r="KJ36" s="216"/>
      <c r="KK36" s="216"/>
      <c r="KL36" s="216"/>
      <c r="KM36" s="216"/>
      <c r="KN36" s="216"/>
      <c r="KO36" s="216"/>
      <c r="KP36" s="216"/>
      <c r="KQ36" s="216"/>
      <c r="KR36" s="216"/>
      <c r="KS36" s="216"/>
      <c r="KT36" s="216"/>
      <c r="KU36" s="216"/>
      <c r="KV36" s="216"/>
      <c r="KW36" s="216"/>
      <c r="KX36" s="216"/>
      <c r="KY36" s="216"/>
      <c r="KZ36" s="216"/>
      <c r="LA36" s="216"/>
      <c r="LB36" s="216"/>
      <c r="LC36" s="216"/>
      <c r="LD36" s="216"/>
      <c r="LE36" s="216"/>
      <c r="LF36" s="216"/>
      <c r="LG36" s="216"/>
      <c r="LH36" s="216"/>
      <c r="LI36" s="216"/>
      <c r="LJ36" s="216"/>
      <c r="LK36" s="216"/>
      <c r="LL36" s="216"/>
      <c r="LM36" s="216"/>
      <c r="LN36" s="216"/>
      <c r="LO36" s="216"/>
      <c r="LP36" s="216"/>
      <c r="LQ36" s="216"/>
      <c r="LR36" s="216"/>
      <c r="LS36" s="216"/>
      <c r="LT36" s="216"/>
      <c r="LU36" s="216"/>
      <c r="LV36" s="216"/>
      <c r="LW36" s="216"/>
      <c r="LX36" s="216"/>
      <c r="LY36" s="216"/>
      <c r="LZ36" s="216"/>
      <c r="MA36" s="216"/>
      <c r="MB36" s="216"/>
      <c r="MC36" s="216"/>
      <c r="MD36" s="216"/>
      <c r="ME36" s="216"/>
      <c r="MF36" s="216"/>
      <c r="MG36" s="216"/>
      <c r="MH36" s="216"/>
      <c r="MI36" s="216"/>
      <c r="MJ36" s="216"/>
      <c r="MK36" s="216"/>
      <c r="ML36" s="216"/>
      <c r="MM36" s="216"/>
      <c r="MN36" s="216"/>
      <c r="MO36" s="216"/>
      <c r="MP36" s="216"/>
      <c r="MQ36" s="216"/>
      <c r="MR36" s="216"/>
      <c r="MS36" s="216"/>
      <c r="MT36" s="216"/>
      <c r="MU36" s="216"/>
      <c r="MV36" s="216"/>
      <c r="MW36" s="216"/>
      <c r="MX36" s="216"/>
      <c r="MY36" s="216"/>
      <c r="MZ36" s="216"/>
      <c r="NA36" s="216"/>
      <c r="NB36" s="216"/>
      <c r="NC36" s="216"/>
      <c r="ND36" s="216"/>
      <c r="NE36" s="216"/>
      <c r="NF36" s="216"/>
      <c r="NG36" s="216"/>
      <c r="NH36" s="216"/>
      <c r="NI36" s="216"/>
      <c r="NJ36" s="216"/>
      <c r="NK36" s="216"/>
      <c r="NL36" s="216"/>
      <c r="NM36" s="216"/>
      <c r="NN36" s="216"/>
      <c r="NO36" s="216"/>
      <c r="NP36" s="216"/>
      <c r="NQ36" s="216"/>
      <c r="NR36" s="216"/>
      <c r="NS36" s="216"/>
      <c r="NT36" s="216"/>
      <c r="NU36" s="216"/>
      <c r="NV36" s="216"/>
      <c r="NW36" s="216"/>
      <c r="NX36" s="216"/>
      <c r="NY36" s="216"/>
      <c r="NZ36" s="216"/>
      <c r="OA36" s="216"/>
      <c r="OB36" s="216"/>
      <c r="OC36" s="216"/>
      <c r="OD36" s="216"/>
      <c r="OE36" s="216"/>
      <c r="OF36" s="216"/>
      <c r="OG36" s="216"/>
      <c r="OH36" s="216"/>
      <c r="OI36" s="216"/>
      <c r="OJ36" s="216"/>
      <c r="OK36" s="216"/>
      <c r="OL36" s="216"/>
      <c r="OM36" s="216"/>
      <c r="ON36" s="216"/>
      <c r="OO36" s="216"/>
      <c r="OP36" s="216"/>
      <c r="OQ36" s="216"/>
      <c r="OR36" s="216"/>
      <c r="OS36" s="216"/>
      <c r="OT36" s="216"/>
      <c r="OU36" s="216"/>
      <c r="OV36" s="216"/>
      <c r="OW36" s="216"/>
      <c r="OX36" s="216"/>
      <c r="OY36" s="216"/>
      <c r="OZ36" s="216"/>
      <c r="PA36" s="216"/>
      <c r="PB36" s="216"/>
      <c r="PC36" s="216"/>
      <c r="PD36" s="216"/>
      <c r="PE36" s="216"/>
      <c r="PF36" s="216"/>
      <c r="PG36" s="216"/>
      <c r="PH36" s="216"/>
      <c r="PI36" s="216"/>
      <c r="PJ36" s="216"/>
      <c r="PK36" s="216"/>
      <c r="PL36" s="216"/>
      <c r="PM36" s="216"/>
      <c r="PN36" s="216"/>
      <c r="PO36" s="216"/>
      <c r="PP36" s="216"/>
      <c r="PQ36" s="216"/>
      <c r="PR36" s="216"/>
      <c r="PS36" s="216"/>
      <c r="PT36" s="216"/>
      <c r="PU36" s="216"/>
      <c r="PV36" s="216"/>
      <c r="PW36" s="216"/>
      <c r="PX36" s="216"/>
      <c r="PY36" s="216"/>
      <c r="PZ36" s="216"/>
      <c r="QA36" s="216"/>
      <c r="QB36" s="216"/>
      <c r="QC36" s="216"/>
      <c r="QD36" s="216"/>
      <c r="QE36" s="216"/>
      <c r="QF36" s="216"/>
      <c r="QG36" s="216"/>
      <c r="QH36" s="216"/>
      <c r="QI36" s="216"/>
      <c r="QJ36" s="216"/>
      <c r="QK36" s="216"/>
      <c r="QL36" s="216"/>
      <c r="QM36" s="216"/>
      <c r="QN36" s="216"/>
      <c r="QO36" s="216"/>
      <c r="QP36" s="216"/>
      <c r="QQ36" s="216"/>
      <c r="QR36" s="216"/>
      <c r="QS36" s="216"/>
      <c r="QT36" s="216"/>
      <c r="QU36" s="216"/>
      <c r="QV36" s="216"/>
      <c r="QW36" s="216"/>
      <c r="QX36" s="216"/>
      <c r="QY36" s="216"/>
      <c r="QZ36" s="216"/>
      <c r="RA36" s="216"/>
      <c r="RB36" s="216"/>
      <c r="RC36" s="216"/>
      <c r="RD36" s="216"/>
      <c r="RE36" s="216"/>
      <c r="RF36" s="216"/>
      <c r="RG36" s="216"/>
      <c r="RH36" s="216"/>
      <c r="RI36" s="216"/>
      <c r="RJ36" s="216"/>
      <c r="RK36" s="216"/>
      <c r="RL36" s="216"/>
      <c r="RM36" s="216"/>
      <c r="RN36" s="216"/>
      <c r="RO36" s="216"/>
      <c r="RP36" s="216"/>
      <c r="RQ36" s="216"/>
      <c r="RR36" s="216"/>
      <c r="RS36" s="216"/>
      <c r="RT36" s="216"/>
      <c r="RU36" s="216"/>
      <c r="RV36" s="216"/>
      <c r="RW36" s="216"/>
      <c r="RX36" s="216"/>
      <c r="RY36" s="216"/>
      <c r="RZ36" s="216"/>
      <c r="SA36" s="216"/>
      <c r="SB36" s="216"/>
      <c r="SC36" s="216"/>
      <c r="SD36" s="216"/>
      <c r="SE36" s="216"/>
      <c r="SF36" s="216"/>
      <c r="SG36" s="216"/>
      <c r="SH36" s="216"/>
      <c r="SI36" s="216"/>
      <c r="SJ36" s="216"/>
      <c r="SK36" s="216"/>
      <c r="SL36" s="216"/>
      <c r="SM36" s="216"/>
      <c r="SN36" s="216"/>
      <c r="SO36" s="216"/>
      <c r="SP36" s="216"/>
      <c r="SQ36" s="216"/>
      <c r="SR36" s="216"/>
      <c r="SS36" s="216"/>
      <c r="ST36" s="216"/>
      <c r="SU36" s="216"/>
      <c r="SV36" s="216"/>
      <c r="SW36" s="216"/>
      <c r="SX36" s="216"/>
      <c r="SY36" s="216"/>
      <c r="SZ36" s="216"/>
      <c r="TA36" s="216"/>
      <c r="TB36" s="216"/>
      <c r="TC36" s="216"/>
      <c r="TD36" s="216"/>
      <c r="TE36" s="216"/>
      <c r="TF36" s="216"/>
      <c r="TG36" s="216"/>
      <c r="TH36" s="216"/>
      <c r="TI36" s="216"/>
      <c r="TJ36" s="216"/>
      <c r="TK36" s="216"/>
      <c r="TL36" s="216"/>
      <c r="TM36" s="216"/>
      <c r="TN36" s="216"/>
      <c r="TO36" s="216"/>
      <c r="TP36" s="216"/>
      <c r="TQ36" s="216"/>
      <c r="TR36" s="216"/>
      <c r="TS36" s="216"/>
      <c r="TT36" s="216"/>
      <c r="TU36" s="216"/>
      <c r="TV36" s="216"/>
      <c r="TW36" s="216"/>
      <c r="TX36" s="216"/>
      <c r="TY36" s="216"/>
      <c r="TZ36" s="216"/>
      <c r="UA36" s="216"/>
      <c r="UB36" s="216"/>
      <c r="UC36" s="216"/>
      <c r="UD36" s="216"/>
      <c r="UE36" s="216"/>
      <c r="UF36" s="216"/>
      <c r="UG36" s="216"/>
      <c r="UH36" s="216"/>
      <c r="UI36" s="216"/>
      <c r="UJ36" s="216"/>
      <c r="UK36" s="216"/>
      <c r="UL36" s="216"/>
      <c r="UM36" s="216"/>
      <c r="UN36" s="216"/>
      <c r="UO36" s="216"/>
      <c r="UP36" s="216"/>
      <c r="UQ36" s="216"/>
      <c r="UR36" s="216"/>
      <c r="US36" s="216"/>
      <c r="UT36" s="216"/>
      <c r="UU36" s="216"/>
      <c r="UV36" s="216"/>
      <c r="UW36" s="216"/>
      <c r="UX36" s="216"/>
      <c r="UY36" s="216"/>
      <c r="UZ36" s="216"/>
      <c r="VA36" s="216"/>
      <c r="VB36" s="216"/>
      <c r="VC36" s="216"/>
      <c r="VD36" s="216"/>
      <c r="VE36" s="216"/>
      <c r="VF36" s="216"/>
      <c r="VG36" s="216"/>
      <c r="VH36" s="216"/>
      <c r="VI36" s="216"/>
      <c r="VJ36" s="216"/>
      <c r="VK36" s="216"/>
      <c r="VL36" s="216"/>
      <c r="VM36" s="216"/>
      <c r="VN36" s="216"/>
      <c r="VO36" s="216"/>
      <c r="VP36" s="216"/>
      <c r="VQ36" s="216"/>
      <c r="VR36" s="216"/>
      <c r="VS36" s="216"/>
      <c r="VT36" s="216"/>
      <c r="VU36" s="216"/>
      <c r="VV36" s="216"/>
      <c r="VW36" s="216"/>
      <c r="VX36" s="216"/>
      <c r="VY36" s="216"/>
      <c r="VZ36" s="216"/>
      <c r="WA36" s="216"/>
      <c r="WB36" s="216"/>
      <c r="WC36" s="216"/>
      <c r="WD36" s="216"/>
      <c r="WE36" s="216"/>
      <c r="WF36" s="216"/>
      <c r="WG36" s="216"/>
      <c r="WH36" s="216"/>
      <c r="WI36" s="216"/>
      <c r="WJ36" s="216"/>
      <c r="WK36" s="216"/>
      <c r="WL36" s="216"/>
      <c r="WM36" s="216"/>
      <c r="WN36" s="216"/>
      <c r="WO36" s="216"/>
      <c r="WP36" s="216"/>
      <c r="WQ36" s="216"/>
      <c r="WR36" s="216"/>
      <c r="WS36" s="216"/>
      <c r="WT36" s="216"/>
      <c r="WU36" s="216"/>
      <c r="WV36" s="216"/>
      <c r="WW36" s="216"/>
      <c r="WX36" s="216"/>
      <c r="WY36" s="216"/>
      <c r="WZ36" s="216"/>
      <c r="XA36" s="216"/>
      <c r="XB36" s="216"/>
      <c r="XC36" s="216"/>
      <c r="XD36" s="216"/>
      <c r="XE36" s="216"/>
      <c r="XF36" s="216"/>
      <c r="XG36" s="216"/>
      <c r="XH36" s="216"/>
      <c r="XI36" s="216"/>
      <c r="XJ36" s="216"/>
      <c r="XK36" s="216"/>
      <c r="XL36" s="216"/>
      <c r="XM36" s="216"/>
      <c r="XN36" s="216"/>
      <c r="XO36" s="216"/>
      <c r="XP36" s="216"/>
      <c r="XQ36" s="216"/>
      <c r="XR36" s="216"/>
      <c r="XS36" s="216"/>
      <c r="XT36" s="216"/>
      <c r="XU36" s="216"/>
      <c r="XV36" s="216"/>
      <c r="XW36" s="216"/>
      <c r="XX36" s="216"/>
      <c r="XY36" s="216"/>
      <c r="XZ36" s="216"/>
      <c r="YA36" s="216"/>
      <c r="YB36" s="216"/>
      <c r="YC36" s="216"/>
      <c r="YD36" s="216"/>
      <c r="YE36" s="216"/>
      <c r="YF36" s="216"/>
      <c r="YG36" s="216"/>
      <c r="YH36" s="216"/>
      <c r="YI36" s="216"/>
      <c r="YJ36" s="216"/>
      <c r="YK36" s="216"/>
      <c r="YL36" s="216"/>
      <c r="YM36" s="216"/>
      <c r="YN36" s="216"/>
      <c r="YO36" s="216"/>
      <c r="YP36" s="216"/>
      <c r="YQ36" s="216"/>
      <c r="YR36" s="216"/>
      <c r="YS36" s="216"/>
      <c r="YT36" s="216"/>
      <c r="YU36" s="216"/>
      <c r="YV36" s="216"/>
      <c r="YW36" s="216"/>
      <c r="YX36" s="216"/>
      <c r="YY36" s="216"/>
      <c r="YZ36" s="216"/>
      <c r="ZA36" s="216"/>
      <c r="ZB36" s="216"/>
      <c r="ZC36" s="216"/>
      <c r="ZD36" s="216"/>
      <c r="ZE36" s="216"/>
      <c r="ZF36" s="216"/>
      <c r="ZG36" s="216"/>
      <c r="ZH36" s="216"/>
      <c r="ZI36" s="216"/>
      <c r="ZJ36" s="216"/>
      <c r="ZK36" s="216"/>
      <c r="ZL36" s="216"/>
      <c r="ZM36" s="216"/>
      <c r="ZN36" s="216"/>
      <c r="ZO36" s="216"/>
      <c r="ZP36" s="216"/>
      <c r="ZQ36" s="216"/>
      <c r="ZR36" s="216"/>
      <c r="ZS36" s="216"/>
      <c r="ZT36" s="216"/>
      <c r="ZU36" s="216"/>
      <c r="ZV36" s="216"/>
      <c r="ZW36" s="216"/>
      <c r="ZX36" s="216"/>
      <c r="ZY36" s="216"/>
      <c r="ZZ36" s="216"/>
      <c r="AAA36" s="216"/>
      <c r="AAB36" s="216"/>
      <c r="AAC36" s="216"/>
      <c r="AAD36" s="216"/>
      <c r="AAE36" s="216"/>
      <c r="AAF36" s="216"/>
      <c r="AAG36" s="216"/>
      <c r="AAH36" s="216"/>
      <c r="AAI36" s="216"/>
      <c r="AAJ36" s="216"/>
      <c r="AAK36" s="216"/>
      <c r="AAL36" s="216"/>
      <c r="AAM36" s="216"/>
      <c r="AAN36" s="216"/>
      <c r="AAO36" s="216"/>
      <c r="AAP36" s="216"/>
      <c r="AAQ36" s="216"/>
      <c r="AAR36" s="216"/>
      <c r="AAS36" s="216"/>
      <c r="AAT36" s="216"/>
      <c r="AAU36" s="216"/>
      <c r="AAV36" s="216"/>
      <c r="AAW36" s="216"/>
      <c r="AAX36" s="216"/>
      <c r="AAY36" s="216"/>
      <c r="AAZ36" s="216"/>
      <c r="ABA36" s="216"/>
      <c r="ABB36" s="216"/>
      <c r="ABC36" s="216"/>
      <c r="ABD36" s="216"/>
      <c r="ABE36" s="216"/>
      <c r="ABF36" s="216"/>
      <c r="ABG36" s="216"/>
      <c r="ABH36" s="216"/>
      <c r="ABI36" s="216"/>
      <c r="ABJ36" s="216"/>
      <c r="ABK36" s="216"/>
      <c r="ABL36" s="216"/>
      <c r="ABM36" s="216"/>
      <c r="ABN36" s="216"/>
      <c r="ABO36" s="216"/>
      <c r="ABP36" s="216"/>
      <c r="ABQ36" s="216"/>
      <c r="ABR36" s="216"/>
      <c r="ABS36" s="216"/>
      <c r="ABT36" s="216"/>
      <c r="ABU36" s="216"/>
      <c r="ABV36" s="216"/>
      <c r="ABW36" s="216"/>
      <c r="ABX36" s="216"/>
      <c r="ABY36" s="216"/>
      <c r="ABZ36" s="216"/>
      <c r="ACA36" s="216"/>
      <c r="ACB36" s="216"/>
      <c r="ACC36" s="216"/>
      <c r="ACD36" s="216"/>
      <c r="ACE36" s="216"/>
      <c r="ACF36" s="216"/>
      <c r="ACG36" s="216"/>
      <c r="ACH36" s="216"/>
      <c r="ACI36" s="216"/>
      <c r="ACJ36" s="216"/>
      <c r="ACK36" s="216"/>
      <c r="ACL36" s="216"/>
      <c r="ACM36" s="216"/>
      <c r="ACN36" s="216"/>
      <c r="ACO36" s="216"/>
      <c r="ACP36" s="216"/>
      <c r="ACQ36" s="216"/>
      <c r="ACR36" s="216"/>
      <c r="ACS36" s="216"/>
      <c r="ACT36" s="216"/>
      <c r="ACU36" s="216"/>
      <c r="ACV36" s="216"/>
      <c r="ACW36" s="216"/>
      <c r="ACX36" s="216"/>
      <c r="ACY36" s="216"/>
      <c r="ACZ36" s="216"/>
      <c r="ADA36" s="216"/>
      <c r="ADB36" s="216"/>
      <c r="ADC36" s="216"/>
      <c r="ADD36" s="216"/>
      <c r="ADE36" s="216"/>
      <c r="ADF36" s="216"/>
      <c r="ADG36" s="216"/>
      <c r="ADH36" s="216"/>
      <c r="ADI36" s="216"/>
      <c r="ADJ36" s="216"/>
      <c r="ADK36" s="216"/>
      <c r="ADL36" s="216"/>
      <c r="ADM36" s="216"/>
      <c r="ADN36" s="216"/>
      <c r="ADO36" s="216"/>
      <c r="ADP36" s="216"/>
      <c r="ADQ36" s="216"/>
      <c r="ADR36" s="216"/>
      <c r="ADS36" s="216"/>
      <c r="ADT36" s="216"/>
      <c r="ADU36" s="216"/>
      <c r="ADV36" s="216"/>
      <c r="ADW36" s="216"/>
      <c r="ADX36" s="216"/>
      <c r="ADY36" s="216"/>
      <c r="ADZ36" s="216"/>
      <c r="AEA36" s="216"/>
      <c r="AEB36" s="216"/>
      <c r="AEC36" s="216"/>
      <c r="AED36" s="216"/>
      <c r="AEE36" s="216"/>
      <c r="AEF36" s="216"/>
      <c r="AEG36" s="216"/>
      <c r="AEH36" s="216"/>
      <c r="AEI36" s="216"/>
      <c r="AEJ36" s="216"/>
      <c r="AEK36" s="216"/>
      <c r="AEL36" s="216"/>
      <c r="AEM36" s="216"/>
      <c r="AEN36" s="216"/>
      <c r="AEO36" s="216"/>
      <c r="AEP36" s="216"/>
      <c r="AEQ36" s="216"/>
      <c r="AER36" s="216"/>
      <c r="AES36" s="216"/>
      <c r="AET36" s="216"/>
      <c r="AEU36" s="216"/>
      <c r="AEV36" s="216"/>
      <c r="AEW36" s="216"/>
      <c r="AEX36" s="216"/>
      <c r="AEY36" s="216"/>
      <c r="AEZ36" s="216"/>
      <c r="AFA36" s="216"/>
      <c r="AFB36" s="216"/>
      <c r="AFC36" s="216"/>
      <c r="AFD36" s="216"/>
      <c r="AFE36" s="216"/>
      <c r="AFF36" s="216"/>
      <c r="AFG36" s="216"/>
      <c r="AFH36" s="216"/>
      <c r="AFI36" s="216"/>
      <c r="AFJ36" s="216"/>
      <c r="AFK36" s="216"/>
      <c r="AFL36" s="216"/>
      <c r="AFM36" s="216"/>
      <c r="AFN36" s="216"/>
      <c r="AFO36" s="216"/>
      <c r="AFP36" s="216"/>
      <c r="AFQ36" s="216"/>
      <c r="AFR36" s="216"/>
      <c r="AFS36" s="216"/>
      <c r="AFT36" s="216"/>
      <c r="AFU36" s="216"/>
      <c r="AFV36" s="216"/>
      <c r="AFW36" s="216"/>
      <c r="AFX36" s="216"/>
      <c r="AFY36" s="216"/>
      <c r="AFZ36" s="216"/>
      <c r="AGA36" s="216"/>
      <c r="AGB36" s="216"/>
      <c r="AGC36" s="216"/>
      <c r="AGD36" s="216"/>
      <c r="AGE36" s="216"/>
      <c r="AGF36" s="216"/>
      <c r="AGG36" s="216"/>
      <c r="AGH36" s="216"/>
      <c r="AGI36" s="216"/>
      <c r="AGJ36" s="216"/>
      <c r="AGK36" s="216"/>
      <c r="AGL36" s="216"/>
      <c r="AGM36" s="216"/>
      <c r="AGN36" s="216"/>
      <c r="AGO36" s="216"/>
      <c r="AGP36" s="216"/>
      <c r="AGQ36" s="216"/>
      <c r="AGR36" s="216"/>
      <c r="AGS36" s="216"/>
      <c r="AGT36" s="216"/>
      <c r="AGU36" s="216"/>
      <c r="AGV36" s="216"/>
      <c r="AGW36" s="216"/>
      <c r="AGX36" s="216"/>
      <c r="AGY36" s="216"/>
      <c r="AGZ36" s="216"/>
      <c r="AHA36" s="216"/>
      <c r="AHB36" s="216"/>
      <c r="AHC36" s="216"/>
      <c r="AHD36" s="216"/>
      <c r="AHE36" s="216"/>
      <c r="AHF36" s="216"/>
      <c r="AHG36" s="216"/>
      <c r="AHH36" s="216"/>
      <c r="AHI36" s="216"/>
      <c r="AHJ36" s="216"/>
      <c r="AHK36" s="216"/>
      <c r="AHL36" s="216"/>
      <c r="AHM36" s="216"/>
      <c r="AHN36" s="216"/>
      <c r="AHO36" s="216"/>
      <c r="AHP36" s="216"/>
      <c r="AHQ36" s="216"/>
      <c r="AHR36" s="216"/>
      <c r="AHS36" s="216"/>
      <c r="AHT36" s="216"/>
      <c r="AHU36" s="216"/>
      <c r="AHV36" s="216"/>
      <c r="AHW36" s="216"/>
      <c r="AHX36" s="216"/>
      <c r="AHY36" s="216"/>
      <c r="AHZ36" s="216"/>
      <c r="AIA36" s="216"/>
      <c r="AIB36" s="216"/>
      <c r="AIC36" s="216"/>
      <c r="AID36" s="216"/>
      <c r="AIE36" s="216"/>
      <c r="AIF36" s="216"/>
      <c r="AIG36" s="216"/>
      <c r="AIH36" s="216"/>
      <c r="AII36" s="216"/>
      <c r="AIJ36" s="216"/>
      <c r="AIK36" s="216"/>
      <c r="AIL36" s="216"/>
      <c r="AIM36" s="216"/>
      <c r="AIN36" s="216"/>
      <c r="AIO36" s="216"/>
      <c r="AIP36" s="216"/>
      <c r="AIQ36" s="216"/>
      <c r="AIR36" s="216"/>
      <c r="AIS36" s="216"/>
      <c r="AIT36" s="216"/>
      <c r="AIU36" s="216"/>
      <c r="AIV36" s="216"/>
      <c r="AIW36" s="216"/>
      <c r="AIX36" s="216"/>
      <c r="AIY36" s="216"/>
      <c r="AIZ36" s="216"/>
      <c r="AJA36" s="216"/>
      <c r="AJB36" s="216"/>
      <c r="AJC36" s="216"/>
      <c r="AJD36" s="216"/>
      <c r="AJE36" s="216"/>
      <c r="AJF36" s="216"/>
      <c r="AJG36" s="216"/>
      <c r="AJH36" s="216"/>
      <c r="AJI36" s="216"/>
      <c r="AJJ36" s="216"/>
      <c r="AJK36" s="216"/>
      <c r="AJL36" s="216"/>
      <c r="AJM36" s="216"/>
      <c r="AJN36" s="216"/>
      <c r="AJO36" s="216"/>
      <c r="AJP36" s="216"/>
      <c r="AJQ36" s="216"/>
      <c r="AJR36" s="216"/>
      <c r="AJS36" s="216"/>
      <c r="AJT36" s="216"/>
      <c r="AJU36" s="216"/>
      <c r="AJV36" s="216"/>
      <c r="AJW36" s="216"/>
      <c r="AJX36" s="216"/>
      <c r="AJY36" s="216"/>
      <c r="AJZ36" s="216"/>
      <c r="AKA36" s="216"/>
      <c r="AKB36" s="216"/>
      <c r="AKC36" s="216"/>
      <c r="AKD36" s="216"/>
      <c r="AKE36" s="216"/>
      <c r="AKF36" s="216"/>
      <c r="AKG36" s="216"/>
      <c r="AKH36" s="216"/>
      <c r="AKI36" s="216"/>
      <c r="AKJ36" s="216"/>
      <c r="AKK36" s="216"/>
      <c r="AKL36" s="216"/>
      <c r="AKM36" s="216"/>
      <c r="AKN36" s="216"/>
      <c r="AKO36" s="216"/>
      <c r="AKP36" s="216"/>
      <c r="AKQ36" s="216"/>
      <c r="AKR36" s="216"/>
      <c r="AKS36" s="216"/>
      <c r="AKT36" s="216"/>
      <c r="AKU36" s="216"/>
      <c r="AKV36" s="216"/>
      <c r="AKW36" s="216"/>
      <c r="AKX36" s="216"/>
      <c r="AKY36" s="216"/>
      <c r="AKZ36" s="216"/>
      <c r="ALA36" s="216"/>
      <c r="ALB36" s="216"/>
      <c r="ALC36" s="216"/>
      <c r="ALD36" s="216"/>
      <c r="ALE36" s="216"/>
      <c r="ALF36" s="216"/>
      <c r="ALG36" s="216"/>
      <c r="ALH36" s="216"/>
      <c r="ALI36" s="216"/>
      <c r="ALJ36" s="216"/>
      <c r="ALK36" s="216"/>
      <c r="ALL36" s="216"/>
      <c r="ALM36" s="216"/>
      <c r="ALN36" s="216"/>
      <c r="ALO36" s="216"/>
      <c r="ALP36" s="216"/>
      <c r="ALQ36" s="216"/>
      <c r="ALR36" s="216"/>
      <c r="ALS36" s="216"/>
      <c r="ALT36" s="216"/>
      <c r="ALU36" s="216"/>
      <c r="ALV36" s="216"/>
      <c r="ALW36" s="216"/>
      <c r="ALX36" s="216"/>
      <c r="ALY36" s="216"/>
      <c r="ALZ36" s="216"/>
      <c r="AMA36" s="216"/>
      <c r="AMB36" s="216"/>
      <c r="AMC36" s="216"/>
      <c r="AMD36" s="216"/>
      <c r="AME36" s="216"/>
      <c r="AMF36" s="216"/>
      <c r="AMG36" s="216"/>
      <c r="AMH36" s="216"/>
      <c r="AMI36" s="216"/>
      <c r="AMJ36" s="216"/>
      <c r="AMK36" s="216"/>
      <c r="AML36" s="216"/>
      <c r="AMM36" s="216"/>
      <c r="AMN36" s="216"/>
      <c r="AMO36" s="216"/>
      <c r="AMP36" s="216"/>
      <c r="AMQ36" s="216"/>
      <c r="AMR36" s="216"/>
      <c r="AMS36" s="216"/>
      <c r="AMT36" s="216"/>
      <c r="AMU36" s="216"/>
      <c r="AMV36" s="216"/>
      <c r="AMW36" s="216"/>
      <c r="AMX36" s="216"/>
      <c r="AMY36" s="216"/>
      <c r="AMZ36" s="216"/>
      <c r="ANA36" s="216"/>
      <c r="ANB36" s="216"/>
      <c r="ANC36" s="216"/>
      <c r="AND36" s="216"/>
      <c r="ANE36" s="216"/>
      <c r="ANF36" s="216"/>
      <c r="ANG36" s="216"/>
      <c r="ANH36" s="216"/>
      <c r="ANI36" s="216"/>
      <c r="ANJ36" s="216"/>
      <c r="ANK36" s="216"/>
      <c r="ANL36" s="216"/>
      <c r="ANM36" s="216"/>
      <c r="ANN36" s="216"/>
      <c r="ANO36" s="216"/>
      <c r="ANP36" s="216"/>
      <c r="ANQ36" s="216"/>
      <c r="ANR36" s="216"/>
      <c r="ANS36" s="216"/>
      <c r="ANT36" s="216"/>
      <c r="ANU36" s="216"/>
      <c r="ANV36" s="216"/>
      <c r="ANW36" s="216"/>
      <c r="ANX36" s="216"/>
      <c r="ANY36" s="216"/>
      <c r="ANZ36" s="216"/>
      <c r="AOA36" s="216"/>
      <c r="AOB36" s="216"/>
      <c r="AOC36" s="216"/>
      <c r="AOD36" s="216"/>
      <c r="AOE36" s="216"/>
      <c r="AOF36" s="216"/>
      <c r="AOG36" s="216"/>
      <c r="AOH36" s="216"/>
      <c r="AOI36" s="216"/>
      <c r="AOJ36" s="216"/>
      <c r="AOK36" s="216"/>
      <c r="AOL36" s="216"/>
      <c r="AOM36" s="216"/>
      <c r="AON36" s="216"/>
      <c r="AOO36" s="216"/>
      <c r="AOP36" s="216"/>
      <c r="AOQ36" s="216"/>
      <c r="AOR36" s="216"/>
      <c r="AOS36" s="216"/>
      <c r="AOT36" s="216"/>
      <c r="AOU36" s="216"/>
      <c r="AOV36" s="216"/>
      <c r="AOW36" s="216"/>
      <c r="AOX36" s="216"/>
      <c r="AOY36" s="216"/>
      <c r="AOZ36" s="216"/>
      <c r="APA36" s="216"/>
      <c r="APB36" s="216"/>
      <c r="APC36" s="216"/>
      <c r="APD36" s="216"/>
      <c r="APE36" s="216"/>
      <c r="APF36" s="216"/>
      <c r="APG36" s="216"/>
      <c r="APH36" s="216"/>
      <c r="API36" s="216"/>
      <c r="APJ36" s="216"/>
      <c r="APK36" s="216"/>
      <c r="APL36" s="216"/>
      <c r="APM36" s="216"/>
      <c r="APN36" s="216"/>
      <c r="APO36" s="216"/>
      <c r="APP36" s="216"/>
      <c r="APQ36" s="216"/>
      <c r="APR36" s="216"/>
      <c r="APS36" s="216"/>
      <c r="APT36" s="216"/>
      <c r="APU36" s="216"/>
      <c r="APV36" s="216"/>
      <c r="APW36" s="216"/>
      <c r="APX36" s="216"/>
      <c r="APY36" s="216"/>
      <c r="APZ36" s="216"/>
      <c r="AQA36" s="216"/>
      <c r="AQB36" s="216"/>
      <c r="AQC36" s="216"/>
      <c r="AQD36" s="216"/>
      <c r="AQE36" s="216"/>
      <c r="AQF36" s="216"/>
      <c r="AQG36" s="216"/>
      <c r="AQH36" s="216"/>
      <c r="AQI36" s="216"/>
      <c r="AQJ36" s="216"/>
      <c r="AQK36" s="216"/>
      <c r="AQL36" s="216"/>
      <c r="AQM36" s="216"/>
      <c r="AQN36" s="216"/>
      <c r="AQO36" s="216"/>
      <c r="AQP36" s="216"/>
      <c r="AQQ36" s="216"/>
      <c r="AQR36" s="216"/>
      <c r="AQS36" s="216"/>
      <c r="AQT36" s="216"/>
      <c r="AQU36" s="216"/>
      <c r="AQV36" s="216"/>
      <c r="AQW36" s="216"/>
      <c r="AQX36" s="216"/>
      <c r="AQY36" s="216"/>
      <c r="AQZ36" s="216"/>
      <c r="ARA36" s="216"/>
      <c r="ARB36" s="216"/>
      <c r="ARC36" s="216"/>
      <c r="ARD36" s="216"/>
      <c r="ARE36" s="216"/>
      <c r="ARF36" s="216"/>
      <c r="ARG36" s="216"/>
      <c r="ARH36" s="216"/>
      <c r="ARI36" s="216"/>
      <c r="ARJ36" s="216"/>
      <c r="ARK36" s="216"/>
      <c r="ARL36" s="216"/>
      <c r="ARM36" s="216"/>
      <c r="ARN36" s="216"/>
      <c r="ARO36" s="216"/>
      <c r="ARP36" s="216"/>
      <c r="ARQ36" s="216"/>
      <c r="ARR36" s="216"/>
      <c r="ARS36" s="216"/>
      <c r="ART36" s="216"/>
      <c r="ARU36" s="216"/>
      <c r="ARV36" s="216"/>
      <c r="ARW36" s="216"/>
      <c r="ARX36" s="216"/>
      <c r="ARY36" s="216"/>
      <c r="ARZ36" s="216"/>
      <c r="ASA36" s="216"/>
      <c r="ASB36" s="216"/>
      <c r="ASC36" s="216"/>
      <c r="ASD36" s="216"/>
      <c r="ASE36" s="216"/>
      <c r="ASF36" s="216"/>
      <c r="ASG36" s="216"/>
      <c r="ASH36" s="216"/>
      <c r="ASI36" s="216"/>
      <c r="ASJ36" s="216"/>
      <c r="ASK36" s="216"/>
      <c r="ASL36" s="216"/>
      <c r="ASM36" s="216"/>
      <c r="ASN36" s="216"/>
      <c r="ASO36" s="216"/>
      <c r="ASP36" s="216"/>
      <c r="ASQ36" s="216"/>
      <c r="ASR36" s="216"/>
      <c r="ASS36" s="216"/>
      <c r="AST36" s="216"/>
      <c r="ASU36" s="216"/>
      <c r="ASV36" s="216"/>
      <c r="ASW36" s="216"/>
      <c r="ASX36" s="216"/>
      <c r="ASY36" s="216"/>
      <c r="ASZ36" s="216"/>
      <c r="ATA36" s="216"/>
      <c r="ATB36" s="216"/>
      <c r="ATC36" s="216"/>
      <c r="ATD36" s="216"/>
      <c r="ATE36" s="216"/>
      <c r="ATF36" s="216"/>
      <c r="ATG36" s="216"/>
      <c r="ATH36" s="216"/>
      <c r="ATI36" s="216"/>
      <c r="ATJ36" s="216"/>
      <c r="ATK36" s="216"/>
      <c r="ATL36" s="216"/>
      <c r="ATM36" s="216"/>
      <c r="ATN36" s="216"/>
      <c r="ATO36" s="216"/>
      <c r="ATP36" s="216"/>
      <c r="ATQ36" s="216"/>
      <c r="ATR36" s="216"/>
      <c r="ATS36" s="216"/>
      <c r="ATT36" s="216"/>
      <c r="ATU36" s="216"/>
      <c r="ATV36" s="216"/>
      <c r="ATW36" s="216"/>
      <c r="ATX36" s="216"/>
      <c r="ATY36" s="216"/>
      <c r="ATZ36" s="216"/>
      <c r="AUA36" s="216"/>
      <c r="AUB36" s="216"/>
      <c r="AUC36" s="216"/>
      <c r="AUD36" s="216"/>
      <c r="AUE36" s="216"/>
      <c r="AUF36" s="216"/>
      <c r="AUG36" s="216"/>
      <c r="AUH36" s="216"/>
      <c r="AUI36" s="216"/>
      <c r="AUJ36" s="216"/>
      <c r="AUK36" s="216"/>
      <c r="AUL36" s="216"/>
      <c r="AUM36" s="216"/>
      <c r="AUN36" s="216"/>
      <c r="AUO36" s="216"/>
      <c r="AUP36" s="216"/>
      <c r="AUQ36" s="216"/>
      <c r="AUR36" s="216"/>
      <c r="AUS36" s="216"/>
      <c r="AUT36" s="216"/>
      <c r="AUU36" s="216"/>
      <c r="AUV36" s="216"/>
      <c r="AUW36" s="216"/>
      <c r="AUX36" s="216"/>
      <c r="AUY36" s="216"/>
      <c r="AUZ36" s="216"/>
      <c r="AVA36" s="216"/>
      <c r="AVB36" s="216"/>
      <c r="AVC36" s="216"/>
      <c r="AVD36" s="216"/>
      <c r="AVE36" s="216"/>
      <c r="AVF36" s="216"/>
      <c r="AVG36" s="216"/>
      <c r="AVH36" s="216"/>
      <c r="AVI36" s="216"/>
      <c r="AVJ36" s="216"/>
      <c r="AVK36" s="216"/>
      <c r="AVL36" s="216"/>
      <c r="AVM36" s="216"/>
      <c r="AVN36" s="216"/>
      <c r="AVO36" s="216"/>
      <c r="AVP36" s="216"/>
      <c r="AVQ36" s="216"/>
      <c r="AVR36" s="216"/>
      <c r="AVS36" s="216"/>
      <c r="AVT36" s="216"/>
      <c r="AVU36" s="216"/>
      <c r="AVV36" s="216"/>
      <c r="AVW36" s="216"/>
      <c r="AVX36" s="216"/>
      <c r="AVY36" s="216"/>
      <c r="AVZ36" s="216"/>
      <c r="AWA36" s="216"/>
      <c r="AWB36" s="216"/>
      <c r="AWC36" s="216"/>
      <c r="AWD36" s="216"/>
      <c r="AWE36" s="216"/>
      <c r="AWF36" s="216"/>
      <c r="AWG36" s="216"/>
      <c r="AWH36" s="216"/>
      <c r="AWI36" s="216"/>
      <c r="AWJ36" s="216"/>
      <c r="AWK36" s="216"/>
      <c r="AWL36" s="216"/>
      <c r="AWM36" s="216"/>
      <c r="AWN36" s="216"/>
      <c r="AWO36" s="216"/>
      <c r="AWP36" s="216"/>
      <c r="AWQ36" s="216"/>
      <c r="AWR36" s="216"/>
      <c r="AWS36" s="216"/>
      <c r="AWT36" s="216"/>
      <c r="AWU36" s="216"/>
      <c r="AWV36" s="216"/>
      <c r="AWW36" s="216"/>
      <c r="AWX36" s="216"/>
      <c r="AWY36" s="216"/>
      <c r="AWZ36" s="216"/>
      <c r="AXA36" s="216"/>
      <c r="AXB36" s="216"/>
      <c r="AXC36" s="216"/>
      <c r="AXD36" s="216"/>
      <c r="AXE36" s="216"/>
      <c r="AXF36" s="216"/>
      <c r="AXG36" s="216"/>
      <c r="AXH36" s="216"/>
      <c r="AXI36" s="216"/>
      <c r="AXJ36" s="216"/>
      <c r="AXK36" s="216"/>
      <c r="AXL36" s="216"/>
      <c r="AXM36" s="216"/>
      <c r="AXN36" s="216"/>
      <c r="AXO36" s="216"/>
      <c r="AXP36" s="216"/>
      <c r="AXQ36" s="216"/>
      <c r="AXR36" s="216"/>
      <c r="AXS36" s="216"/>
      <c r="AXT36" s="216"/>
      <c r="AXU36" s="216"/>
      <c r="AXV36" s="216"/>
      <c r="AXW36" s="216"/>
      <c r="AXX36" s="216"/>
      <c r="AXY36" s="216"/>
      <c r="AXZ36" s="216"/>
      <c r="AYA36" s="216"/>
      <c r="AYB36" s="216"/>
      <c r="AYC36" s="216"/>
      <c r="AYD36" s="216"/>
      <c r="AYE36" s="216"/>
      <c r="AYF36" s="216"/>
      <c r="AYG36" s="216"/>
      <c r="AYH36" s="216"/>
      <c r="AYI36" s="216"/>
      <c r="AYJ36" s="216"/>
      <c r="AYK36" s="216"/>
      <c r="AYL36" s="216"/>
      <c r="AYM36" s="216"/>
      <c r="AYN36" s="216"/>
      <c r="AYO36" s="216"/>
      <c r="AYP36" s="216"/>
      <c r="AYQ36" s="216"/>
      <c r="AYR36" s="216"/>
      <c r="AYS36" s="216"/>
      <c r="AYT36" s="216"/>
      <c r="AYU36" s="216"/>
      <c r="AYV36" s="216"/>
      <c r="AYW36" s="216"/>
      <c r="AYX36" s="216"/>
      <c r="AYY36" s="216"/>
      <c r="AYZ36" s="216"/>
      <c r="AZA36" s="216"/>
      <c r="AZB36" s="216"/>
      <c r="AZC36" s="216"/>
      <c r="AZD36" s="216"/>
      <c r="AZE36" s="216"/>
      <c r="AZF36" s="216"/>
      <c r="AZG36" s="216"/>
      <c r="AZH36" s="216"/>
      <c r="AZI36" s="216"/>
      <c r="AZJ36" s="216"/>
      <c r="AZK36" s="216"/>
      <c r="AZL36" s="216"/>
      <c r="AZM36" s="216"/>
      <c r="AZN36" s="216"/>
      <c r="AZO36" s="216"/>
      <c r="AZP36" s="216"/>
      <c r="AZQ36" s="216"/>
      <c r="AZR36" s="216"/>
      <c r="AZS36" s="216"/>
      <c r="AZT36" s="216"/>
      <c r="AZU36" s="216"/>
      <c r="AZV36" s="216"/>
      <c r="AZW36" s="216"/>
      <c r="AZX36" s="216"/>
      <c r="AZY36" s="216"/>
      <c r="AZZ36" s="216"/>
      <c r="BAA36" s="216"/>
      <c r="BAB36" s="216"/>
      <c r="BAC36" s="216"/>
      <c r="BAD36" s="216"/>
      <c r="BAE36" s="216"/>
      <c r="BAF36" s="216"/>
      <c r="BAG36" s="216"/>
      <c r="BAH36" s="216"/>
      <c r="BAI36" s="216"/>
      <c r="BAJ36" s="216"/>
      <c r="BAK36" s="216"/>
      <c r="BAL36" s="216"/>
      <c r="BAM36" s="216"/>
      <c r="BAN36" s="216"/>
      <c r="BAO36" s="216"/>
      <c r="BAP36" s="216"/>
      <c r="BAQ36" s="216"/>
      <c r="BAR36" s="216"/>
      <c r="BAS36" s="216"/>
      <c r="BAT36" s="216"/>
      <c r="BAU36" s="216"/>
      <c r="BAV36" s="216"/>
      <c r="BAW36" s="216"/>
      <c r="BAX36" s="216"/>
      <c r="BAY36" s="216"/>
      <c r="BAZ36" s="216"/>
      <c r="BBA36" s="216"/>
      <c r="BBB36" s="216"/>
      <c r="BBC36" s="216"/>
      <c r="BBD36" s="216"/>
      <c r="BBE36" s="216"/>
      <c r="BBF36" s="216"/>
      <c r="BBG36" s="216"/>
      <c r="BBH36" s="216"/>
      <c r="BBI36" s="216"/>
      <c r="BBJ36" s="216"/>
      <c r="BBK36" s="216"/>
      <c r="BBL36" s="216"/>
      <c r="BBM36" s="216"/>
      <c r="BBN36" s="216"/>
      <c r="BBO36" s="216"/>
      <c r="BBP36" s="216"/>
      <c r="BBQ36" s="216"/>
      <c r="BBR36" s="216"/>
      <c r="BBS36" s="216"/>
      <c r="BBT36" s="216"/>
      <c r="BBU36" s="216"/>
      <c r="BBV36" s="216"/>
      <c r="BBW36" s="216"/>
      <c r="BBX36" s="216"/>
      <c r="BBY36" s="216"/>
      <c r="BBZ36" s="216"/>
      <c r="BCA36" s="216"/>
      <c r="BCB36" s="216"/>
      <c r="BCC36" s="216"/>
      <c r="BCD36" s="216"/>
      <c r="BCE36" s="216"/>
      <c r="BCF36" s="216"/>
      <c r="BCG36" s="216"/>
      <c r="BCH36" s="216"/>
      <c r="BCI36" s="216"/>
      <c r="BCJ36" s="216"/>
      <c r="BCK36" s="216"/>
      <c r="BCL36" s="216"/>
      <c r="BCM36" s="216"/>
      <c r="BCN36" s="216"/>
      <c r="BCO36" s="216"/>
      <c r="BCP36" s="216"/>
      <c r="BCQ36" s="216"/>
      <c r="BCR36" s="216"/>
      <c r="BCS36" s="216"/>
      <c r="BCT36" s="216"/>
      <c r="BCU36" s="216"/>
      <c r="BCV36" s="216"/>
      <c r="BCW36" s="216"/>
      <c r="BCX36" s="216"/>
      <c r="BCY36" s="216"/>
      <c r="BCZ36" s="216"/>
      <c r="BDA36" s="216"/>
      <c r="BDB36" s="216"/>
      <c r="BDC36" s="216"/>
      <c r="BDD36" s="216"/>
      <c r="BDE36" s="216"/>
      <c r="BDF36" s="216"/>
      <c r="BDG36" s="216"/>
      <c r="BDH36" s="216"/>
      <c r="BDI36" s="216"/>
      <c r="BDJ36" s="216"/>
      <c r="BDK36" s="216"/>
      <c r="BDL36" s="216"/>
      <c r="BDM36" s="216"/>
      <c r="BDN36" s="216"/>
      <c r="BDO36" s="216"/>
      <c r="BDP36" s="216"/>
      <c r="BDQ36" s="216"/>
      <c r="BDR36" s="216"/>
      <c r="BDS36" s="216"/>
      <c r="BDT36" s="216"/>
      <c r="BDU36" s="216"/>
      <c r="BDV36" s="216"/>
      <c r="BDW36" s="216"/>
      <c r="BDX36" s="216"/>
      <c r="BDY36" s="216"/>
      <c r="BDZ36" s="216"/>
      <c r="BEA36" s="216"/>
      <c r="BEB36" s="216"/>
      <c r="BEC36" s="216"/>
      <c r="BED36" s="216"/>
      <c r="BEE36" s="216"/>
      <c r="BEF36" s="216"/>
      <c r="BEG36" s="216"/>
      <c r="BEH36" s="216"/>
      <c r="BEI36" s="216"/>
      <c r="BEJ36" s="216"/>
      <c r="BEK36" s="216"/>
      <c r="BEL36" s="216"/>
      <c r="BEM36" s="216"/>
      <c r="BEN36" s="216"/>
      <c r="BEO36" s="216"/>
      <c r="BEP36" s="216"/>
      <c r="BEQ36" s="216"/>
      <c r="BER36" s="216"/>
      <c r="BES36" s="216"/>
      <c r="BET36" s="216"/>
      <c r="BEU36" s="216"/>
      <c r="BEV36" s="216"/>
      <c r="BEW36" s="216"/>
      <c r="BEX36" s="216"/>
      <c r="BEY36" s="216"/>
      <c r="BEZ36" s="216"/>
      <c r="BFA36" s="216"/>
      <c r="BFB36" s="216"/>
      <c r="BFC36" s="216"/>
      <c r="BFD36" s="216"/>
      <c r="BFE36" s="216"/>
      <c r="BFF36" s="216"/>
      <c r="BFG36" s="216"/>
      <c r="BFH36" s="216"/>
      <c r="BFI36" s="216"/>
      <c r="BFJ36" s="216"/>
      <c r="BFK36" s="216"/>
      <c r="BFL36" s="216"/>
      <c r="BFM36" s="216"/>
      <c r="BFN36" s="216"/>
      <c r="BFO36" s="216"/>
      <c r="BFP36" s="216"/>
      <c r="BFQ36" s="216"/>
      <c r="BFR36" s="216"/>
      <c r="BFS36" s="216"/>
      <c r="BFT36" s="216"/>
      <c r="BFU36" s="216"/>
      <c r="BFV36" s="216"/>
      <c r="BFW36" s="216"/>
      <c r="BFX36" s="216"/>
      <c r="BFY36" s="216"/>
      <c r="BFZ36" s="216"/>
      <c r="BGA36" s="216"/>
      <c r="BGB36" s="216"/>
      <c r="BGC36" s="216"/>
      <c r="BGD36" s="216"/>
      <c r="BGE36" s="216"/>
      <c r="BGF36" s="216"/>
      <c r="BGG36" s="216"/>
      <c r="BGH36" s="216"/>
      <c r="BGI36" s="216"/>
      <c r="BGJ36" s="216"/>
      <c r="BGK36" s="216"/>
      <c r="BGL36" s="216"/>
      <c r="BGM36" s="216"/>
      <c r="BGN36" s="216"/>
      <c r="BGO36" s="216"/>
      <c r="BGP36" s="216"/>
      <c r="BGQ36" s="216"/>
      <c r="BGR36" s="216"/>
      <c r="BGS36" s="216"/>
      <c r="BGT36" s="216"/>
      <c r="BGU36" s="216"/>
      <c r="BGV36" s="216"/>
      <c r="BGW36" s="216"/>
      <c r="BGX36" s="216"/>
      <c r="BGY36" s="216"/>
      <c r="BGZ36" s="216"/>
      <c r="BHA36" s="216"/>
      <c r="BHB36" s="216"/>
      <c r="BHC36" s="216"/>
      <c r="BHD36" s="216"/>
      <c r="BHE36" s="216"/>
      <c r="BHF36" s="216"/>
      <c r="BHG36" s="216"/>
      <c r="BHH36" s="216"/>
      <c r="BHI36" s="216"/>
      <c r="BHJ36" s="216"/>
      <c r="BHK36" s="216"/>
      <c r="BHL36" s="216"/>
      <c r="BHM36" s="216"/>
      <c r="BHN36" s="216"/>
      <c r="BHO36" s="216"/>
      <c r="BHP36" s="216"/>
      <c r="BHQ36" s="216"/>
      <c r="BHR36" s="216"/>
      <c r="BHS36" s="216"/>
      <c r="BHT36" s="216"/>
      <c r="BHU36" s="216"/>
      <c r="BHV36" s="216"/>
      <c r="BHW36" s="216"/>
      <c r="BHX36" s="216"/>
      <c r="BHY36" s="216"/>
      <c r="BHZ36" s="216"/>
      <c r="BIA36" s="216"/>
      <c r="BIB36" s="216"/>
      <c r="BIC36" s="216"/>
      <c r="BID36" s="216"/>
      <c r="BIE36" s="216"/>
      <c r="BIF36" s="216"/>
      <c r="BIG36" s="216"/>
      <c r="BIH36" s="216"/>
      <c r="BII36" s="216"/>
      <c r="BIJ36" s="216"/>
      <c r="BIK36" s="216"/>
      <c r="BIL36" s="216"/>
      <c r="BIM36" s="216"/>
      <c r="BIN36" s="216"/>
      <c r="BIO36" s="216"/>
      <c r="BIP36" s="216"/>
      <c r="BIQ36" s="216"/>
      <c r="BIR36" s="216"/>
      <c r="BIS36" s="216"/>
      <c r="BIT36" s="216"/>
      <c r="BIU36" s="216"/>
      <c r="BIV36" s="216"/>
      <c r="BIW36" s="216"/>
      <c r="BIX36" s="216"/>
      <c r="BIY36" s="216"/>
      <c r="BIZ36" s="216"/>
      <c r="BJA36" s="216"/>
      <c r="BJB36" s="216"/>
      <c r="BJC36" s="216"/>
      <c r="BJD36" s="216"/>
      <c r="BJE36" s="216"/>
      <c r="BJF36" s="216"/>
      <c r="BJG36" s="216"/>
      <c r="BJH36" s="216"/>
      <c r="BJI36" s="216"/>
      <c r="BJJ36" s="216"/>
      <c r="BJK36" s="216"/>
      <c r="BJL36" s="216"/>
      <c r="BJM36" s="216"/>
      <c r="BJN36" s="216"/>
      <c r="BJO36" s="216"/>
      <c r="BJP36" s="216"/>
      <c r="BJQ36" s="216"/>
      <c r="BJR36" s="216"/>
      <c r="BJS36" s="216"/>
      <c r="BJT36" s="216"/>
      <c r="BJU36" s="216"/>
      <c r="BJV36" s="216"/>
      <c r="BJW36" s="216"/>
      <c r="BJX36" s="216"/>
      <c r="BJY36" s="216"/>
      <c r="BJZ36" s="216"/>
      <c r="BKA36" s="216"/>
      <c r="BKB36" s="216"/>
      <c r="BKC36" s="216"/>
      <c r="BKD36" s="216"/>
      <c r="BKE36" s="216"/>
      <c r="BKF36" s="216"/>
      <c r="BKG36" s="216"/>
      <c r="BKH36" s="216"/>
      <c r="BKI36" s="216"/>
      <c r="BKJ36" s="216"/>
      <c r="BKK36" s="216"/>
      <c r="BKL36" s="216"/>
      <c r="BKM36" s="216"/>
      <c r="BKN36" s="216"/>
      <c r="BKO36" s="216"/>
      <c r="BKP36" s="216"/>
      <c r="BKQ36" s="216"/>
      <c r="BKR36" s="216"/>
      <c r="BKS36" s="216"/>
      <c r="BKT36" s="216"/>
      <c r="BKU36" s="216"/>
      <c r="BKV36" s="216"/>
      <c r="BKW36" s="216"/>
      <c r="BKX36" s="216"/>
      <c r="BKY36" s="216"/>
      <c r="BKZ36" s="216"/>
      <c r="BLA36" s="216"/>
      <c r="BLB36" s="216"/>
      <c r="BLC36" s="216"/>
      <c r="BLD36" s="216"/>
      <c r="BLE36" s="216"/>
      <c r="BLF36" s="216"/>
      <c r="BLG36" s="216"/>
      <c r="BLH36" s="216"/>
      <c r="BLI36" s="216"/>
      <c r="BLJ36" s="216"/>
      <c r="BLK36" s="216"/>
      <c r="BLL36" s="216"/>
      <c r="BLM36" s="216"/>
      <c r="BLN36" s="216"/>
      <c r="BLO36" s="216"/>
      <c r="BLP36" s="216"/>
      <c r="BLQ36" s="216"/>
      <c r="BLR36" s="216"/>
      <c r="BLS36" s="216"/>
      <c r="BLT36" s="216"/>
      <c r="BLU36" s="216"/>
      <c r="BLV36" s="216"/>
      <c r="BLW36" s="216"/>
      <c r="BLX36" s="216"/>
      <c r="BLY36" s="216"/>
      <c r="BLZ36" s="216"/>
      <c r="BMA36" s="216"/>
      <c r="BMB36" s="216"/>
      <c r="BMC36" s="216"/>
      <c r="BMD36" s="216"/>
      <c r="BME36" s="216"/>
      <c r="BMF36" s="216"/>
      <c r="BMG36" s="216"/>
      <c r="BMH36" s="216"/>
      <c r="BMI36" s="216"/>
      <c r="BMJ36" s="216"/>
      <c r="BMK36" s="216"/>
      <c r="BML36" s="216"/>
      <c r="BMM36" s="216"/>
      <c r="BMN36" s="216"/>
      <c r="BMO36" s="216"/>
      <c r="BMP36" s="216"/>
      <c r="BMQ36" s="216"/>
      <c r="BMR36" s="216"/>
      <c r="BMS36" s="216"/>
      <c r="BMT36" s="216"/>
      <c r="BMU36" s="216"/>
      <c r="BMV36" s="216"/>
      <c r="BMW36" s="216"/>
      <c r="BMX36" s="216"/>
      <c r="BMY36" s="216"/>
      <c r="BMZ36" s="216"/>
      <c r="BNA36" s="216"/>
      <c r="BNB36" s="216"/>
      <c r="BNC36" s="216"/>
      <c r="BND36" s="216"/>
      <c r="BNE36" s="216"/>
      <c r="BNF36" s="216"/>
      <c r="BNG36" s="216"/>
      <c r="BNH36" s="216"/>
      <c r="BNI36" s="216"/>
      <c r="BNJ36" s="216"/>
      <c r="BNK36" s="216"/>
      <c r="BNL36" s="216"/>
      <c r="BNM36" s="216"/>
      <c r="BNN36" s="216"/>
      <c r="BNO36" s="216"/>
      <c r="BNP36" s="216"/>
      <c r="BNQ36" s="216"/>
      <c r="BNR36" s="216"/>
      <c r="BNS36" s="216"/>
      <c r="BNT36" s="216"/>
      <c r="BNU36" s="216"/>
      <c r="BNV36" s="216"/>
      <c r="BNW36" s="216"/>
      <c r="BNX36" s="216"/>
      <c r="BNY36" s="216"/>
      <c r="BNZ36" s="216"/>
      <c r="BOA36" s="216"/>
      <c r="BOB36" s="216"/>
      <c r="BOC36" s="216"/>
      <c r="BOD36" s="216"/>
      <c r="BOE36" s="216"/>
      <c r="BOF36" s="216"/>
      <c r="BOG36" s="216"/>
      <c r="BOH36" s="216"/>
      <c r="BOI36" s="216"/>
      <c r="BOJ36" s="216"/>
      <c r="BOK36" s="216"/>
      <c r="BOL36" s="216"/>
      <c r="BOM36" s="216"/>
      <c r="BON36" s="216"/>
      <c r="BOO36" s="216"/>
      <c r="BOP36" s="216"/>
      <c r="BOQ36" s="216"/>
      <c r="BOR36" s="216"/>
      <c r="BOS36" s="216"/>
      <c r="BOT36" s="216"/>
      <c r="BOU36" s="216"/>
      <c r="BOV36" s="216"/>
      <c r="BOW36" s="216"/>
      <c r="BOX36" s="216"/>
      <c r="BOY36" s="216"/>
      <c r="BOZ36" s="216"/>
      <c r="BPA36" s="216"/>
      <c r="BPB36" s="216"/>
      <c r="BPC36" s="216"/>
      <c r="BPD36" s="216"/>
      <c r="BPE36" s="216"/>
      <c r="BPF36" s="216"/>
      <c r="BPG36" s="216"/>
      <c r="BPH36" s="216"/>
      <c r="BPI36" s="216"/>
      <c r="BPJ36" s="216"/>
      <c r="BPK36" s="216"/>
      <c r="BPL36" s="216"/>
      <c r="BPM36" s="216"/>
      <c r="BPN36" s="216"/>
      <c r="BPO36" s="216"/>
      <c r="BPP36" s="216"/>
      <c r="BPQ36" s="216"/>
      <c r="BPR36" s="216"/>
      <c r="BPS36" s="216"/>
      <c r="BPT36" s="216"/>
      <c r="BPU36" s="216"/>
      <c r="BPV36" s="216"/>
      <c r="BPW36" s="216"/>
      <c r="BPX36" s="216"/>
      <c r="BPY36" s="216"/>
      <c r="BPZ36" s="216"/>
      <c r="BQA36" s="216"/>
      <c r="BQB36" s="216"/>
      <c r="BQC36" s="216"/>
      <c r="BQD36" s="216"/>
      <c r="BQE36" s="216"/>
      <c r="BQF36" s="216"/>
      <c r="BQG36" s="216"/>
      <c r="BQH36" s="216"/>
      <c r="BQI36" s="216"/>
      <c r="BQJ36" s="216"/>
      <c r="BQK36" s="216"/>
      <c r="BQL36" s="216"/>
      <c r="BQM36" s="216"/>
      <c r="BQN36" s="216"/>
      <c r="BQO36" s="216"/>
      <c r="BQP36" s="216"/>
      <c r="BQQ36" s="216"/>
      <c r="BQR36" s="216"/>
      <c r="BQS36" s="216"/>
      <c r="BQT36" s="216"/>
      <c r="BQU36" s="216"/>
      <c r="BQV36" s="216"/>
      <c r="BQW36" s="216"/>
      <c r="BQX36" s="216"/>
      <c r="BQY36" s="216"/>
      <c r="BQZ36" s="216"/>
      <c r="BRA36" s="216"/>
      <c r="BRB36" s="216"/>
      <c r="BRC36" s="216"/>
      <c r="BRD36" s="216"/>
      <c r="BRE36" s="216"/>
      <c r="BRF36" s="216"/>
      <c r="BRG36" s="216"/>
      <c r="BRH36" s="216"/>
      <c r="BRI36" s="216"/>
      <c r="BRJ36" s="216"/>
      <c r="BRK36" s="216"/>
      <c r="BRL36" s="216"/>
      <c r="BRM36" s="216"/>
      <c r="BRN36" s="216"/>
      <c r="BRO36" s="216"/>
      <c r="BRP36" s="216"/>
      <c r="BRQ36" s="216"/>
      <c r="BRR36" s="216"/>
      <c r="BRS36" s="216"/>
      <c r="BRT36" s="216"/>
      <c r="BRU36" s="216"/>
      <c r="BRV36" s="216"/>
      <c r="BRW36" s="216"/>
      <c r="BRX36" s="216"/>
      <c r="BRY36" s="216"/>
      <c r="BRZ36" s="216"/>
      <c r="BSA36" s="216"/>
      <c r="BSB36" s="216"/>
      <c r="BSC36" s="216"/>
      <c r="BSD36" s="216"/>
      <c r="BSE36" s="216"/>
      <c r="BSF36" s="216"/>
      <c r="BSG36" s="216"/>
      <c r="BSH36" s="216"/>
      <c r="BSI36" s="216"/>
      <c r="BSJ36" s="216"/>
      <c r="BSK36" s="216"/>
      <c r="BSL36" s="216"/>
      <c r="BSM36" s="216"/>
      <c r="BSN36" s="216"/>
      <c r="BSO36" s="216"/>
      <c r="BSP36" s="216"/>
      <c r="BSQ36" s="216"/>
      <c r="BSR36" s="216"/>
      <c r="BSS36" s="216"/>
      <c r="BST36" s="216"/>
      <c r="BSU36" s="216"/>
      <c r="BSV36" s="216"/>
      <c r="BSW36" s="216"/>
      <c r="BSX36" s="216"/>
      <c r="BSY36" s="216"/>
      <c r="BSZ36" s="216"/>
      <c r="BTA36" s="216"/>
      <c r="BTB36" s="216"/>
      <c r="BTC36" s="216"/>
      <c r="BTD36" s="216"/>
      <c r="BTE36" s="216"/>
      <c r="BTF36" s="216"/>
      <c r="BTG36" s="216"/>
      <c r="BTH36" s="216"/>
      <c r="BTI36" s="216"/>
      <c r="BTJ36" s="216"/>
      <c r="BTK36" s="216"/>
      <c r="BTL36" s="216"/>
      <c r="BTM36" s="216"/>
      <c r="BTN36" s="216"/>
      <c r="BTO36" s="216"/>
      <c r="BTP36" s="216"/>
      <c r="BTQ36" s="216"/>
      <c r="BTR36" s="216"/>
      <c r="BTS36" s="216"/>
      <c r="BTT36" s="216"/>
      <c r="BTU36" s="216"/>
      <c r="BTV36" s="216"/>
      <c r="BTW36" s="216"/>
      <c r="BTX36" s="216"/>
      <c r="BTY36" s="216"/>
      <c r="BTZ36" s="216"/>
      <c r="BUA36" s="216"/>
      <c r="BUB36" s="216"/>
      <c r="BUC36" s="216"/>
      <c r="BUD36" s="216"/>
      <c r="BUE36" s="216"/>
      <c r="BUF36" s="216"/>
      <c r="BUG36" s="216"/>
      <c r="BUH36" s="216"/>
      <c r="BUI36" s="216"/>
      <c r="BUJ36" s="216"/>
      <c r="BUK36" s="216"/>
      <c r="BUL36" s="216"/>
      <c r="BUM36" s="216"/>
      <c r="BUN36" s="216"/>
      <c r="BUO36" s="216"/>
      <c r="BUP36" s="216"/>
      <c r="BUQ36" s="216"/>
      <c r="BUR36" s="216"/>
      <c r="BUS36" s="216"/>
      <c r="BUT36" s="216"/>
      <c r="BUU36" s="216"/>
      <c r="BUV36" s="216"/>
      <c r="BUW36" s="216"/>
      <c r="BUX36" s="216"/>
      <c r="BUY36" s="216"/>
      <c r="BUZ36" s="216"/>
      <c r="BVA36" s="216"/>
      <c r="BVB36" s="216"/>
      <c r="BVC36" s="216"/>
      <c r="BVD36" s="216"/>
      <c r="BVE36" s="216"/>
      <c r="BVF36" s="216"/>
      <c r="BVG36" s="216"/>
      <c r="BVH36" s="216"/>
      <c r="BVI36" s="216"/>
      <c r="BVJ36" s="216"/>
      <c r="BVK36" s="216"/>
      <c r="BVL36" s="216"/>
      <c r="BVM36" s="216"/>
      <c r="BVN36" s="216"/>
      <c r="BVO36" s="216"/>
      <c r="BVP36" s="216"/>
      <c r="BVQ36" s="216"/>
      <c r="BVR36" s="216"/>
      <c r="BVS36" s="216"/>
      <c r="BVT36" s="216"/>
      <c r="BVU36" s="216"/>
      <c r="BVV36" s="216"/>
      <c r="BVW36" s="216"/>
      <c r="BVX36" s="216"/>
      <c r="BVY36" s="216"/>
      <c r="BVZ36" s="216"/>
      <c r="BWA36" s="216"/>
      <c r="BWB36" s="216"/>
      <c r="BWC36" s="216"/>
      <c r="BWD36" s="216"/>
      <c r="BWE36" s="216"/>
      <c r="BWF36" s="216"/>
      <c r="BWG36" s="216"/>
      <c r="BWH36" s="216"/>
      <c r="BWI36" s="216"/>
      <c r="BWJ36" s="216"/>
      <c r="BWK36" s="216"/>
      <c r="BWL36" s="216"/>
      <c r="BWM36" s="216"/>
      <c r="BWN36" s="216"/>
      <c r="BWO36" s="216"/>
      <c r="BWP36" s="216"/>
      <c r="BWQ36" s="216"/>
      <c r="BWR36" s="216"/>
      <c r="BWS36" s="216"/>
      <c r="BWT36" s="216"/>
      <c r="BWU36" s="216"/>
      <c r="BWV36" s="216"/>
      <c r="BWW36" s="216"/>
      <c r="BWX36" s="216"/>
      <c r="BWY36" s="216"/>
      <c r="BWZ36" s="216"/>
      <c r="BXA36" s="216"/>
      <c r="BXB36" s="216"/>
      <c r="BXC36" s="216"/>
      <c r="BXD36" s="216"/>
      <c r="BXE36" s="216"/>
      <c r="BXF36" s="216"/>
      <c r="BXG36" s="216"/>
      <c r="BXH36" s="216"/>
      <c r="BXI36" s="216"/>
      <c r="BXJ36" s="216"/>
      <c r="BXK36" s="216"/>
      <c r="BXL36" s="216"/>
      <c r="BXM36" s="216"/>
      <c r="BXN36" s="216"/>
      <c r="BXO36" s="216"/>
      <c r="BXP36" s="216"/>
      <c r="BXQ36" s="216"/>
      <c r="BXR36" s="216"/>
      <c r="BXS36" s="216"/>
      <c r="BXT36" s="216"/>
      <c r="BXU36" s="216"/>
      <c r="BXV36" s="216"/>
      <c r="BXW36" s="216"/>
      <c r="BXX36" s="216"/>
      <c r="BXY36" s="216"/>
      <c r="BXZ36" s="216"/>
      <c r="BYA36" s="216"/>
      <c r="BYB36" s="216"/>
      <c r="BYC36" s="216"/>
      <c r="BYD36" s="216"/>
      <c r="BYE36" s="216"/>
      <c r="BYF36" s="216"/>
      <c r="BYG36" s="216"/>
      <c r="BYH36" s="216"/>
      <c r="BYI36" s="216"/>
      <c r="BYJ36" s="216"/>
      <c r="BYK36" s="216"/>
      <c r="BYL36" s="216"/>
      <c r="BYM36" s="216"/>
      <c r="BYN36" s="216"/>
      <c r="BYO36" s="216"/>
      <c r="BYP36" s="216"/>
      <c r="BYQ36" s="216"/>
      <c r="BYR36" s="216"/>
      <c r="BYS36" s="216"/>
      <c r="BYT36" s="216"/>
      <c r="BYU36" s="216"/>
      <c r="BYV36" s="216"/>
      <c r="BYW36" s="216"/>
      <c r="BYX36" s="216"/>
      <c r="BYY36" s="216"/>
      <c r="BYZ36" s="216"/>
      <c r="BZA36" s="216"/>
      <c r="BZB36" s="216"/>
      <c r="BZC36" s="216"/>
      <c r="BZD36" s="216"/>
      <c r="BZE36" s="216"/>
      <c r="BZF36" s="216"/>
      <c r="BZG36" s="216"/>
      <c r="BZH36" s="216"/>
      <c r="BZI36" s="216"/>
      <c r="BZJ36" s="216"/>
      <c r="BZK36" s="216"/>
      <c r="BZL36" s="216"/>
      <c r="BZM36" s="216"/>
      <c r="BZN36" s="216"/>
      <c r="BZO36" s="216"/>
      <c r="BZP36" s="216"/>
      <c r="BZQ36" s="216"/>
      <c r="BZR36" s="216"/>
      <c r="BZS36" s="216"/>
      <c r="BZT36" s="216"/>
      <c r="BZU36" s="216"/>
      <c r="BZV36" s="216"/>
      <c r="BZW36" s="216"/>
      <c r="BZX36" s="216"/>
      <c r="BZY36" s="216"/>
      <c r="BZZ36" s="216"/>
      <c r="CAA36" s="216"/>
      <c r="CAB36" s="216"/>
      <c r="CAC36" s="216"/>
      <c r="CAD36" s="216"/>
      <c r="CAE36" s="216"/>
      <c r="CAF36" s="216"/>
      <c r="CAG36" s="216"/>
      <c r="CAH36" s="216"/>
      <c r="CAI36" s="216"/>
      <c r="CAJ36" s="216"/>
      <c r="CAK36" s="216"/>
      <c r="CAL36" s="216"/>
      <c r="CAM36" s="216"/>
      <c r="CAN36" s="216"/>
      <c r="CAO36" s="216"/>
      <c r="CAP36" s="216"/>
      <c r="CAQ36" s="216"/>
      <c r="CAR36" s="216"/>
      <c r="CAS36" s="216"/>
      <c r="CAT36" s="216"/>
      <c r="CAU36" s="216"/>
      <c r="CAV36" s="216"/>
      <c r="CAW36" s="216"/>
      <c r="CAX36" s="216"/>
      <c r="CAY36" s="216"/>
      <c r="CAZ36" s="216"/>
      <c r="CBA36" s="216"/>
      <c r="CBB36" s="216"/>
      <c r="CBC36" s="216"/>
      <c r="CBD36" s="216"/>
      <c r="CBE36" s="216"/>
      <c r="CBF36" s="216"/>
      <c r="CBG36" s="216"/>
      <c r="CBH36" s="216"/>
      <c r="CBI36" s="216"/>
      <c r="CBJ36" s="216"/>
      <c r="CBK36" s="216"/>
      <c r="CBL36" s="216"/>
      <c r="CBM36" s="216"/>
      <c r="CBN36" s="216"/>
      <c r="CBO36" s="216"/>
      <c r="CBP36" s="216"/>
      <c r="CBQ36" s="216"/>
      <c r="CBR36" s="216"/>
      <c r="CBS36" s="216"/>
      <c r="CBT36" s="216"/>
      <c r="CBU36" s="216"/>
      <c r="CBV36" s="216"/>
      <c r="CBW36" s="216"/>
      <c r="CBX36" s="216"/>
      <c r="CBY36" s="216"/>
      <c r="CBZ36" s="216"/>
      <c r="CCA36" s="216"/>
      <c r="CCB36" s="216"/>
      <c r="CCC36" s="216"/>
      <c r="CCD36" s="216"/>
      <c r="CCE36" s="216"/>
      <c r="CCF36" s="216"/>
      <c r="CCG36" s="216"/>
      <c r="CCH36" s="216"/>
      <c r="CCI36" s="216"/>
      <c r="CCJ36" s="216"/>
      <c r="CCK36" s="216"/>
      <c r="CCL36" s="216"/>
      <c r="CCM36" s="216"/>
      <c r="CCN36" s="216"/>
      <c r="CCO36" s="216"/>
      <c r="CCP36" s="216"/>
      <c r="CCQ36" s="216"/>
      <c r="CCR36" s="216"/>
      <c r="CCS36" s="216"/>
      <c r="CCT36" s="216"/>
      <c r="CCU36" s="216"/>
      <c r="CCV36" s="216"/>
      <c r="CCW36" s="216"/>
      <c r="CCX36" s="216"/>
      <c r="CCY36" s="216"/>
      <c r="CCZ36" s="216"/>
      <c r="CDA36" s="216"/>
      <c r="CDB36" s="216"/>
      <c r="CDC36" s="216"/>
      <c r="CDD36" s="216"/>
      <c r="CDE36" s="216"/>
      <c r="CDF36" s="216"/>
      <c r="CDG36" s="216"/>
      <c r="CDH36" s="216"/>
      <c r="CDI36" s="216"/>
      <c r="CDJ36" s="216"/>
      <c r="CDK36" s="216"/>
      <c r="CDL36" s="216"/>
      <c r="CDM36" s="216"/>
      <c r="CDN36" s="216"/>
      <c r="CDO36" s="216"/>
      <c r="CDP36" s="216"/>
      <c r="CDQ36" s="216"/>
      <c r="CDR36" s="216"/>
      <c r="CDS36" s="216"/>
      <c r="CDT36" s="216"/>
      <c r="CDU36" s="216"/>
      <c r="CDV36" s="216"/>
      <c r="CDW36" s="216"/>
      <c r="CDX36" s="216"/>
      <c r="CDY36" s="216"/>
      <c r="CDZ36" s="216"/>
      <c r="CEA36" s="216"/>
      <c r="CEB36" s="216"/>
      <c r="CEC36" s="216"/>
      <c r="CED36" s="216"/>
      <c r="CEE36" s="216"/>
      <c r="CEF36" s="216"/>
      <c r="CEG36" s="216"/>
      <c r="CEH36" s="216"/>
      <c r="CEI36" s="216"/>
      <c r="CEJ36" s="216"/>
      <c r="CEK36" s="216"/>
      <c r="CEL36" s="216"/>
      <c r="CEM36" s="216"/>
      <c r="CEN36" s="216"/>
      <c r="CEO36" s="216"/>
      <c r="CEP36" s="216"/>
      <c r="CEQ36" s="216"/>
      <c r="CER36" s="216"/>
      <c r="CES36" s="216"/>
      <c r="CET36" s="216"/>
      <c r="CEU36" s="216"/>
      <c r="CEV36" s="216"/>
      <c r="CEW36" s="216"/>
      <c r="CEX36" s="216"/>
      <c r="CEY36" s="216"/>
      <c r="CEZ36" s="216"/>
      <c r="CFA36" s="216"/>
      <c r="CFB36" s="216"/>
      <c r="CFC36" s="216"/>
      <c r="CFD36" s="216"/>
      <c r="CFE36" s="216"/>
      <c r="CFF36" s="216"/>
      <c r="CFG36" s="216"/>
      <c r="CFH36" s="216"/>
      <c r="CFI36" s="216"/>
      <c r="CFJ36" s="216"/>
      <c r="CFK36" s="216"/>
      <c r="CFL36" s="216"/>
      <c r="CFM36" s="216"/>
      <c r="CFN36" s="216"/>
      <c r="CFO36" s="216"/>
      <c r="CFP36" s="216"/>
      <c r="CFQ36" s="216"/>
      <c r="CFR36" s="216"/>
      <c r="CFS36" s="216"/>
      <c r="CFT36" s="216"/>
      <c r="CFU36" s="216"/>
      <c r="CFV36" s="216"/>
      <c r="CFW36" s="216"/>
      <c r="CFX36" s="216"/>
      <c r="CFY36" s="216"/>
      <c r="CFZ36" s="216"/>
      <c r="CGA36" s="216"/>
      <c r="CGB36" s="216"/>
      <c r="CGC36" s="216"/>
      <c r="CGD36" s="216"/>
      <c r="CGE36" s="216"/>
      <c r="CGF36" s="216"/>
      <c r="CGG36" s="216"/>
      <c r="CGH36" s="216"/>
      <c r="CGI36" s="216"/>
      <c r="CGJ36" s="216"/>
      <c r="CGK36" s="216"/>
      <c r="CGL36" s="216"/>
      <c r="CGM36" s="216"/>
      <c r="CGN36" s="216"/>
      <c r="CGO36" s="216"/>
      <c r="CGP36" s="216"/>
      <c r="CGQ36" s="216"/>
      <c r="CGR36" s="216"/>
      <c r="CGS36" s="216"/>
      <c r="CGT36" s="216"/>
      <c r="CGU36" s="216"/>
      <c r="CGV36" s="216"/>
      <c r="CGW36" s="216"/>
      <c r="CGX36" s="216"/>
      <c r="CGY36" s="216"/>
      <c r="CGZ36" s="216"/>
      <c r="CHA36" s="216"/>
      <c r="CHB36" s="216"/>
      <c r="CHC36" s="216"/>
      <c r="CHD36" s="216"/>
      <c r="CHE36" s="216"/>
      <c r="CHF36" s="216"/>
      <c r="CHG36" s="216"/>
      <c r="CHH36" s="216"/>
      <c r="CHI36" s="216"/>
      <c r="CHJ36" s="216"/>
      <c r="CHK36" s="216"/>
      <c r="CHL36" s="216"/>
      <c r="CHM36" s="216"/>
      <c r="CHN36" s="216"/>
      <c r="CHO36" s="216"/>
      <c r="CHP36" s="216"/>
      <c r="CHQ36" s="216"/>
      <c r="CHR36" s="216"/>
      <c r="CHS36" s="216"/>
      <c r="CHT36" s="216"/>
      <c r="CHU36" s="216"/>
      <c r="CHV36" s="216"/>
      <c r="CHW36" s="216"/>
      <c r="CHX36" s="216"/>
      <c r="CHY36" s="216"/>
      <c r="CHZ36" s="216"/>
      <c r="CIA36" s="216"/>
      <c r="CIB36" s="216"/>
      <c r="CIC36" s="216"/>
      <c r="CID36" s="216"/>
      <c r="CIE36" s="216"/>
      <c r="CIF36" s="216"/>
      <c r="CIG36" s="216"/>
      <c r="CIH36" s="216"/>
      <c r="CII36" s="216"/>
      <c r="CIJ36" s="216"/>
      <c r="CIK36" s="216"/>
      <c r="CIL36" s="216"/>
      <c r="CIM36" s="216"/>
      <c r="CIN36" s="216"/>
      <c r="CIO36" s="216"/>
      <c r="CIP36" s="216"/>
      <c r="CIQ36" s="216"/>
      <c r="CIR36" s="216"/>
      <c r="CIS36" s="216"/>
      <c r="CIT36" s="216"/>
      <c r="CIU36" s="216"/>
      <c r="CIV36" s="216"/>
      <c r="CIW36" s="216"/>
      <c r="CIX36" s="216"/>
      <c r="CIY36" s="216"/>
      <c r="CIZ36" s="216"/>
      <c r="CJA36" s="216"/>
      <c r="CJB36" s="216"/>
      <c r="CJC36" s="216"/>
      <c r="CJD36" s="216"/>
      <c r="CJE36" s="216"/>
      <c r="CJF36" s="216"/>
      <c r="CJG36" s="216"/>
      <c r="CJH36" s="216"/>
      <c r="CJI36" s="216"/>
      <c r="CJJ36" s="216"/>
      <c r="CJK36" s="216"/>
      <c r="CJL36" s="216"/>
      <c r="CJM36" s="216"/>
      <c r="CJN36" s="216"/>
      <c r="CJO36" s="216"/>
      <c r="CJP36" s="216"/>
      <c r="CJQ36" s="216"/>
      <c r="CJR36" s="216"/>
      <c r="CJS36" s="216"/>
      <c r="CJT36" s="216"/>
      <c r="CJU36" s="216"/>
      <c r="CJV36" s="216"/>
      <c r="CJW36" s="216"/>
      <c r="CJX36" s="216"/>
      <c r="CJY36" s="216"/>
      <c r="CJZ36" s="216"/>
      <c r="CKA36" s="216"/>
      <c r="CKB36" s="216"/>
      <c r="CKC36" s="216"/>
      <c r="CKD36" s="216"/>
      <c r="CKE36" s="216"/>
      <c r="CKF36" s="216"/>
      <c r="CKG36" s="216"/>
      <c r="CKH36" s="216"/>
      <c r="CKI36" s="216"/>
      <c r="CKJ36" s="216"/>
      <c r="CKK36" s="216"/>
      <c r="CKL36" s="216"/>
      <c r="CKM36" s="216"/>
      <c r="CKN36" s="216"/>
      <c r="CKO36" s="216"/>
      <c r="CKP36" s="216"/>
      <c r="CKQ36" s="216"/>
      <c r="CKR36" s="216"/>
      <c r="CKS36" s="216"/>
      <c r="CKT36" s="216"/>
      <c r="CKU36" s="216"/>
      <c r="CKV36" s="216"/>
      <c r="CKW36" s="216"/>
      <c r="CKX36" s="216"/>
      <c r="CKY36" s="216"/>
      <c r="CKZ36" s="216"/>
      <c r="CLA36" s="216"/>
      <c r="CLB36" s="216"/>
      <c r="CLC36" s="216"/>
      <c r="CLD36" s="216"/>
      <c r="CLE36" s="216"/>
      <c r="CLF36" s="216"/>
      <c r="CLG36" s="216"/>
      <c r="CLH36" s="216"/>
      <c r="CLI36" s="216"/>
      <c r="CLJ36" s="216"/>
      <c r="CLK36" s="216"/>
      <c r="CLL36" s="216"/>
      <c r="CLM36" s="216"/>
      <c r="CLN36" s="216"/>
      <c r="CLO36" s="216"/>
      <c r="CLP36" s="216"/>
      <c r="CLQ36" s="216"/>
      <c r="CLR36" s="216"/>
      <c r="CLS36" s="216"/>
      <c r="CLT36" s="216"/>
      <c r="CLU36" s="216"/>
      <c r="CLV36" s="216"/>
      <c r="CLW36" s="216"/>
      <c r="CLX36" s="216"/>
      <c r="CLY36" s="216"/>
      <c r="CLZ36" s="216"/>
      <c r="CMA36" s="216"/>
      <c r="CMB36" s="216"/>
      <c r="CMC36" s="216"/>
      <c r="CMD36" s="216"/>
      <c r="CME36" s="216"/>
      <c r="CMF36" s="216"/>
      <c r="CMG36" s="216"/>
      <c r="CMH36" s="216"/>
      <c r="CMI36" s="216"/>
      <c r="CMJ36" s="216"/>
      <c r="CMK36" s="216"/>
      <c r="CML36" s="216"/>
      <c r="CMM36" s="216"/>
      <c r="CMN36" s="216"/>
      <c r="CMO36" s="216"/>
      <c r="CMP36" s="216"/>
      <c r="CMQ36" s="216"/>
      <c r="CMR36" s="216"/>
      <c r="CMS36" s="216"/>
      <c r="CMT36" s="216"/>
      <c r="CMU36" s="216"/>
      <c r="CMV36" s="216"/>
      <c r="CMW36" s="216"/>
      <c r="CMX36" s="216"/>
      <c r="CMY36" s="216"/>
      <c r="CMZ36" s="216"/>
      <c r="CNA36" s="216"/>
      <c r="CNB36" s="216"/>
      <c r="CNC36" s="216"/>
      <c r="CND36" s="216"/>
      <c r="CNE36" s="216"/>
      <c r="CNF36" s="216"/>
      <c r="CNG36" s="216"/>
      <c r="CNH36" s="216"/>
      <c r="CNI36" s="216"/>
      <c r="CNJ36" s="216"/>
      <c r="CNK36" s="216"/>
      <c r="CNL36" s="216"/>
      <c r="CNM36" s="216"/>
      <c r="CNN36" s="216"/>
      <c r="CNO36" s="216"/>
      <c r="CNP36" s="216"/>
      <c r="CNQ36" s="216"/>
      <c r="CNR36" s="216"/>
      <c r="CNS36" s="216"/>
      <c r="CNT36" s="216"/>
      <c r="CNU36" s="216"/>
      <c r="CNV36" s="216"/>
      <c r="CNW36" s="216"/>
      <c r="CNX36" s="216"/>
      <c r="CNY36" s="216"/>
      <c r="CNZ36" s="216"/>
      <c r="COA36" s="216"/>
      <c r="COB36" s="216"/>
      <c r="COC36" s="216"/>
      <c r="COD36" s="216"/>
      <c r="COE36" s="216"/>
      <c r="COF36" s="216"/>
      <c r="COG36" s="216"/>
      <c r="COH36" s="216"/>
      <c r="COI36" s="216"/>
      <c r="COJ36" s="216"/>
      <c r="COK36" s="216"/>
      <c r="COL36" s="216"/>
      <c r="COM36" s="216"/>
      <c r="CON36" s="216"/>
      <c r="COO36" s="216"/>
      <c r="COP36" s="216"/>
      <c r="COQ36" s="216"/>
      <c r="COR36" s="216"/>
      <c r="COS36" s="216"/>
      <c r="COT36" s="216"/>
      <c r="COU36" s="216"/>
      <c r="COV36" s="216"/>
      <c r="COW36" s="216"/>
      <c r="COX36" s="216"/>
      <c r="COY36" s="216"/>
      <c r="COZ36" s="216"/>
      <c r="CPA36" s="216"/>
      <c r="CPB36" s="216"/>
      <c r="CPC36" s="216"/>
      <c r="CPD36" s="216"/>
      <c r="CPE36" s="216"/>
      <c r="CPF36" s="216"/>
      <c r="CPG36" s="216"/>
      <c r="CPH36" s="216"/>
      <c r="CPI36" s="216"/>
      <c r="CPJ36" s="216"/>
      <c r="CPK36" s="216"/>
      <c r="CPL36" s="216"/>
      <c r="CPM36" s="216"/>
      <c r="CPN36" s="216"/>
      <c r="CPO36" s="216"/>
      <c r="CPP36" s="216"/>
      <c r="CPQ36" s="216"/>
      <c r="CPR36" s="216"/>
      <c r="CPS36" s="216"/>
      <c r="CPT36" s="216"/>
      <c r="CPU36" s="216"/>
      <c r="CPV36" s="216"/>
      <c r="CPW36" s="216"/>
      <c r="CPX36" s="216"/>
      <c r="CPY36" s="216"/>
      <c r="CPZ36" s="216"/>
      <c r="CQA36" s="216"/>
      <c r="CQB36" s="216"/>
      <c r="CQC36" s="216"/>
      <c r="CQD36" s="216"/>
      <c r="CQE36" s="216"/>
      <c r="CQF36" s="216"/>
      <c r="CQG36" s="216"/>
      <c r="CQH36" s="216"/>
      <c r="CQI36" s="216"/>
      <c r="CQJ36" s="216"/>
      <c r="CQK36" s="216"/>
      <c r="CQL36" s="216"/>
      <c r="CQM36" s="216"/>
      <c r="CQN36" s="216"/>
      <c r="CQO36" s="216"/>
      <c r="CQP36" s="216"/>
      <c r="CQQ36" s="216"/>
      <c r="CQR36" s="216"/>
      <c r="CQS36" s="216"/>
      <c r="CQT36" s="216"/>
      <c r="CQU36" s="216"/>
      <c r="CQV36" s="216"/>
      <c r="CQW36" s="216"/>
      <c r="CQX36" s="216"/>
      <c r="CQY36" s="216"/>
      <c r="CQZ36" s="216"/>
      <c r="CRA36" s="216"/>
      <c r="CRB36" s="216"/>
      <c r="CRC36" s="216"/>
      <c r="CRD36" s="216"/>
      <c r="CRE36" s="216"/>
      <c r="CRF36" s="216"/>
      <c r="CRG36" s="216"/>
      <c r="CRH36" s="216"/>
      <c r="CRI36" s="216"/>
      <c r="CRJ36" s="216"/>
      <c r="CRK36" s="216"/>
      <c r="CRL36" s="216"/>
      <c r="CRM36" s="216"/>
      <c r="CRN36" s="216"/>
      <c r="CRO36" s="216"/>
      <c r="CRP36" s="216"/>
      <c r="CRQ36" s="216"/>
      <c r="CRR36" s="216"/>
      <c r="CRS36" s="216"/>
      <c r="CRT36" s="216"/>
      <c r="CRU36" s="216"/>
      <c r="CRV36" s="216"/>
      <c r="CRW36" s="216"/>
      <c r="CRX36" s="216"/>
      <c r="CRY36" s="216"/>
      <c r="CRZ36" s="216"/>
      <c r="CSA36" s="216"/>
      <c r="CSB36" s="216"/>
      <c r="CSC36" s="216"/>
      <c r="CSD36" s="216"/>
      <c r="CSE36" s="216"/>
      <c r="CSF36" s="216"/>
      <c r="CSG36" s="216"/>
      <c r="CSH36" s="216"/>
      <c r="CSI36" s="216"/>
      <c r="CSJ36" s="216"/>
      <c r="CSK36" s="216"/>
      <c r="CSL36" s="216"/>
      <c r="CSM36" s="216"/>
      <c r="CSN36" s="216"/>
      <c r="CSO36" s="216"/>
      <c r="CSP36" s="216"/>
      <c r="CSQ36" s="216"/>
      <c r="CSR36" s="216"/>
      <c r="CSS36" s="216"/>
      <c r="CST36" s="216"/>
      <c r="CSU36" s="216"/>
      <c r="CSV36" s="216"/>
      <c r="CSW36" s="216"/>
      <c r="CSX36" s="216"/>
      <c r="CSY36" s="216"/>
      <c r="CSZ36" s="216"/>
      <c r="CTA36" s="216"/>
      <c r="CTB36" s="216"/>
      <c r="CTC36" s="216"/>
      <c r="CTD36" s="216"/>
      <c r="CTE36" s="216"/>
      <c r="CTF36" s="216"/>
      <c r="CTG36" s="216"/>
      <c r="CTH36" s="216"/>
      <c r="CTI36" s="216"/>
      <c r="CTJ36" s="216"/>
      <c r="CTK36" s="216"/>
      <c r="CTL36" s="216"/>
      <c r="CTM36" s="216"/>
      <c r="CTN36" s="216"/>
      <c r="CTO36" s="216"/>
      <c r="CTP36" s="216"/>
      <c r="CTQ36" s="216"/>
      <c r="CTR36" s="216"/>
      <c r="CTS36" s="216"/>
      <c r="CTT36" s="216"/>
      <c r="CTU36" s="216"/>
      <c r="CTV36" s="216"/>
      <c r="CTW36" s="216"/>
      <c r="CTX36" s="216"/>
      <c r="CTY36" s="216"/>
      <c r="CTZ36" s="216"/>
      <c r="CUA36" s="216"/>
      <c r="CUB36" s="216"/>
      <c r="CUC36" s="216"/>
      <c r="CUD36" s="216"/>
      <c r="CUE36" s="216"/>
      <c r="CUF36" s="216"/>
      <c r="CUG36" s="216"/>
      <c r="CUH36" s="216"/>
      <c r="CUI36" s="216"/>
      <c r="CUJ36" s="216"/>
      <c r="CUK36" s="216"/>
      <c r="CUL36" s="216"/>
      <c r="CUM36" s="216"/>
      <c r="CUN36" s="216"/>
      <c r="CUO36" s="216"/>
      <c r="CUP36" s="216"/>
      <c r="CUQ36" s="216"/>
      <c r="CUR36" s="216"/>
      <c r="CUS36" s="216"/>
      <c r="CUT36" s="216"/>
      <c r="CUU36" s="216"/>
      <c r="CUV36" s="216"/>
      <c r="CUW36" s="216"/>
      <c r="CUX36" s="216"/>
      <c r="CUY36" s="216"/>
      <c r="CUZ36" s="216"/>
      <c r="CVA36" s="216"/>
      <c r="CVB36" s="216"/>
      <c r="CVC36" s="216"/>
      <c r="CVD36" s="216"/>
      <c r="CVE36" s="216"/>
      <c r="CVF36" s="216"/>
      <c r="CVG36" s="216"/>
      <c r="CVH36" s="216"/>
      <c r="CVI36" s="216"/>
      <c r="CVJ36" s="216"/>
      <c r="CVK36" s="216"/>
      <c r="CVL36" s="216"/>
      <c r="CVM36" s="216"/>
      <c r="CVN36" s="216"/>
      <c r="CVO36" s="216"/>
      <c r="CVP36" s="216"/>
      <c r="CVQ36" s="216"/>
      <c r="CVR36" s="216"/>
      <c r="CVS36" s="216"/>
      <c r="CVT36" s="216"/>
      <c r="CVU36" s="216"/>
      <c r="CVV36" s="216"/>
      <c r="CVW36" s="216"/>
      <c r="CVX36" s="216"/>
      <c r="CVY36" s="216"/>
      <c r="CVZ36" s="216"/>
      <c r="CWA36" s="216"/>
      <c r="CWB36" s="216"/>
      <c r="CWC36" s="216"/>
      <c r="CWD36" s="216"/>
      <c r="CWE36" s="216"/>
      <c r="CWF36" s="216"/>
      <c r="CWG36" s="216"/>
      <c r="CWH36" s="216"/>
      <c r="CWI36" s="216"/>
      <c r="CWJ36" s="216"/>
      <c r="CWK36" s="216"/>
      <c r="CWL36" s="216"/>
      <c r="CWM36" s="216"/>
      <c r="CWN36" s="216"/>
      <c r="CWO36" s="216"/>
      <c r="CWP36" s="216"/>
      <c r="CWQ36" s="216"/>
      <c r="CWR36" s="216"/>
      <c r="CWS36" s="216"/>
      <c r="CWT36" s="216"/>
      <c r="CWU36" s="216"/>
      <c r="CWV36" s="216"/>
      <c r="CWW36" s="216"/>
      <c r="CWX36" s="216"/>
      <c r="CWY36" s="216"/>
      <c r="CWZ36" s="216"/>
      <c r="CXA36" s="216"/>
      <c r="CXB36" s="216"/>
      <c r="CXC36" s="216"/>
      <c r="CXD36" s="216"/>
      <c r="CXE36" s="216"/>
      <c r="CXF36" s="216"/>
      <c r="CXG36" s="216"/>
      <c r="CXH36" s="216"/>
      <c r="CXI36" s="216"/>
      <c r="CXJ36" s="216"/>
      <c r="CXK36" s="216"/>
      <c r="CXL36" s="216"/>
      <c r="CXM36" s="216"/>
      <c r="CXN36" s="216"/>
      <c r="CXO36" s="216"/>
      <c r="CXP36" s="216"/>
      <c r="CXQ36" s="216"/>
      <c r="CXR36" s="216"/>
      <c r="CXS36" s="216"/>
      <c r="CXT36" s="216"/>
      <c r="CXU36" s="216"/>
      <c r="CXV36" s="216"/>
      <c r="CXW36" s="216"/>
      <c r="CXX36" s="216"/>
      <c r="CXY36" s="216"/>
      <c r="CXZ36" s="216"/>
      <c r="CYA36" s="216"/>
      <c r="CYB36" s="216"/>
      <c r="CYC36" s="216"/>
      <c r="CYD36" s="216"/>
      <c r="CYE36" s="216"/>
      <c r="CYF36" s="216"/>
      <c r="CYG36" s="216"/>
      <c r="CYH36" s="216"/>
      <c r="CYI36" s="216"/>
      <c r="CYJ36" s="216"/>
      <c r="CYK36" s="216"/>
      <c r="CYL36" s="216"/>
      <c r="CYM36" s="216"/>
      <c r="CYN36" s="216"/>
      <c r="CYO36" s="216"/>
      <c r="CYP36" s="216"/>
      <c r="CYQ36" s="216"/>
      <c r="CYR36" s="216"/>
      <c r="CYS36" s="216"/>
      <c r="CYT36" s="216"/>
      <c r="CYU36" s="216"/>
      <c r="CYV36" s="216"/>
      <c r="CYW36" s="216"/>
      <c r="CYX36" s="216"/>
      <c r="CYY36" s="216"/>
      <c r="CYZ36" s="216"/>
      <c r="CZA36" s="216"/>
      <c r="CZB36" s="216"/>
      <c r="CZC36" s="216"/>
      <c r="CZD36" s="216"/>
      <c r="CZE36" s="216"/>
      <c r="CZF36" s="216"/>
      <c r="CZG36" s="216"/>
      <c r="CZH36" s="216"/>
      <c r="CZI36" s="216"/>
      <c r="CZJ36" s="216"/>
      <c r="CZK36" s="216"/>
      <c r="CZL36" s="216"/>
      <c r="CZM36" s="216"/>
      <c r="CZN36" s="216"/>
      <c r="CZO36" s="216"/>
      <c r="CZP36" s="216"/>
      <c r="CZQ36" s="216"/>
      <c r="CZR36" s="216"/>
      <c r="CZS36" s="216"/>
      <c r="CZT36" s="216"/>
      <c r="CZU36" s="216"/>
      <c r="CZV36" s="216"/>
      <c r="CZW36" s="216"/>
      <c r="CZX36" s="216"/>
      <c r="CZY36" s="216"/>
      <c r="CZZ36" s="216"/>
      <c r="DAA36" s="216"/>
      <c r="DAB36" s="216"/>
      <c r="DAC36" s="216"/>
      <c r="DAD36" s="216"/>
      <c r="DAE36" s="216"/>
      <c r="DAF36" s="216"/>
      <c r="DAG36" s="216"/>
      <c r="DAH36" s="216"/>
      <c r="DAI36" s="216"/>
      <c r="DAJ36" s="216"/>
      <c r="DAK36" s="216"/>
      <c r="DAL36" s="216"/>
      <c r="DAM36" s="216"/>
      <c r="DAN36" s="216"/>
      <c r="DAO36" s="216"/>
      <c r="DAP36" s="216"/>
      <c r="DAQ36" s="216"/>
      <c r="DAR36" s="216"/>
      <c r="DAS36" s="216"/>
      <c r="DAT36" s="216"/>
      <c r="DAU36" s="216"/>
      <c r="DAV36" s="216"/>
      <c r="DAW36" s="216"/>
      <c r="DAX36" s="216"/>
      <c r="DAY36" s="216"/>
      <c r="DAZ36" s="216"/>
      <c r="DBA36" s="216"/>
      <c r="DBB36" s="216"/>
      <c r="DBC36" s="216"/>
      <c r="DBD36" s="216"/>
      <c r="DBE36" s="216"/>
      <c r="DBF36" s="216"/>
      <c r="DBG36" s="216"/>
      <c r="DBH36" s="216"/>
      <c r="DBI36" s="216"/>
      <c r="DBJ36" s="216"/>
      <c r="DBK36" s="216"/>
      <c r="DBL36" s="216"/>
      <c r="DBM36" s="216"/>
      <c r="DBN36" s="216"/>
      <c r="DBO36" s="216"/>
      <c r="DBP36" s="216"/>
      <c r="DBQ36" s="216"/>
      <c r="DBR36" s="216"/>
      <c r="DBS36" s="216"/>
      <c r="DBT36" s="216"/>
      <c r="DBU36" s="216"/>
      <c r="DBV36" s="216"/>
      <c r="DBW36" s="216"/>
      <c r="DBX36" s="216"/>
      <c r="DBY36" s="216"/>
      <c r="DBZ36" s="216"/>
      <c r="DCA36" s="216"/>
      <c r="DCB36" s="216"/>
      <c r="DCC36" s="216"/>
      <c r="DCD36" s="216"/>
      <c r="DCE36" s="216"/>
      <c r="DCF36" s="216"/>
      <c r="DCG36" s="216"/>
      <c r="DCH36" s="216"/>
      <c r="DCI36" s="216"/>
      <c r="DCJ36" s="216"/>
      <c r="DCK36" s="216"/>
      <c r="DCL36" s="216"/>
      <c r="DCM36" s="216"/>
      <c r="DCN36" s="216"/>
      <c r="DCO36" s="216"/>
      <c r="DCP36" s="216"/>
      <c r="DCQ36" s="216"/>
      <c r="DCR36" s="216"/>
      <c r="DCS36" s="216"/>
      <c r="DCT36" s="216"/>
      <c r="DCU36" s="216"/>
      <c r="DCV36" s="216"/>
      <c r="DCW36" s="216"/>
      <c r="DCX36" s="216"/>
      <c r="DCY36" s="216"/>
      <c r="DCZ36" s="216"/>
      <c r="DDA36" s="216"/>
      <c r="DDB36" s="216"/>
      <c r="DDC36" s="216"/>
      <c r="DDD36" s="216"/>
      <c r="DDE36" s="216"/>
      <c r="DDF36" s="216"/>
      <c r="DDG36" s="216"/>
      <c r="DDH36" s="216"/>
      <c r="DDI36" s="216"/>
      <c r="DDJ36" s="216"/>
      <c r="DDK36" s="216"/>
      <c r="DDL36" s="216"/>
      <c r="DDM36" s="216"/>
      <c r="DDN36" s="216"/>
      <c r="DDO36" s="216"/>
      <c r="DDP36" s="216"/>
      <c r="DDQ36" s="216"/>
      <c r="DDR36" s="216"/>
      <c r="DDS36" s="216"/>
      <c r="DDT36" s="216"/>
      <c r="DDU36" s="216"/>
      <c r="DDV36" s="216"/>
      <c r="DDW36" s="216"/>
      <c r="DDX36" s="216"/>
      <c r="DDY36" s="216"/>
      <c r="DDZ36" s="216"/>
      <c r="DEA36" s="216"/>
      <c r="DEB36" s="216"/>
      <c r="DEC36" s="216"/>
      <c r="DED36" s="216"/>
      <c r="DEE36" s="216"/>
      <c r="DEF36" s="216"/>
      <c r="DEG36" s="216"/>
      <c r="DEH36" s="216"/>
      <c r="DEI36" s="216"/>
      <c r="DEJ36" s="216"/>
      <c r="DEK36" s="216"/>
      <c r="DEL36" s="216"/>
      <c r="DEM36" s="216"/>
      <c r="DEN36" s="216"/>
      <c r="DEO36" s="216"/>
      <c r="DEP36" s="216"/>
      <c r="DEQ36" s="216"/>
      <c r="DER36" s="216"/>
      <c r="DES36" s="216"/>
      <c r="DET36" s="216"/>
      <c r="DEU36" s="216"/>
      <c r="DEV36" s="216"/>
      <c r="DEW36" s="216"/>
      <c r="DEX36" s="216"/>
      <c r="DEY36" s="216"/>
      <c r="DEZ36" s="216"/>
      <c r="DFA36" s="216"/>
      <c r="DFB36" s="216"/>
      <c r="DFC36" s="216"/>
      <c r="DFD36" s="216"/>
      <c r="DFE36" s="216"/>
      <c r="DFF36" s="216"/>
      <c r="DFG36" s="216"/>
      <c r="DFH36" s="216"/>
      <c r="DFI36" s="216"/>
      <c r="DFJ36" s="216"/>
      <c r="DFK36" s="216"/>
      <c r="DFL36" s="216"/>
      <c r="DFM36" s="216"/>
      <c r="DFN36" s="216"/>
      <c r="DFO36" s="216"/>
      <c r="DFP36" s="216"/>
      <c r="DFQ36" s="216"/>
      <c r="DFR36" s="216"/>
      <c r="DFS36" s="216"/>
      <c r="DFT36" s="216"/>
      <c r="DFU36" s="216"/>
      <c r="DFV36" s="216"/>
      <c r="DFW36" s="216"/>
      <c r="DFX36" s="216"/>
      <c r="DFY36" s="216"/>
      <c r="DFZ36" s="216"/>
      <c r="DGA36" s="216"/>
      <c r="DGB36" s="216"/>
      <c r="DGC36" s="216"/>
      <c r="DGD36" s="216"/>
      <c r="DGE36" s="216"/>
      <c r="DGF36" s="216"/>
      <c r="DGG36" s="216"/>
      <c r="DGH36" s="216"/>
      <c r="DGI36" s="216"/>
      <c r="DGJ36" s="216"/>
      <c r="DGK36" s="216"/>
      <c r="DGL36" s="216"/>
      <c r="DGM36" s="216"/>
      <c r="DGN36" s="216"/>
      <c r="DGO36" s="216"/>
      <c r="DGP36" s="216"/>
      <c r="DGQ36" s="216"/>
      <c r="DGR36" s="216"/>
      <c r="DGS36" s="216"/>
      <c r="DGT36" s="216"/>
      <c r="DGU36" s="216"/>
      <c r="DGV36" s="216"/>
      <c r="DGW36" s="216"/>
      <c r="DGX36" s="216"/>
      <c r="DGY36" s="216"/>
      <c r="DGZ36" s="216"/>
      <c r="DHA36" s="216"/>
      <c r="DHB36" s="216"/>
      <c r="DHC36" s="216"/>
      <c r="DHD36" s="216"/>
      <c r="DHE36" s="216"/>
      <c r="DHF36" s="216"/>
      <c r="DHG36" s="216"/>
      <c r="DHH36" s="216"/>
      <c r="DHI36" s="216"/>
      <c r="DHJ36" s="216"/>
      <c r="DHK36" s="216"/>
      <c r="DHL36" s="216"/>
      <c r="DHM36" s="216"/>
      <c r="DHN36" s="216"/>
      <c r="DHO36" s="216"/>
      <c r="DHP36" s="216"/>
      <c r="DHQ36" s="216"/>
      <c r="DHR36" s="216"/>
      <c r="DHS36" s="216"/>
      <c r="DHT36" s="216"/>
      <c r="DHU36" s="216"/>
      <c r="DHV36" s="216"/>
      <c r="DHW36" s="216"/>
      <c r="DHX36" s="216"/>
      <c r="DHY36" s="216"/>
      <c r="DHZ36" s="216"/>
      <c r="DIA36" s="216"/>
      <c r="DIB36" s="216"/>
      <c r="DIC36" s="216"/>
      <c r="DID36" s="216"/>
      <c r="DIE36" s="216"/>
      <c r="DIF36" s="216"/>
      <c r="DIG36" s="216"/>
      <c r="DIH36" s="216"/>
      <c r="DII36" s="216"/>
      <c r="DIJ36" s="216"/>
      <c r="DIK36" s="216"/>
      <c r="DIL36" s="216"/>
      <c r="DIM36" s="216"/>
      <c r="DIN36" s="216"/>
      <c r="DIO36" s="216"/>
      <c r="DIP36" s="216"/>
      <c r="DIQ36" s="216"/>
      <c r="DIR36" s="216"/>
      <c r="DIS36" s="216"/>
      <c r="DIT36" s="216"/>
      <c r="DIU36" s="216"/>
      <c r="DIV36" s="216"/>
      <c r="DIW36" s="216"/>
      <c r="DIX36" s="216"/>
      <c r="DIY36" s="216"/>
      <c r="DIZ36" s="216"/>
      <c r="DJA36" s="216"/>
      <c r="DJB36" s="216"/>
      <c r="DJC36" s="216"/>
      <c r="DJD36" s="216"/>
      <c r="DJE36" s="216"/>
      <c r="DJF36" s="216"/>
      <c r="DJG36" s="216"/>
      <c r="DJH36" s="216"/>
      <c r="DJI36" s="216"/>
      <c r="DJJ36" s="216"/>
      <c r="DJK36" s="216"/>
      <c r="DJL36" s="216"/>
      <c r="DJM36" s="216"/>
      <c r="DJN36" s="216"/>
      <c r="DJO36" s="216"/>
      <c r="DJP36" s="216"/>
      <c r="DJQ36" s="216"/>
      <c r="DJR36" s="216"/>
      <c r="DJS36" s="216"/>
      <c r="DJT36" s="216"/>
      <c r="DJU36" s="216"/>
      <c r="DJV36" s="216"/>
      <c r="DJW36" s="216"/>
      <c r="DJX36" s="216"/>
      <c r="DJY36" s="216"/>
      <c r="DJZ36" s="216"/>
      <c r="DKA36" s="216"/>
      <c r="DKB36" s="216"/>
      <c r="DKC36" s="216"/>
      <c r="DKD36" s="216"/>
      <c r="DKE36" s="216"/>
      <c r="DKF36" s="216"/>
      <c r="DKG36" s="216"/>
      <c r="DKH36" s="216"/>
      <c r="DKI36" s="216"/>
      <c r="DKJ36" s="216"/>
      <c r="DKK36" s="216"/>
      <c r="DKL36" s="216"/>
      <c r="DKM36" s="216"/>
      <c r="DKN36" s="216"/>
      <c r="DKO36" s="216"/>
      <c r="DKP36" s="216"/>
      <c r="DKQ36" s="216"/>
      <c r="DKR36" s="216"/>
      <c r="DKS36" s="216"/>
      <c r="DKT36" s="216"/>
      <c r="DKU36" s="216"/>
      <c r="DKV36" s="216"/>
      <c r="DKW36" s="216"/>
      <c r="DKX36" s="216"/>
      <c r="DKY36" s="216"/>
      <c r="DKZ36" s="216"/>
      <c r="DLA36" s="216"/>
      <c r="DLB36" s="216"/>
      <c r="DLC36" s="216"/>
      <c r="DLD36" s="216"/>
      <c r="DLE36" s="216"/>
      <c r="DLF36" s="216"/>
      <c r="DLG36" s="216"/>
      <c r="DLH36" s="216"/>
      <c r="DLI36" s="216"/>
      <c r="DLJ36" s="216"/>
      <c r="DLK36" s="216"/>
      <c r="DLL36" s="216"/>
      <c r="DLM36" s="216"/>
      <c r="DLN36" s="216"/>
      <c r="DLO36" s="216"/>
      <c r="DLP36" s="216"/>
      <c r="DLQ36" s="216"/>
      <c r="DLR36" s="216"/>
      <c r="DLS36" s="216"/>
      <c r="DLT36" s="216"/>
      <c r="DLU36" s="216"/>
      <c r="DLV36" s="216"/>
      <c r="DLW36" s="216"/>
      <c r="DLX36" s="216"/>
      <c r="DLY36" s="216"/>
      <c r="DLZ36" s="216"/>
      <c r="DMA36" s="216"/>
      <c r="DMB36" s="216"/>
      <c r="DMC36" s="216"/>
      <c r="DMD36" s="216"/>
      <c r="DME36" s="216"/>
      <c r="DMF36" s="216"/>
      <c r="DMG36" s="216"/>
      <c r="DMH36" s="216"/>
      <c r="DMI36" s="216"/>
      <c r="DMJ36" s="216"/>
      <c r="DMK36" s="216"/>
      <c r="DML36" s="216"/>
      <c r="DMM36" s="216"/>
      <c r="DMN36" s="216"/>
      <c r="DMO36" s="216"/>
      <c r="DMP36" s="216"/>
      <c r="DMQ36" s="216"/>
      <c r="DMR36" s="216"/>
      <c r="DMS36" s="216"/>
      <c r="DMT36" s="216"/>
      <c r="DMU36" s="216"/>
      <c r="DMV36" s="216"/>
      <c r="DMW36" s="216"/>
      <c r="DMX36" s="216"/>
      <c r="DMY36" s="216"/>
      <c r="DMZ36" s="216"/>
      <c r="DNA36" s="216"/>
      <c r="DNB36" s="216"/>
      <c r="DNC36" s="216"/>
      <c r="DND36" s="216"/>
      <c r="DNE36" s="216"/>
      <c r="DNF36" s="216"/>
      <c r="DNG36" s="216"/>
      <c r="DNH36" s="216"/>
      <c r="DNI36" s="216"/>
      <c r="DNJ36" s="216"/>
      <c r="DNK36" s="216"/>
      <c r="DNL36" s="216"/>
      <c r="DNM36" s="216"/>
      <c r="DNN36" s="216"/>
      <c r="DNO36" s="216"/>
      <c r="DNP36" s="216"/>
      <c r="DNQ36" s="216"/>
      <c r="DNR36" s="216"/>
      <c r="DNS36" s="216"/>
      <c r="DNT36" s="216"/>
      <c r="DNU36" s="216"/>
      <c r="DNV36" s="216"/>
      <c r="DNW36" s="216"/>
      <c r="DNX36" s="216"/>
      <c r="DNY36" s="216"/>
      <c r="DNZ36" s="216"/>
      <c r="DOA36" s="216"/>
      <c r="DOB36" s="216"/>
      <c r="DOC36" s="216"/>
      <c r="DOD36" s="216"/>
      <c r="DOE36" s="216"/>
      <c r="DOF36" s="216"/>
      <c r="DOG36" s="216"/>
      <c r="DOH36" s="216"/>
      <c r="DOI36" s="216"/>
      <c r="DOJ36" s="216"/>
      <c r="DOK36" s="216"/>
      <c r="DOL36" s="216"/>
      <c r="DOM36" s="216"/>
      <c r="DON36" s="216"/>
      <c r="DOO36" s="216"/>
      <c r="DOP36" s="216"/>
      <c r="DOQ36" s="216"/>
      <c r="DOR36" s="216"/>
      <c r="DOS36" s="216"/>
      <c r="DOT36" s="216"/>
      <c r="DOU36" s="216"/>
      <c r="DOV36" s="216"/>
      <c r="DOW36" s="216"/>
      <c r="DOX36" s="216"/>
      <c r="DOY36" s="216"/>
      <c r="DOZ36" s="216"/>
      <c r="DPA36" s="216"/>
      <c r="DPB36" s="216"/>
      <c r="DPC36" s="216"/>
      <c r="DPD36" s="216"/>
      <c r="DPE36" s="216"/>
      <c r="DPF36" s="216"/>
      <c r="DPG36" s="216"/>
      <c r="DPH36" s="216"/>
      <c r="DPI36" s="216"/>
      <c r="DPJ36" s="216"/>
      <c r="DPK36" s="216"/>
      <c r="DPL36" s="216"/>
      <c r="DPM36" s="216"/>
      <c r="DPN36" s="216"/>
      <c r="DPO36" s="216"/>
      <c r="DPP36" s="216"/>
      <c r="DPQ36" s="216"/>
      <c r="DPR36" s="216"/>
      <c r="DPS36" s="216"/>
      <c r="DPT36" s="216"/>
      <c r="DPU36" s="216"/>
      <c r="DPV36" s="216"/>
      <c r="DPW36" s="216"/>
      <c r="DPX36" s="216"/>
      <c r="DPY36" s="216"/>
      <c r="DPZ36" s="216"/>
      <c r="DQA36" s="216"/>
      <c r="DQB36" s="216"/>
      <c r="DQC36" s="216"/>
      <c r="DQD36" s="216"/>
      <c r="DQE36" s="216"/>
      <c r="DQF36" s="216"/>
      <c r="DQG36" s="216"/>
      <c r="DQH36" s="216"/>
      <c r="DQI36" s="216"/>
      <c r="DQJ36" s="216"/>
      <c r="DQK36" s="216"/>
      <c r="DQL36" s="216"/>
      <c r="DQM36" s="216"/>
      <c r="DQN36" s="216"/>
      <c r="DQO36" s="216"/>
      <c r="DQP36" s="216"/>
      <c r="DQQ36" s="216"/>
      <c r="DQR36" s="216"/>
      <c r="DQS36" s="216"/>
      <c r="DQT36" s="216"/>
      <c r="DQU36" s="216"/>
      <c r="DQV36" s="216"/>
      <c r="DQW36" s="216"/>
      <c r="DQX36" s="216"/>
      <c r="DQY36" s="216"/>
      <c r="DQZ36" s="216"/>
      <c r="DRA36" s="216"/>
      <c r="DRB36" s="216"/>
      <c r="DRC36" s="216"/>
      <c r="DRD36" s="216"/>
      <c r="DRE36" s="216"/>
      <c r="DRF36" s="216"/>
      <c r="DRG36" s="216"/>
      <c r="DRH36" s="216"/>
      <c r="DRI36" s="216"/>
      <c r="DRJ36" s="216"/>
      <c r="DRK36" s="216"/>
      <c r="DRL36" s="216"/>
      <c r="DRM36" s="216"/>
      <c r="DRN36" s="216"/>
      <c r="DRO36" s="216"/>
      <c r="DRP36" s="216"/>
      <c r="DRQ36" s="216"/>
      <c r="DRR36" s="216"/>
      <c r="DRS36" s="216"/>
      <c r="DRT36" s="216"/>
      <c r="DRU36" s="216"/>
      <c r="DRV36" s="216"/>
      <c r="DRW36" s="216"/>
      <c r="DRX36" s="216"/>
      <c r="DRY36" s="216"/>
      <c r="DRZ36" s="216"/>
      <c r="DSA36" s="216"/>
      <c r="DSB36" s="216"/>
      <c r="DSC36" s="216"/>
      <c r="DSD36" s="216"/>
      <c r="DSE36" s="216"/>
      <c r="DSF36" s="216"/>
      <c r="DSG36" s="216"/>
      <c r="DSH36" s="216"/>
      <c r="DSI36" s="216"/>
      <c r="DSJ36" s="216"/>
      <c r="DSK36" s="216"/>
      <c r="DSL36" s="216"/>
      <c r="DSM36" s="216"/>
      <c r="DSN36" s="216"/>
      <c r="DSO36" s="216"/>
      <c r="DSP36" s="216"/>
      <c r="DSQ36" s="216"/>
      <c r="DSR36" s="216"/>
      <c r="DSS36" s="216"/>
      <c r="DST36" s="216"/>
      <c r="DSU36" s="216"/>
      <c r="DSV36" s="216"/>
      <c r="DSW36" s="216"/>
      <c r="DSX36" s="216"/>
      <c r="DSY36" s="216"/>
      <c r="DSZ36" s="216"/>
      <c r="DTA36" s="216"/>
      <c r="DTB36" s="216"/>
      <c r="DTC36" s="216"/>
      <c r="DTD36" s="216"/>
      <c r="DTE36" s="216"/>
      <c r="DTF36" s="216"/>
      <c r="DTG36" s="216"/>
      <c r="DTH36" s="216"/>
      <c r="DTI36" s="216"/>
      <c r="DTJ36" s="216"/>
      <c r="DTK36" s="216"/>
      <c r="DTL36" s="216"/>
      <c r="DTM36" s="216"/>
      <c r="DTN36" s="216"/>
      <c r="DTO36" s="216"/>
      <c r="DTP36" s="216"/>
      <c r="DTQ36" s="216"/>
      <c r="DTR36" s="216"/>
      <c r="DTS36" s="216"/>
      <c r="DTT36" s="216"/>
      <c r="DTU36" s="216"/>
      <c r="DTV36" s="216"/>
      <c r="DTW36" s="216"/>
      <c r="DTX36" s="216"/>
      <c r="DTY36" s="216"/>
      <c r="DTZ36" s="216"/>
      <c r="DUA36" s="216"/>
      <c r="DUB36" s="216"/>
      <c r="DUC36" s="216"/>
      <c r="DUD36" s="216"/>
      <c r="DUE36" s="216"/>
      <c r="DUF36" s="216"/>
      <c r="DUG36" s="216"/>
      <c r="DUH36" s="216"/>
      <c r="DUI36" s="216"/>
      <c r="DUJ36" s="216"/>
      <c r="DUK36" s="216"/>
      <c r="DUL36" s="216"/>
      <c r="DUM36" s="216"/>
      <c r="DUN36" s="216"/>
      <c r="DUO36" s="216"/>
      <c r="DUP36" s="216"/>
      <c r="DUQ36" s="216"/>
      <c r="DUR36" s="216"/>
      <c r="DUS36" s="216"/>
      <c r="DUT36" s="216"/>
      <c r="DUU36" s="216"/>
      <c r="DUV36" s="216"/>
      <c r="DUW36" s="216"/>
      <c r="DUX36" s="216"/>
      <c r="DUY36" s="216"/>
      <c r="DUZ36" s="216"/>
      <c r="DVA36" s="216"/>
      <c r="DVB36" s="216"/>
      <c r="DVC36" s="216"/>
      <c r="DVD36" s="216"/>
      <c r="DVE36" s="216"/>
      <c r="DVF36" s="216"/>
      <c r="DVG36" s="216"/>
      <c r="DVH36" s="216"/>
      <c r="DVI36" s="216"/>
      <c r="DVJ36" s="216"/>
      <c r="DVK36" s="216"/>
      <c r="DVL36" s="216"/>
      <c r="DVM36" s="216"/>
      <c r="DVN36" s="216"/>
      <c r="DVO36" s="216"/>
      <c r="DVP36" s="216"/>
      <c r="DVQ36" s="216"/>
      <c r="DVR36" s="216"/>
      <c r="DVS36" s="216"/>
      <c r="DVT36" s="216"/>
      <c r="DVU36" s="216"/>
      <c r="DVV36" s="216"/>
      <c r="DVW36" s="216"/>
      <c r="DVX36" s="216"/>
      <c r="DVY36" s="216"/>
      <c r="DVZ36" s="216"/>
      <c r="DWA36" s="216"/>
      <c r="DWB36" s="216"/>
      <c r="DWC36" s="216"/>
      <c r="DWD36" s="216"/>
      <c r="DWE36" s="216"/>
      <c r="DWF36" s="216"/>
      <c r="DWG36" s="216"/>
      <c r="DWH36" s="216"/>
      <c r="DWI36" s="216"/>
      <c r="DWJ36" s="216"/>
      <c r="DWK36" s="216"/>
      <c r="DWL36" s="216"/>
      <c r="DWM36" s="216"/>
      <c r="DWN36" s="216"/>
      <c r="DWO36" s="216"/>
      <c r="DWP36" s="216"/>
      <c r="DWQ36" s="216"/>
      <c r="DWR36" s="216"/>
      <c r="DWS36" s="216"/>
      <c r="DWT36" s="216"/>
      <c r="DWU36" s="216"/>
      <c r="DWV36" s="216"/>
      <c r="DWW36" s="216"/>
      <c r="DWX36" s="216"/>
      <c r="DWY36" s="216"/>
      <c r="DWZ36" s="216"/>
      <c r="DXA36" s="216"/>
      <c r="DXB36" s="216"/>
      <c r="DXC36" s="216"/>
      <c r="DXD36" s="216"/>
      <c r="DXE36" s="216"/>
      <c r="DXF36" s="216"/>
      <c r="DXG36" s="216"/>
      <c r="DXH36" s="216"/>
      <c r="DXI36" s="216"/>
      <c r="DXJ36" s="216"/>
      <c r="DXK36" s="216"/>
      <c r="DXL36" s="216"/>
      <c r="DXM36" s="216"/>
      <c r="DXN36" s="216"/>
      <c r="DXO36" s="216"/>
      <c r="DXP36" s="216"/>
      <c r="DXQ36" s="216"/>
      <c r="DXR36" s="216"/>
      <c r="DXS36" s="216"/>
      <c r="DXT36" s="216"/>
      <c r="DXU36" s="216"/>
      <c r="DXV36" s="216"/>
      <c r="DXW36" s="216"/>
      <c r="DXX36" s="216"/>
      <c r="DXY36" s="216"/>
      <c r="DXZ36" s="216"/>
      <c r="DYA36" s="216"/>
      <c r="DYB36" s="216"/>
      <c r="DYC36" s="216"/>
      <c r="DYD36" s="216"/>
      <c r="DYE36" s="216"/>
      <c r="DYF36" s="216"/>
      <c r="DYG36" s="216"/>
      <c r="DYH36" s="216"/>
      <c r="DYI36" s="216"/>
      <c r="DYJ36" s="216"/>
      <c r="DYK36" s="216"/>
      <c r="DYL36" s="216"/>
      <c r="DYM36" s="216"/>
      <c r="DYN36" s="216"/>
      <c r="DYO36" s="216"/>
      <c r="DYP36" s="216"/>
      <c r="DYQ36" s="216"/>
      <c r="DYR36" s="216"/>
      <c r="DYS36" s="216"/>
      <c r="DYT36" s="216"/>
      <c r="DYU36" s="216"/>
      <c r="DYV36" s="216"/>
      <c r="DYW36" s="216"/>
      <c r="DYX36" s="216"/>
      <c r="DYY36" s="216"/>
      <c r="DYZ36" s="216"/>
      <c r="DZA36" s="216"/>
      <c r="DZB36" s="216"/>
      <c r="DZC36" s="216"/>
      <c r="DZD36" s="216"/>
      <c r="DZE36" s="216"/>
      <c r="DZF36" s="216"/>
      <c r="DZG36" s="216"/>
      <c r="DZH36" s="216"/>
      <c r="DZI36" s="216"/>
      <c r="DZJ36" s="216"/>
      <c r="DZK36" s="216"/>
      <c r="DZL36" s="216"/>
      <c r="DZM36" s="216"/>
      <c r="DZN36" s="216"/>
      <c r="DZO36" s="216"/>
      <c r="DZP36" s="216"/>
      <c r="DZQ36" s="216"/>
      <c r="DZR36" s="216"/>
      <c r="DZS36" s="216"/>
      <c r="DZT36" s="216"/>
      <c r="DZU36" s="216"/>
      <c r="DZV36" s="216"/>
      <c r="DZW36" s="216"/>
      <c r="DZX36" s="216"/>
      <c r="DZY36" s="216"/>
      <c r="DZZ36" s="216"/>
      <c r="EAA36" s="216"/>
      <c r="EAB36" s="216"/>
      <c r="EAC36" s="216"/>
      <c r="EAD36" s="216"/>
      <c r="EAE36" s="216"/>
      <c r="EAF36" s="216"/>
      <c r="EAG36" s="216"/>
      <c r="EAH36" s="216"/>
      <c r="EAI36" s="216"/>
      <c r="EAJ36" s="216"/>
      <c r="EAK36" s="216"/>
      <c r="EAL36" s="216"/>
      <c r="EAM36" s="216"/>
      <c r="EAN36" s="216"/>
      <c r="EAO36" s="216"/>
      <c r="EAP36" s="216"/>
      <c r="EAQ36" s="216"/>
      <c r="EAR36" s="216"/>
      <c r="EAS36" s="216"/>
      <c r="EAT36" s="216"/>
      <c r="EAU36" s="216"/>
      <c r="EAV36" s="216"/>
      <c r="EAW36" s="216"/>
      <c r="EAX36" s="216"/>
      <c r="EAY36" s="216"/>
      <c r="EAZ36" s="216"/>
      <c r="EBA36" s="216"/>
      <c r="EBB36" s="216"/>
      <c r="EBC36" s="216"/>
      <c r="EBD36" s="216"/>
      <c r="EBE36" s="216"/>
      <c r="EBF36" s="216"/>
      <c r="EBG36" s="216"/>
      <c r="EBH36" s="216"/>
      <c r="EBI36" s="216"/>
      <c r="EBJ36" s="216"/>
      <c r="EBK36" s="216"/>
      <c r="EBL36" s="216"/>
      <c r="EBM36" s="216"/>
      <c r="EBN36" s="216"/>
      <c r="EBO36" s="216"/>
      <c r="EBP36" s="216"/>
      <c r="EBQ36" s="216"/>
      <c r="EBR36" s="216"/>
      <c r="EBS36" s="216"/>
      <c r="EBT36" s="216"/>
      <c r="EBU36" s="216"/>
      <c r="EBV36" s="216"/>
      <c r="EBW36" s="216"/>
      <c r="EBX36" s="216"/>
      <c r="EBY36" s="216"/>
      <c r="EBZ36" s="216"/>
      <c r="ECA36" s="216"/>
      <c r="ECB36" s="216"/>
      <c r="ECC36" s="216"/>
      <c r="ECD36" s="216"/>
      <c r="ECE36" s="216"/>
      <c r="ECF36" s="216"/>
      <c r="ECG36" s="216"/>
      <c r="ECH36" s="216"/>
      <c r="ECI36" s="216"/>
      <c r="ECJ36" s="216"/>
      <c r="ECK36" s="216"/>
      <c r="ECL36" s="216"/>
      <c r="ECM36" s="216"/>
      <c r="ECN36" s="216"/>
      <c r="ECO36" s="216"/>
      <c r="ECP36" s="216"/>
      <c r="ECQ36" s="216"/>
      <c r="ECR36" s="216"/>
      <c r="ECS36" s="216"/>
      <c r="ECT36" s="216"/>
      <c r="ECU36" s="216"/>
      <c r="ECV36" s="216"/>
      <c r="ECW36" s="216"/>
      <c r="ECX36" s="216"/>
      <c r="ECY36" s="216"/>
      <c r="ECZ36" s="216"/>
      <c r="EDA36" s="216"/>
      <c r="EDB36" s="216"/>
      <c r="EDC36" s="216"/>
      <c r="EDD36" s="216"/>
      <c r="EDE36" s="216"/>
      <c r="EDF36" s="216"/>
      <c r="EDG36" s="216"/>
      <c r="EDH36" s="216"/>
      <c r="EDI36" s="216"/>
      <c r="EDJ36" s="216"/>
      <c r="EDK36" s="216"/>
      <c r="EDL36" s="216"/>
      <c r="EDM36" s="216"/>
      <c r="EDN36" s="216"/>
      <c r="EDO36" s="216"/>
      <c r="EDP36" s="216"/>
      <c r="EDQ36" s="216"/>
      <c r="EDR36" s="216"/>
      <c r="EDS36" s="216"/>
      <c r="EDT36" s="216"/>
      <c r="EDU36" s="216"/>
      <c r="EDV36" s="216"/>
      <c r="EDW36" s="216"/>
      <c r="EDX36" s="216"/>
      <c r="EDY36" s="216"/>
      <c r="EDZ36" s="216"/>
      <c r="EEA36" s="216"/>
      <c r="EEB36" s="216"/>
      <c r="EEC36" s="216"/>
      <c r="EED36" s="216"/>
      <c r="EEE36" s="216"/>
      <c r="EEF36" s="216"/>
      <c r="EEG36" s="216"/>
      <c r="EEH36" s="216"/>
      <c r="EEI36" s="216"/>
      <c r="EEJ36" s="216"/>
      <c r="EEK36" s="216"/>
      <c r="EEL36" s="216"/>
      <c r="EEM36" s="216"/>
      <c r="EEN36" s="216"/>
      <c r="EEO36" s="216"/>
      <c r="EEP36" s="216"/>
      <c r="EEQ36" s="216"/>
      <c r="EER36" s="216"/>
      <c r="EES36" s="216"/>
      <c r="EET36" s="216"/>
      <c r="EEU36" s="216"/>
      <c r="EEV36" s="216"/>
      <c r="EEW36" s="216"/>
      <c r="EEX36" s="216"/>
      <c r="EEY36" s="216"/>
      <c r="EEZ36" s="216"/>
      <c r="EFA36" s="216"/>
      <c r="EFB36" s="216"/>
      <c r="EFC36" s="216"/>
      <c r="EFD36" s="216"/>
      <c r="EFE36" s="216"/>
      <c r="EFF36" s="216"/>
      <c r="EFG36" s="216"/>
      <c r="EFH36" s="216"/>
      <c r="EFI36" s="216"/>
      <c r="EFJ36" s="216"/>
      <c r="EFK36" s="216"/>
      <c r="EFL36" s="216"/>
      <c r="EFM36" s="216"/>
      <c r="EFN36" s="216"/>
      <c r="EFO36" s="216"/>
      <c r="EFP36" s="216"/>
      <c r="EFQ36" s="216"/>
      <c r="EFR36" s="216"/>
      <c r="EFS36" s="216"/>
      <c r="EFT36" s="216"/>
      <c r="EFU36" s="216"/>
      <c r="EFV36" s="216"/>
      <c r="EFW36" s="216"/>
      <c r="EFX36" s="216"/>
      <c r="EFY36" s="216"/>
      <c r="EFZ36" s="216"/>
      <c r="EGA36" s="216"/>
      <c r="EGB36" s="216"/>
      <c r="EGC36" s="216"/>
      <c r="EGD36" s="216"/>
      <c r="EGE36" s="216"/>
      <c r="EGF36" s="216"/>
      <c r="EGG36" s="216"/>
      <c r="EGH36" s="216"/>
      <c r="EGI36" s="216"/>
      <c r="EGJ36" s="216"/>
      <c r="EGK36" s="216"/>
      <c r="EGL36" s="216"/>
      <c r="EGM36" s="216"/>
      <c r="EGN36" s="216"/>
      <c r="EGO36" s="216"/>
      <c r="EGP36" s="216"/>
      <c r="EGQ36" s="216"/>
      <c r="EGR36" s="216"/>
      <c r="EGS36" s="216"/>
      <c r="EGT36" s="216"/>
      <c r="EGU36" s="216"/>
      <c r="EGV36" s="216"/>
      <c r="EGW36" s="216"/>
      <c r="EGX36" s="216"/>
      <c r="EGY36" s="216"/>
      <c r="EGZ36" s="216"/>
      <c r="EHA36" s="216"/>
      <c r="EHB36" s="216"/>
      <c r="EHC36" s="216"/>
      <c r="EHD36" s="216"/>
      <c r="EHE36" s="216"/>
      <c r="EHF36" s="216"/>
      <c r="EHG36" s="216"/>
      <c r="EHH36" s="216"/>
      <c r="EHI36" s="216"/>
      <c r="EHJ36" s="216"/>
      <c r="EHK36" s="216"/>
      <c r="EHL36" s="216"/>
      <c r="EHM36" s="216"/>
      <c r="EHN36" s="216"/>
      <c r="EHO36" s="216"/>
      <c r="EHP36" s="216"/>
      <c r="EHQ36" s="216"/>
      <c r="EHR36" s="216"/>
      <c r="EHS36" s="216"/>
      <c r="EHT36" s="216"/>
      <c r="EHU36" s="216"/>
      <c r="EHV36" s="216"/>
      <c r="EHW36" s="216"/>
      <c r="EHX36" s="216"/>
      <c r="EHY36" s="216"/>
      <c r="EHZ36" s="216"/>
      <c r="EIA36" s="216"/>
      <c r="EIB36" s="216"/>
      <c r="EIC36" s="216"/>
      <c r="EID36" s="216"/>
      <c r="EIE36" s="216"/>
      <c r="EIF36" s="216"/>
      <c r="EIG36" s="216"/>
      <c r="EIH36" s="216"/>
      <c r="EII36" s="216"/>
      <c r="EIJ36" s="216"/>
      <c r="EIK36" s="216"/>
      <c r="EIL36" s="216"/>
      <c r="EIM36" s="216"/>
      <c r="EIN36" s="216"/>
      <c r="EIO36" s="216"/>
      <c r="EIP36" s="216"/>
      <c r="EIQ36" s="216"/>
      <c r="EIR36" s="216"/>
      <c r="EIS36" s="216"/>
      <c r="EIT36" s="216"/>
      <c r="EIU36" s="216"/>
      <c r="EIV36" s="216"/>
      <c r="EIW36" s="216"/>
      <c r="EIX36" s="216"/>
      <c r="EIY36" s="216"/>
      <c r="EIZ36" s="216"/>
      <c r="EJA36" s="216"/>
      <c r="EJB36" s="216"/>
      <c r="EJC36" s="216"/>
      <c r="EJD36" s="216"/>
      <c r="EJE36" s="216"/>
      <c r="EJF36" s="216"/>
      <c r="EJG36" s="216"/>
      <c r="EJH36" s="216"/>
      <c r="EJI36" s="216"/>
      <c r="EJJ36" s="216"/>
      <c r="EJK36" s="216"/>
      <c r="EJL36" s="216"/>
      <c r="EJM36" s="216"/>
      <c r="EJN36" s="216"/>
      <c r="EJO36" s="216"/>
      <c r="EJP36" s="216"/>
      <c r="EJQ36" s="216"/>
      <c r="EJR36" s="216"/>
      <c r="EJS36" s="216"/>
      <c r="EJT36" s="216"/>
      <c r="EJU36" s="216"/>
      <c r="EJV36" s="216"/>
      <c r="EJW36" s="216"/>
      <c r="EJX36" s="216"/>
      <c r="EJY36" s="216"/>
      <c r="EJZ36" s="216"/>
      <c r="EKA36" s="216"/>
      <c r="EKB36" s="216"/>
      <c r="EKC36" s="216"/>
      <c r="EKD36" s="216"/>
      <c r="EKE36" s="216"/>
      <c r="EKF36" s="216"/>
      <c r="EKG36" s="216"/>
      <c r="EKH36" s="216"/>
      <c r="EKI36" s="216"/>
      <c r="EKJ36" s="216"/>
      <c r="EKK36" s="216"/>
      <c r="EKL36" s="216"/>
      <c r="EKM36" s="216"/>
      <c r="EKN36" s="216"/>
      <c r="EKO36" s="216"/>
      <c r="EKP36" s="216"/>
      <c r="EKQ36" s="216"/>
      <c r="EKR36" s="216"/>
      <c r="EKS36" s="216"/>
      <c r="EKT36" s="216"/>
      <c r="EKU36" s="216"/>
      <c r="EKV36" s="216"/>
      <c r="EKW36" s="216"/>
      <c r="EKX36" s="216"/>
      <c r="EKY36" s="216"/>
      <c r="EKZ36" s="216"/>
      <c r="ELA36" s="216"/>
      <c r="ELB36" s="216"/>
      <c r="ELC36" s="216"/>
      <c r="ELD36" s="216"/>
      <c r="ELE36" s="216"/>
      <c r="ELF36" s="216"/>
      <c r="ELG36" s="216"/>
      <c r="ELH36" s="216"/>
      <c r="ELI36" s="216"/>
      <c r="ELJ36" s="216"/>
      <c r="ELK36" s="216"/>
      <c r="ELL36" s="216"/>
      <c r="ELM36" s="216"/>
      <c r="ELN36" s="216"/>
      <c r="ELO36" s="216"/>
      <c r="ELP36" s="216"/>
      <c r="ELQ36" s="216"/>
      <c r="ELR36" s="216"/>
      <c r="ELS36" s="216"/>
      <c r="ELT36" s="216"/>
      <c r="ELU36" s="216"/>
      <c r="ELV36" s="216"/>
      <c r="ELW36" s="216"/>
      <c r="ELX36" s="216"/>
      <c r="ELY36" s="216"/>
      <c r="ELZ36" s="216"/>
      <c r="EMA36" s="216"/>
      <c r="EMB36" s="216"/>
      <c r="EMC36" s="216"/>
      <c r="EMD36" s="216"/>
      <c r="EME36" s="216"/>
      <c r="EMF36" s="216"/>
      <c r="EMG36" s="216"/>
      <c r="EMH36" s="216"/>
      <c r="EMI36" s="216"/>
      <c r="EMJ36" s="216"/>
      <c r="EMK36" s="216"/>
      <c r="EML36" s="216"/>
      <c r="EMM36" s="216"/>
      <c r="EMN36" s="216"/>
      <c r="EMO36" s="216"/>
      <c r="EMP36" s="216"/>
      <c r="EMQ36" s="216"/>
      <c r="EMR36" s="216"/>
      <c r="EMS36" s="216"/>
      <c r="EMT36" s="216"/>
      <c r="EMU36" s="216"/>
      <c r="EMV36" s="216"/>
      <c r="EMW36" s="216"/>
      <c r="EMX36" s="216"/>
      <c r="EMY36" s="216"/>
      <c r="EMZ36" s="216"/>
      <c r="ENA36" s="216"/>
      <c r="ENB36" s="216"/>
      <c r="ENC36" s="216"/>
      <c r="END36" s="216"/>
      <c r="ENE36" s="216"/>
      <c r="ENF36" s="216"/>
      <c r="ENG36" s="216"/>
      <c r="ENH36" s="216"/>
      <c r="ENI36" s="216"/>
      <c r="ENJ36" s="216"/>
      <c r="ENK36" s="216"/>
      <c r="ENL36" s="216"/>
      <c r="ENM36" s="216"/>
      <c r="ENN36" s="216"/>
      <c r="ENO36" s="216"/>
      <c r="ENP36" s="216"/>
      <c r="ENQ36" s="216"/>
      <c r="ENR36" s="216"/>
      <c r="ENS36" s="216"/>
      <c r="ENT36" s="216"/>
      <c r="ENU36" s="216"/>
      <c r="ENV36" s="216"/>
      <c r="ENW36" s="216"/>
      <c r="ENX36" s="216"/>
      <c r="ENY36" s="216"/>
      <c r="ENZ36" s="216"/>
      <c r="EOA36" s="216"/>
      <c r="EOB36" s="216"/>
      <c r="EOC36" s="216"/>
      <c r="EOD36" s="216"/>
      <c r="EOE36" s="216"/>
      <c r="EOF36" s="216"/>
      <c r="EOG36" s="216"/>
      <c r="EOH36" s="216"/>
      <c r="EOI36" s="216"/>
      <c r="EOJ36" s="216"/>
      <c r="EOK36" s="216"/>
      <c r="EOL36" s="216"/>
      <c r="EOM36" s="216"/>
      <c r="EON36" s="216"/>
      <c r="EOO36" s="216"/>
      <c r="EOP36" s="216"/>
      <c r="EOQ36" s="216"/>
      <c r="EOR36" s="216"/>
      <c r="EOS36" s="216"/>
      <c r="EOT36" s="216"/>
      <c r="EOU36" s="216"/>
      <c r="EOV36" s="216"/>
      <c r="EOW36" s="216"/>
      <c r="EOX36" s="216"/>
      <c r="EOY36" s="216"/>
      <c r="EOZ36" s="216"/>
      <c r="EPA36" s="216"/>
      <c r="EPB36" s="216"/>
      <c r="EPC36" s="216"/>
      <c r="EPD36" s="216"/>
      <c r="EPE36" s="216"/>
      <c r="EPF36" s="216"/>
      <c r="EPG36" s="216"/>
      <c r="EPH36" s="216"/>
      <c r="EPI36" s="216"/>
      <c r="EPJ36" s="216"/>
      <c r="EPK36" s="216"/>
      <c r="EPL36" s="216"/>
      <c r="EPM36" s="216"/>
      <c r="EPN36" s="216"/>
      <c r="EPO36" s="216"/>
      <c r="EPP36" s="216"/>
      <c r="EPQ36" s="216"/>
      <c r="EPR36" s="216"/>
      <c r="EPS36" s="216"/>
      <c r="EPT36" s="216"/>
      <c r="EPU36" s="216"/>
      <c r="EPV36" s="216"/>
      <c r="EPW36" s="216"/>
      <c r="EPX36" s="216"/>
      <c r="EPY36" s="216"/>
      <c r="EPZ36" s="216"/>
      <c r="EQA36" s="216"/>
      <c r="EQB36" s="216"/>
      <c r="EQC36" s="216"/>
      <c r="EQD36" s="216"/>
      <c r="EQE36" s="216"/>
      <c r="EQF36" s="216"/>
      <c r="EQG36" s="216"/>
      <c r="EQH36" s="216"/>
      <c r="EQI36" s="216"/>
      <c r="EQJ36" s="216"/>
      <c r="EQK36" s="216"/>
      <c r="EQL36" s="216"/>
      <c r="EQM36" s="216"/>
      <c r="EQN36" s="216"/>
      <c r="EQO36" s="216"/>
      <c r="EQP36" s="216"/>
      <c r="EQQ36" s="216"/>
      <c r="EQR36" s="216"/>
      <c r="EQS36" s="216"/>
      <c r="EQT36" s="216"/>
      <c r="EQU36" s="216"/>
      <c r="EQV36" s="216"/>
      <c r="EQW36" s="216"/>
      <c r="EQX36" s="216"/>
      <c r="EQY36" s="216"/>
      <c r="EQZ36" s="216"/>
      <c r="ERA36" s="216"/>
      <c r="ERB36" s="216"/>
      <c r="ERC36" s="216"/>
      <c r="ERD36" s="216"/>
      <c r="ERE36" s="216"/>
      <c r="ERF36" s="216"/>
      <c r="ERG36" s="216"/>
      <c r="ERH36" s="216"/>
      <c r="ERI36" s="216"/>
      <c r="ERJ36" s="216"/>
      <c r="ERK36" s="216"/>
      <c r="ERL36" s="216"/>
      <c r="ERM36" s="216"/>
      <c r="ERN36" s="216"/>
      <c r="ERO36" s="216"/>
      <c r="ERP36" s="216"/>
      <c r="ERQ36" s="216"/>
      <c r="ERR36" s="216"/>
      <c r="ERS36" s="216"/>
      <c r="ERT36" s="216"/>
      <c r="ERU36" s="216"/>
      <c r="ERV36" s="216"/>
      <c r="ERW36" s="216"/>
      <c r="ERX36" s="216"/>
      <c r="ERY36" s="216"/>
      <c r="ERZ36" s="216"/>
      <c r="ESA36" s="216"/>
      <c r="ESB36" s="216"/>
      <c r="ESC36" s="216"/>
      <c r="ESD36" s="216"/>
      <c r="ESE36" s="216"/>
      <c r="ESF36" s="216"/>
      <c r="ESG36" s="216"/>
      <c r="ESH36" s="216"/>
      <c r="ESI36" s="216"/>
      <c r="ESJ36" s="216"/>
      <c r="ESK36" s="216"/>
      <c r="ESL36" s="216"/>
      <c r="ESM36" s="216"/>
      <c r="ESN36" s="216"/>
      <c r="ESO36" s="216"/>
      <c r="ESP36" s="216"/>
      <c r="ESQ36" s="216"/>
      <c r="ESR36" s="216"/>
      <c r="ESS36" s="216"/>
      <c r="EST36" s="216"/>
      <c r="ESU36" s="216"/>
      <c r="ESV36" s="216"/>
      <c r="ESW36" s="216"/>
      <c r="ESX36" s="216"/>
      <c r="ESY36" s="216"/>
      <c r="ESZ36" s="216"/>
      <c r="ETA36" s="216"/>
      <c r="ETB36" s="216"/>
      <c r="ETC36" s="216"/>
      <c r="ETD36" s="216"/>
      <c r="ETE36" s="216"/>
      <c r="ETF36" s="216"/>
      <c r="ETG36" s="216"/>
      <c r="ETH36" s="216"/>
      <c r="ETI36" s="216"/>
      <c r="ETJ36" s="216"/>
      <c r="ETK36" s="216"/>
      <c r="ETL36" s="216"/>
      <c r="ETM36" s="216"/>
      <c r="ETN36" s="216"/>
      <c r="ETO36" s="216"/>
      <c r="ETP36" s="216"/>
      <c r="ETQ36" s="216"/>
      <c r="ETR36" s="216"/>
      <c r="ETS36" s="216"/>
      <c r="ETT36" s="216"/>
      <c r="ETU36" s="216"/>
      <c r="ETV36" s="216"/>
      <c r="ETW36" s="216"/>
      <c r="ETX36" s="216"/>
      <c r="ETY36" s="216"/>
      <c r="ETZ36" s="216"/>
      <c r="EUA36" s="216"/>
      <c r="EUB36" s="216"/>
      <c r="EUC36" s="216"/>
      <c r="EUD36" s="216"/>
      <c r="EUE36" s="216"/>
      <c r="EUF36" s="216"/>
      <c r="EUG36" s="216"/>
      <c r="EUH36" s="216"/>
      <c r="EUI36" s="216"/>
      <c r="EUJ36" s="216"/>
      <c r="EUK36" s="216"/>
      <c r="EUL36" s="216"/>
      <c r="EUM36" s="216"/>
      <c r="EUN36" s="216"/>
      <c r="EUO36" s="216"/>
      <c r="EUP36" s="216"/>
      <c r="EUQ36" s="216"/>
      <c r="EUR36" s="216"/>
      <c r="EUS36" s="216"/>
      <c r="EUT36" s="216"/>
      <c r="EUU36" s="216"/>
      <c r="EUV36" s="216"/>
      <c r="EUW36" s="216"/>
      <c r="EUX36" s="216"/>
      <c r="EUY36" s="216"/>
      <c r="EUZ36" s="216"/>
      <c r="EVA36" s="216"/>
      <c r="EVB36" s="216"/>
      <c r="EVC36" s="216"/>
      <c r="EVD36" s="216"/>
      <c r="EVE36" s="216"/>
      <c r="EVF36" s="216"/>
      <c r="EVG36" s="216"/>
      <c r="EVH36" s="216"/>
      <c r="EVI36" s="216"/>
      <c r="EVJ36" s="216"/>
      <c r="EVK36" s="216"/>
      <c r="EVL36" s="216"/>
      <c r="EVM36" s="216"/>
      <c r="EVN36" s="216"/>
      <c r="EVO36" s="216"/>
      <c r="EVP36" s="216"/>
      <c r="EVQ36" s="216"/>
      <c r="EVR36" s="216"/>
      <c r="EVS36" s="216"/>
      <c r="EVT36" s="216"/>
      <c r="EVU36" s="216"/>
      <c r="EVV36" s="216"/>
      <c r="EVW36" s="216"/>
      <c r="EVX36" s="216"/>
      <c r="EVY36" s="216"/>
      <c r="EVZ36" s="216"/>
      <c r="EWA36" s="216"/>
      <c r="EWB36" s="216"/>
      <c r="EWC36" s="216"/>
      <c r="EWD36" s="216"/>
      <c r="EWE36" s="216"/>
      <c r="EWF36" s="216"/>
      <c r="EWG36" s="216"/>
      <c r="EWH36" s="216"/>
      <c r="EWI36" s="216"/>
      <c r="EWJ36" s="216"/>
      <c r="EWK36" s="216"/>
      <c r="EWL36" s="216"/>
      <c r="EWM36" s="216"/>
      <c r="EWN36" s="216"/>
      <c r="EWO36" s="216"/>
      <c r="EWP36" s="216"/>
      <c r="EWQ36" s="216"/>
      <c r="EWR36" s="216"/>
      <c r="EWS36" s="216"/>
      <c r="EWT36" s="216"/>
      <c r="EWU36" s="216"/>
      <c r="EWV36" s="216"/>
      <c r="EWW36" s="216"/>
      <c r="EWX36" s="216"/>
      <c r="EWY36" s="216"/>
      <c r="EWZ36" s="216"/>
      <c r="EXA36" s="216"/>
      <c r="EXB36" s="216"/>
      <c r="EXC36" s="216"/>
      <c r="EXD36" s="216"/>
      <c r="EXE36" s="216"/>
      <c r="EXF36" s="216"/>
      <c r="EXG36" s="216"/>
      <c r="EXH36" s="216"/>
      <c r="EXI36" s="216"/>
      <c r="EXJ36" s="216"/>
      <c r="EXK36" s="216"/>
      <c r="EXL36" s="216"/>
      <c r="EXM36" s="216"/>
      <c r="EXN36" s="216"/>
      <c r="EXO36" s="216"/>
      <c r="EXP36" s="216"/>
      <c r="EXQ36" s="216"/>
      <c r="EXR36" s="216"/>
      <c r="EXS36" s="216"/>
      <c r="EXT36" s="216"/>
      <c r="EXU36" s="216"/>
      <c r="EXV36" s="216"/>
      <c r="EXW36" s="216"/>
      <c r="EXX36" s="216"/>
      <c r="EXY36" s="216"/>
      <c r="EXZ36" s="216"/>
      <c r="EYA36" s="216"/>
      <c r="EYB36" s="216"/>
      <c r="EYC36" s="216"/>
      <c r="EYD36" s="216"/>
      <c r="EYE36" s="216"/>
      <c r="EYF36" s="216"/>
      <c r="EYG36" s="216"/>
      <c r="EYH36" s="216"/>
      <c r="EYI36" s="216"/>
      <c r="EYJ36" s="216"/>
      <c r="EYK36" s="216"/>
      <c r="EYL36" s="216"/>
      <c r="EYM36" s="216"/>
      <c r="EYN36" s="216"/>
      <c r="EYO36" s="216"/>
      <c r="EYP36" s="216"/>
      <c r="EYQ36" s="216"/>
      <c r="EYR36" s="216"/>
      <c r="EYS36" s="216"/>
      <c r="EYT36" s="216"/>
      <c r="EYU36" s="216"/>
      <c r="EYV36" s="216"/>
      <c r="EYW36" s="216"/>
      <c r="EYX36" s="216"/>
      <c r="EYY36" s="216"/>
      <c r="EYZ36" s="216"/>
      <c r="EZA36" s="216"/>
      <c r="EZB36" s="216"/>
      <c r="EZC36" s="216"/>
      <c r="EZD36" s="216"/>
      <c r="EZE36" s="216"/>
      <c r="EZF36" s="216"/>
      <c r="EZG36" s="216"/>
      <c r="EZH36" s="216"/>
      <c r="EZI36" s="216"/>
      <c r="EZJ36" s="216"/>
      <c r="EZK36" s="216"/>
      <c r="EZL36" s="216"/>
      <c r="EZM36" s="216"/>
      <c r="EZN36" s="216"/>
      <c r="EZO36" s="216"/>
      <c r="EZP36" s="216"/>
      <c r="EZQ36" s="216"/>
      <c r="EZR36" s="216"/>
      <c r="EZS36" s="216"/>
      <c r="EZT36" s="216"/>
      <c r="EZU36" s="216"/>
      <c r="EZV36" s="216"/>
      <c r="EZW36" s="216"/>
      <c r="EZX36" s="216"/>
      <c r="EZY36" s="216"/>
      <c r="EZZ36" s="216"/>
      <c r="FAA36" s="216"/>
      <c r="FAB36" s="216"/>
      <c r="FAC36" s="216"/>
      <c r="FAD36" s="216"/>
      <c r="FAE36" s="216"/>
      <c r="FAF36" s="216"/>
      <c r="FAG36" s="216"/>
      <c r="FAH36" s="216"/>
      <c r="FAI36" s="216"/>
      <c r="FAJ36" s="216"/>
      <c r="FAK36" s="216"/>
      <c r="FAL36" s="216"/>
      <c r="FAM36" s="216"/>
      <c r="FAN36" s="216"/>
      <c r="FAO36" s="216"/>
      <c r="FAP36" s="216"/>
      <c r="FAQ36" s="216"/>
      <c r="FAR36" s="216"/>
      <c r="FAS36" s="216"/>
      <c r="FAT36" s="216"/>
      <c r="FAU36" s="216"/>
      <c r="FAV36" s="216"/>
      <c r="FAW36" s="216"/>
      <c r="FAX36" s="216"/>
      <c r="FAY36" s="216"/>
      <c r="FAZ36" s="216"/>
      <c r="FBA36" s="216"/>
      <c r="FBB36" s="216"/>
      <c r="FBC36" s="216"/>
      <c r="FBD36" s="216"/>
      <c r="FBE36" s="216"/>
      <c r="FBF36" s="216"/>
      <c r="FBG36" s="216"/>
      <c r="FBH36" s="216"/>
      <c r="FBI36" s="216"/>
      <c r="FBJ36" s="216"/>
      <c r="FBK36" s="216"/>
      <c r="FBL36" s="216"/>
      <c r="FBM36" s="216"/>
      <c r="FBN36" s="216"/>
      <c r="FBO36" s="216"/>
      <c r="FBP36" s="216"/>
      <c r="FBQ36" s="216"/>
      <c r="FBR36" s="216"/>
      <c r="FBS36" s="216"/>
      <c r="FBT36" s="216"/>
      <c r="FBU36" s="216"/>
      <c r="FBV36" s="216"/>
      <c r="FBW36" s="216"/>
      <c r="FBX36" s="216"/>
      <c r="FBY36" s="216"/>
      <c r="FBZ36" s="216"/>
      <c r="FCA36" s="216"/>
      <c r="FCB36" s="216"/>
      <c r="FCC36" s="216"/>
      <c r="FCD36" s="216"/>
      <c r="FCE36" s="216"/>
      <c r="FCF36" s="216"/>
      <c r="FCG36" s="216"/>
      <c r="FCH36" s="216"/>
      <c r="FCI36" s="216"/>
      <c r="FCJ36" s="216"/>
      <c r="FCK36" s="216"/>
      <c r="FCL36" s="216"/>
      <c r="FCM36" s="216"/>
      <c r="FCN36" s="216"/>
      <c r="FCO36" s="216"/>
      <c r="FCP36" s="216"/>
      <c r="FCQ36" s="216"/>
      <c r="FCR36" s="216"/>
      <c r="FCS36" s="216"/>
      <c r="FCT36" s="216"/>
      <c r="FCU36" s="216"/>
      <c r="FCV36" s="216"/>
      <c r="FCW36" s="216"/>
      <c r="FCX36" s="216"/>
      <c r="FCY36" s="216"/>
      <c r="FCZ36" s="216"/>
      <c r="FDA36" s="216"/>
      <c r="FDB36" s="216"/>
      <c r="FDC36" s="216"/>
      <c r="FDD36" s="216"/>
      <c r="FDE36" s="216"/>
      <c r="FDF36" s="216"/>
      <c r="FDG36" s="216"/>
      <c r="FDH36" s="216"/>
      <c r="FDI36" s="216"/>
      <c r="FDJ36" s="216"/>
      <c r="FDK36" s="216"/>
      <c r="FDL36" s="216"/>
      <c r="FDM36" s="216"/>
      <c r="FDN36" s="216"/>
      <c r="FDO36" s="216"/>
      <c r="FDP36" s="216"/>
      <c r="FDQ36" s="216"/>
      <c r="FDR36" s="216"/>
      <c r="FDS36" s="216"/>
      <c r="FDT36" s="216"/>
      <c r="FDU36" s="216"/>
      <c r="FDV36" s="216"/>
      <c r="FDW36" s="216"/>
      <c r="FDX36" s="216"/>
      <c r="FDY36" s="216"/>
      <c r="FDZ36" s="216"/>
      <c r="FEA36" s="216"/>
      <c r="FEB36" s="216"/>
      <c r="FEC36" s="216"/>
      <c r="FED36" s="216"/>
      <c r="FEE36" s="216"/>
      <c r="FEF36" s="216"/>
      <c r="FEG36" s="216"/>
      <c r="FEH36" s="216"/>
      <c r="FEI36" s="216"/>
      <c r="FEJ36" s="216"/>
      <c r="FEK36" s="216"/>
      <c r="FEL36" s="216"/>
      <c r="FEM36" s="216"/>
      <c r="FEN36" s="216"/>
      <c r="FEO36" s="216"/>
      <c r="FEP36" s="216"/>
      <c r="FEQ36" s="216"/>
      <c r="FER36" s="216"/>
      <c r="FES36" s="216"/>
      <c r="FET36" s="216"/>
      <c r="FEU36" s="216"/>
      <c r="FEV36" s="216"/>
      <c r="FEW36" s="216"/>
      <c r="FEX36" s="216"/>
      <c r="FEY36" s="216"/>
      <c r="FEZ36" s="216"/>
      <c r="FFA36" s="216"/>
      <c r="FFB36" s="216"/>
      <c r="FFC36" s="216"/>
      <c r="FFD36" s="216"/>
      <c r="FFE36" s="216"/>
      <c r="FFF36" s="216"/>
      <c r="FFG36" s="216"/>
      <c r="FFH36" s="216"/>
      <c r="FFI36" s="216"/>
      <c r="FFJ36" s="216"/>
      <c r="FFK36" s="216"/>
      <c r="FFL36" s="216"/>
      <c r="FFM36" s="216"/>
      <c r="FFN36" s="216"/>
      <c r="FFO36" s="216"/>
      <c r="FFP36" s="216"/>
      <c r="FFQ36" s="216"/>
      <c r="FFR36" s="216"/>
      <c r="FFS36" s="216"/>
      <c r="FFT36" s="216"/>
      <c r="FFU36" s="216"/>
      <c r="FFV36" s="216"/>
      <c r="FFW36" s="216"/>
      <c r="FFX36" s="216"/>
      <c r="FFY36" s="216"/>
      <c r="FFZ36" s="216"/>
      <c r="FGA36" s="216"/>
      <c r="FGB36" s="216"/>
      <c r="FGC36" s="216"/>
      <c r="FGD36" s="216"/>
      <c r="FGE36" s="216"/>
      <c r="FGF36" s="216"/>
      <c r="FGG36" s="216"/>
      <c r="FGH36" s="216"/>
      <c r="FGI36" s="216"/>
      <c r="FGJ36" s="216"/>
      <c r="FGK36" s="216"/>
      <c r="FGL36" s="216"/>
      <c r="FGM36" s="216"/>
      <c r="FGN36" s="216"/>
      <c r="FGO36" s="216"/>
      <c r="FGP36" s="216"/>
      <c r="FGQ36" s="216"/>
      <c r="FGR36" s="216"/>
      <c r="FGS36" s="216"/>
      <c r="FGT36" s="216"/>
      <c r="FGU36" s="216"/>
      <c r="FGV36" s="216"/>
      <c r="FGW36" s="216"/>
      <c r="FGX36" s="216"/>
      <c r="FGY36" s="216"/>
      <c r="FGZ36" s="216"/>
      <c r="FHA36" s="216"/>
      <c r="FHB36" s="216"/>
      <c r="FHC36" s="216"/>
      <c r="FHD36" s="216"/>
      <c r="FHE36" s="216"/>
      <c r="FHF36" s="216"/>
      <c r="FHG36" s="216"/>
      <c r="FHH36" s="216"/>
      <c r="FHI36" s="216"/>
      <c r="FHJ36" s="216"/>
      <c r="FHK36" s="216"/>
      <c r="FHL36" s="216"/>
      <c r="FHM36" s="216"/>
      <c r="FHN36" s="216"/>
      <c r="FHO36" s="216"/>
      <c r="FHP36" s="216"/>
      <c r="FHQ36" s="216"/>
      <c r="FHR36" s="216"/>
      <c r="FHS36" s="216"/>
      <c r="FHT36" s="216"/>
      <c r="FHU36" s="216"/>
      <c r="FHV36" s="216"/>
      <c r="FHW36" s="216"/>
      <c r="FHX36" s="216"/>
      <c r="FHY36" s="216"/>
      <c r="FHZ36" s="216"/>
      <c r="FIA36" s="216"/>
      <c r="FIB36" s="216"/>
      <c r="FIC36" s="216"/>
      <c r="FID36" s="216"/>
      <c r="FIE36" s="216"/>
      <c r="FIF36" s="216"/>
      <c r="FIG36" s="216"/>
      <c r="FIH36" s="216"/>
      <c r="FII36" s="216"/>
      <c r="FIJ36" s="216"/>
      <c r="FIK36" s="216"/>
      <c r="FIL36" s="216"/>
      <c r="FIM36" s="216"/>
      <c r="FIN36" s="216"/>
      <c r="FIO36" s="216"/>
      <c r="FIP36" s="216"/>
      <c r="FIQ36" s="216"/>
      <c r="FIR36" s="216"/>
      <c r="FIS36" s="216"/>
      <c r="FIT36" s="216"/>
      <c r="FIU36" s="216"/>
      <c r="FIV36" s="216"/>
      <c r="FIW36" s="216"/>
      <c r="FIX36" s="216"/>
      <c r="FIY36" s="216"/>
      <c r="FIZ36" s="216"/>
      <c r="FJA36" s="216"/>
      <c r="FJB36" s="216"/>
      <c r="FJC36" s="216"/>
      <c r="FJD36" s="216"/>
      <c r="FJE36" s="216"/>
      <c r="FJF36" s="216"/>
      <c r="FJG36" s="216"/>
      <c r="FJH36" s="216"/>
      <c r="FJI36" s="216"/>
      <c r="FJJ36" s="216"/>
      <c r="FJK36" s="216"/>
      <c r="FJL36" s="216"/>
      <c r="FJM36" s="216"/>
      <c r="FJN36" s="216"/>
      <c r="FJO36" s="216"/>
      <c r="FJP36" s="216"/>
      <c r="FJQ36" s="216"/>
      <c r="FJR36" s="216"/>
      <c r="FJS36" s="216"/>
      <c r="FJT36" s="216"/>
      <c r="FJU36" s="216"/>
      <c r="FJV36" s="216"/>
      <c r="FJW36" s="216"/>
      <c r="FJX36" s="216"/>
      <c r="FJY36" s="216"/>
      <c r="FJZ36" s="216"/>
      <c r="FKA36" s="216"/>
      <c r="FKB36" s="216"/>
      <c r="FKC36" s="216"/>
      <c r="FKD36" s="216"/>
      <c r="FKE36" s="216"/>
      <c r="FKF36" s="216"/>
      <c r="FKG36" s="216"/>
      <c r="FKH36" s="216"/>
      <c r="FKI36" s="216"/>
      <c r="FKJ36" s="216"/>
      <c r="FKK36" s="216"/>
      <c r="FKL36" s="216"/>
      <c r="FKM36" s="216"/>
      <c r="FKN36" s="216"/>
      <c r="FKO36" s="216"/>
      <c r="FKP36" s="216"/>
      <c r="FKQ36" s="216"/>
      <c r="FKR36" s="216"/>
      <c r="FKS36" s="216"/>
      <c r="FKT36" s="216"/>
      <c r="FKU36" s="216"/>
      <c r="FKV36" s="216"/>
      <c r="FKW36" s="216"/>
      <c r="FKX36" s="216"/>
      <c r="FKY36" s="216"/>
      <c r="FKZ36" s="216"/>
      <c r="FLA36" s="216"/>
      <c r="FLB36" s="216"/>
      <c r="FLC36" s="216"/>
      <c r="FLD36" s="216"/>
      <c r="FLE36" s="216"/>
      <c r="FLF36" s="216"/>
      <c r="FLG36" s="216"/>
      <c r="FLH36" s="216"/>
      <c r="FLI36" s="216"/>
      <c r="FLJ36" s="216"/>
      <c r="FLK36" s="216"/>
      <c r="FLL36" s="216"/>
      <c r="FLM36" s="216"/>
      <c r="FLN36" s="216"/>
      <c r="FLO36" s="216"/>
      <c r="FLP36" s="216"/>
      <c r="FLQ36" s="216"/>
      <c r="FLR36" s="216"/>
      <c r="FLS36" s="216"/>
      <c r="FLT36" s="216"/>
      <c r="FLU36" s="216"/>
      <c r="FLV36" s="216"/>
      <c r="FLW36" s="216"/>
      <c r="FLX36" s="216"/>
      <c r="FLY36" s="216"/>
      <c r="FLZ36" s="216"/>
      <c r="FMA36" s="216"/>
      <c r="FMB36" s="216"/>
      <c r="FMC36" s="216"/>
      <c r="FMD36" s="216"/>
      <c r="FME36" s="216"/>
      <c r="FMF36" s="216"/>
      <c r="FMG36" s="216"/>
      <c r="FMH36" s="216"/>
      <c r="FMI36" s="216"/>
      <c r="FMJ36" s="216"/>
      <c r="FMK36" s="216"/>
      <c r="FML36" s="216"/>
      <c r="FMM36" s="216"/>
      <c r="FMN36" s="216"/>
      <c r="FMO36" s="216"/>
      <c r="FMP36" s="216"/>
      <c r="FMQ36" s="216"/>
      <c r="FMR36" s="216"/>
      <c r="FMS36" s="216"/>
      <c r="FMT36" s="216"/>
      <c r="FMU36" s="216"/>
      <c r="FMV36" s="216"/>
      <c r="FMW36" s="216"/>
      <c r="FMX36" s="216"/>
      <c r="FMY36" s="216"/>
      <c r="FMZ36" s="216"/>
      <c r="FNA36" s="216"/>
      <c r="FNB36" s="216"/>
      <c r="FNC36" s="216"/>
      <c r="FND36" s="216"/>
      <c r="FNE36" s="216"/>
      <c r="FNF36" s="216"/>
      <c r="FNG36" s="216"/>
      <c r="FNH36" s="216"/>
      <c r="FNI36" s="216"/>
      <c r="FNJ36" s="216"/>
      <c r="FNK36" s="216"/>
      <c r="FNL36" s="216"/>
      <c r="FNM36" s="216"/>
      <c r="FNN36" s="216"/>
      <c r="FNO36" s="216"/>
      <c r="FNP36" s="216"/>
      <c r="FNQ36" s="216"/>
      <c r="FNR36" s="216"/>
      <c r="FNS36" s="216"/>
      <c r="FNT36" s="216"/>
      <c r="FNU36" s="216"/>
      <c r="FNV36" s="216"/>
      <c r="FNW36" s="216"/>
      <c r="FNX36" s="216"/>
      <c r="FNY36" s="216"/>
      <c r="FNZ36" s="216"/>
      <c r="FOA36" s="216"/>
      <c r="FOB36" s="216"/>
      <c r="FOC36" s="216"/>
      <c r="FOD36" s="216"/>
      <c r="FOE36" s="216"/>
      <c r="FOF36" s="216"/>
      <c r="FOG36" s="216"/>
      <c r="FOH36" s="216"/>
      <c r="FOI36" s="216"/>
      <c r="FOJ36" s="216"/>
      <c r="FOK36" s="216"/>
      <c r="FOL36" s="216"/>
      <c r="FOM36" s="216"/>
      <c r="FON36" s="216"/>
      <c r="FOO36" s="216"/>
      <c r="FOP36" s="216"/>
      <c r="FOQ36" s="216"/>
      <c r="FOR36" s="216"/>
      <c r="FOS36" s="216"/>
      <c r="FOT36" s="216"/>
      <c r="FOU36" s="216"/>
      <c r="FOV36" s="216"/>
      <c r="FOW36" s="216"/>
      <c r="FOX36" s="216"/>
      <c r="FOY36" s="216"/>
      <c r="FOZ36" s="216"/>
      <c r="FPA36" s="216"/>
      <c r="FPB36" s="216"/>
      <c r="FPC36" s="216"/>
      <c r="FPD36" s="216"/>
      <c r="FPE36" s="216"/>
      <c r="FPF36" s="216"/>
      <c r="FPG36" s="216"/>
      <c r="FPH36" s="216"/>
      <c r="FPI36" s="216"/>
      <c r="FPJ36" s="216"/>
      <c r="FPK36" s="216"/>
      <c r="FPL36" s="216"/>
      <c r="FPM36" s="216"/>
      <c r="FPN36" s="216"/>
      <c r="FPO36" s="216"/>
      <c r="FPP36" s="216"/>
      <c r="FPQ36" s="216"/>
      <c r="FPR36" s="216"/>
      <c r="FPS36" s="216"/>
      <c r="FPT36" s="216"/>
      <c r="FPU36" s="216"/>
      <c r="FPV36" s="216"/>
      <c r="FPW36" s="216"/>
      <c r="FPX36" s="216"/>
      <c r="FPY36" s="216"/>
      <c r="FPZ36" s="216"/>
      <c r="FQA36" s="216"/>
      <c r="FQB36" s="216"/>
      <c r="FQC36" s="216"/>
      <c r="FQD36" s="216"/>
      <c r="FQE36" s="216"/>
      <c r="FQF36" s="216"/>
      <c r="FQG36" s="216"/>
      <c r="FQH36" s="216"/>
      <c r="FQI36" s="216"/>
      <c r="FQJ36" s="216"/>
      <c r="FQK36" s="216"/>
      <c r="FQL36" s="216"/>
      <c r="FQM36" s="216"/>
      <c r="FQN36" s="216"/>
      <c r="FQO36" s="216"/>
      <c r="FQP36" s="216"/>
      <c r="FQQ36" s="216"/>
      <c r="FQR36" s="216"/>
      <c r="FQS36" s="216"/>
      <c r="FQT36" s="216"/>
      <c r="FQU36" s="216"/>
      <c r="FQV36" s="216"/>
      <c r="FQW36" s="216"/>
      <c r="FQX36" s="216"/>
      <c r="FQY36" s="216"/>
      <c r="FQZ36" s="216"/>
      <c r="FRA36" s="216"/>
      <c r="FRB36" s="216"/>
      <c r="FRC36" s="216"/>
      <c r="FRD36" s="216"/>
      <c r="FRE36" s="216"/>
      <c r="FRF36" s="216"/>
      <c r="FRG36" s="216"/>
      <c r="FRH36" s="216"/>
      <c r="FRI36" s="216"/>
      <c r="FRJ36" s="216"/>
      <c r="FRK36" s="216"/>
      <c r="FRL36" s="216"/>
      <c r="FRM36" s="216"/>
      <c r="FRN36" s="216"/>
      <c r="FRO36" s="216"/>
      <c r="FRP36" s="216"/>
      <c r="FRQ36" s="216"/>
      <c r="FRR36" s="216"/>
      <c r="FRS36" s="216"/>
      <c r="FRT36" s="216"/>
      <c r="FRU36" s="216"/>
      <c r="FRV36" s="216"/>
      <c r="FRW36" s="216"/>
      <c r="FRX36" s="216"/>
      <c r="FRY36" s="216"/>
      <c r="FRZ36" s="216"/>
      <c r="FSA36" s="216"/>
      <c r="FSB36" s="216"/>
      <c r="FSC36" s="216"/>
      <c r="FSD36" s="216"/>
      <c r="FSE36" s="216"/>
      <c r="FSF36" s="216"/>
      <c r="FSG36" s="216"/>
      <c r="FSH36" s="216"/>
      <c r="FSI36" s="216"/>
      <c r="FSJ36" s="216"/>
      <c r="FSK36" s="216"/>
      <c r="FSL36" s="216"/>
      <c r="FSM36" s="216"/>
      <c r="FSN36" s="216"/>
      <c r="FSO36" s="216"/>
      <c r="FSP36" s="216"/>
      <c r="FSQ36" s="216"/>
      <c r="FSR36" s="216"/>
      <c r="FSS36" s="216"/>
      <c r="FST36" s="216"/>
      <c r="FSU36" s="216"/>
      <c r="FSV36" s="216"/>
      <c r="FSW36" s="216"/>
      <c r="FSX36" s="216"/>
      <c r="FSY36" s="216"/>
      <c r="FSZ36" s="216"/>
      <c r="FTA36" s="216"/>
      <c r="FTB36" s="216"/>
      <c r="FTC36" s="216"/>
      <c r="FTD36" s="216"/>
      <c r="FTE36" s="216"/>
      <c r="FTF36" s="216"/>
      <c r="FTG36" s="216"/>
      <c r="FTH36" s="216"/>
      <c r="FTI36" s="216"/>
      <c r="FTJ36" s="216"/>
      <c r="FTK36" s="216"/>
      <c r="FTL36" s="216"/>
      <c r="FTM36" s="216"/>
      <c r="FTN36" s="216"/>
      <c r="FTO36" s="216"/>
      <c r="FTP36" s="216"/>
      <c r="FTQ36" s="216"/>
      <c r="FTR36" s="216"/>
      <c r="FTS36" s="216"/>
      <c r="FTT36" s="216"/>
      <c r="FTU36" s="216"/>
      <c r="FTV36" s="216"/>
      <c r="FTW36" s="216"/>
      <c r="FTX36" s="216"/>
      <c r="FTY36" s="216"/>
      <c r="FTZ36" s="216"/>
      <c r="FUA36" s="216"/>
      <c r="FUB36" s="216"/>
      <c r="FUC36" s="216"/>
      <c r="FUD36" s="216"/>
      <c r="FUE36" s="216"/>
      <c r="FUF36" s="216"/>
      <c r="FUG36" s="216"/>
      <c r="FUH36" s="216"/>
      <c r="FUI36" s="216"/>
      <c r="FUJ36" s="216"/>
      <c r="FUK36" s="216"/>
      <c r="FUL36" s="216"/>
      <c r="FUM36" s="216"/>
      <c r="FUN36" s="216"/>
      <c r="FUO36" s="216"/>
      <c r="FUP36" s="216"/>
      <c r="FUQ36" s="216"/>
      <c r="FUR36" s="216"/>
      <c r="FUS36" s="216"/>
      <c r="FUT36" s="216"/>
      <c r="FUU36" s="216"/>
      <c r="FUV36" s="216"/>
      <c r="FUW36" s="216"/>
      <c r="FUX36" s="216"/>
      <c r="FUY36" s="216"/>
      <c r="FUZ36" s="216"/>
      <c r="FVA36" s="216"/>
      <c r="FVB36" s="216"/>
      <c r="FVC36" s="216"/>
      <c r="FVD36" s="216"/>
      <c r="FVE36" s="216"/>
      <c r="FVF36" s="216"/>
      <c r="FVG36" s="216"/>
      <c r="FVH36" s="216"/>
      <c r="FVI36" s="216"/>
      <c r="FVJ36" s="216"/>
      <c r="FVK36" s="216"/>
      <c r="FVL36" s="216"/>
      <c r="FVM36" s="216"/>
      <c r="FVN36" s="216"/>
      <c r="FVO36" s="216"/>
      <c r="FVP36" s="216"/>
      <c r="FVQ36" s="216"/>
      <c r="FVR36" s="216"/>
      <c r="FVS36" s="216"/>
      <c r="FVT36" s="216"/>
      <c r="FVU36" s="216"/>
      <c r="FVV36" s="216"/>
      <c r="FVW36" s="216"/>
      <c r="FVX36" s="216"/>
      <c r="FVY36" s="216"/>
      <c r="FVZ36" s="216"/>
      <c r="FWA36" s="216"/>
      <c r="FWB36" s="216"/>
      <c r="FWC36" s="216"/>
      <c r="FWD36" s="216"/>
      <c r="FWE36" s="216"/>
      <c r="FWF36" s="216"/>
      <c r="FWG36" s="216"/>
      <c r="FWH36" s="216"/>
      <c r="FWI36" s="216"/>
      <c r="FWJ36" s="216"/>
      <c r="FWK36" s="216"/>
      <c r="FWL36" s="216"/>
      <c r="FWM36" s="216"/>
      <c r="FWN36" s="216"/>
      <c r="FWO36" s="216"/>
      <c r="FWP36" s="216"/>
      <c r="FWQ36" s="216"/>
      <c r="FWR36" s="216"/>
      <c r="FWS36" s="216"/>
      <c r="FWT36" s="216"/>
      <c r="FWU36" s="216"/>
      <c r="FWV36" s="216"/>
      <c r="FWW36" s="216"/>
      <c r="FWX36" s="216"/>
      <c r="FWY36" s="216"/>
      <c r="FWZ36" s="216"/>
      <c r="FXA36" s="216"/>
      <c r="FXB36" s="216"/>
      <c r="FXC36" s="216"/>
      <c r="FXD36" s="216"/>
      <c r="FXE36" s="216"/>
      <c r="FXF36" s="216"/>
      <c r="FXG36" s="216"/>
      <c r="FXH36" s="216"/>
      <c r="FXI36" s="216"/>
      <c r="FXJ36" s="216"/>
      <c r="FXK36" s="216"/>
      <c r="FXL36" s="216"/>
      <c r="FXM36" s="216"/>
      <c r="FXN36" s="216"/>
      <c r="FXO36" s="216"/>
      <c r="FXP36" s="216"/>
      <c r="FXQ36" s="216"/>
      <c r="FXR36" s="216"/>
      <c r="FXS36" s="216"/>
      <c r="FXT36" s="216"/>
      <c r="FXU36" s="216"/>
      <c r="FXV36" s="216"/>
      <c r="FXW36" s="216"/>
      <c r="FXX36" s="216"/>
      <c r="FXY36" s="216"/>
      <c r="FXZ36" s="216"/>
      <c r="FYA36" s="216"/>
      <c r="FYB36" s="216"/>
      <c r="FYC36" s="216"/>
      <c r="FYD36" s="216"/>
      <c r="FYE36" s="216"/>
      <c r="FYF36" s="216"/>
      <c r="FYG36" s="216"/>
      <c r="FYH36" s="216"/>
      <c r="FYI36" s="216"/>
      <c r="FYJ36" s="216"/>
      <c r="FYK36" s="216"/>
      <c r="FYL36" s="216"/>
      <c r="FYM36" s="216"/>
      <c r="FYN36" s="216"/>
      <c r="FYO36" s="216"/>
      <c r="FYP36" s="216"/>
      <c r="FYQ36" s="216"/>
      <c r="FYR36" s="216"/>
      <c r="FYS36" s="216"/>
      <c r="FYT36" s="216"/>
      <c r="FYU36" s="216"/>
      <c r="FYV36" s="216"/>
      <c r="FYW36" s="216"/>
      <c r="FYX36" s="216"/>
      <c r="FYY36" s="216"/>
      <c r="FYZ36" s="216"/>
      <c r="FZA36" s="216"/>
      <c r="FZB36" s="216"/>
      <c r="FZC36" s="216"/>
      <c r="FZD36" s="216"/>
      <c r="FZE36" s="216"/>
      <c r="FZF36" s="216"/>
      <c r="FZG36" s="216"/>
      <c r="FZH36" s="216"/>
      <c r="FZI36" s="216"/>
      <c r="FZJ36" s="216"/>
      <c r="FZK36" s="216"/>
      <c r="FZL36" s="216"/>
      <c r="FZM36" s="216"/>
      <c r="FZN36" s="216"/>
      <c r="FZO36" s="216"/>
      <c r="FZP36" s="216"/>
      <c r="FZQ36" s="216"/>
      <c r="FZR36" s="216"/>
      <c r="FZS36" s="216"/>
      <c r="FZT36" s="216"/>
      <c r="FZU36" s="216"/>
      <c r="FZV36" s="216"/>
      <c r="FZW36" s="216"/>
      <c r="FZX36" s="216"/>
      <c r="FZY36" s="216"/>
      <c r="FZZ36" s="216"/>
      <c r="GAA36" s="216"/>
      <c r="GAB36" s="216"/>
      <c r="GAC36" s="216"/>
      <c r="GAD36" s="216"/>
      <c r="GAE36" s="216"/>
      <c r="GAF36" s="216"/>
      <c r="GAG36" s="216"/>
      <c r="GAH36" s="216"/>
      <c r="GAI36" s="216"/>
      <c r="GAJ36" s="216"/>
      <c r="GAK36" s="216"/>
      <c r="GAL36" s="216"/>
      <c r="GAM36" s="216"/>
      <c r="GAN36" s="216"/>
      <c r="GAO36" s="216"/>
      <c r="GAP36" s="216"/>
      <c r="GAQ36" s="216"/>
      <c r="GAR36" s="216"/>
      <c r="GAS36" s="216"/>
      <c r="GAT36" s="216"/>
      <c r="GAU36" s="216"/>
      <c r="GAV36" s="216"/>
      <c r="GAW36" s="216"/>
      <c r="GAX36" s="216"/>
      <c r="GAY36" s="216"/>
      <c r="GAZ36" s="216"/>
      <c r="GBA36" s="216"/>
      <c r="GBB36" s="216"/>
      <c r="GBC36" s="216"/>
      <c r="GBD36" s="216"/>
      <c r="GBE36" s="216"/>
      <c r="GBF36" s="216"/>
      <c r="GBG36" s="216"/>
      <c r="GBH36" s="216"/>
      <c r="GBI36" s="216"/>
      <c r="GBJ36" s="216"/>
      <c r="GBK36" s="216"/>
      <c r="GBL36" s="216"/>
      <c r="GBM36" s="216"/>
      <c r="GBN36" s="216"/>
      <c r="GBO36" s="216"/>
      <c r="GBP36" s="216"/>
      <c r="GBQ36" s="216"/>
      <c r="GBR36" s="216"/>
      <c r="GBS36" s="216"/>
      <c r="GBT36" s="216"/>
      <c r="GBU36" s="216"/>
      <c r="GBV36" s="216"/>
      <c r="GBW36" s="216"/>
      <c r="GBX36" s="216"/>
      <c r="GBY36" s="216"/>
      <c r="GBZ36" s="216"/>
      <c r="GCA36" s="216"/>
      <c r="GCB36" s="216"/>
      <c r="GCC36" s="216"/>
      <c r="GCD36" s="216"/>
      <c r="GCE36" s="216"/>
      <c r="GCF36" s="216"/>
      <c r="GCG36" s="216"/>
      <c r="GCH36" s="216"/>
      <c r="GCI36" s="216"/>
      <c r="GCJ36" s="216"/>
      <c r="GCK36" s="216"/>
      <c r="GCL36" s="216"/>
      <c r="GCM36" s="216"/>
      <c r="GCN36" s="216"/>
      <c r="GCO36" s="216"/>
      <c r="GCP36" s="216"/>
      <c r="GCQ36" s="216"/>
      <c r="GCR36" s="216"/>
      <c r="GCS36" s="216"/>
      <c r="GCT36" s="216"/>
      <c r="GCU36" s="216"/>
      <c r="GCV36" s="216"/>
      <c r="GCW36" s="216"/>
      <c r="GCX36" s="216"/>
      <c r="GCY36" s="216"/>
      <c r="GCZ36" s="216"/>
      <c r="GDA36" s="216"/>
      <c r="GDB36" s="216"/>
      <c r="GDC36" s="216"/>
      <c r="GDD36" s="216"/>
      <c r="GDE36" s="216"/>
      <c r="GDF36" s="216"/>
      <c r="GDG36" s="216"/>
      <c r="GDH36" s="216"/>
      <c r="GDI36" s="216"/>
      <c r="GDJ36" s="216"/>
      <c r="GDK36" s="216"/>
      <c r="GDL36" s="216"/>
      <c r="GDM36" s="216"/>
      <c r="GDN36" s="216"/>
      <c r="GDO36" s="216"/>
      <c r="GDP36" s="216"/>
      <c r="GDQ36" s="216"/>
      <c r="GDR36" s="216"/>
      <c r="GDS36" s="216"/>
      <c r="GDT36" s="216"/>
      <c r="GDU36" s="216"/>
      <c r="GDV36" s="216"/>
      <c r="GDW36" s="216"/>
      <c r="GDX36" s="216"/>
      <c r="GDY36" s="216"/>
      <c r="GDZ36" s="216"/>
      <c r="GEA36" s="216"/>
      <c r="GEB36" s="216"/>
      <c r="GEC36" s="216"/>
      <c r="GED36" s="216"/>
      <c r="GEE36" s="216"/>
      <c r="GEF36" s="216"/>
      <c r="GEG36" s="216"/>
      <c r="GEH36" s="216"/>
      <c r="GEI36" s="216"/>
      <c r="GEJ36" s="216"/>
      <c r="GEK36" s="216"/>
      <c r="GEL36" s="216"/>
      <c r="GEM36" s="216"/>
      <c r="GEN36" s="216"/>
      <c r="GEO36" s="216"/>
      <c r="GEP36" s="216"/>
      <c r="GEQ36" s="216"/>
      <c r="GER36" s="216"/>
      <c r="GES36" s="216"/>
      <c r="GET36" s="216"/>
      <c r="GEU36" s="216"/>
      <c r="GEV36" s="216"/>
      <c r="GEW36" s="216"/>
      <c r="GEX36" s="216"/>
      <c r="GEY36" s="216"/>
      <c r="GEZ36" s="216"/>
      <c r="GFA36" s="216"/>
      <c r="GFB36" s="216"/>
      <c r="GFC36" s="216"/>
      <c r="GFD36" s="216"/>
      <c r="GFE36" s="216"/>
      <c r="GFF36" s="216"/>
      <c r="GFG36" s="216"/>
      <c r="GFH36" s="216"/>
      <c r="GFI36" s="216"/>
      <c r="GFJ36" s="216"/>
      <c r="GFK36" s="216"/>
      <c r="GFL36" s="216"/>
      <c r="GFM36" s="216"/>
      <c r="GFN36" s="216"/>
      <c r="GFO36" s="216"/>
      <c r="GFP36" s="216"/>
      <c r="GFQ36" s="216"/>
      <c r="GFR36" s="216"/>
      <c r="GFS36" s="216"/>
      <c r="GFT36" s="216"/>
      <c r="GFU36" s="216"/>
      <c r="GFV36" s="216"/>
      <c r="GFW36" s="216"/>
      <c r="GFX36" s="216"/>
      <c r="GFY36" s="216"/>
      <c r="GFZ36" s="216"/>
      <c r="GGA36" s="216"/>
      <c r="GGB36" s="216"/>
      <c r="GGC36" s="216"/>
      <c r="GGD36" s="216"/>
      <c r="GGE36" s="216"/>
      <c r="GGF36" s="216"/>
      <c r="GGG36" s="216"/>
      <c r="GGH36" s="216"/>
      <c r="GGI36" s="216"/>
      <c r="GGJ36" s="216"/>
      <c r="GGK36" s="216"/>
      <c r="GGL36" s="216"/>
      <c r="GGM36" s="216"/>
      <c r="GGN36" s="216"/>
      <c r="GGO36" s="216"/>
      <c r="GGP36" s="216"/>
      <c r="GGQ36" s="216"/>
      <c r="GGR36" s="216"/>
      <c r="GGS36" s="216"/>
      <c r="GGT36" s="216"/>
      <c r="GGU36" s="216"/>
      <c r="GGV36" s="216"/>
      <c r="GGW36" s="216"/>
      <c r="GGX36" s="216"/>
      <c r="GGY36" s="216"/>
      <c r="GGZ36" s="216"/>
      <c r="GHA36" s="216"/>
      <c r="GHB36" s="216"/>
      <c r="GHC36" s="216"/>
      <c r="GHD36" s="216"/>
      <c r="GHE36" s="216"/>
      <c r="GHF36" s="216"/>
      <c r="GHG36" s="216"/>
      <c r="GHH36" s="216"/>
      <c r="GHI36" s="216"/>
      <c r="GHJ36" s="216"/>
      <c r="GHK36" s="216"/>
      <c r="GHL36" s="216"/>
      <c r="GHM36" s="216"/>
      <c r="GHN36" s="216"/>
      <c r="GHO36" s="216"/>
      <c r="GHP36" s="216"/>
      <c r="GHQ36" s="216"/>
      <c r="GHR36" s="216"/>
      <c r="GHS36" s="216"/>
      <c r="GHT36" s="216"/>
      <c r="GHU36" s="216"/>
      <c r="GHV36" s="216"/>
      <c r="GHW36" s="216"/>
      <c r="GHX36" s="216"/>
      <c r="GHY36" s="216"/>
      <c r="GHZ36" s="216"/>
      <c r="GIA36" s="216"/>
      <c r="GIB36" s="216"/>
      <c r="GIC36" s="216"/>
      <c r="GID36" s="216"/>
      <c r="GIE36" s="216"/>
      <c r="GIF36" s="216"/>
      <c r="GIG36" s="216"/>
      <c r="GIH36" s="216"/>
      <c r="GII36" s="216"/>
      <c r="GIJ36" s="216"/>
      <c r="GIK36" s="216"/>
      <c r="GIL36" s="216"/>
      <c r="GIM36" s="216"/>
      <c r="GIN36" s="216"/>
      <c r="GIO36" s="216"/>
      <c r="GIP36" s="216"/>
      <c r="GIQ36" s="216"/>
      <c r="GIR36" s="216"/>
      <c r="GIS36" s="216"/>
      <c r="GIT36" s="216"/>
      <c r="GIU36" s="216"/>
      <c r="GIV36" s="216"/>
      <c r="GIW36" s="216"/>
      <c r="GIX36" s="216"/>
      <c r="GIY36" s="216"/>
      <c r="GIZ36" s="216"/>
      <c r="GJA36" s="216"/>
      <c r="GJB36" s="216"/>
      <c r="GJC36" s="216"/>
      <c r="GJD36" s="216"/>
      <c r="GJE36" s="216"/>
      <c r="GJF36" s="216"/>
      <c r="GJG36" s="216"/>
      <c r="GJH36" s="216"/>
      <c r="GJI36" s="216"/>
      <c r="GJJ36" s="216"/>
      <c r="GJK36" s="216"/>
      <c r="GJL36" s="216"/>
      <c r="GJM36" s="216"/>
      <c r="GJN36" s="216"/>
      <c r="GJO36" s="216"/>
      <c r="GJP36" s="216"/>
      <c r="GJQ36" s="216"/>
      <c r="GJR36" s="216"/>
      <c r="GJS36" s="216"/>
      <c r="GJT36" s="216"/>
      <c r="GJU36" s="216"/>
      <c r="GJV36" s="216"/>
      <c r="GJW36" s="216"/>
      <c r="GJX36" s="216"/>
      <c r="GJY36" s="216"/>
      <c r="GJZ36" s="216"/>
      <c r="GKA36" s="216"/>
      <c r="GKB36" s="216"/>
      <c r="GKC36" s="216"/>
      <c r="GKD36" s="216"/>
      <c r="GKE36" s="216"/>
      <c r="GKF36" s="216"/>
      <c r="GKG36" s="216"/>
      <c r="GKH36" s="216"/>
      <c r="GKI36" s="216"/>
      <c r="GKJ36" s="216"/>
      <c r="GKK36" s="216"/>
      <c r="GKL36" s="216"/>
      <c r="GKM36" s="216"/>
      <c r="GKN36" s="216"/>
      <c r="GKO36" s="216"/>
      <c r="GKP36" s="216"/>
      <c r="GKQ36" s="216"/>
      <c r="GKR36" s="216"/>
      <c r="GKS36" s="216"/>
      <c r="GKT36" s="216"/>
      <c r="GKU36" s="216"/>
      <c r="GKV36" s="216"/>
      <c r="GKW36" s="216"/>
      <c r="GKX36" s="216"/>
      <c r="GKY36" s="216"/>
      <c r="GKZ36" s="216"/>
      <c r="GLA36" s="216"/>
      <c r="GLB36" s="216"/>
      <c r="GLC36" s="216"/>
      <c r="GLD36" s="216"/>
      <c r="GLE36" s="216"/>
      <c r="GLF36" s="216"/>
      <c r="GLG36" s="216"/>
      <c r="GLH36" s="216"/>
      <c r="GLI36" s="216"/>
      <c r="GLJ36" s="216"/>
      <c r="GLK36" s="216"/>
      <c r="GLL36" s="216"/>
      <c r="GLM36" s="216"/>
      <c r="GLN36" s="216"/>
      <c r="GLO36" s="216"/>
      <c r="GLP36" s="216"/>
      <c r="GLQ36" s="216"/>
      <c r="GLR36" s="216"/>
      <c r="GLS36" s="216"/>
      <c r="GLT36" s="216"/>
      <c r="GLU36" s="216"/>
      <c r="GLV36" s="216"/>
      <c r="GLW36" s="216"/>
      <c r="GLX36" s="216"/>
      <c r="GLY36" s="216"/>
      <c r="GLZ36" s="216"/>
      <c r="GMA36" s="216"/>
      <c r="GMB36" s="216"/>
      <c r="GMC36" s="216"/>
      <c r="GMD36" s="216"/>
      <c r="GME36" s="216"/>
      <c r="GMF36" s="216"/>
      <c r="GMG36" s="216"/>
      <c r="GMH36" s="216"/>
      <c r="GMI36" s="216"/>
      <c r="GMJ36" s="216"/>
      <c r="GMK36" s="216"/>
      <c r="GML36" s="216"/>
      <c r="GMM36" s="216"/>
      <c r="GMN36" s="216"/>
      <c r="GMO36" s="216"/>
      <c r="GMP36" s="216"/>
      <c r="GMQ36" s="216"/>
      <c r="GMR36" s="216"/>
      <c r="GMS36" s="216"/>
      <c r="GMT36" s="216"/>
      <c r="GMU36" s="216"/>
      <c r="GMV36" s="216"/>
      <c r="GMW36" s="216"/>
      <c r="GMX36" s="216"/>
      <c r="GMY36" s="216"/>
      <c r="GMZ36" s="216"/>
      <c r="GNA36" s="216"/>
      <c r="GNB36" s="216"/>
      <c r="GNC36" s="216"/>
      <c r="GND36" s="216"/>
      <c r="GNE36" s="216"/>
      <c r="GNF36" s="216"/>
      <c r="GNG36" s="216"/>
      <c r="GNH36" s="216"/>
      <c r="GNI36" s="216"/>
      <c r="GNJ36" s="216"/>
      <c r="GNK36" s="216"/>
      <c r="GNL36" s="216"/>
      <c r="GNM36" s="216"/>
      <c r="GNN36" s="216"/>
      <c r="GNO36" s="216"/>
      <c r="GNP36" s="216"/>
      <c r="GNQ36" s="216"/>
      <c r="GNR36" s="216"/>
      <c r="GNS36" s="216"/>
      <c r="GNT36" s="216"/>
      <c r="GNU36" s="216"/>
      <c r="GNV36" s="216"/>
      <c r="GNW36" s="216"/>
      <c r="GNX36" s="216"/>
      <c r="GNY36" s="216"/>
      <c r="GNZ36" s="216"/>
      <c r="GOA36" s="216"/>
      <c r="GOB36" s="216"/>
      <c r="GOC36" s="216"/>
      <c r="GOD36" s="216"/>
      <c r="GOE36" s="216"/>
      <c r="GOF36" s="216"/>
      <c r="GOG36" s="216"/>
      <c r="GOH36" s="216"/>
      <c r="GOI36" s="216"/>
      <c r="GOJ36" s="216"/>
      <c r="GOK36" s="216"/>
      <c r="GOL36" s="216"/>
      <c r="GOM36" s="216"/>
      <c r="GON36" s="216"/>
      <c r="GOO36" s="216"/>
      <c r="GOP36" s="216"/>
      <c r="GOQ36" s="216"/>
      <c r="GOR36" s="216"/>
      <c r="GOS36" s="216"/>
      <c r="GOT36" s="216"/>
      <c r="GOU36" s="216"/>
      <c r="GOV36" s="216"/>
      <c r="GOW36" s="216"/>
      <c r="GOX36" s="216"/>
      <c r="GOY36" s="216"/>
      <c r="GOZ36" s="216"/>
      <c r="GPA36" s="216"/>
      <c r="GPB36" s="216"/>
      <c r="GPC36" s="216"/>
      <c r="GPD36" s="216"/>
      <c r="GPE36" s="216"/>
      <c r="GPF36" s="216"/>
      <c r="GPG36" s="216"/>
      <c r="GPH36" s="216"/>
      <c r="GPI36" s="216"/>
      <c r="GPJ36" s="216"/>
      <c r="GPK36" s="216"/>
      <c r="GPL36" s="216"/>
      <c r="GPM36" s="216"/>
      <c r="GPN36" s="216"/>
      <c r="GPO36" s="216"/>
      <c r="GPP36" s="216"/>
      <c r="GPQ36" s="216"/>
      <c r="GPR36" s="216"/>
      <c r="GPS36" s="216"/>
      <c r="GPT36" s="216"/>
      <c r="GPU36" s="216"/>
      <c r="GPV36" s="216"/>
      <c r="GPW36" s="216"/>
      <c r="GPX36" s="216"/>
      <c r="GPY36" s="216"/>
      <c r="GPZ36" s="216"/>
      <c r="GQA36" s="216"/>
      <c r="GQB36" s="216"/>
      <c r="GQC36" s="216"/>
      <c r="GQD36" s="216"/>
      <c r="GQE36" s="216"/>
      <c r="GQF36" s="216"/>
      <c r="GQG36" s="216"/>
      <c r="GQH36" s="216"/>
      <c r="GQI36" s="216"/>
      <c r="GQJ36" s="216"/>
      <c r="GQK36" s="216"/>
      <c r="GQL36" s="216"/>
      <c r="GQM36" s="216"/>
      <c r="GQN36" s="216"/>
      <c r="GQO36" s="216"/>
      <c r="GQP36" s="216"/>
      <c r="GQQ36" s="216"/>
      <c r="GQR36" s="216"/>
      <c r="GQS36" s="216"/>
      <c r="GQT36" s="216"/>
      <c r="GQU36" s="216"/>
      <c r="GQV36" s="216"/>
      <c r="GQW36" s="216"/>
      <c r="GQX36" s="216"/>
      <c r="GQY36" s="216"/>
      <c r="GQZ36" s="216"/>
      <c r="GRA36" s="216"/>
      <c r="GRB36" s="216"/>
      <c r="GRC36" s="216"/>
      <c r="GRD36" s="216"/>
      <c r="GRE36" s="216"/>
      <c r="GRF36" s="216"/>
      <c r="GRG36" s="216"/>
      <c r="GRH36" s="216"/>
      <c r="GRI36" s="216"/>
      <c r="GRJ36" s="216"/>
      <c r="GRK36" s="216"/>
      <c r="GRL36" s="216"/>
      <c r="GRM36" s="216"/>
      <c r="GRN36" s="216"/>
      <c r="GRO36" s="216"/>
      <c r="GRP36" s="216"/>
      <c r="GRQ36" s="216"/>
      <c r="GRR36" s="216"/>
      <c r="GRS36" s="216"/>
      <c r="GRT36" s="216"/>
      <c r="GRU36" s="216"/>
      <c r="GRV36" s="216"/>
      <c r="GRW36" s="216"/>
      <c r="GRX36" s="216"/>
      <c r="GRY36" s="216"/>
      <c r="GRZ36" s="216"/>
      <c r="GSA36" s="216"/>
      <c r="GSB36" s="216"/>
      <c r="GSC36" s="216"/>
      <c r="GSD36" s="216"/>
      <c r="GSE36" s="216"/>
      <c r="GSF36" s="216"/>
      <c r="GSG36" s="216"/>
      <c r="GSH36" s="216"/>
      <c r="GSI36" s="216"/>
      <c r="GSJ36" s="216"/>
      <c r="GSK36" s="216"/>
      <c r="GSL36" s="216"/>
      <c r="GSM36" s="216"/>
      <c r="GSN36" s="216"/>
      <c r="GSO36" s="216"/>
      <c r="GSP36" s="216"/>
      <c r="GSQ36" s="216"/>
      <c r="GSR36" s="216"/>
      <c r="GSS36" s="216"/>
      <c r="GST36" s="216"/>
      <c r="GSU36" s="216"/>
      <c r="GSV36" s="216"/>
      <c r="GSW36" s="216"/>
      <c r="GSX36" s="216"/>
      <c r="GSY36" s="216"/>
      <c r="GSZ36" s="216"/>
      <c r="GTA36" s="216"/>
      <c r="GTB36" s="216"/>
      <c r="GTC36" s="216"/>
      <c r="GTD36" s="216"/>
      <c r="GTE36" s="216"/>
      <c r="GTF36" s="216"/>
      <c r="GTG36" s="216"/>
      <c r="GTH36" s="216"/>
      <c r="GTI36" s="216"/>
      <c r="GTJ36" s="216"/>
      <c r="GTK36" s="216"/>
      <c r="GTL36" s="216"/>
      <c r="GTM36" s="216"/>
      <c r="GTN36" s="216"/>
      <c r="GTO36" s="216"/>
      <c r="GTP36" s="216"/>
      <c r="GTQ36" s="216"/>
      <c r="GTR36" s="216"/>
      <c r="GTS36" s="216"/>
      <c r="GTT36" s="216"/>
      <c r="GTU36" s="216"/>
      <c r="GTV36" s="216"/>
      <c r="GTW36" s="216"/>
      <c r="GTX36" s="216"/>
      <c r="GTY36" s="216"/>
      <c r="GTZ36" s="216"/>
      <c r="GUA36" s="216"/>
      <c r="GUB36" s="216"/>
      <c r="GUC36" s="216"/>
      <c r="GUD36" s="216"/>
      <c r="GUE36" s="216"/>
      <c r="GUF36" s="216"/>
      <c r="GUG36" s="216"/>
      <c r="GUH36" s="216"/>
      <c r="GUI36" s="216"/>
      <c r="GUJ36" s="216"/>
      <c r="GUK36" s="216"/>
      <c r="GUL36" s="216"/>
      <c r="GUM36" s="216"/>
      <c r="GUN36" s="216"/>
      <c r="GUO36" s="216"/>
      <c r="GUP36" s="216"/>
      <c r="GUQ36" s="216"/>
      <c r="GUR36" s="216"/>
      <c r="GUS36" s="216"/>
      <c r="GUT36" s="216"/>
      <c r="GUU36" s="216"/>
      <c r="GUV36" s="216"/>
      <c r="GUW36" s="216"/>
      <c r="GUX36" s="216"/>
      <c r="GUY36" s="216"/>
      <c r="GUZ36" s="216"/>
      <c r="GVA36" s="216"/>
      <c r="GVB36" s="216"/>
      <c r="GVC36" s="216"/>
      <c r="GVD36" s="216"/>
      <c r="GVE36" s="216"/>
      <c r="GVF36" s="216"/>
      <c r="GVG36" s="216"/>
      <c r="GVH36" s="216"/>
      <c r="GVI36" s="216"/>
      <c r="GVJ36" s="216"/>
      <c r="GVK36" s="216"/>
      <c r="GVL36" s="216"/>
      <c r="GVM36" s="216"/>
      <c r="GVN36" s="216"/>
      <c r="GVO36" s="216"/>
      <c r="GVP36" s="216"/>
      <c r="GVQ36" s="216"/>
      <c r="GVR36" s="216"/>
      <c r="GVS36" s="216"/>
      <c r="GVT36" s="216"/>
      <c r="GVU36" s="216"/>
      <c r="GVV36" s="216"/>
      <c r="GVW36" s="216"/>
      <c r="GVX36" s="216"/>
      <c r="GVY36" s="216"/>
      <c r="GVZ36" s="216"/>
      <c r="GWA36" s="216"/>
      <c r="GWB36" s="216"/>
      <c r="GWC36" s="216"/>
      <c r="GWD36" s="216"/>
      <c r="GWE36" s="216"/>
      <c r="GWF36" s="216"/>
      <c r="GWG36" s="216"/>
      <c r="GWH36" s="216"/>
      <c r="GWI36" s="216"/>
      <c r="GWJ36" s="216"/>
      <c r="GWK36" s="216"/>
      <c r="GWL36" s="216"/>
      <c r="GWM36" s="216"/>
      <c r="GWN36" s="216"/>
      <c r="GWO36" s="216"/>
      <c r="GWP36" s="216"/>
      <c r="GWQ36" s="216"/>
      <c r="GWR36" s="216"/>
      <c r="GWS36" s="216"/>
      <c r="GWT36" s="216"/>
      <c r="GWU36" s="216"/>
      <c r="GWV36" s="216"/>
      <c r="GWW36" s="216"/>
      <c r="GWX36" s="216"/>
      <c r="GWY36" s="216"/>
      <c r="GWZ36" s="216"/>
      <c r="GXA36" s="216"/>
      <c r="GXB36" s="216"/>
      <c r="GXC36" s="216"/>
      <c r="GXD36" s="216"/>
      <c r="GXE36" s="216"/>
      <c r="GXF36" s="216"/>
      <c r="GXG36" s="216"/>
      <c r="GXH36" s="216"/>
      <c r="GXI36" s="216"/>
      <c r="GXJ36" s="216"/>
      <c r="GXK36" s="216"/>
      <c r="GXL36" s="216"/>
      <c r="GXM36" s="216"/>
      <c r="GXN36" s="216"/>
      <c r="GXO36" s="216"/>
      <c r="GXP36" s="216"/>
      <c r="GXQ36" s="216"/>
      <c r="GXR36" s="216"/>
      <c r="GXS36" s="216"/>
      <c r="GXT36" s="216"/>
      <c r="GXU36" s="216"/>
      <c r="GXV36" s="216"/>
      <c r="GXW36" s="216"/>
      <c r="GXX36" s="216"/>
      <c r="GXY36" s="216"/>
      <c r="GXZ36" s="216"/>
      <c r="GYA36" s="216"/>
      <c r="GYB36" s="216"/>
      <c r="GYC36" s="216"/>
      <c r="GYD36" s="216"/>
      <c r="GYE36" s="216"/>
      <c r="GYF36" s="216"/>
      <c r="GYG36" s="216"/>
      <c r="GYH36" s="216"/>
      <c r="GYI36" s="216"/>
      <c r="GYJ36" s="216"/>
      <c r="GYK36" s="216"/>
      <c r="GYL36" s="216"/>
      <c r="GYM36" s="216"/>
      <c r="GYN36" s="216"/>
      <c r="GYO36" s="216"/>
      <c r="GYP36" s="216"/>
      <c r="GYQ36" s="216"/>
      <c r="GYR36" s="216"/>
      <c r="GYS36" s="216"/>
      <c r="GYT36" s="216"/>
      <c r="GYU36" s="216"/>
      <c r="GYV36" s="216"/>
      <c r="GYW36" s="216"/>
      <c r="GYX36" s="216"/>
      <c r="GYY36" s="216"/>
      <c r="GYZ36" s="216"/>
      <c r="GZA36" s="216"/>
      <c r="GZB36" s="216"/>
      <c r="GZC36" s="216"/>
      <c r="GZD36" s="216"/>
      <c r="GZE36" s="216"/>
      <c r="GZF36" s="216"/>
      <c r="GZG36" s="216"/>
      <c r="GZH36" s="216"/>
      <c r="GZI36" s="216"/>
      <c r="GZJ36" s="216"/>
      <c r="GZK36" s="216"/>
      <c r="GZL36" s="216"/>
      <c r="GZM36" s="216"/>
      <c r="GZN36" s="216"/>
      <c r="GZO36" s="216"/>
      <c r="GZP36" s="216"/>
      <c r="GZQ36" s="216"/>
      <c r="GZR36" s="216"/>
      <c r="GZS36" s="216"/>
      <c r="GZT36" s="216"/>
      <c r="GZU36" s="216"/>
      <c r="GZV36" s="216"/>
      <c r="GZW36" s="216"/>
      <c r="GZX36" s="216"/>
      <c r="GZY36" s="216"/>
      <c r="GZZ36" s="216"/>
      <c r="HAA36" s="216"/>
      <c r="HAB36" s="216"/>
      <c r="HAC36" s="216"/>
      <c r="HAD36" s="216"/>
      <c r="HAE36" s="216"/>
      <c r="HAF36" s="216"/>
      <c r="HAG36" s="216"/>
      <c r="HAH36" s="216"/>
      <c r="HAI36" s="216"/>
      <c r="HAJ36" s="216"/>
      <c r="HAK36" s="216"/>
      <c r="HAL36" s="216"/>
      <c r="HAM36" s="216"/>
      <c r="HAN36" s="216"/>
      <c r="HAO36" s="216"/>
      <c r="HAP36" s="216"/>
      <c r="HAQ36" s="216"/>
      <c r="HAR36" s="216"/>
      <c r="HAS36" s="216"/>
      <c r="HAT36" s="216"/>
      <c r="HAU36" s="216"/>
      <c r="HAV36" s="216"/>
      <c r="HAW36" s="216"/>
      <c r="HAX36" s="216"/>
      <c r="HAY36" s="216"/>
      <c r="HAZ36" s="216"/>
      <c r="HBA36" s="216"/>
      <c r="HBB36" s="216"/>
      <c r="HBC36" s="216"/>
      <c r="HBD36" s="216"/>
      <c r="HBE36" s="216"/>
      <c r="HBF36" s="216"/>
      <c r="HBG36" s="216"/>
      <c r="HBH36" s="216"/>
      <c r="HBI36" s="216"/>
      <c r="HBJ36" s="216"/>
      <c r="HBK36" s="216"/>
      <c r="HBL36" s="216"/>
      <c r="HBM36" s="216"/>
      <c r="HBN36" s="216"/>
      <c r="HBO36" s="216"/>
      <c r="HBP36" s="216"/>
      <c r="HBQ36" s="216"/>
      <c r="HBR36" s="216"/>
      <c r="HBS36" s="216"/>
      <c r="HBT36" s="216"/>
      <c r="HBU36" s="216"/>
      <c r="HBV36" s="216"/>
      <c r="HBW36" s="216"/>
      <c r="HBX36" s="216"/>
      <c r="HBY36" s="216"/>
      <c r="HBZ36" s="216"/>
      <c r="HCA36" s="216"/>
      <c r="HCB36" s="216"/>
      <c r="HCC36" s="216"/>
      <c r="HCD36" s="216"/>
      <c r="HCE36" s="216"/>
      <c r="HCF36" s="216"/>
      <c r="HCG36" s="216"/>
      <c r="HCH36" s="216"/>
      <c r="HCI36" s="216"/>
      <c r="HCJ36" s="216"/>
      <c r="HCK36" s="216"/>
      <c r="HCL36" s="216"/>
      <c r="HCM36" s="216"/>
      <c r="HCN36" s="216"/>
      <c r="HCO36" s="216"/>
      <c r="HCP36" s="216"/>
      <c r="HCQ36" s="216"/>
      <c r="HCR36" s="216"/>
      <c r="HCS36" s="216"/>
      <c r="HCT36" s="216"/>
      <c r="HCU36" s="216"/>
      <c r="HCV36" s="216"/>
      <c r="HCW36" s="216"/>
      <c r="HCX36" s="216"/>
      <c r="HCY36" s="216"/>
      <c r="HCZ36" s="216"/>
      <c r="HDA36" s="216"/>
      <c r="HDB36" s="216"/>
      <c r="HDC36" s="216"/>
      <c r="HDD36" s="216"/>
      <c r="HDE36" s="216"/>
      <c r="HDF36" s="216"/>
      <c r="HDG36" s="216"/>
      <c r="HDH36" s="216"/>
      <c r="HDI36" s="216"/>
      <c r="HDJ36" s="216"/>
      <c r="HDK36" s="216"/>
      <c r="HDL36" s="216"/>
      <c r="HDM36" s="216"/>
      <c r="HDN36" s="216"/>
      <c r="HDO36" s="216"/>
      <c r="HDP36" s="216"/>
      <c r="HDQ36" s="216"/>
      <c r="HDR36" s="216"/>
      <c r="HDS36" s="216"/>
      <c r="HDT36" s="216"/>
      <c r="HDU36" s="216"/>
      <c r="HDV36" s="216"/>
      <c r="HDW36" s="216"/>
      <c r="HDX36" s="216"/>
      <c r="HDY36" s="216"/>
      <c r="HDZ36" s="216"/>
      <c r="HEA36" s="216"/>
      <c r="HEB36" s="216"/>
      <c r="HEC36" s="216"/>
      <c r="HED36" s="216"/>
      <c r="HEE36" s="216"/>
      <c r="HEF36" s="216"/>
      <c r="HEG36" s="216"/>
      <c r="HEH36" s="216"/>
      <c r="HEI36" s="216"/>
      <c r="HEJ36" s="216"/>
      <c r="HEK36" s="216"/>
      <c r="HEL36" s="216"/>
      <c r="HEM36" s="216"/>
      <c r="HEN36" s="216"/>
      <c r="HEO36" s="216"/>
      <c r="HEP36" s="216"/>
      <c r="HEQ36" s="216"/>
      <c r="HER36" s="216"/>
      <c r="HES36" s="216"/>
      <c r="HET36" s="216"/>
      <c r="HEU36" s="216"/>
      <c r="HEV36" s="216"/>
      <c r="HEW36" s="216"/>
      <c r="HEX36" s="216"/>
      <c r="HEY36" s="216"/>
      <c r="HEZ36" s="216"/>
      <c r="HFA36" s="216"/>
      <c r="HFB36" s="216"/>
      <c r="HFC36" s="216"/>
      <c r="HFD36" s="216"/>
      <c r="HFE36" s="216"/>
      <c r="HFF36" s="216"/>
      <c r="HFG36" s="216"/>
      <c r="HFH36" s="216"/>
      <c r="HFI36" s="216"/>
      <c r="HFJ36" s="216"/>
      <c r="HFK36" s="216"/>
      <c r="HFL36" s="216"/>
      <c r="HFM36" s="216"/>
      <c r="HFN36" s="216"/>
      <c r="HFO36" s="216"/>
      <c r="HFP36" s="216"/>
      <c r="HFQ36" s="216"/>
      <c r="HFR36" s="216"/>
      <c r="HFS36" s="216"/>
      <c r="HFT36" s="216"/>
      <c r="HFU36" s="216"/>
      <c r="HFV36" s="216"/>
      <c r="HFW36" s="216"/>
      <c r="HFX36" s="216"/>
      <c r="HFY36" s="216"/>
      <c r="HFZ36" s="216"/>
      <c r="HGA36" s="216"/>
      <c r="HGB36" s="216"/>
      <c r="HGC36" s="216"/>
      <c r="HGD36" s="216"/>
      <c r="HGE36" s="216"/>
      <c r="HGF36" s="216"/>
      <c r="HGG36" s="216"/>
      <c r="HGH36" s="216"/>
      <c r="HGI36" s="216"/>
      <c r="HGJ36" s="216"/>
      <c r="HGK36" s="216"/>
      <c r="HGL36" s="216"/>
      <c r="HGM36" s="216"/>
      <c r="HGN36" s="216"/>
      <c r="HGO36" s="216"/>
      <c r="HGP36" s="216"/>
      <c r="HGQ36" s="216"/>
      <c r="HGR36" s="216"/>
      <c r="HGS36" s="216"/>
      <c r="HGT36" s="216"/>
      <c r="HGU36" s="216"/>
      <c r="HGV36" s="216"/>
      <c r="HGW36" s="216"/>
      <c r="HGX36" s="216"/>
      <c r="HGY36" s="216"/>
      <c r="HGZ36" s="216"/>
      <c r="HHA36" s="216"/>
      <c r="HHB36" s="216"/>
      <c r="HHC36" s="216"/>
      <c r="HHD36" s="216"/>
      <c r="HHE36" s="216"/>
      <c r="HHF36" s="216"/>
      <c r="HHG36" s="216"/>
      <c r="HHH36" s="216"/>
      <c r="HHI36" s="216"/>
      <c r="HHJ36" s="216"/>
      <c r="HHK36" s="216"/>
      <c r="HHL36" s="216"/>
      <c r="HHM36" s="216"/>
      <c r="HHN36" s="216"/>
      <c r="HHO36" s="216"/>
      <c r="HHP36" s="216"/>
      <c r="HHQ36" s="216"/>
      <c r="HHR36" s="216"/>
      <c r="HHS36" s="216"/>
      <c r="HHT36" s="216"/>
      <c r="HHU36" s="216"/>
      <c r="HHV36" s="216"/>
      <c r="HHW36" s="216"/>
      <c r="HHX36" s="216"/>
      <c r="HHY36" s="216"/>
      <c r="HHZ36" s="216"/>
      <c r="HIA36" s="216"/>
      <c r="HIB36" s="216"/>
      <c r="HIC36" s="216"/>
      <c r="HID36" s="216"/>
      <c r="HIE36" s="216"/>
      <c r="HIF36" s="216"/>
      <c r="HIG36" s="216"/>
      <c r="HIH36" s="216"/>
      <c r="HII36" s="216"/>
      <c r="HIJ36" s="216"/>
      <c r="HIK36" s="216"/>
      <c r="HIL36" s="216"/>
      <c r="HIM36" s="216"/>
      <c r="HIN36" s="216"/>
      <c r="HIO36" s="216"/>
      <c r="HIP36" s="216"/>
      <c r="HIQ36" s="216"/>
      <c r="HIR36" s="216"/>
      <c r="HIS36" s="216"/>
      <c r="HIT36" s="216"/>
      <c r="HIU36" s="216"/>
      <c r="HIV36" s="216"/>
      <c r="HIW36" s="216"/>
      <c r="HIX36" s="216"/>
      <c r="HIY36" s="216"/>
      <c r="HIZ36" s="216"/>
      <c r="HJA36" s="216"/>
      <c r="HJB36" s="216"/>
      <c r="HJC36" s="216"/>
      <c r="HJD36" s="216"/>
      <c r="HJE36" s="216"/>
      <c r="HJF36" s="216"/>
      <c r="HJG36" s="216"/>
      <c r="HJH36" s="216"/>
      <c r="HJI36" s="216"/>
      <c r="HJJ36" s="216"/>
      <c r="HJK36" s="216"/>
      <c r="HJL36" s="216"/>
      <c r="HJM36" s="216"/>
      <c r="HJN36" s="216"/>
      <c r="HJO36" s="216"/>
      <c r="HJP36" s="216"/>
      <c r="HJQ36" s="216"/>
      <c r="HJR36" s="216"/>
      <c r="HJS36" s="216"/>
      <c r="HJT36" s="216"/>
      <c r="HJU36" s="216"/>
      <c r="HJV36" s="216"/>
      <c r="HJW36" s="216"/>
      <c r="HJX36" s="216"/>
      <c r="HJY36" s="216"/>
      <c r="HJZ36" s="216"/>
      <c r="HKA36" s="216"/>
      <c r="HKB36" s="216"/>
      <c r="HKC36" s="216"/>
      <c r="HKD36" s="216"/>
      <c r="HKE36" s="216"/>
      <c r="HKF36" s="216"/>
      <c r="HKG36" s="216"/>
      <c r="HKH36" s="216"/>
      <c r="HKI36" s="216"/>
      <c r="HKJ36" s="216"/>
      <c r="HKK36" s="216"/>
      <c r="HKL36" s="216"/>
      <c r="HKM36" s="216"/>
      <c r="HKN36" s="216"/>
      <c r="HKO36" s="216"/>
      <c r="HKP36" s="216"/>
      <c r="HKQ36" s="216"/>
      <c r="HKR36" s="216"/>
      <c r="HKS36" s="216"/>
      <c r="HKT36" s="216"/>
      <c r="HKU36" s="216"/>
      <c r="HKV36" s="216"/>
      <c r="HKW36" s="216"/>
      <c r="HKX36" s="216"/>
      <c r="HKY36" s="216"/>
      <c r="HKZ36" s="216"/>
      <c r="HLA36" s="216"/>
      <c r="HLB36" s="216"/>
      <c r="HLC36" s="216"/>
      <c r="HLD36" s="216"/>
      <c r="HLE36" s="216"/>
      <c r="HLF36" s="216"/>
      <c r="HLG36" s="216"/>
      <c r="HLH36" s="216"/>
      <c r="HLI36" s="216"/>
      <c r="HLJ36" s="216"/>
      <c r="HLK36" s="216"/>
      <c r="HLL36" s="216"/>
      <c r="HLM36" s="216"/>
      <c r="HLN36" s="216"/>
      <c r="HLO36" s="216"/>
      <c r="HLP36" s="216"/>
      <c r="HLQ36" s="216"/>
      <c r="HLR36" s="216"/>
      <c r="HLS36" s="216"/>
      <c r="HLT36" s="216"/>
      <c r="HLU36" s="216"/>
      <c r="HLV36" s="216"/>
      <c r="HLW36" s="216"/>
      <c r="HLX36" s="216"/>
      <c r="HLY36" s="216"/>
      <c r="HLZ36" s="216"/>
      <c r="HMA36" s="216"/>
      <c r="HMB36" s="216"/>
      <c r="HMC36" s="216"/>
      <c r="HMD36" s="216"/>
      <c r="HME36" s="216"/>
      <c r="HMF36" s="216"/>
      <c r="HMG36" s="216"/>
      <c r="HMH36" s="216"/>
      <c r="HMI36" s="216"/>
      <c r="HMJ36" s="216"/>
      <c r="HMK36" s="216"/>
      <c r="HML36" s="216"/>
      <c r="HMM36" s="216"/>
      <c r="HMN36" s="216"/>
      <c r="HMO36" s="216"/>
      <c r="HMP36" s="216"/>
      <c r="HMQ36" s="216"/>
      <c r="HMR36" s="216"/>
      <c r="HMS36" s="216"/>
      <c r="HMT36" s="216"/>
      <c r="HMU36" s="216"/>
      <c r="HMV36" s="216"/>
      <c r="HMW36" s="216"/>
      <c r="HMX36" s="216"/>
      <c r="HMY36" s="216"/>
      <c r="HMZ36" s="216"/>
      <c r="HNA36" s="216"/>
      <c r="HNB36" s="216"/>
      <c r="HNC36" s="216"/>
      <c r="HND36" s="216"/>
      <c r="HNE36" s="216"/>
      <c r="HNF36" s="216"/>
      <c r="HNG36" s="216"/>
      <c r="HNH36" s="216"/>
      <c r="HNI36" s="216"/>
      <c r="HNJ36" s="216"/>
      <c r="HNK36" s="216"/>
      <c r="HNL36" s="216"/>
      <c r="HNM36" s="216"/>
      <c r="HNN36" s="216"/>
      <c r="HNO36" s="216"/>
      <c r="HNP36" s="216"/>
      <c r="HNQ36" s="216"/>
      <c r="HNR36" s="216"/>
      <c r="HNS36" s="216"/>
      <c r="HNT36" s="216"/>
      <c r="HNU36" s="216"/>
      <c r="HNV36" s="216"/>
      <c r="HNW36" s="216"/>
      <c r="HNX36" s="216"/>
      <c r="HNY36" s="216"/>
      <c r="HNZ36" s="216"/>
      <c r="HOA36" s="216"/>
      <c r="HOB36" s="216"/>
      <c r="HOC36" s="216"/>
      <c r="HOD36" s="216"/>
      <c r="HOE36" s="216"/>
      <c r="HOF36" s="216"/>
      <c r="HOG36" s="216"/>
      <c r="HOH36" s="216"/>
      <c r="HOI36" s="216"/>
      <c r="HOJ36" s="216"/>
      <c r="HOK36" s="216"/>
      <c r="HOL36" s="216"/>
      <c r="HOM36" s="216"/>
      <c r="HON36" s="216"/>
      <c r="HOO36" s="216"/>
      <c r="HOP36" s="216"/>
      <c r="HOQ36" s="216"/>
      <c r="HOR36" s="216"/>
      <c r="HOS36" s="216"/>
      <c r="HOT36" s="216"/>
      <c r="HOU36" s="216"/>
      <c r="HOV36" s="216"/>
      <c r="HOW36" s="216"/>
      <c r="HOX36" s="216"/>
      <c r="HOY36" s="216"/>
      <c r="HOZ36" s="216"/>
      <c r="HPA36" s="216"/>
      <c r="HPB36" s="216"/>
      <c r="HPC36" s="216"/>
      <c r="HPD36" s="216"/>
      <c r="HPE36" s="216"/>
      <c r="HPF36" s="216"/>
      <c r="HPG36" s="216"/>
      <c r="HPH36" s="216"/>
      <c r="HPI36" s="216"/>
      <c r="HPJ36" s="216"/>
      <c r="HPK36" s="216"/>
      <c r="HPL36" s="216"/>
      <c r="HPM36" s="216"/>
      <c r="HPN36" s="216"/>
      <c r="HPO36" s="216"/>
      <c r="HPP36" s="216"/>
      <c r="HPQ36" s="216"/>
      <c r="HPR36" s="216"/>
      <c r="HPS36" s="216"/>
      <c r="HPT36" s="216"/>
      <c r="HPU36" s="216"/>
      <c r="HPV36" s="216"/>
      <c r="HPW36" s="216"/>
      <c r="HPX36" s="216"/>
      <c r="HPY36" s="216"/>
      <c r="HPZ36" s="216"/>
      <c r="HQA36" s="216"/>
      <c r="HQB36" s="216"/>
      <c r="HQC36" s="216"/>
      <c r="HQD36" s="216"/>
      <c r="HQE36" s="216"/>
      <c r="HQF36" s="216"/>
      <c r="HQG36" s="216"/>
      <c r="HQH36" s="216"/>
      <c r="HQI36" s="216"/>
      <c r="HQJ36" s="216"/>
      <c r="HQK36" s="216"/>
      <c r="HQL36" s="216"/>
      <c r="HQM36" s="216"/>
      <c r="HQN36" s="216"/>
      <c r="HQO36" s="216"/>
      <c r="HQP36" s="216"/>
      <c r="HQQ36" s="216"/>
      <c r="HQR36" s="216"/>
      <c r="HQS36" s="216"/>
      <c r="HQT36" s="216"/>
      <c r="HQU36" s="216"/>
      <c r="HQV36" s="216"/>
      <c r="HQW36" s="216"/>
      <c r="HQX36" s="216"/>
      <c r="HQY36" s="216"/>
      <c r="HQZ36" s="216"/>
      <c r="HRA36" s="216"/>
      <c r="HRB36" s="216"/>
      <c r="HRC36" s="216"/>
      <c r="HRD36" s="216"/>
      <c r="HRE36" s="216"/>
      <c r="HRF36" s="216"/>
      <c r="HRG36" s="216"/>
      <c r="HRH36" s="216"/>
      <c r="HRI36" s="216"/>
      <c r="HRJ36" s="216"/>
      <c r="HRK36" s="216"/>
      <c r="HRL36" s="216"/>
      <c r="HRM36" s="216"/>
      <c r="HRN36" s="216"/>
      <c r="HRO36" s="216"/>
      <c r="HRP36" s="216"/>
      <c r="HRQ36" s="216"/>
      <c r="HRR36" s="216"/>
      <c r="HRS36" s="216"/>
      <c r="HRT36" s="216"/>
      <c r="HRU36" s="216"/>
      <c r="HRV36" s="216"/>
      <c r="HRW36" s="216"/>
      <c r="HRX36" s="216"/>
      <c r="HRY36" s="216"/>
      <c r="HRZ36" s="216"/>
      <c r="HSA36" s="216"/>
      <c r="HSB36" s="216"/>
      <c r="HSC36" s="216"/>
      <c r="HSD36" s="216"/>
      <c r="HSE36" s="216"/>
      <c r="HSF36" s="216"/>
      <c r="HSG36" s="216"/>
      <c r="HSH36" s="216"/>
      <c r="HSI36" s="216"/>
      <c r="HSJ36" s="216"/>
      <c r="HSK36" s="216"/>
      <c r="HSL36" s="216"/>
      <c r="HSM36" s="216"/>
      <c r="HSN36" s="216"/>
      <c r="HSO36" s="216"/>
      <c r="HSP36" s="216"/>
      <c r="HSQ36" s="216"/>
      <c r="HSR36" s="216"/>
      <c r="HSS36" s="216"/>
      <c r="HST36" s="216"/>
      <c r="HSU36" s="216"/>
      <c r="HSV36" s="216"/>
      <c r="HSW36" s="216"/>
      <c r="HSX36" s="216"/>
      <c r="HSY36" s="216"/>
      <c r="HSZ36" s="216"/>
      <c r="HTA36" s="216"/>
      <c r="HTB36" s="216"/>
      <c r="HTC36" s="216"/>
      <c r="HTD36" s="216"/>
      <c r="HTE36" s="216"/>
      <c r="HTF36" s="216"/>
      <c r="HTG36" s="216"/>
      <c r="HTH36" s="216"/>
      <c r="HTI36" s="216"/>
      <c r="HTJ36" s="216"/>
      <c r="HTK36" s="216"/>
      <c r="HTL36" s="216"/>
      <c r="HTM36" s="216"/>
      <c r="HTN36" s="216"/>
      <c r="HTO36" s="216"/>
      <c r="HTP36" s="216"/>
      <c r="HTQ36" s="216"/>
      <c r="HTR36" s="216"/>
      <c r="HTS36" s="216"/>
      <c r="HTT36" s="216"/>
      <c r="HTU36" s="216"/>
      <c r="HTV36" s="216"/>
      <c r="HTW36" s="216"/>
      <c r="HTX36" s="216"/>
      <c r="HTY36" s="216"/>
      <c r="HTZ36" s="216"/>
      <c r="HUA36" s="216"/>
      <c r="HUB36" s="216"/>
      <c r="HUC36" s="216"/>
      <c r="HUD36" s="216"/>
      <c r="HUE36" s="216"/>
      <c r="HUF36" s="216"/>
      <c r="HUG36" s="216"/>
      <c r="HUH36" s="216"/>
      <c r="HUI36" s="216"/>
      <c r="HUJ36" s="216"/>
      <c r="HUK36" s="216"/>
      <c r="HUL36" s="216"/>
      <c r="HUM36" s="216"/>
      <c r="HUN36" s="216"/>
      <c r="HUO36" s="216"/>
      <c r="HUP36" s="216"/>
      <c r="HUQ36" s="216"/>
      <c r="HUR36" s="216"/>
      <c r="HUS36" s="216"/>
      <c r="HUT36" s="216"/>
      <c r="HUU36" s="216"/>
      <c r="HUV36" s="216"/>
      <c r="HUW36" s="216"/>
      <c r="HUX36" s="216"/>
      <c r="HUY36" s="216"/>
      <c r="HUZ36" s="216"/>
      <c r="HVA36" s="216"/>
      <c r="HVB36" s="216"/>
      <c r="HVC36" s="216"/>
      <c r="HVD36" s="216"/>
      <c r="HVE36" s="216"/>
      <c r="HVF36" s="216"/>
      <c r="HVG36" s="216"/>
      <c r="HVH36" s="216"/>
      <c r="HVI36" s="216"/>
      <c r="HVJ36" s="216"/>
      <c r="HVK36" s="216"/>
      <c r="HVL36" s="216"/>
      <c r="HVM36" s="216"/>
      <c r="HVN36" s="216"/>
      <c r="HVO36" s="216"/>
      <c r="HVP36" s="216"/>
      <c r="HVQ36" s="216"/>
      <c r="HVR36" s="216"/>
      <c r="HVS36" s="216"/>
      <c r="HVT36" s="216"/>
      <c r="HVU36" s="216"/>
      <c r="HVV36" s="216"/>
      <c r="HVW36" s="216"/>
      <c r="HVX36" s="216"/>
      <c r="HVY36" s="216"/>
      <c r="HVZ36" s="216"/>
      <c r="HWA36" s="216"/>
      <c r="HWB36" s="216"/>
      <c r="HWC36" s="216"/>
      <c r="HWD36" s="216"/>
      <c r="HWE36" s="216"/>
      <c r="HWF36" s="216"/>
      <c r="HWG36" s="216"/>
      <c r="HWH36" s="216"/>
      <c r="HWI36" s="216"/>
      <c r="HWJ36" s="216"/>
      <c r="HWK36" s="216"/>
      <c r="HWL36" s="216"/>
      <c r="HWM36" s="216"/>
      <c r="HWN36" s="216"/>
      <c r="HWO36" s="216"/>
      <c r="HWP36" s="216"/>
      <c r="HWQ36" s="216"/>
      <c r="HWR36" s="216"/>
      <c r="HWS36" s="216"/>
      <c r="HWT36" s="216"/>
      <c r="HWU36" s="216"/>
      <c r="HWV36" s="216"/>
      <c r="HWW36" s="216"/>
      <c r="HWX36" s="216"/>
      <c r="HWY36" s="216"/>
      <c r="HWZ36" s="216"/>
      <c r="HXA36" s="216"/>
      <c r="HXB36" s="216"/>
      <c r="HXC36" s="216"/>
      <c r="HXD36" s="216"/>
      <c r="HXE36" s="216"/>
      <c r="HXF36" s="216"/>
      <c r="HXG36" s="216"/>
      <c r="HXH36" s="216"/>
      <c r="HXI36" s="216"/>
      <c r="HXJ36" s="216"/>
      <c r="HXK36" s="216"/>
      <c r="HXL36" s="216"/>
      <c r="HXM36" s="216"/>
      <c r="HXN36" s="216"/>
      <c r="HXO36" s="216"/>
      <c r="HXP36" s="216"/>
      <c r="HXQ36" s="216"/>
      <c r="HXR36" s="216"/>
      <c r="HXS36" s="216"/>
      <c r="HXT36" s="216"/>
      <c r="HXU36" s="216"/>
      <c r="HXV36" s="216"/>
      <c r="HXW36" s="216"/>
      <c r="HXX36" s="216"/>
      <c r="HXY36" s="216"/>
      <c r="HXZ36" s="216"/>
      <c r="HYA36" s="216"/>
      <c r="HYB36" s="216"/>
      <c r="HYC36" s="216"/>
      <c r="HYD36" s="216"/>
      <c r="HYE36" s="216"/>
      <c r="HYF36" s="216"/>
      <c r="HYG36" s="216"/>
      <c r="HYH36" s="216"/>
      <c r="HYI36" s="216"/>
      <c r="HYJ36" s="216"/>
      <c r="HYK36" s="216"/>
      <c r="HYL36" s="216"/>
      <c r="HYM36" s="216"/>
      <c r="HYN36" s="216"/>
      <c r="HYO36" s="216"/>
      <c r="HYP36" s="216"/>
      <c r="HYQ36" s="216"/>
      <c r="HYR36" s="216"/>
      <c r="HYS36" s="216"/>
      <c r="HYT36" s="216"/>
      <c r="HYU36" s="216"/>
      <c r="HYV36" s="216"/>
      <c r="HYW36" s="216"/>
      <c r="HYX36" s="216"/>
      <c r="HYY36" s="216"/>
      <c r="HYZ36" s="216"/>
      <c r="HZA36" s="216"/>
      <c r="HZB36" s="216"/>
      <c r="HZC36" s="216"/>
      <c r="HZD36" s="216"/>
      <c r="HZE36" s="216"/>
      <c r="HZF36" s="216"/>
      <c r="HZG36" s="216"/>
      <c r="HZH36" s="216"/>
      <c r="HZI36" s="216"/>
      <c r="HZJ36" s="216"/>
      <c r="HZK36" s="216"/>
      <c r="HZL36" s="216"/>
      <c r="HZM36" s="216"/>
      <c r="HZN36" s="216"/>
      <c r="HZO36" s="216"/>
      <c r="HZP36" s="216"/>
      <c r="HZQ36" s="216"/>
      <c r="HZR36" s="216"/>
      <c r="HZS36" s="216"/>
      <c r="HZT36" s="216"/>
      <c r="HZU36" s="216"/>
      <c r="HZV36" s="216"/>
      <c r="HZW36" s="216"/>
      <c r="HZX36" s="216"/>
      <c r="HZY36" s="216"/>
      <c r="HZZ36" s="216"/>
      <c r="IAA36" s="216"/>
      <c r="IAB36" s="216"/>
      <c r="IAC36" s="216"/>
      <c r="IAD36" s="216"/>
      <c r="IAE36" s="216"/>
      <c r="IAF36" s="216"/>
      <c r="IAG36" s="216"/>
      <c r="IAH36" s="216"/>
      <c r="IAI36" s="216"/>
      <c r="IAJ36" s="216"/>
      <c r="IAK36" s="216"/>
      <c r="IAL36" s="216"/>
      <c r="IAM36" s="216"/>
      <c r="IAN36" s="216"/>
      <c r="IAO36" s="216"/>
      <c r="IAP36" s="216"/>
      <c r="IAQ36" s="216"/>
      <c r="IAR36" s="216"/>
      <c r="IAS36" s="216"/>
      <c r="IAT36" s="216"/>
      <c r="IAU36" s="216"/>
      <c r="IAV36" s="216"/>
      <c r="IAW36" s="216"/>
      <c r="IAX36" s="216"/>
      <c r="IAY36" s="216"/>
      <c r="IAZ36" s="216"/>
      <c r="IBA36" s="216"/>
      <c r="IBB36" s="216"/>
      <c r="IBC36" s="216"/>
      <c r="IBD36" s="216"/>
      <c r="IBE36" s="216"/>
      <c r="IBF36" s="216"/>
      <c r="IBG36" s="216"/>
      <c r="IBH36" s="216"/>
      <c r="IBI36" s="216"/>
      <c r="IBJ36" s="216"/>
      <c r="IBK36" s="216"/>
      <c r="IBL36" s="216"/>
      <c r="IBM36" s="216"/>
      <c r="IBN36" s="216"/>
      <c r="IBO36" s="216"/>
      <c r="IBP36" s="216"/>
      <c r="IBQ36" s="216"/>
      <c r="IBR36" s="216"/>
      <c r="IBS36" s="216"/>
      <c r="IBT36" s="216"/>
      <c r="IBU36" s="216"/>
      <c r="IBV36" s="216"/>
      <c r="IBW36" s="216"/>
      <c r="IBX36" s="216"/>
      <c r="IBY36" s="216"/>
      <c r="IBZ36" s="216"/>
      <c r="ICA36" s="216"/>
      <c r="ICB36" s="216"/>
      <c r="ICC36" s="216"/>
      <c r="ICD36" s="216"/>
      <c r="ICE36" s="216"/>
      <c r="ICF36" s="216"/>
      <c r="ICG36" s="216"/>
      <c r="ICH36" s="216"/>
      <c r="ICI36" s="216"/>
      <c r="ICJ36" s="216"/>
      <c r="ICK36" s="216"/>
      <c r="ICL36" s="216"/>
      <c r="ICM36" s="216"/>
      <c r="ICN36" s="216"/>
      <c r="ICO36" s="216"/>
      <c r="ICP36" s="216"/>
      <c r="ICQ36" s="216"/>
      <c r="ICR36" s="216"/>
      <c r="ICS36" s="216"/>
      <c r="ICT36" s="216"/>
      <c r="ICU36" s="216"/>
      <c r="ICV36" s="216"/>
      <c r="ICW36" s="216"/>
      <c r="ICX36" s="216"/>
      <c r="ICY36" s="216"/>
      <c r="ICZ36" s="216"/>
      <c r="IDA36" s="216"/>
      <c r="IDB36" s="216"/>
      <c r="IDC36" s="216"/>
      <c r="IDD36" s="216"/>
      <c r="IDE36" s="216"/>
      <c r="IDF36" s="216"/>
      <c r="IDG36" s="216"/>
      <c r="IDH36" s="216"/>
      <c r="IDI36" s="216"/>
      <c r="IDJ36" s="216"/>
      <c r="IDK36" s="216"/>
      <c r="IDL36" s="216"/>
      <c r="IDM36" s="216"/>
      <c r="IDN36" s="216"/>
      <c r="IDO36" s="216"/>
      <c r="IDP36" s="216"/>
      <c r="IDQ36" s="216"/>
      <c r="IDR36" s="216"/>
      <c r="IDS36" s="216"/>
      <c r="IDT36" s="216"/>
      <c r="IDU36" s="216"/>
      <c r="IDV36" s="216"/>
      <c r="IDW36" s="216"/>
      <c r="IDX36" s="216"/>
      <c r="IDY36" s="216"/>
      <c r="IDZ36" s="216"/>
      <c r="IEA36" s="216"/>
      <c r="IEB36" s="216"/>
      <c r="IEC36" s="216"/>
      <c r="IED36" s="216"/>
      <c r="IEE36" s="216"/>
      <c r="IEF36" s="216"/>
      <c r="IEG36" s="216"/>
      <c r="IEH36" s="216"/>
      <c r="IEI36" s="216"/>
      <c r="IEJ36" s="216"/>
      <c r="IEK36" s="216"/>
      <c r="IEL36" s="216"/>
      <c r="IEM36" s="216"/>
      <c r="IEN36" s="216"/>
      <c r="IEO36" s="216"/>
      <c r="IEP36" s="216"/>
      <c r="IEQ36" s="216"/>
      <c r="IER36" s="216"/>
      <c r="IES36" s="216"/>
      <c r="IET36" s="216"/>
      <c r="IEU36" s="216"/>
      <c r="IEV36" s="216"/>
      <c r="IEW36" s="216"/>
      <c r="IEX36" s="216"/>
      <c r="IEY36" s="216"/>
      <c r="IEZ36" s="216"/>
      <c r="IFA36" s="216"/>
      <c r="IFB36" s="216"/>
      <c r="IFC36" s="216"/>
      <c r="IFD36" s="216"/>
      <c r="IFE36" s="216"/>
      <c r="IFF36" s="216"/>
      <c r="IFG36" s="216"/>
      <c r="IFH36" s="216"/>
      <c r="IFI36" s="216"/>
      <c r="IFJ36" s="216"/>
      <c r="IFK36" s="216"/>
      <c r="IFL36" s="216"/>
      <c r="IFM36" s="216"/>
      <c r="IFN36" s="216"/>
      <c r="IFO36" s="216"/>
      <c r="IFP36" s="216"/>
      <c r="IFQ36" s="216"/>
      <c r="IFR36" s="216"/>
      <c r="IFS36" s="216"/>
      <c r="IFT36" s="216"/>
      <c r="IFU36" s="216"/>
      <c r="IFV36" s="216"/>
      <c r="IFW36" s="216"/>
      <c r="IFX36" s="216"/>
      <c r="IFY36" s="216"/>
      <c r="IFZ36" s="216"/>
      <c r="IGA36" s="216"/>
      <c r="IGB36" s="216"/>
      <c r="IGC36" s="216"/>
      <c r="IGD36" s="216"/>
      <c r="IGE36" s="216"/>
      <c r="IGF36" s="216"/>
      <c r="IGG36" s="216"/>
      <c r="IGH36" s="216"/>
      <c r="IGI36" s="216"/>
      <c r="IGJ36" s="216"/>
      <c r="IGK36" s="216"/>
      <c r="IGL36" s="216"/>
      <c r="IGM36" s="216"/>
      <c r="IGN36" s="216"/>
      <c r="IGO36" s="216"/>
      <c r="IGP36" s="216"/>
      <c r="IGQ36" s="216"/>
      <c r="IGR36" s="216"/>
      <c r="IGS36" s="216"/>
      <c r="IGT36" s="216"/>
      <c r="IGU36" s="216"/>
      <c r="IGV36" s="216"/>
      <c r="IGW36" s="216"/>
      <c r="IGX36" s="216"/>
      <c r="IGY36" s="216"/>
      <c r="IGZ36" s="216"/>
      <c r="IHA36" s="216"/>
      <c r="IHB36" s="216"/>
      <c r="IHC36" s="216"/>
      <c r="IHD36" s="216"/>
      <c r="IHE36" s="216"/>
      <c r="IHF36" s="216"/>
      <c r="IHG36" s="216"/>
      <c r="IHH36" s="216"/>
      <c r="IHI36" s="216"/>
      <c r="IHJ36" s="216"/>
      <c r="IHK36" s="216"/>
      <c r="IHL36" s="216"/>
      <c r="IHM36" s="216"/>
      <c r="IHN36" s="216"/>
      <c r="IHO36" s="216"/>
      <c r="IHP36" s="216"/>
      <c r="IHQ36" s="216"/>
      <c r="IHR36" s="216"/>
      <c r="IHS36" s="216"/>
      <c r="IHT36" s="216"/>
      <c r="IHU36" s="216"/>
      <c r="IHV36" s="216"/>
      <c r="IHW36" s="216"/>
      <c r="IHX36" s="216"/>
      <c r="IHY36" s="216"/>
      <c r="IHZ36" s="216"/>
      <c r="IIA36" s="216"/>
      <c r="IIB36" s="216"/>
      <c r="IIC36" s="216"/>
      <c r="IID36" s="216"/>
      <c r="IIE36" s="216"/>
      <c r="IIF36" s="216"/>
      <c r="IIG36" s="216"/>
      <c r="IIH36" s="216"/>
      <c r="III36" s="216"/>
      <c r="IIJ36" s="216"/>
      <c r="IIK36" s="216"/>
      <c r="IIL36" s="216"/>
      <c r="IIM36" s="216"/>
      <c r="IIN36" s="216"/>
      <c r="IIO36" s="216"/>
      <c r="IIP36" s="216"/>
      <c r="IIQ36" s="216"/>
      <c r="IIR36" s="216"/>
      <c r="IIS36" s="216"/>
      <c r="IIT36" s="216"/>
      <c r="IIU36" s="216"/>
      <c r="IIV36" s="216"/>
      <c r="IIW36" s="216"/>
      <c r="IIX36" s="216"/>
      <c r="IIY36" s="216"/>
      <c r="IIZ36" s="216"/>
      <c r="IJA36" s="216"/>
      <c r="IJB36" s="216"/>
      <c r="IJC36" s="216"/>
      <c r="IJD36" s="216"/>
      <c r="IJE36" s="216"/>
      <c r="IJF36" s="216"/>
      <c r="IJG36" s="216"/>
      <c r="IJH36" s="216"/>
      <c r="IJI36" s="216"/>
      <c r="IJJ36" s="216"/>
      <c r="IJK36" s="216"/>
      <c r="IJL36" s="216"/>
      <c r="IJM36" s="216"/>
      <c r="IJN36" s="216"/>
      <c r="IJO36" s="216"/>
      <c r="IJP36" s="216"/>
      <c r="IJQ36" s="216"/>
      <c r="IJR36" s="216"/>
      <c r="IJS36" s="216"/>
      <c r="IJT36" s="216"/>
      <c r="IJU36" s="216"/>
      <c r="IJV36" s="216"/>
      <c r="IJW36" s="216"/>
      <c r="IJX36" s="216"/>
      <c r="IJY36" s="216"/>
      <c r="IJZ36" s="216"/>
      <c r="IKA36" s="216"/>
      <c r="IKB36" s="216"/>
      <c r="IKC36" s="216"/>
      <c r="IKD36" s="216"/>
      <c r="IKE36" s="216"/>
      <c r="IKF36" s="216"/>
      <c r="IKG36" s="216"/>
      <c r="IKH36" s="216"/>
      <c r="IKI36" s="216"/>
      <c r="IKJ36" s="216"/>
      <c r="IKK36" s="216"/>
      <c r="IKL36" s="216"/>
      <c r="IKM36" s="216"/>
      <c r="IKN36" s="216"/>
      <c r="IKO36" s="216"/>
      <c r="IKP36" s="216"/>
      <c r="IKQ36" s="216"/>
      <c r="IKR36" s="216"/>
      <c r="IKS36" s="216"/>
      <c r="IKT36" s="216"/>
      <c r="IKU36" s="216"/>
      <c r="IKV36" s="216"/>
      <c r="IKW36" s="216"/>
      <c r="IKX36" s="216"/>
      <c r="IKY36" s="216"/>
      <c r="IKZ36" s="216"/>
      <c r="ILA36" s="216"/>
      <c r="ILB36" s="216"/>
      <c r="ILC36" s="216"/>
      <c r="ILD36" s="216"/>
      <c r="ILE36" s="216"/>
      <c r="ILF36" s="216"/>
      <c r="ILG36" s="216"/>
      <c r="ILH36" s="216"/>
      <c r="ILI36" s="216"/>
      <c r="ILJ36" s="216"/>
      <c r="ILK36" s="216"/>
      <c r="ILL36" s="216"/>
      <c r="ILM36" s="216"/>
      <c r="ILN36" s="216"/>
      <c r="ILO36" s="216"/>
      <c r="ILP36" s="216"/>
      <c r="ILQ36" s="216"/>
      <c r="ILR36" s="216"/>
      <c r="ILS36" s="216"/>
      <c r="ILT36" s="216"/>
      <c r="ILU36" s="216"/>
      <c r="ILV36" s="216"/>
      <c r="ILW36" s="216"/>
      <c r="ILX36" s="216"/>
      <c r="ILY36" s="216"/>
      <c r="ILZ36" s="216"/>
      <c r="IMA36" s="216"/>
      <c r="IMB36" s="216"/>
      <c r="IMC36" s="216"/>
      <c r="IMD36" s="216"/>
      <c r="IME36" s="216"/>
      <c r="IMF36" s="216"/>
      <c r="IMG36" s="216"/>
      <c r="IMH36" s="216"/>
      <c r="IMI36" s="216"/>
      <c r="IMJ36" s="216"/>
      <c r="IMK36" s="216"/>
      <c r="IML36" s="216"/>
      <c r="IMM36" s="216"/>
      <c r="IMN36" s="216"/>
      <c r="IMO36" s="216"/>
      <c r="IMP36" s="216"/>
      <c r="IMQ36" s="216"/>
      <c r="IMR36" s="216"/>
      <c r="IMS36" s="216"/>
      <c r="IMT36" s="216"/>
      <c r="IMU36" s="216"/>
      <c r="IMV36" s="216"/>
      <c r="IMW36" s="216"/>
      <c r="IMX36" s="216"/>
      <c r="IMY36" s="216"/>
      <c r="IMZ36" s="216"/>
      <c r="INA36" s="216"/>
      <c r="INB36" s="216"/>
      <c r="INC36" s="216"/>
      <c r="IND36" s="216"/>
      <c r="INE36" s="216"/>
      <c r="INF36" s="216"/>
      <c r="ING36" s="216"/>
      <c r="INH36" s="216"/>
      <c r="INI36" s="216"/>
      <c r="INJ36" s="216"/>
      <c r="INK36" s="216"/>
      <c r="INL36" s="216"/>
      <c r="INM36" s="216"/>
      <c r="INN36" s="216"/>
      <c r="INO36" s="216"/>
      <c r="INP36" s="216"/>
      <c r="INQ36" s="216"/>
      <c r="INR36" s="216"/>
      <c r="INS36" s="216"/>
      <c r="INT36" s="216"/>
      <c r="INU36" s="216"/>
      <c r="INV36" s="216"/>
      <c r="INW36" s="216"/>
      <c r="INX36" s="216"/>
      <c r="INY36" s="216"/>
      <c r="INZ36" s="216"/>
      <c r="IOA36" s="216"/>
      <c r="IOB36" s="216"/>
      <c r="IOC36" s="216"/>
      <c r="IOD36" s="216"/>
      <c r="IOE36" s="216"/>
      <c r="IOF36" s="216"/>
      <c r="IOG36" s="216"/>
      <c r="IOH36" s="216"/>
      <c r="IOI36" s="216"/>
      <c r="IOJ36" s="216"/>
      <c r="IOK36" s="216"/>
      <c r="IOL36" s="216"/>
      <c r="IOM36" s="216"/>
      <c r="ION36" s="216"/>
      <c r="IOO36" s="216"/>
      <c r="IOP36" s="216"/>
      <c r="IOQ36" s="216"/>
      <c r="IOR36" s="216"/>
      <c r="IOS36" s="216"/>
      <c r="IOT36" s="216"/>
      <c r="IOU36" s="216"/>
      <c r="IOV36" s="216"/>
      <c r="IOW36" s="216"/>
      <c r="IOX36" s="216"/>
      <c r="IOY36" s="216"/>
      <c r="IOZ36" s="216"/>
      <c r="IPA36" s="216"/>
      <c r="IPB36" s="216"/>
      <c r="IPC36" s="216"/>
      <c r="IPD36" s="216"/>
      <c r="IPE36" s="216"/>
      <c r="IPF36" s="216"/>
      <c r="IPG36" s="216"/>
      <c r="IPH36" s="216"/>
      <c r="IPI36" s="216"/>
      <c r="IPJ36" s="216"/>
      <c r="IPK36" s="216"/>
      <c r="IPL36" s="216"/>
      <c r="IPM36" s="216"/>
      <c r="IPN36" s="216"/>
      <c r="IPO36" s="216"/>
      <c r="IPP36" s="216"/>
      <c r="IPQ36" s="216"/>
      <c r="IPR36" s="216"/>
      <c r="IPS36" s="216"/>
      <c r="IPT36" s="216"/>
      <c r="IPU36" s="216"/>
      <c r="IPV36" s="216"/>
      <c r="IPW36" s="216"/>
      <c r="IPX36" s="216"/>
      <c r="IPY36" s="216"/>
      <c r="IPZ36" s="216"/>
      <c r="IQA36" s="216"/>
      <c r="IQB36" s="216"/>
      <c r="IQC36" s="216"/>
      <c r="IQD36" s="216"/>
      <c r="IQE36" s="216"/>
      <c r="IQF36" s="216"/>
      <c r="IQG36" s="216"/>
      <c r="IQH36" s="216"/>
      <c r="IQI36" s="216"/>
      <c r="IQJ36" s="216"/>
      <c r="IQK36" s="216"/>
      <c r="IQL36" s="216"/>
      <c r="IQM36" s="216"/>
      <c r="IQN36" s="216"/>
      <c r="IQO36" s="216"/>
      <c r="IQP36" s="216"/>
      <c r="IQQ36" s="216"/>
      <c r="IQR36" s="216"/>
      <c r="IQS36" s="216"/>
      <c r="IQT36" s="216"/>
      <c r="IQU36" s="216"/>
      <c r="IQV36" s="216"/>
      <c r="IQW36" s="216"/>
      <c r="IQX36" s="216"/>
      <c r="IQY36" s="216"/>
      <c r="IQZ36" s="216"/>
      <c r="IRA36" s="216"/>
      <c r="IRB36" s="216"/>
      <c r="IRC36" s="216"/>
      <c r="IRD36" s="216"/>
      <c r="IRE36" s="216"/>
      <c r="IRF36" s="216"/>
      <c r="IRG36" s="216"/>
      <c r="IRH36" s="216"/>
      <c r="IRI36" s="216"/>
      <c r="IRJ36" s="216"/>
      <c r="IRK36" s="216"/>
      <c r="IRL36" s="216"/>
      <c r="IRM36" s="216"/>
      <c r="IRN36" s="216"/>
      <c r="IRO36" s="216"/>
      <c r="IRP36" s="216"/>
      <c r="IRQ36" s="216"/>
      <c r="IRR36" s="216"/>
      <c r="IRS36" s="216"/>
      <c r="IRT36" s="216"/>
      <c r="IRU36" s="216"/>
      <c r="IRV36" s="216"/>
      <c r="IRW36" s="216"/>
      <c r="IRX36" s="216"/>
      <c r="IRY36" s="216"/>
      <c r="IRZ36" s="216"/>
      <c r="ISA36" s="216"/>
      <c r="ISB36" s="216"/>
      <c r="ISC36" s="216"/>
      <c r="ISD36" s="216"/>
      <c r="ISE36" s="216"/>
      <c r="ISF36" s="216"/>
      <c r="ISG36" s="216"/>
      <c r="ISH36" s="216"/>
      <c r="ISI36" s="216"/>
      <c r="ISJ36" s="216"/>
      <c r="ISK36" s="216"/>
      <c r="ISL36" s="216"/>
      <c r="ISM36" s="216"/>
      <c r="ISN36" s="216"/>
      <c r="ISO36" s="216"/>
      <c r="ISP36" s="216"/>
      <c r="ISQ36" s="216"/>
      <c r="ISR36" s="216"/>
      <c r="ISS36" s="216"/>
      <c r="IST36" s="216"/>
      <c r="ISU36" s="216"/>
      <c r="ISV36" s="216"/>
      <c r="ISW36" s="216"/>
      <c r="ISX36" s="216"/>
      <c r="ISY36" s="216"/>
      <c r="ISZ36" s="216"/>
      <c r="ITA36" s="216"/>
      <c r="ITB36" s="216"/>
      <c r="ITC36" s="216"/>
      <c r="ITD36" s="216"/>
      <c r="ITE36" s="216"/>
      <c r="ITF36" s="216"/>
      <c r="ITG36" s="216"/>
      <c r="ITH36" s="216"/>
      <c r="ITI36" s="216"/>
      <c r="ITJ36" s="216"/>
      <c r="ITK36" s="216"/>
      <c r="ITL36" s="216"/>
      <c r="ITM36" s="216"/>
      <c r="ITN36" s="216"/>
      <c r="ITO36" s="216"/>
      <c r="ITP36" s="216"/>
      <c r="ITQ36" s="216"/>
      <c r="ITR36" s="216"/>
      <c r="ITS36" s="216"/>
      <c r="ITT36" s="216"/>
      <c r="ITU36" s="216"/>
      <c r="ITV36" s="216"/>
      <c r="ITW36" s="216"/>
      <c r="ITX36" s="216"/>
      <c r="ITY36" s="216"/>
      <c r="ITZ36" s="216"/>
      <c r="IUA36" s="216"/>
      <c r="IUB36" s="216"/>
      <c r="IUC36" s="216"/>
      <c r="IUD36" s="216"/>
      <c r="IUE36" s="216"/>
      <c r="IUF36" s="216"/>
      <c r="IUG36" s="216"/>
      <c r="IUH36" s="216"/>
      <c r="IUI36" s="216"/>
      <c r="IUJ36" s="216"/>
      <c r="IUK36" s="216"/>
      <c r="IUL36" s="216"/>
      <c r="IUM36" s="216"/>
      <c r="IUN36" s="216"/>
      <c r="IUO36" s="216"/>
      <c r="IUP36" s="216"/>
      <c r="IUQ36" s="216"/>
      <c r="IUR36" s="216"/>
      <c r="IUS36" s="216"/>
      <c r="IUT36" s="216"/>
      <c r="IUU36" s="216"/>
      <c r="IUV36" s="216"/>
      <c r="IUW36" s="216"/>
      <c r="IUX36" s="216"/>
      <c r="IUY36" s="216"/>
      <c r="IUZ36" s="216"/>
      <c r="IVA36" s="216"/>
      <c r="IVB36" s="216"/>
      <c r="IVC36" s="216"/>
      <c r="IVD36" s="216"/>
      <c r="IVE36" s="216"/>
      <c r="IVF36" s="216"/>
      <c r="IVG36" s="216"/>
      <c r="IVH36" s="216"/>
      <c r="IVI36" s="216"/>
      <c r="IVJ36" s="216"/>
      <c r="IVK36" s="216"/>
      <c r="IVL36" s="216"/>
      <c r="IVM36" s="216"/>
      <c r="IVN36" s="216"/>
      <c r="IVO36" s="216"/>
      <c r="IVP36" s="216"/>
      <c r="IVQ36" s="216"/>
      <c r="IVR36" s="216"/>
      <c r="IVS36" s="216"/>
      <c r="IVT36" s="216"/>
      <c r="IVU36" s="216"/>
      <c r="IVV36" s="216"/>
      <c r="IVW36" s="216"/>
      <c r="IVX36" s="216"/>
      <c r="IVY36" s="216"/>
      <c r="IVZ36" s="216"/>
      <c r="IWA36" s="216"/>
      <c r="IWB36" s="216"/>
      <c r="IWC36" s="216"/>
      <c r="IWD36" s="216"/>
      <c r="IWE36" s="216"/>
      <c r="IWF36" s="216"/>
      <c r="IWG36" s="216"/>
      <c r="IWH36" s="216"/>
      <c r="IWI36" s="216"/>
      <c r="IWJ36" s="216"/>
      <c r="IWK36" s="216"/>
      <c r="IWL36" s="216"/>
      <c r="IWM36" s="216"/>
      <c r="IWN36" s="216"/>
      <c r="IWO36" s="216"/>
      <c r="IWP36" s="216"/>
      <c r="IWQ36" s="216"/>
      <c r="IWR36" s="216"/>
      <c r="IWS36" s="216"/>
      <c r="IWT36" s="216"/>
      <c r="IWU36" s="216"/>
      <c r="IWV36" s="216"/>
      <c r="IWW36" s="216"/>
      <c r="IWX36" s="216"/>
      <c r="IWY36" s="216"/>
      <c r="IWZ36" s="216"/>
      <c r="IXA36" s="216"/>
      <c r="IXB36" s="216"/>
      <c r="IXC36" s="216"/>
      <c r="IXD36" s="216"/>
      <c r="IXE36" s="216"/>
      <c r="IXF36" s="216"/>
      <c r="IXG36" s="216"/>
      <c r="IXH36" s="216"/>
      <c r="IXI36" s="216"/>
      <c r="IXJ36" s="216"/>
      <c r="IXK36" s="216"/>
      <c r="IXL36" s="216"/>
      <c r="IXM36" s="216"/>
      <c r="IXN36" s="216"/>
      <c r="IXO36" s="216"/>
      <c r="IXP36" s="216"/>
      <c r="IXQ36" s="216"/>
      <c r="IXR36" s="216"/>
      <c r="IXS36" s="216"/>
      <c r="IXT36" s="216"/>
      <c r="IXU36" s="216"/>
      <c r="IXV36" s="216"/>
      <c r="IXW36" s="216"/>
      <c r="IXX36" s="216"/>
      <c r="IXY36" s="216"/>
      <c r="IXZ36" s="216"/>
      <c r="IYA36" s="216"/>
      <c r="IYB36" s="216"/>
      <c r="IYC36" s="216"/>
      <c r="IYD36" s="216"/>
      <c r="IYE36" s="216"/>
      <c r="IYF36" s="216"/>
      <c r="IYG36" s="216"/>
      <c r="IYH36" s="216"/>
      <c r="IYI36" s="216"/>
      <c r="IYJ36" s="216"/>
      <c r="IYK36" s="216"/>
      <c r="IYL36" s="216"/>
      <c r="IYM36" s="216"/>
      <c r="IYN36" s="216"/>
      <c r="IYO36" s="216"/>
      <c r="IYP36" s="216"/>
      <c r="IYQ36" s="216"/>
      <c r="IYR36" s="216"/>
      <c r="IYS36" s="216"/>
      <c r="IYT36" s="216"/>
      <c r="IYU36" s="216"/>
      <c r="IYV36" s="216"/>
      <c r="IYW36" s="216"/>
      <c r="IYX36" s="216"/>
      <c r="IYY36" s="216"/>
      <c r="IYZ36" s="216"/>
      <c r="IZA36" s="216"/>
      <c r="IZB36" s="216"/>
      <c r="IZC36" s="216"/>
      <c r="IZD36" s="216"/>
      <c r="IZE36" s="216"/>
      <c r="IZF36" s="216"/>
      <c r="IZG36" s="216"/>
      <c r="IZH36" s="216"/>
      <c r="IZI36" s="216"/>
      <c r="IZJ36" s="216"/>
      <c r="IZK36" s="216"/>
      <c r="IZL36" s="216"/>
      <c r="IZM36" s="216"/>
      <c r="IZN36" s="216"/>
      <c r="IZO36" s="216"/>
      <c r="IZP36" s="216"/>
      <c r="IZQ36" s="216"/>
      <c r="IZR36" s="216"/>
      <c r="IZS36" s="216"/>
      <c r="IZT36" s="216"/>
      <c r="IZU36" s="216"/>
      <c r="IZV36" s="216"/>
      <c r="IZW36" s="216"/>
      <c r="IZX36" s="216"/>
      <c r="IZY36" s="216"/>
      <c r="IZZ36" s="216"/>
      <c r="JAA36" s="216"/>
      <c r="JAB36" s="216"/>
      <c r="JAC36" s="216"/>
      <c r="JAD36" s="216"/>
      <c r="JAE36" s="216"/>
      <c r="JAF36" s="216"/>
      <c r="JAG36" s="216"/>
      <c r="JAH36" s="216"/>
      <c r="JAI36" s="216"/>
      <c r="JAJ36" s="216"/>
      <c r="JAK36" s="216"/>
      <c r="JAL36" s="216"/>
      <c r="JAM36" s="216"/>
      <c r="JAN36" s="216"/>
      <c r="JAO36" s="216"/>
      <c r="JAP36" s="216"/>
      <c r="JAQ36" s="216"/>
      <c r="JAR36" s="216"/>
      <c r="JAS36" s="216"/>
      <c r="JAT36" s="216"/>
      <c r="JAU36" s="216"/>
      <c r="JAV36" s="216"/>
      <c r="JAW36" s="216"/>
      <c r="JAX36" s="216"/>
      <c r="JAY36" s="216"/>
      <c r="JAZ36" s="216"/>
      <c r="JBA36" s="216"/>
      <c r="JBB36" s="216"/>
      <c r="JBC36" s="216"/>
      <c r="JBD36" s="216"/>
      <c r="JBE36" s="216"/>
      <c r="JBF36" s="216"/>
      <c r="JBG36" s="216"/>
      <c r="JBH36" s="216"/>
      <c r="JBI36" s="216"/>
      <c r="JBJ36" s="216"/>
      <c r="JBK36" s="216"/>
      <c r="JBL36" s="216"/>
      <c r="JBM36" s="216"/>
      <c r="JBN36" s="216"/>
      <c r="JBO36" s="216"/>
      <c r="JBP36" s="216"/>
      <c r="JBQ36" s="216"/>
      <c r="JBR36" s="216"/>
      <c r="JBS36" s="216"/>
      <c r="JBT36" s="216"/>
      <c r="JBU36" s="216"/>
      <c r="JBV36" s="216"/>
      <c r="JBW36" s="216"/>
      <c r="JBX36" s="216"/>
      <c r="JBY36" s="216"/>
      <c r="JBZ36" s="216"/>
      <c r="JCA36" s="216"/>
      <c r="JCB36" s="216"/>
      <c r="JCC36" s="216"/>
      <c r="JCD36" s="216"/>
      <c r="JCE36" s="216"/>
      <c r="JCF36" s="216"/>
      <c r="JCG36" s="216"/>
      <c r="JCH36" s="216"/>
      <c r="JCI36" s="216"/>
      <c r="JCJ36" s="216"/>
      <c r="JCK36" s="216"/>
      <c r="JCL36" s="216"/>
      <c r="JCM36" s="216"/>
      <c r="JCN36" s="216"/>
      <c r="JCO36" s="216"/>
      <c r="JCP36" s="216"/>
      <c r="JCQ36" s="216"/>
      <c r="JCR36" s="216"/>
      <c r="JCS36" s="216"/>
      <c r="JCT36" s="216"/>
      <c r="JCU36" s="216"/>
      <c r="JCV36" s="216"/>
      <c r="JCW36" s="216"/>
      <c r="JCX36" s="216"/>
      <c r="JCY36" s="216"/>
      <c r="JCZ36" s="216"/>
      <c r="JDA36" s="216"/>
      <c r="JDB36" s="216"/>
      <c r="JDC36" s="216"/>
      <c r="JDD36" s="216"/>
      <c r="JDE36" s="216"/>
      <c r="JDF36" s="216"/>
      <c r="JDG36" s="216"/>
      <c r="JDH36" s="216"/>
      <c r="JDI36" s="216"/>
      <c r="JDJ36" s="216"/>
      <c r="JDK36" s="216"/>
      <c r="JDL36" s="216"/>
      <c r="JDM36" s="216"/>
      <c r="JDN36" s="216"/>
      <c r="JDO36" s="216"/>
      <c r="JDP36" s="216"/>
      <c r="JDQ36" s="216"/>
      <c r="JDR36" s="216"/>
      <c r="JDS36" s="216"/>
      <c r="JDT36" s="216"/>
      <c r="JDU36" s="216"/>
      <c r="JDV36" s="216"/>
      <c r="JDW36" s="216"/>
      <c r="JDX36" s="216"/>
      <c r="JDY36" s="216"/>
      <c r="JDZ36" s="216"/>
      <c r="JEA36" s="216"/>
      <c r="JEB36" s="216"/>
      <c r="JEC36" s="216"/>
      <c r="JED36" s="216"/>
      <c r="JEE36" s="216"/>
      <c r="JEF36" s="216"/>
      <c r="JEG36" s="216"/>
      <c r="JEH36" s="216"/>
      <c r="JEI36" s="216"/>
      <c r="JEJ36" s="216"/>
      <c r="JEK36" s="216"/>
      <c r="JEL36" s="216"/>
      <c r="JEM36" s="216"/>
      <c r="JEN36" s="216"/>
      <c r="JEO36" s="216"/>
      <c r="JEP36" s="216"/>
      <c r="JEQ36" s="216"/>
      <c r="JER36" s="216"/>
      <c r="JES36" s="216"/>
      <c r="JET36" s="216"/>
      <c r="JEU36" s="216"/>
      <c r="JEV36" s="216"/>
      <c r="JEW36" s="216"/>
      <c r="JEX36" s="216"/>
      <c r="JEY36" s="216"/>
      <c r="JEZ36" s="216"/>
      <c r="JFA36" s="216"/>
      <c r="JFB36" s="216"/>
      <c r="JFC36" s="216"/>
      <c r="JFD36" s="216"/>
      <c r="JFE36" s="216"/>
      <c r="JFF36" s="216"/>
      <c r="JFG36" s="216"/>
      <c r="JFH36" s="216"/>
      <c r="JFI36" s="216"/>
      <c r="JFJ36" s="216"/>
      <c r="JFK36" s="216"/>
      <c r="JFL36" s="216"/>
      <c r="JFM36" s="216"/>
      <c r="JFN36" s="216"/>
      <c r="JFO36" s="216"/>
      <c r="JFP36" s="216"/>
      <c r="JFQ36" s="216"/>
      <c r="JFR36" s="216"/>
      <c r="JFS36" s="216"/>
      <c r="JFT36" s="216"/>
      <c r="JFU36" s="216"/>
      <c r="JFV36" s="216"/>
      <c r="JFW36" s="216"/>
      <c r="JFX36" s="216"/>
      <c r="JFY36" s="216"/>
      <c r="JFZ36" s="216"/>
      <c r="JGA36" s="216"/>
      <c r="JGB36" s="216"/>
      <c r="JGC36" s="216"/>
      <c r="JGD36" s="216"/>
      <c r="JGE36" s="216"/>
      <c r="JGF36" s="216"/>
      <c r="JGG36" s="216"/>
      <c r="JGH36" s="216"/>
      <c r="JGI36" s="216"/>
      <c r="JGJ36" s="216"/>
      <c r="JGK36" s="216"/>
      <c r="JGL36" s="216"/>
      <c r="JGM36" s="216"/>
      <c r="JGN36" s="216"/>
      <c r="JGO36" s="216"/>
      <c r="JGP36" s="216"/>
      <c r="JGQ36" s="216"/>
      <c r="JGR36" s="216"/>
      <c r="JGS36" s="216"/>
      <c r="JGT36" s="216"/>
      <c r="JGU36" s="216"/>
      <c r="JGV36" s="216"/>
      <c r="JGW36" s="216"/>
      <c r="JGX36" s="216"/>
      <c r="JGY36" s="216"/>
      <c r="JGZ36" s="216"/>
      <c r="JHA36" s="216"/>
      <c r="JHB36" s="216"/>
      <c r="JHC36" s="216"/>
      <c r="JHD36" s="216"/>
      <c r="JHE36" s="216"/>
      <c r="JHF36" s="216"/>
      <c r="JHG36" s="216"/>
      <c r="JHH36" s="216"/>
      <c r="JHI36" s="216"/>
      <c r="JHJ36" s="216"/>
      <c r="JHK36" s="216"/>
      <c r="JHL36" s="216"/>
      <c r="JHM36" s="216"/>
      <c r="JHN36" s="216"/>
      <c r="JHO36" s="216"/>
      <c r="JHP36" s="216"/>
      <c r="JHQ36" s="216"/>
      <c r="JHR36" s="216"/>
      <c r="JHS36" s="216"/>
      <c r="JHT36" s="216"/>
      <c r="JHU36" s="216"/>
      <c r="JHV36" s="216"/>
      <c r="JHW36" s="216"/>
      <c r="JHX36" s="216"/>
      <c r="JHY36" s="216"/>
      <c r="JHZ36" s="216"/>
      <c r="JIA36" s="216"/>
      <c r="JIB36" s="216"/>
      <c r="JIC36" s="216"/>
      <c r="JID36" s="216"/>
      <c r="JIE36" s="216"/>
      <c r="JIF36" s="216"/>
      <c r="JIG36" s="216"/>
      <c r="JIH36" s="216"/>
      <c r="JII36" s="216"/>
      <c r="JIJ36" s="216"/>
      <c r="JIK36" s="216"/>
      <c r="JIL36" s="216"/>
      <c r="JIM36" s="216"/>
      <c r="JIN36" s="216"/>
      <c r="JIO36" s="216"/>
      <c r="JIP36" s="216"/>
      <c r="JIQ36" s="216"/>
      <c r="JIR36" s="216"/>
      <c r="JIS36" s="216"/>
      <c r="JIT36" s="216"/>
      <c r="JIU36" s="216"/>
      <c r="JIV36" s="216"/>
      <c r="JIW36" s="216"/>
      <c r="JIX36" s="216"/>
      <c r="JIY36" s="216"/>
      <c r="JIZ36" s="216"/>
      <c r="JJA36" s="216"/>
      <c r="JJB36" s="216"/>
      <c r="JJC36" s="216"/>
      <c r="JJD36" s="216"/>
      <c r="JJE36" s="216"/>
      <c r="JJF36" s="216"/>
      <c r="JJG36" s="216"/>
      <c r="JJH36" s="216"/>
      <c r="JJI36" s="216"/>
      <c r="JJJ36" s="216"/>
      <c r="JJK36" s="216"/>
      <c r="JJL36" s="216"/>
      <c r="JJM36" s="216"/>
      <c r="JJN36" s="216"/>
      <c r="JJO36" s="216"/>
      <c r="JJP36" s="216"/>
      <c r="JJQ36" s="216"/>
      <c r="JJR36" s="216"/>
      <c r="JJS36" s="216"/>
      <c r="JJT36" s="216"/>
      <c r="JJU36" s="216"/>
      <c r="JJV36" s="216"/>
      <c r="JJW36" s="216"/>
      <c r="JJX36" s="216"/>
      <c r="JJY36" s="216"/>
      <c r="JJZ36" s="216"/>
      <c r="JKA36" s="216"/>
      <c r="JKB36" s="216"/>
      <c r="JKC36" s="216"/>
      <c r="JKD36" s="216"/>
      <c r="JKE36" s="216"/>
      <c r="JKF36" s="216"/>
      <c r="JKG36" s="216"/>
      <c r="JKH36" s="216"/>
      <c r="JKI36" s="216"/>
      <c r="JKJ36" s="216"/>
      <c r="JKK36" s="216"/>
      <c r="JKL36" s="216"/>
      <c r="JKM36" s="216"/>
      <c r="JKN36" s="216"/>
      <c r="JKO36" s="216"/>
      <c r="JKP36" s="216"/>
      <c r="JKQ36" s="216"/>
      <c r="JKR36" s="216"/>
      <c r="JKS36" s="216"/>
      <c r="JKT36" s="216"/>
      <c r="JKU36" s="216"/>
      <c r="JKV36" s="216"/>
      <c r="JKW36" s="216"/>
      <c r="JKX36" s="216"/>
      <c r="JKY36" s="216"/>
      <c r="JKZ36" s="216"/>
      <c r="JLA36" s="216"/>
      <c r="JLB36" s="216"/>
      <c r="JLC36" s="216"/>
      <c r="JLD36" s="216"/>
      <c r="JLE36" s="216"/>
      <c r="JLF36" s="216"/>
      <c r="JLG36" s="216"/>
      <c r="JLH36" s="216"/>
      <c r="JLI36" s="216"/>
      <c r="JLJ36" s="216"/>
      <c r="JLK36" s="216"/>
      <c r="JLL36" s="216"/>
      <c r="JLM36" s="216"/>
      <c r="JLN36" s="216"/>
      <c r="JLO36" s="216"/>
      <c r="JLP36" s="216"/>
      <c r="JLQ36" s="216"/>
      <c r="JLR36" s="216"/>
      <c r="JLS36" s="216"/>
      <c r="JLT36" s="216"/>
      <c r="JLU36" s="216"/>
      <c r="JLV36" s="216"/>
      <c r="JLW36" s="216"/>
      <c r="JLX36" s="216"/>
      <c r="JLY36" s="216"/>
      <c r="JLZ36" s="216"/>
      <c r="JMA36" s="216"/>
      <c r="JMB36" s="216"/>
      <c r="JMC36" s="216"/>
      <c r="JMD36" s="216"/>
      <c r="JME36" s="216"/>
      <c r="JMF36" s="216"/>
      <c r="JMG36" s="216"/>
      <c r="JMH36" s="216"/>
      <c r="JMI36" s="216"/>
      <c r="JMJ36" s="216"/>
      <c r="JMK36" s="216"/>
      <c r="JML36" s="216"/>
      <c r="JMM36" s="216"/>
      <c r="JMN36" s="216"/>
      <c r="JMO36" s="216"/>
      <c r="JMP36" s="216"/>
      <c r="JMQ36" s="216"/>
      <c r="JMR36" s="216"/>
      <c r="JMS36" s="216"/>
      <c r="JMT36" s="216"/>
      <c r="JMU36" s="216"/>
      <c r="JMV36" s="216"/>
      <c r="JMW36" s="216"/>
      <c r="JMX36" s="216"/>
      <c r="JMY36" s="216"/>
      <c r="JMZ36" s="216"/>
      <c r="JNA36" s="216"/>
      <c r="JNB36" s="216"/>
      <c r="JNC36" s="216"/>
      <c r="JND36" s="216"/>
      <c r="JNE36" s="216"/>
      <c r="JNF36" s="216"/>
      <c r="JNG36" s="216"/>
      <c r="JNH36" s="216"/>
      <c r="JNI36" s="216"/>
      <c r="JNJ36" s="216"/>
      <c r="JNK36" s="216"/>
      <c r="JNL36" s="216"/>
      <c r="JNM36" s="216"/>
      <c r="JNN36" s="216"/>
      <c r="JNO36" s="216"/>
      <c r="JNP36" s="216"/>
      <c r="JNQ36" s="216"/>
      <c r="JNR36" s="216"/>
      <c r="JNS36" s="216"/>
      <c r="JNT36" s="216"/>
      <c r="JNU36" s="216"/>
      <c r="JNV36" s="216"/>
      <c r="JNW36" s="216"/>
      <c r="JNX36" s="216"/>
      <c r="JNY36" s="216"/>
      <c r="JNZ36" s="216"/>
      <c r="JOA36" s="216"/>
      <c r="JOB36" s="216"/>
      <c r="JOC36" s="216"/>
      <c r="JOD36" s="216"/>
      <c r="JOE36" s="216"/>
      <c r="JOF36" s="216"/>
      <c r="JOG36" s="216"/>
      <c r="JOH36" s="216"/>
      <c r="JOI36" s="216"/>
      <c r="JOJ36" s="216"/>
      <c r="JOK36" s="216"/>
      <c r="JOL36" s="216"/>
      <c r="JOM36" s="216"/>
      <c r="JON36" s="216"/>
      <c r="JOO36" s="216"/>
      <c r="JOP36" s="216"/>
      <c r="JOQ36" s="216"/>
      <c r="JOR36" s="216"/>
      <c r="JOS36" s="216"/>
      <c r="JOT36" s="216"/>
      <c r="JOU36" s="216"/>
      <c r="JOV36" s="216"/>
      <c r="JOW36" s="216"/>
      <c r="JOX36" s="216"/>
      <c r="JOY36" s="216"/>
      <c r="JOZ36" s="216"/>
      <c r="JPA36" s="216"/>
      <c r="JPB36" s="216"/>
      <c r="JPC36" s="216"/>
      <c r="JPD36" s="216"/>
      <c r="JPE36" s="216"/>
      <c r="JPF36" s="216"/>
      <c r="JPG36" s="216"/>
      <c r="JPH36" s="216"/>
      <c r="JPI36" s="216"/>
      <c r="JPJ36" s="216"/>
      <c r="JPK36" s="216"/>
      <c r="JPL36" s="216"/>
      <c r="JPM36" s="216"/>
      <c r="JPN36" s="216"/>
      <c r="JPO36" s="216"/>
      <c r="JPP36" s="216"/>
      <c r="JPQ36" s="216"/>
      <c r="JPR36" s="216"/>
      <c r="JPS36" s="216"/>
      <c r="JPT36" s="216"/>
      <c r="JPU36" s="216"/>
      <c r="JPV36" s="216"/>
      <c r="JPW36" s="216"/>
      <c r="JPX36" s="216"/>
      <c r="JPY36" s="216"/>
      <c r="JPZ36" s="216"/>
      <c r="JQA36" s="216"/>
      <c r="JQB36" s="216"/>
      <c r="JQC36" s="216"/>
      <c r="JQD36" s="216"/>
      <c r="JQE36" s="216"/>
      <c r="JQF36" s="216"/>
      <c r="JQG36" s="216"/>
      <c r="JQH36" s="216"/>
      <c r="JQI36" s="216"/>
      <c r="JQJ36" s="216"/>
      <c r="JQK36" s="216"/>
      <c r="JQL36" s="216"/>
      <c r="JQM36" s="216"/>
      <c r="JQN36" s="216"/>
      <c r="JQO36" s="216"/>
      <c r="JQP36" s="216"/>
      <c r="JQQ36" s="216"/>
      <c r="JQR36" s="216"/>
      <c r="JQS36" s="216"/>
      <c r="JQT36" s="216"/>
      <c r="JQU36" s="216"/>
      <c r="JQV36" s="216"/>
      <c r="JQW36" s="216"/>
      <c r="JQX36" s="216"/>
      <c r="JQY36" s="216"/>
      <c r="JQZ36" s="216"/>
      <c r="JRA36" s="216"/>
      <c r="JRB36" s="216"/>
      <c r="JRC36" s="216"/>
      <c r="JRD36" s="216"/>
      <c r="JRE36" s="216"/>
      <c r="JRF36" s="216"/>
      <c r="JRG36" s="216"/>
      <c r="JRH36" s="216"/>
      <c r="JRI36" s="216"/>
      <c r="JRJ36" s="216"/>
      <c r="JRK36" s="216"/>
      <c r="JRL36" s="216"/>
      <c r="JRM36" s="216"/>
      <c r="JRN36" s="216"/>
      <c r="JRO36" s="216"/>
      <c r="JRP36" s="216"/>
      <c r="JRQ36" s="216"/>
      <c r="JRR36" s="216"/>
      <c r="JRS36" s="216"/>
      <c r="JRT36" s="216"/>
      <c r="JRU36" s="216"/>
      <c r="JRV36" s="216"/>
      <c r="JRW36" s="216"/>
      <c r="JRX36" s="216"/>
      <c r="JRY36" s="216"/>
      <c r="JRZ36" s="216"/>
      <c r="JSA36" s="216"/>
      <c r="JSB36" s="216"/>
      <c r="JSC36" s="216"/>
      <c r="JSD36" s="216"/>
      <c r="JSE36" s="216"/>
      <c r="JSF36" s="216"/>
      <c r="JSG36" s="216"/>
      <c r="JSH36" s="216"/>
      <c r="JSI36" s="216"/>
      <c r="JSJ36" s="216"/>
      <c r="JSK36" s="216"/>
      <c r="JSL36" s="216"/>
      <c r="JSM36" s="216"/>
      <c r="JSN36" s="216"/>
      <c r="JSO36" s="216"/>
      <c r="JSP36" s="216"/>
      <c r="JSQ36" s="216"/>
      <c r="JSR36" s="216"/>
      <c r="JSS36" s="216"/>
      <c r="JST36" s="216"/>
      <c r="JSU36" s="216"/>
      <c r="JSV36" s="216"/>
      <c r="JSW36" s="216"/>
      <c r="JSX36" s="216"/>
      <c r="JSY36" s="216"/>
      <c r="JSZ36" s="216"/>
      <c r="JTA36" s="216"/>
      <c r="JTB36" s="216"/>
      <c r="JTC36" s="216"/>
      <c r="JTD36" s="216"/>
      <c r="JTE36" s="216"/>
      <c r="JTF36" s="216"/>
      <c r="JTG36" s="216"/>
      <c r="JTH36" s="216"/>
      <c r="JTI36" s="216"/>
      <c r="JTJ36" s="216"/>
      <c r="JTK36" s="216"/>
      <c r="JTL36" s="216"/>
      <c r="JTM36" s="216"/>
      <c r="JTN36" s="216"/>
      <c r="JTO36" s="216"/>
      <c r="JTP36" s="216"/>
      <c r="JTQ36" s="216"/>
      <c r="JTR36" s="216"/>
      <c r="JTS36" s="216"/>
      <c r="JTT36" s="216"/>
      <c r="JTU36" s="216"/>
      <c r="JTV36" s="216"/>
      <c r="JTW36" s="216"/>
      <c r="JTX36" s="216"/>
      <c r="JTY36" s="216"/>
      <c r="JTZ36" s="216"/>
      <c r="JUA36" s="216"/>
      <c r="JUB36" s="216"/>
      <c r="JUC36" s="216"/>
      <c r="JUD36" s="216"/>
      <c r="JUE36" s="216"/>
      <c r="JUF36" s="216"/>
      <c r="JUG36" s="216"/>
      <c r="JUH36" s="216"/>
      <c r="JUI36" s="216"/>
      <c r="JUJ36" s="216"/>
      <c r="JUK36" s="216"/>
      <c r="JUL36" s="216"/>
      <c r="JUM36" s="216"/>
      <c r="JUN36" s="216"/>
      <c r="JUO36" s="216"/>
      <c r="JUP36" s="216"/>
      <c r="JUQ36" s="216"/>
      <c r="JUR36" s="216"/>
      <c r="JUS36" s="216"/>
      <c r="JUT36" s="216"/>
      <c r="JUU36" s="216"/>
      <c r="JUV36" s="216"/>
      <c r="JUW36" s="216"/>
      <c r="JUX36" s="216"/>
      <c r="JUY36" s="216"/>
      <c r="JUZ36" s="216"/>
      <c r="JVA36" s="216"/>
      <c r="JVB36" s="216"/>
      <c r="JVC36" s="216"/>
      <c r="JVD36" s="216"/>
      <c r="JVE36" s="216"/>
      <c r="JVF36" s="216"/>
      <c r="JVG36" s="216"/>
      <c r="JVH36" s="216"/>
      <c r="JVI36" s="216"/>
      <c r="JVJ36" s="216"/>
      <c r="JVK36" s="216"/>
      <c r="JVL36" s="216"/>
      <c r="JVM36" s="216"/>
      <c r="JVN36" s="216"/>
      <c r="JVO36" s="216"/>
      <c r="JVP36" s="216"/>
      <c r="JVQ36" s="216"/>
      <c r="JVR36" s="216"/>
      <c r="JVS36" s="216"/>
      <c r="JVT36" s="216"/>
      <c r="JVU36" s="216"/>
      <c r="JVV36" s="216"/>
      <c r="JVW36" s="216"/>
      <c r="JVX36" s="216"/>
      <c r="JVY36" s="216"/>
      <c r="JVZ36" s="216"/>
      <c r="JWA36" s="216"/>
      <c r="JWB36" s="216"/>
      <c r="JWC36" s="216"/>
      <c r="JWD36" s="216"/>
      <c r="JWE36" s="216"/>
      <c r="JWF36" s="216"/>
      <c r="JWG36" s="216"/>
      <c r="JWH36" s="216"/>
      <c r="JWI36" s="216"/>
      <c r="JWJ36" s="216"/>
      <c r="JWK36" s="216"/>
      <c r="JWL36" s="216"/>
      <c r="JWM36" s="216"/>
      <c r="JWN36" s="216"/>
      <c r="JWO36" s="216"/>
      <c r="JWP36" s="216"/>
      <c r="JWQ36" s="216"/>
      <c r="JWR36" s="216"/>
      <c r="JWS36" s="216"/>
      <c r="JWT36" s="216"/>
      <c r="JWU36" s="216"/>
      <c r="JWV36" s="216"/>
      <c r="JWW36" s="216"/>
      <c r="JWX36" s="216"/>
      <c r="JWY36" s="216"/>
      <c r="JWZ36" s="216"/>
      <c r="JXA36" s="216"/>
      <c r="JXB36" s="216"/>
      <c r="JXC36" s="216"/>
      <c r="JXD36" s="216"/>
      <c r="JXE36" s="216"/>
      <c r="JXF36" s="216"/>
      <c r="JXG36" s="216"/>
      <c r="JXH36" s="216"/>
      <c r="JXI36" s="216"/>
      <c r="JXJ36" s="216"/>
      <c r="JXK36" s="216"/>
      <c r="JXL36" s="216"/>
      <c r="JXM36" s="216"/>
      <c r="JXN36" s="216"/>
      <c r="JXO36" s="216"/>
      <c r="JXP36" s="216"/>
      <c r="JXQ36" s="216"/>
      <c r="JXR36" s="216"/>
      <c r="JXS36" s="216"/>
      <c r="JXT36" s="216"/>
      <c r="JXU36" s="216"/>
      <c r="JXV36" s="216"/>
      <c r="JXW36" s="216"/>
      <c r="JXX36" s="216"/>
      <c r="JXY36" s="216"/>
      <c r="JXZ36" s="216"/>
      <c r="JYA36" s="216"/>
      <c r="JYB36" s="216"/>
      <c r="JYC36" s="216"/>
      <c r="JYD36" s="216"/>
      <c r="JYE36" s="216"/>
      <c r="JYF36" s="216"/>
      <c r="JYG36" s="216"/>
      <c r="JYH36" s="216"/>
      <c r="JYI36" s="216"/>
      <c r="JYJ36" s="216"/>
      <c r="JYK36" s="216"/>
      <c r="JYL36" s="216"/>
      <c r="JYM36" s="216"/>
      <c r="JYN36" s="216"/>
      <c r="JYO36" s="216"/>
      <c r="JYP36" s="216"/>
      <c r="JYQ36" s="216"/>
      <c r="JYR36" s="216"/>
      <c r="JYS36" s="216"/>
      <c r="JYT36" s="216"/>
      <c r="JYU36" s="216"/>
      <c r="JYV36" s="216"/>
      <c r="JYW36" s="216"/>
      <c r="JYX36" s="216"/>
      <c r="JYY36" s="216"/>
      <c r="JYZ36" s="216"/>
      <c r="JZA36" s="216"/>
      <c r="JZB36" s="216"/>
      <c r="JZC36" s="216"/>
      <c r="JZD36" s="216"/>
      <c r="JZE36" s="216"/>
      <c r="JZF36" s="216"/>
      <c r="JZG36" s="216"/>
      <c r="JZH36" s="216"/>
      <c r="JZI36" s="216"/>
      <c r="JZJ36" s="216"/>
      <c r="JZK36" s="216"/>
      <c r="JZL36" s="216"/>
      <c r="JZM36" s="216"/>
      <c r="JZN36" s="216"/>
      <c r="JZO36" s="216"/>
      <c r="JZP36" s="216"/>
      <c r="JZQ36" s="216"/>
      <c r="JZR36" s="216"/>
      <c r="JZS36" s="216"/>
      <c r="JZT36" s="216"/>
      <c r="JZU36" s="216"/>
      <c r="JZV36" s="216"/>
      <c r="JZW36" s="216"/>
      <c r="JZX36" s="216"/>
      <c r="JZY36" s="216"/>
      <c r="JZZ36" s="216"/>
      <c r="KAA36" s="216"/>
      <c r="KAB36" s="216"/>
      <c r="KAC36" s="216"/>
      <c r="KAD36" s="216"/>
      <c r="KAE36" s="216"/>
      <c r="KAF36" s="216"/>
      <c r="KAG36" s="216"/>
      <c r="KAH36" s="216"/>
      <c r="KAI36" s="216"/>
      <c r="KAJ36" s="216"/>
      <c r="KAK36" s="216"/>
      <c r="KAL36" s="216"/>
      <c r="KAM36" s="216"/>
      <c r="KAN36" s="216"/>
      <c r="KAO36" s="216"/>
      <c r="KAP36" s="216"/>
      <c r="KAQ36" s="216"/>
      <c r="KAR36" s="216"/>
      <c r="KAS36" s="216"/>
      <c r="KAT36" s="216"/>
      <c r="KAU36" s="216"/>
      <c r="KAV36" s="216"/>
      <c r="KAW36" s="216"/>
      <c r="KAX36" s="216"/>
      <c r="KAY36" s="216"/>
      <c r="KAZ36" s="216"/>
      <c r="KBA36" s="216"/>
      <c r="KBB36" s="216"/>
      <c r="KBC36" s="216"/>
      <c r="KBD36" s="216"/>
      <c r="KBE36" s="216"/>
      <c r="KBF36" s="216"/>
      <c r="KBG36" s="216"/>
      <c r="KBH36" s="216"/>
      <c r="KBI36" s="216"/>
      <c r="KBJ36" s="216"/>
      <c r="KBK36" s="216"/>
      <c r="KBL36" s="216"/>
      <c r="KBM36" s="216"/>
      <c r="KBN36" s="216"/>
      <c r="KBO36" s="216"/>
      <c r="KBP36" s="216"/>
      <c r="KBQ36" s="216"/>
      <c r="KBR36" s="216"/>
      <c r="KBS36" s="216"/>
      <c r="KBT36" s="216"/>
      <c r="KBU36" s="216"/>
      <c r="KBV36" s="216"/>
      <c r="KBW36" s="216"/>
      <c r="KBX36" s="216"/>
      <c r="KBY36" s="216"/>
      <c r="KBZ36" s="216"/>
      <c r="KCA36" s="216"/>
      <c r="KCB36" s="216"/>
      <c r="KCC36" s="216"/>
      <c r="KCD36" s="216"/>
      <c r="KCE36" s="216"/>
      <c r="KCF36" s="216"/>
      <c r="KCG36" s="216"/>
      <c r="KCH36" s="216"/>
      <c r="KCI36" s="216"/>
      <c r="KCJ36" s="216"/>
      <c r="KCK36" s="216"/>
      <c r="KCL36" s="216"/>
      <c r="KCM36" s="216"/>
      <c r="KCN36" s="216"/>
      <c r="KCO36" s="216"/>
      <c r="KCP36" s="216"/>
      <c r="KCQ36" s="216"/>
      <c r="KCR36" s="216"/>
      <c r="KCS36" s="216"/>
      <c r="KCT36" s="216"/>
      <c r="KCU36" s="216"/>
      <c r="KCV36" s="216"/>
      <c r="KCW36" s="216"/>
      <c r="KCX36" s="216"/>
      <c r="KCY36" s="216"/>
      <c r="KCZ36" s="216"/>
      <c r="KDA36" s="216"/>
      <c r="KDB36" s="216"/>
      <c r="KDC36" s="216"/>
      <c r="KDD36" s="216"/>
      <c r="KDE36" s="216"/>
      <c r="KDF36" s="216"/>
      <c r="KDG36" s="216"/>
      <c r="KDH36" s="216"/>
      <c r="KDI36" s="216"/>
      <c r="KDJ36" s="216"/>
      <c r="KDK36" s="216"/>
      <c r="KDL36" s="216"/>
      <c r="KDM36" s="216"/>
      <c r="KDN36" s="216"/>
      <c r="KDO36" s="216"/>
      <c r="KDP36" s="216"/>
      <c r="KDQ36" s="216"/>
      <c r="KDR36" s="216"/>
      <c r="KDS36" s="216"/>
      <c r="KDT36" s="216"/>
      <c r="KDU36" s="216"/>
      <c r="KDV36" s="216"/>
      <c r="KDW36" s="216"/>
      <c r="KDX36" s="216"/>
      <c r="KDY36" s="216"/>
      <c r="KDZ36" s="216"/>
      <c r="KEA36" s="216"/>
      <c r="KEB36" s="216"/>
      <c r="KEC36" s="216"/>
      <c r="KED36" s="216"/>
      <c r="KEE36" s="216"/>
      <c r="KEF36" s="216"/>
      <c r="KEG36" s="216"/>
      <c r="KEH36" s="216"/>
      <c r="KEI36" s="216"/>
      <c r="KEJ36" s="216"/>
      <c r="KEK36" s="216"/>
      <c r="KEL36" s="216"/>
      <c r="KEM36" s="216"/>
      <c r="KEN36" s="216"/>
      <c r="KEO36" s="216"/>
      <c r="KEP36" s="216"/>
      <c r="KEQ36" s="216"/>
      <c r="KER36" s="216"/>
      <c r="KES36" s="216"/>
      <c r="KET36" s="216"/>
      <c r="KEU36" s="216"/>
      <c r="KEV36" s="216"/>
      <c r="KEW36" s="216"/>
      <c r="KEX36" s="216"/>
      <c r="KEY36" s="216"/>
      <c r="KEZ36" s="216"/>
      <c r="KFA36" s="216"/>
      <c r="KFB36" s="216"/>
      <c r="KFC36" s="216"/>
      <c r="KFD36" s="216"/>
      <c r="KFE36" s="216"/>
      <c r="KFF36" s="216"/>
      <c r="KFG36" s="216"/>
      <c r="KFH36" s="216"/>
      <c r="KFI36" s="216"/>
      <c r="KFJ36" s="216"/>
      <c r="KFK36" s="216"/>
      <c r="KFL36" s="216"/>
      <c r="KFM36" s="216"/>
      <c r="KFN36" s="216"/>
      <c r="KFO36" s="216"/>
      <c r="KFP36" s="216"/>
      <c r="KFQ36" s="216"/>
      <c r="KFR36" s="216"/>
      <c r="KFS36" s="216"/>
      <c r="KFT36" s="216"/>
      <c r="KFU36" s="216"/>
      <c r="KFV36" s="216"/>
      <c r="KFW36" s="216"/>
      <c r="KFX36" s="216"/>
      <c r="KFY36" s="216"/>
      <c r="KFZ36" s="216"/>
      <c r="KGA36" s="216"/>
      <c r="KGB36" s="216"/>
      <c r="KGC36" s="216"/>
      <c r="KGD36" s="216"/>
      <c r="KGE36" s="216"/>
      <c r="KGF36" s="216"/>
      <c r="KGG36" s="216"/>
      <c r="KGH36" s="216"/>
      <c r="KGI36" s="216"/>
      <c r="KGJ36" s="216"/>
      <c r="KGK36" s="216"/>
      <c r="KGL36" s="216"/>
      <c r="KGM36" s="216"/>
      <c r="KGN36" s="216"/>
      <c r="KGO36" s="216"/>
      <c r="KGP36" s="216"/>
      <c r="KGQ36" s="216"/>
      <c r="KGR36" s="216"/>
      <c r="KGS36" s="216"/>
      <c r="KGT36" s="216"/>
      <c r="KGU36" s="216"/>
      <c r="KGV36" s="216"/>
      <c r="KGW36" s="216"/>
      <c r="KGX36" s="216"/>
      <c r="KGY36" s="216"/>
      <c r="KGZ36" s="216"/>
      <c r="KHA36" s="216"/>
      <c r="KHB36" s="216"/>
      <c r="KHC36" s="216"/>
      <c r="KHD36" s="216"/>
      <c r="KHE36" s="216"/>
      <c r="KHF36" s="216"/>
      <c r="KHG36" s="216"/>
      <c r="KHH36" s="216"/>
      <c r="KHI36" s="216"/>
      <c r="KHJ36" s="216"/>
      <c r="KHK36" s="216"/>
      <c r="KHL36" s="216"/>
      <c r="KHM36" s="216"/>
      <c r="KHN36" s="216"/>
      <c r="KHO36" s="216"/>
      <c r="KHP36" s="216"/>
      <c r="KHQ36" s="216"/>
      <c r="KHR36" s="216"/>
      <c r="KHS36" s="216"/>
      <c r="KHT36" s="216"/>
      <c r="KHU36" s="216"/>
      <c r="KHV36" s="216"/>
      <c r="KHW36" s="216"/>
      <c r="KHX36" s="216"/>
      <c r="KHY36" s="216"/>
      <c r="KHZ36" s="216"/>
      <c r="KIA36" s="216"/>
      <c r="KIB36" s="216"/>
      <c r="KIC36" s="216"/>
      <c r="KID36" s="216"/>
      <c r="KIE36" s="216"/>
      <c r="KIF36" s="216"/>
      <c r="KIG36" s="216"/>
      <c r="KIH36" s="216"/>
      <c r="KII36" s="216"/>
      <c r="KIJ36" s="216"/>
      <c r="KIK36" s="216"/>
      <c r="KIL36" s="216"/>
      <c r="KIM36" s="216"/>
      <c r="KIN36" s="216"/>
      <c r="KIO36" s="216"/>
      <c r="KIP36" s="216"/>
      <c r="KIQ36" s="216"/>
      <c r="KIR36" s="216"/>
      <c r="KIS36" s="216"/>
      <c r="KIT36" s="216"/>
      <c r="KIU36" s="216"/>
      <c r="KIV36" s="216"/>
      <c r="KIW36" s="216"/>
      <c r="KIX36" s="216"/>
      <c r="KIY36" s="216"/>
      <c r="KIZ36" s="216"/>
      <c r="KJA36" s="216"/>
      <c r="KJB36" s="216"/>
      <c r="KJC36" s="216"/>
      <c r="KJD36" s="216"/>
      <c r="KJE36" s="216"/>
      <c r="KJF36" s="216"/>
      <c r="KJG36" s="216"/>
      <c r="KJH36" s="216"/>
      <c r="KJI36" s="216"/>
      <c r="KJJ36" s="216"/>
      <c r="KJK36" s="216"/>
      <c r="KJL36" s="216"/>
      <c r="KJM36" s="216"/>
      <c r="KJN36" s="216"/>
      <c r="KJO36" s="216"/>
      <c r="KJP36" s="216"/>
      <c r="KJQ36" s="216"/>
      <c r="KJR36" s="216"/>
      <c r="KJS36" s="216"/>
      <c r="KJT36" s="216"/>
      <c r="KJU36" s="216"/>
      <c r="KJV36" s="216"/>
      <c r="KJW36" s="216"/>
      <c r="KJX36" s="216"/>
      <c r="KJY36" s="216"/>
      <c r="KJZ36" s="216"/>
      <c r="KKA36" s="216"/>
      <c r="KKB36" s="216"/>
      <c r="KKC36" s="216"/>
      <c r="KKD36" s="216"/>
      <c r="KKE36" s="216"/>
      <c r="KKF36" s="216"/>
      <c r="KKG36" s="216"/>
      <c r="KKH36" s="216"/>
      <c r="KKI36" s="216"/>
      <c r="KKJ36" s="216"/>
      <c r="KKK36" s="216"/>
      <c r="KKL36" s="216"/>
      <c r="KKM36" s="216"/>
      <c r="KKN36" s="216"/>
      <c r="KKO36" s="216"/>
      <c r="KKP36" s="216"/>
      <c r="KKQ36" s="216"/>
      <c r="KKR36" s="216"/>
      <c r="KKS36" s="216"/>
      <c r="KKT36" s="216"/>
      <c r="KKU36" s="216"/>
      <c r="KKV36" s="216"/>
      <c r="KKW36" s="216"/>
      <c r="KKX36" s="216"/>
      <c r="KKY36" s="216"/>
      <c r="KKZ36" s="216"/>
      <c r="KLA36" s="216"/>
      <c r="KLB36" s="216"/>
      <c r="KLC36" s="216"/>
      <c r="KLD36" s="216"/>
      <c r="KLE36" s="216"/>
      <c r="KLF36" s="216"/>
      <c r="KLG36" s="216"/>
      <c r="KLH36" s="216"/>
      <c r="KLI36" s="216"/>
      <c r="KLJ36" s="216"/>
      <c r="KLK36" s="216"/>
      <c r="KLL36" s="216"/>
      <c r="KLM36" s="216"/>
      <c r="KLN36" s="216"/>
      <c r="KLO36" s="216"/>
      <c r="KLP36" s="216"/>
      <c r="KLQ36" s="216"/>
      <c r="KLR36" s="216"/>
      <c r="KLS36" s="216"/>
      <c r="KLT36" s="216"/>
      <c r="KLU36" s="216"/>
      <c r="KLV36" s="216"/>
      <c r="KLW36" s="216"/>
      <c r="KLX36" s="216"/>
      <c r="KLY36" s="216"/>
      <c r="KLZ36" s="216"/>
      <c r="KMA36" s="216"/>
      <c r="KMB36" s="216"/>
      <c r="KMC36" s="216"/>
      <c r="KMD36" s="216"/>
      <c r="KME36" s="216"/>
      <c r="KMF36" s="216"/>
      <c r="KMG36" s="216"/>
      <c r="KMH36" s="216"/>
      <c r="KMI36" s="216"/>
      <c r="KMJ36" s="216"/>
      <c r="KMK36" s="216"/>
      <c r="KML36" s="216"/>
      <c r="KMM36" s="216"/>
      <c r="KMN36" s="216"/>
      <c r="KMO36" s="216"/>
      <c r="KMP36" s="216"/>
      <c r="KMQ36" s="216"/>
      <c r="KMR36" s="216"/>
      <c r="KMS36" s="216"/>
      <c r="KMT36" s="216"/>
      <c r="KMU36" s="216"/>
      <c r="KMV36" s="216"/>
      <c r="KMW36" s="216"/>
      <c r="KMX36" s="216"/>
      <c r="KMY36" s="216"/>
      <c r="KMZ36" s="216"/>
      <c r="KNA36" s="216"/>
      <c r="KNB36" s="216"/>
      <c r="KNC36" s="216"/>
      <c r="KND36" s="216"/>
      <c r="KNE36" s="216"/>
      <c r="KNF36" s="216"/>
      <c r="KNG36" s="216"/>
      <c r="KNH36" s="216"/>
      <c r="KNI36" s="216"/>
      <c r="KNJ36" s="216"/>
      <c r="KNK36" s="216"/>
      <c r="KNL36" s="216"/>
      <c r="KNM36" s="216"/>
      <c r="KNN36" s="216"/>
      <c r="KNO36" s="216"/>
      <c r="KNP36" s="216"/>
      <c r="KNQ36" s="216"/>
      <c r="KNR36" s="216"/>
      <c r="KNS36" s="216"/>
      <c r="KNT36" s="216"/>
      <c r="KNU36" s="216"/>
      <c r="KNV36" s="216"/>
      <c r="KNW36" s="216"/>
      <c r="KNX36" s="216"/>
      <c r="KNY36" s="216"/>
      <c r="KNZ36" s="216"/>
      <c r="KOA36" s="216"/>
      <c r="KOB36" s="216"/>
      <c r="KOC36" s="216"/>
      <c r="KOD36" s="216"/>
      <c r="KOE36" s="216"/>
      <c r="KOF36" s="216"/>
      <c r="KOG36" s="216"/>
      <c r="KOH36" s="216"/>
      <c r="KOI36" s="216"/>
      <c r="KOJ36" s="216"/>
      <c r="KOK36" s="216"/>
      <c r="KOL36" s="216"/>
      <c r="KOM36" s="216"/>
      <c r="KON36" s="216"/>
      <c r="KOO36" s="216"/>
      <c r="KOP36" s="216"/>
      <c r="KOQ36" s="216"/>
      <c r="KOR36" s="216"/>
      <c r="KOS36" s="216"/>
      <c r="KOT36" s="216"/>
      <c r="KOU36" s="216"/>
      <c r="KOV36" s="216"/>
      <c r="KOW36" s="216"/>
      <c r="KOX36" s="216"/>
      <c r="KOY36" s="216"/>
      <c r="KOZ36" s="216"/>
      <c r="KPA36" s="216"/>
      <c r="KPB36" s="216"/>
      <c r="KPC36" s="216"/>
      <c r="KPD36" s="216"/>
      <c r="KPE36" s="216"/>
      <c r="KPF36" s="216"/>
      <c r="KPG36" s="216"/>
      <c r="KPH36" s="216"/>
      <c r="KPI36" s="216"/>
      <c r="KPJ36" s="216"/>
      <c r="KPK36" s="216"/>
      <c r="KPL36" s="216"/>
      <c r="KPM36" s="216"/>
      <c r="KPN36" s="216"/>
      <c r="KPO36" s="216"/>
      <c r="KPP36" s="216"/>
      <c r="KPQ36" s="216"/>
      <c r="KPR36" s="216"/>
      <c r="KPS36" s="216"/>
      <c r="KPT36" s="216"/>
      <c r="KPU36" s="216"/>
      <c r="KPV36" s="216"/>
      <c r="KPW36" s="216"/>
      <c r="KPX36" s="216"/>
      <c r="KPY36" s="216"/>
      <c r="KPZ36" s="216"/>
      <c r="KQA36" s="216"/>
      <c r="KQB36" s="216"/>
      <c r="KQC36" s="216"/>
      <c r="KQD36" s="216"/>
      <c r="KQE36" s="216"/>
      <c r="KQF36" s="216"/>
      <c r="KQG36" s="216"/>
      <c r="KQH36" s="216"/>
      <c r="KQI36" s="216"/>
      <c r="KQJ36" s="216"/>
      <c r="KQK36" s="216"/>
      <c r="KQL36" s="216"/>
      <c r="KQM36" s="216"/>
      <c r="KQN36" s="216"/>
      <c r="KQO36" s="216"/>
      <c r="KQP36" s="216"/>
      <c r="KQQ36" s="216"/>
      <c r="KQR36" s="216"/>
      <c r="KQS36" s="216"/>
      <c r="KQT36" s="216"/>
      <c r="KQU36" s="216"/>
      <c r="KQV36" s="216"/>
      <c r="KQW36" s="216"/>
      <c r="KQX36" s="216"/>
      <c r="KQY36" s="216"/>
      <c r="KQZ36" s="216"/>
      <c r="KRA36" s="216"/>
      <c r="KRB36" s="216"/>
      <c r="KRC36" s="216"/>
      <c r="KRD36" s="216"/>
      <c r="KRE36" s="216"/>
      <c r="KRF36" s="216"/>
      <c r="KRG36" s="216"/>
      <c r="KRH36" s="216"/>
      <c r="KRI36" s="216"/>
      <c r="KRJ36" s="216"/>
      <c r="KRK36" s="216"/>
      <c r="KRL36" s="216"/>
      <c r="KRM36" s="216"/>
      <c r="KRN36" s="216"/>
      <c r="KRO36" s="216"/>
      <c r="KRP36" s="216"/>
      <c r="KRQ36" s="216"/>
      <c r="KRR36" s="216"/>
      <c r="KRS36" s="216"/>
      <c r="KRT36" s="216"/>
      <c r="KRU36" s="216"/>
      <c r="KRV36" s="216"/>
      <c r="KRW36" s="216"/>
      <c r="KRX36" s="216"/>
      <c r="KRY36" s="216"/>
      <c r="KRZ36" s="216"/>
      <c r="KSA36" s="216"/>
      <c r="KSB36" s="216"/>
      <c r="KSC36" s="216"/>
      <c r="KSD36" s="216"/>
      <c r="KSE36" s="216"/>
      <c r="KSF36" s="216"/>
      <c r="KSG36" s="216"/>
      <c r="KSH36" s="216"/>
      <c r="KSI36" s="216"/>
      <c r="KSJ36" s="216"/>
      <c r="KSK36" s="216"/>
      <c r="KSL36" s="216"/>
      <c r="KSM36" s="216"/>
      <c r="KSN36" s="216"/>
      <c r="KSO36" s="216"/>
      <c r="KSP36" s="216"/>
      <c r="KSQ36" s="216"/>
      <c r="KSR36" s="216"/>
      <c r="KSS36" s="216"/>
      <c r="KST36" s="216"/>
      <c r="KSU36" s="216"/>
      <c r="KSV36" s="216"/>
      <c r="KSW36" s="216"/>
      <c r="KSX36" s="216"/>
      <c r="KSY36" s="216"/>
      <c r="KSZ36" s="216"/>
      <c r="KTA36" s="216"/>
      <c r="KTB36" s="216"/>
      <c r="KTC36" s="216"/>
      <c r="KTD36" s="216"/>
      <c r="KTE36" s="216"/>
      <c r="KTF36" s="216"/>
      <c r="KTG36" s="216"/>
      <c r="KTH36" s="216"/>
      <c r="KTI36" s="216"/>
      <c r="KTJ36" s="216"/>
      <c r="KTK36" s="216"/>
      <c r="KTL36" s="216"/>
      <c r="KTM36" s="216"/>
      <c r="KTN36" s="216"/>
      <c r="KTO36" s="216"/>
      <c r="KTP36" s="216"/>
      <c r="KTQ36" s="216"/>
      <c r="KTR36" s="216"/>
      <c r="KTS36" s="216"/>
      <c r="KTT36" s="216"/>
      <c r="KTU36" s="216"/>
      <c r="KTV36" s="216"/>
      <c r="KTW36" s="216"/>
      <c r="KTX36" s="216"/>
      <c r="KTY36" s="216"/>
      <c r="KTZ36" s="216"/>
      <c r="KUA36" s="216"/>
      <c r="KUB36" s="216"/>
      <c r="KUC36" s="216"/>
      <c r="KUD36" s="216"/>
      <c r="KUE36" s="216"/>
      <c r="KUF36" s="216"/>
      <c r="KUG36" s="216"/>
      <c r="KUH36" s="216"/>
      <c r="KUI36" s="216"/>
      <c r="KUJ36" s="216"/>
      <c r="KUK36" s="216"/>
      <c r="KUL36" s="216"/>
      <c r="KUM36" s="216"/>
      <c r="KUN36" s="216"/>
      <c r="KUO36" s="216"/>
      <c r="KUP36" s="216"/>
      <c r="KUQ36" s="216"/>
      <c r="KUR36" s="216"/>
      <c r="KUS36" s="216"/>
      <c r="KUT36" s="216"/>
      <c r="KUU36" s="216"/>
      <c r="KUV36" s="216"/>
      <c r="KUW36" s="216"/>
      <c r="KUX36" s="216"/>
      <c r="KUY36" s="216"/>
      <c r="KUZ36" s="216"/>
      <c r="KVA36" s="216"/>
      <c r="KVB36" s="216"/>
      <c r="KVC36" s="216"/>
      <c r="KVD36" s="216"/>
      <c r="KVE36" s="216"/>
      <c r="KVF36" s="216"/>
      <c r="KVG36" s="216"/>
      <c r="KVH36" s="216"/>
      <c r="KVI36" s="216"/>
      <c r="KVJ36" s="216"/>
      <c r="KVK36" s="216"/>
      <c r="KVL36" s="216"/>
      <c r="KVM36" s="216"/>
      <c r="KVN36" s="216"/>
      <c r="KVO36" s="216"/>
      <c r="KVP36" s="216"/>
      <c r="KVQ36" s="216"/>
      <c r="KVR36" s="216"/>
      <c r="KVS36" s="216"/>
      <c r="KVT36" s="216"/>
      <c r="KVU36" s="216"/>
      <c r="KVV36" s="216"/>
      <c r="KVW36" s="216"/>
      <c r="KVX36" s="216"/>
      <c r="KVY36" s="216"/>
      <c r="KVZ36" s="216"/>
      <c r="KWA36" s="216"/>
      <c r="KWB36" s="216"/>
      <c r="KWC36" s="216"/>
      <c r="KWD36" s="216"/>
      <c r="KWE36" s="216"/>
      <c r="KWF36" s="216"/>
      <c r="KWG36" s="216"/>
      <c r="KWH36" s="216"/>
      <c r="KWI36" s="216"/>
      <c r="KWJ36" s="216"/>
      <c r="KWK36" s="216"/>
      <c r="KWL36" s="216"/>
      <c r="KWM36" s="216"/>
      <c r="KWN36" s="216"/>
      <c r="KWO36" s="216"/>
      <c r="KWP36" s="216"/>
      <c r="KWQ36" s="216"/>
      <c r="KWR36" s="216"/>
      <c r="KWS36" s="216"/>
      <c r="KWT36" s="216"/>
      <c r="KWU36" s="216"/>
      <c r="KWV36" s="216"/>
      <c r="KWW36" s="216"/>
      <c r="KWX36" s="216"/>
      <c r="KWY36" s="216"/>
      <c r="KWZ36" s="216"/>
      <c r="KXA36" s="216"/>
      <c r="KXB36" s="216"/>
      <c r="KXC36" s="216"/>
      <c r="KXD36" s="216"/>
      <c r="KXE36" s="216"/>
      <c r="KXF36" s="216"/>
      <c r="KXG36" s="216"/>
      <c r="KXH36" s="216"/>
      <c r="KXI36" s="216"/>
      <c r="KXJ36" s="216"/>
      <c r="KXK36" s="216"/>
      <c r="KXL36" s="216"/>
      <c r="KXM36" s="216"/>
      <c r="KXN36" s="216"/>
      <c r="KXO36" s="216"/>
      <c r="KXP36" s="216"/>
      <c r="KXQ36" s="216"/>
      <c r="KXR36" s="216"/>
      <c r="KXS36" s="216"/>
      <c r="KXT36" s="216"/>
      <c r="KXU36" s="216"/>
      <c r="KXV36" s="216"/>
      <c r="KXW36" s="216"/>
      <c r="KXX36" s="216"/>
      <c r="KXY36" s="216"/>
      <c r="KXZ36" s="216"/>
      <c r="KYA36" s="216"/>
      <c r="KYB36" s="216"/>
      <c r="KYC36" s="216"/>
      <c r="KYD36" s="216"/>
      <c r="KYE36" s="216"/>
      <c r="KYF36" s="216"/>
      <c r="KYG36" s="216"/>
      <c r="KYH36" s="216"/>
      <c r="KYI36" s="216"/>
      <c r="KYJ36" s="216"/>
      <c r="KYK36" s="216"/>
      <c r="KYL36" s="216"/>
      <c r="KYM36" s="216"/>
      <c r="KYN36" s="216"/>
      <c r="KYO36" s="216"/>
      <c r="KYP36" s="216"/>
      <c r="KYQ36" s="216"/>
      <c r="KYR36" s="216"/>
      <c r="KYS36" s="216"/>
      <c r="KYT36" s="216"/>
      <c r="KYU36" s="216"/>
      <c r="KYV36" s="216"/>
      <c r="KYW36" s="216"/>
      <c r="KYX36" s="216"/>
      <c r="KYY36" s="216"/>
      <c r="KYZ36" s="216"/>
      <c r="KZA36" s="216"/>
      <c r="KZB36" s="216"/>
      <c r="KZC36" s="216"/>
      <c r="KZD36" s="216"/>
      <c r="KZE36" s="216"/>
      <c r="KZF36" s="216"/>
      <c r="KZG36" s="216"/>
      <c r="KZH36" s="216"/>
      <c r="KZI36" s="216"/>
      <c r="KZJ36" s="216"/>
      <c r="KZK36" s="216"/>
      <c r="KZL36" s="216"/>
      <c r="KZM36" s="216"/>
      <c r="KZN36" s="216"/>
      <c r="KZO36" s="216"/>
      <c r="KZP36" s="216"/>
      <c r="KZQ36" s="216"/>
      <c r="KZR36" s="216"/>
      <c r="KZS36" s="216"/>
      <c r="KZT36" s="216"/>
      <c r="KZU36" s="216"/>
      <c r="KZV36" s="216"/>
      <c r="KZW36" s="216"/>
      <c r="KZX36" s="216"/>
      <c r="KZY36" s="216"/>
      <c r="KZZ36" s="216"/>
      <c r="LAA36" s="216"/>
      <c r="LAB36" s="216"/>
      <c r="LAC36" s="216"/>
      <c r="LAD36" s="216"/>
      <c r="LAE36" s="216"/>
      <c r="LAF36" s="216"/>
      <c r="LAG36" s="216"/>
      <c r="LAH36" s="216"/>
      <c r="LAI36" s="216"/>
      <c r="LAJ36" s="216"/>
      <c r="LAK36" s="216"/>
      <c r="LAL36" s="216"/>
      <c r="LAM36" s="216"/>
      <c r="LAN36" s="216"/>
      <c r="LAO36" s="216"/>
      <c r="LAP36" s="216"/>
      <c r="LAQ36" s="216"/>
      <c r="LAR36" s="216"/>
      <c r="LAS36" s="216"/>
      <c r="LAT36" s="216"/>
      <c r="LAU36" s="216"/>
      <c r="LAV36" s="216"/>
      <c r="LAW36" s="216"/>
      <c r="LAX36" s="216"/>
      <c r="LAY36" s="216"/>
      <c r="LAZ36" s="216"/>
      <c r="LBA36" s="216"/>
      <c r="LBB36" s="216"/>
      <c r="LBC36" s="216"/>
      <c r="LBD36" s="216"/>
      <c r="LBE36" s="216"/>
      <c r="LBF36" s="216"/>
      <c r="LBG36" s="216"/>
      <c r="LBH36" s="216"/>
      <c r="LBI36" s="216"/>
      <c r="LBJ36" s="216"/>
      <c r="LBK36" s="216"/>
      <c r="LBL36" s="216"/>
      <c r="LBM36" s="216"/>
      <c r="LBN36" s="216"/>
      <c r="LBO36" s="216"/>
      <c r="LBP36" s="216"/>
      <c r="LBQ36" s="216"/>
      <c r="LBR36" s="216"/>
      <c r="LBS36" s="216"/>
      <c r="LBT36" s="216"/>
      <c r="LBU36" s="216"/>
      <c r="LBV36" s="216"/>
      <c r="LBW36" s="216"/>
      <c r="LBX36" s="216"/>
      <c r="LBY36" s="216"/>
      <c r="LBZ36" s="216"/>
      <c r="LCA36" s="216"/>
      <c r="LCB36" s="216"/>
      <c r="LCC36" s="216"/>
      <c r="LCD36" s="216"/>
      <c r="LCE36" s="216"/>
      <c r="LCF36" s="216"/>
      <c r="LCG36" s="216"/>
      <c r="LCH36" s="216"/>
      <c r="LCI36" s="216"/>
      <c r="LCJ36" s="216"/>
      <c r="LCK36" s="216"/>
      <c r="LCL36" s="216"/>
      <c r="LCM36" s="216"/>
      <c r="LCN36" s="216"/>
      <c r="LCO36" s="216"/>
      <c r="LCP36" s="216"/>
      <c r="LCQ36" s="216"/>
      <c r="LCR36" s="216"/>
      <c r="LCS36" s="216"/>
      <c r="LCT36" s="216"/>
      <c r="LCU36" s="216"/>
      <c r="LCV36" s="216"/>
      <c r="LCW36" s="216"/>
      <c r="LCX36" s="216"/>
      <c r="LCY36" s="216"/>
      <c r="LCZ36" s="216"/>
      <c r="LDA36" s="216"/>
      <c r="LDB36" s="216"/>
      <c r="LDC36" s="216"/>
      <c r="LDD36" s="216"/>
      <c r="LDE36" s="216"/>
      <c r="LDF36" s="216"/>
      <c r="LDG36" s="216"/>
      <c r="LDH36" s="216"/>
      <c r="LDI36" s="216"/>
      <c r="LDJ36" s="216"/>
      <c r="LDK36" s="216"/>
      <c r="LDL36" s="216"/>
      <c r="LDM36" s="216"/>
      <c r="LDN36" s="216"/>
      <c r="LDO36" s="216"/>
      <c r="LDP36" s="216"/>
      <c r="LDQ36" s="216"/>
      <c r="LDR36" s="216"/>
      <c r="LDS36" s="216"/>
      <c r="LDT36" s="216"/>
      <c r="LDU36" s="216"/>
      <c r="LDV36" s="216"/>
      <c r="LDW36" s="216"/>
      <c r="LDX36" s="216"/>
      <c r="LDY36" s="216"/>
      <c r="LDZ36" s="216"/>
      <c r="LEA36" s="216"/>
      <c r="LEB36" s="216"/>
      <c r="LEC36" s="216"/>
      <c r="LED36" s="216"/>
      <c r="LEE36" s="216"/>
      <c r="LEF36" s="216"/>
      <c r="LEG36" s="216"/>
      <c r="LEH36" s="216"/>
      <c r="LEI36" s="216"/>
      <c r="LEJ36" s="216"/>
      <c r="LEK36" s="216"/>
      <c r="LEL36" s="216"/>
      <c r="LEM36" s="216"/>
      <c r="LEN36" s="216"/>
      <c r="LEO36" s="216"/>
      <c r="LEP36" s="216"/>
      <c r="LEQ36" s="216"/>
      <c r="LER36" s="216"/>
      <c r="LES36" s="216"/>
      <c r="LET36" s="216"/>
      <c r="LEU36" s="216"/>
      <c r="LEV36" s="216"/>
      <c r="LEW36" s="216"/>
      <c r="LEX36" s="216"/>
      <c r="LEY36" s="216"/>
      <c r="LEZ36" s="216"/>
      <c r="LFA36" s="216"/>
      <c r="LFB36" s="216"/>
      <c r="LFC36" s="216"/>
      <c r="LFD36" s="216"/>
      <c r="LFE36" s="216"/>
      <c r="LFF36" s="216"/>
      <c r="LFG36" s="216"/>
      <c r="LFH36" s="216"/>
      <c r="LFI36" s="216"/>
      <c r="LFJ36" s="216"/>
      <c r="LFK36" s="216"/>
      <c r="LFL36" s="216"/>
      <c r="LFM36" s="216"/>
      <c r="LFN36" s="216"/>
      <c r="LFO36" s="216"/>
      <c r="LFP36" s="216"/>
      <c r="LFQ36" s="216"/>
      <c r="LFR36" s="216"/>
      <c r="LFS36" s="216"/>
      <c r="LFT36" s="216"/>
      <c r="LFU36" s="216"/>
      <c r="LFV36" s="216"/>
      <c r="LFW36" s="216"/>
      <c r="LFX36" s="216"/>
      <c r="LFY36" s="216"/>
      <c r="LFZ36" s="216"/>
      <c r="LGA36" s="216"/>
      <c r="LGB36" s="216"/>
      <c r="LGC36" s="216"/>
      <c r="LGD36" s="216"/>
      <c r="LGE36" s="216"/>
      <c r="LGF36" s="216"/>
      <c r="LGG36" s="216"/>
      <c r="LGH36" s="216"/>
      <c r="LGI36" s="216"/>
      <c r="LGJ36" s="216"/>
      <c r="LGK36" s="216"/>
      <c r="LGL36" s="216"/>
      <c r="LGM36" s="216"/>
      <c r="LGN36" s="216"/>
      <c r="LGO36" s="216"/>
      <c r="LGP36" s="216"/>
      <c r="LGQ36" s="216"/>
      <c r="LGR36" s="216"/>
      <c r="LGS36" s="216"/>
      <c r="LGT36" s="216"/>
      <c r="LGU36" s="216"/>
      <c r="LGV36" s="216"/>
      <c r="LGW36" s="216"/>
      <c r="LGX36" s="216"/>
      <c r="LGY36" s="216"/>
      <c r="LGZ36" s="216"/>
      <c r="LHA36" s="216"/>
      <c r="LHB36" s="216"/>
      <c r="LHC36" s="216"/>
      <c r="LHD36" s="216"/>
      <c r="LHE36" s="216"/>
      <c r="LHF36" s="216"/>
      <c r="LHG36" s="216"/>
      <c r="LHH36" s="216"/>
      <c r="LHI36" s="216"/>
      <c r="LHJ36" s="216"/>
      <c r="LHK36" s="216"/>
      <c r="LHL36" s="216"/>
      <c r="LHM36" s="216"/>
      <c r="LHN36" s="216"/>
      <c r="LHO36" s="216"/>
      <c r="LHP36" s="216"/>
      <c r="LHQ36" s="216"/>
      <c r="LHR36" s="216"/>
      <c r="LHS36" s="216"/>
      <c r="LHT36" s="216"/>
      <c r="LHU36" s="216"/>
      <c r="LHV36" s="216"/>
      <c r="LHW36" s="216"/>
      <c r="LHX36" s="216"/>
      <c r="LHY36" s="216"/>
      <c r="LHZ36" s="216"/>
      <c r="LIA36" s="216"/>
      <c r="LIB36" s="216"/>
      <c r="LIC36" s="216"/>
      <c r="LID36" s="216"/>
      <c r="LIE36" s="216"/>
      <c r="LIF36" s="216"/>
      <c r="LIG36" s="216"/>
      <c r="LIH36" s="216"/>
      <c r="LII36" s="216"/>
      <c r="LIJ36" s="216"/>
      <c r="LIK36" s="216"/>
      <c r="LIL36" s="216"/>
      <c r="LIM36" s="216"/>
      <c r="LIN36" s="216"/>
      <c r="LIO36" s="216"/>
      <c r="LIP36" s="216"/>
      <c r="LIQ36" s="216"/>
      <c r="LIR36" s="216"/>
      <c r="LIS36" s="216"/>
      <c r="LIT36" s="216"/>
      <c r="LIU36" s="216"/>
      <c r="LIV36" s="216"/>
      <c r="LIW36" s="216"/>
      <c r="LIX36" s="216"/>
      <c r="LIY36" s="216"/>
      <c r="LIZ36" s="216"/>
      <c r="LJA36" s="216"/>
      <c r="LJB36" s="216"/>
      <c r="LJC36" s="216"/>
      <c r="LJD36" s="216"/>
      <c r="LJE36" s="216"/>
      <c r="LJF36" s="216"/>
      <c r="LJG36" s="216"/>
      <c r="LJH36" s="216"/>
      <c r="LJI36" s="216"/>
      <c r="LJJ36" s="216"/>
      <c r="LJK36" s="216"/>
      <c r="LJL36" s="216"/>
      <c r="LJM36" s="216"/>
      <c r="LJN36" s="216"/>
      <c r="LJO36" s="216"/>
      <c r="LJP36" s="216"/>
      <c r="LJQ36" s="216"/>
      <c r="LJR36" s="216"/>
      <c r="LJS36" s="216"/>
      <c r="LJT36" s="216"/>
      <c r="LJU36" s="216"/>
      <c r="LJV36" s="216"/>
      <c r="LJW36" s="216"/>
      <c r="LJX36" s="216"/>
      <c r="LJY36" s="216"/>
      <c r="LJZ36" s="216"/>
      <c r="LKA36" s="216"/>
      <c r="LKB36" s="216"/>
      <c r="LKC36" s="216"/>
      <c r="LKD36" s="216"/>
      <c r="LKE36" s="216"/>
      <c r="LKF36" s="216"/>
      <c r="LKG36" s="216"/>
      <c r="LKH36" s="216"/>
      <c r="LKI36" s="216"/>
      <c r="LKJ36" s="216"/>
      <c r="LKK36" s="216"/>
      <c r="LKL36" s="216"/>
      <c r="LKM36" s="216"/>
      <c r="LKN36" s="216"/>
      <c r="LKO36" s="216"/>
      <c r="LKP36" s="216"/>
      <c r="LKQ36" s="216"/>
      <c r="LKR36" s="216"/>
      <c r="LKS36" s="216"/>
      <c r="LKT36" s="216"/>
      <c r="LKU36" s="216"/>
      <c r="LKV36" s="216"/>
      <c r="LKW36" s="216"/>
      <c r="LKX36" s="216"/>
      <c r="LKY36" s="216"/>
      <c r="LKZ36" s="216"/>
      <c r="LLA36" s="216"/>
      <c r="LLB36" s="216"/>
      <c r="LLC36" s="216"/>
      <c r="LLD36" s="216"/>
      <c r="LLE36" s="216"/>
      <c r="LLF36" s="216"/>
      <c r="LLG36" s="216"/>
      <c r="LLH36" s="216"/>
      <c r="LLI36" s="216"/>
      <c r="LLJ36" s="216"/>
      <c r="LLK36" s="216"/>
      <c r="LLL36" s="216"/>
      <c r="LLM36" s="216"/>
      <c r="LLN36" s="216"/>
      <c r="LLO36" s="216"/>
      <c r="LLP36" s="216"/>
      <c r="LLQ36" s="216"/>
      <c r="LLR36" s="216"/>
      <c r="LLS36" s="216"/>
      <c r="LLT36" s="216"/>
      <c r="LLU36" s="216"/>
      <c r="LLV36" s="216"/>
      <c r="LLW36" s="216"/>
      <c r="LLX36" s="216"/>
      <c r="LLY36" s="216"/>
      <c r="LLZ36" s="216"/>
      <c r="LMA36" s="216"/>
      <c r="LMB36" s="216"/>
      <c r="LMC36" s="216"/>
      <c r="LMD36" s="216"/>
      <c r="LME36" s="216"/>
      <c r="LMF36" s="216"/>
      <c r="LMG36" s="216"/>
      <c r="LMH36" s="216"/>
      <c r="LMI36" s="216"/>
      <c r="LMJ36" s="216"/>
      <c r="LMK36" s="216"/>
      <c r="LML36" s="216"/>
      <c r="LMM36" s="216"/>
      <c r="LMN36" s="216"/>
      <c r="LMO36" s="216"/>
      <c r="LMP36" s="216"/>
      <c r="LMQ36" s="216"/>
      <c r="LMR36" s="216"/>
      <c r="LMS36" s="216"/>
      <c r="LMT36" s="216"/>
      <c r="LMU36" s="216"/>
      <c r="LMV36" s="216"/>
      <c r="LMW36" s="216"/>
      <c r="LMX36" s="216"/>
      <c r="LMY36" s="216"/>
      <c r="LMZ36" s="216"/>
      <c r="LNA36" s="216"/>
      <c r="LNB36" s="216"/>
      <c r="LNC36" s="216"/>
      <c r="LND36" s="216"/>
      <c r="LNE36" s="216"/>
      <c r="LNF36" s="216"/>
      <c r="LNG36" s="216"/>
      <c r="LNH36" s="216"/>
      <c r="LNI36" s="216"/>
      <c r="LNJ36" s="216"/>
      <c r="LNK36" s="216"/>
      <c r="LNL36" s="216"/>
      <c r="LNM36" s="216"/>
      <c r="LNN36" s="216"/>
      <c r="LNO36" s="216"/>
      <c r="LNP36" s="216"/>
      <c r="LNQ36" s="216"/>
      <c r="LNR36" s="216"/>
      <c r="LNS36" s="216"/>
      <c r="LNT36" s="216"/>
      <c r="LNU36" s="216"/>
      <c r="LNV36" s="216"/>
      <c r="LNW36" s="216"/>
      <c r="LNX36" s="216"/>
      <c r="LNY36" s="216"/>
      <c r="LNZ36" s="216"/>
      <c r="LOA36" s="216"/>
      <c r="LOB36" s="216"/>
      <c r="LOC36" s="216"/>
      <c r="LOD36" s="216"/>
      <c r="LOE36" s="216"/>
      <c r="LOF36" s="216"/>
      <c r="LOG36" s="216"/>
      <c r="LOH36" s="216"/>
      <c r="LOI36" s="216"/>
      <c r="LOJ36" s="216"/>
      <c r="LOK36" s="216"/>
      <c r="LOL36" s="216"/>
      <c r="LOM36" s="216"/>
      <c r="LON36" s="216"/>
      <c r="LOO36" s="216"/>
      <c r="LOP36" s="216"/>
      <c r="LOQ36" s="216"/>
      <c r="LOR36" s="216"/>
      <c r="LOS36" s="216"/>
      <c r="LOT36" s="216"/>
      <c r="LOU36" s="216"/>
      <c r="LOV36" s="216"/>
      <c r="LOW36" s="216"/>
      <c r="LOX36" s="216"/>
      <c r="LOY36" s="216"/>
      <c r="LOZ36" s="216"/>
      <c r="LPA36" s="216"/>
      <c r="LPB36" s="216"/>
      <c r="LPC36" s="216"/>
      <c r="LPD36" s="216"/>
      <c r="LPE36" s="216"/>
      <c r="LPF36" s="216"/>
      <c r="LPG36" s="216"/>
      <c r="LPH36" s="216"/>
      <c r="LPI36" s="216"/>
      <c r="LPJ36" s="216"/>
      <c r="LPK36" s="216"/>
      <c r="LPL36" s="216"/>
      <c r="LPM36" s="216"/>
      <c r="LPN36" s="216"/>
      <c r="LPO36" s="216"/>
      <c r="LPP36" s="216"/>
      <c r="LPQ36" s="216"/>
      <c r="LPR36" s="216"/>
      <c r="LPS36" s="216"/>
      <c r="LPT36" s="216"/>
      <c r="LPU36" s="216"/>
      <c r="LPV36" s="216"/>
      <c r="LPW36" s="216"/>
      <c r="LPX36" s="216"/>
      <c r="LPY36" s="216"/>
      <c r="LPZ36" s="216"/>
      <c r="LQA36" s="216"/>
      <c r="LQB36" s="216"/>
      <c r="LQC36" s="216"/>
      <c r="LQD36" s="216"/>
      <c r="LQE36" s="216"/>
      <c r="LQF36" s="216"/>
      <c r="LQG36" s="216"/>
      <c r="LQH36" s="216"/>
      <c r="LQI36" s="216"/>
      <c r="LQJ36" s="216"/>
      <c r="LQK36" s="216"/>
      <c r="LQL36" s="216"/>
      <c r="LQM36" s="216"/>
      <c r="LQN36" s="216"/>
      <c r="LQO36" s="216"/>
      <c r="LQP36" s="216"/>
      <c r="LQQ36" s="216"/>
      <c r="LQR36" s="216"/>
      <c r="LQS36" s="216"/>
      <c r="LQT36" s="216"/>
      <c r="LQU36" s="216"/>
      <c r="LQV36" s="216"/>
      <c r="LQW36" s="216"/>
      <c r="LQX36" s="216"/>
      <c r="LQY36" s="216"/>
      <c r="LQZ36" s="216"/>
      <c r="LRA36" s="216"/>
      <c r="LRB36" s="216"/>
      <c r="LRC36" s="216"/>
      <c r="LRD36" s="216"/>
      <c r="LRE36" s="216"/>
      <c r="LRF36" s="216"/>
      <c r="LRG36" s="216"/>
      <c r="LRH36" s="216"/>
      <c r="LRI36" s="216"/>
      <c r="LRJ36" s="216"/>
      <c r="LRK36" s="216"/>
      <c r="LRL36" s="216"/>
      <c r="LRM36" s="216"/>
      <c r="LRN36" s="216"/>
      <c r="LRO36" s="216"/>
      <c r="LRP36" s="216"/>
      <c r="LRQ36" s="216"/>
      <c r="LRR36" s="216"/>
      <c r="LRS36" s="216"/>
      <c r="LRT36" s="216"/>
      <c r="LRU36" s="216"/>
      <c r="LRV36" s="216"/>
      <c r="LRW36" s="216"/>
      <c r="LRX36" s="216"/>
      <c r="LRY36" s="216"/>
      <c r="LRZ36" s="216"/>
      <c r="LSA36" s="216"/>
      <c r="LSB36" s="216"/>
      <c r="LSC36" s="216"/>
      <c r="LSD36" s="216"/>
      <c r="LSE36" s="216"/>
      <c r="LSF36" s="216"/>
      <c r="LSG36" s="216"/>
      <c r="LSH36" s="216"/>
      <c r="LSI36" s="216"/>
      <c r="LSJ36" s="216"/>
      <c r="LSK36" s="216"/>
      <c r="LSL36" s="216"/>
      <c r="LSM36" s="216"/>
      <c r="LSN36" s="216"/>
      <c r="LSO36" s="216"/>
      <c r="LSP36" s="216"/>
      <c r="LSQ36" s="216"/>
      <c r="LSR36" s="216"/>
      <c r="LSS36" s="216"/>
      <c r="LST36" s="216"/>
      <c r="LSU36" s="216"/>
      <c r="LSV36" s="216"/>
      <c r="LSW36" s="216"/>
      <c r="LSX36" s="216"/>
      <c r="LSY36" s="216"/>
      <c r="LSZ36" s="216"/>
      <c r="LTA36" s="216"/>
      <c r="LTB36" s="216"/>
      <c r="LTC36" s="216"/>
      <c r="LTD36" s="216"/>
      <c r="LTE36" s="216"/>
      <c r="LTF36" s="216"/>
      <c r="LTG36" s="216"/>
      <c r="LTH36" s="216"/>
      <c r="LTI36" s="216"/>
      <c r="LTJ36" s="216"/>
      <c r="LTK36" s="216"/>
      <c r="LTL36" s="216"/>
      <c r="LTM36" s="216"/>
      <c r="LTN36" s="216"/>
      <c r="LTO36" s="216"/>
      <c r="LTP36" s="216"/>
      <c r="LTQ36" s="216"/>
      <c r="LTR36" s="216"/>
      <c r="LTS36" s="216"/>
      <c r="LTT36" s="216"/>
      <c r="LTU36" s="216"/>
      <c r="LTV36" s="216"/>
      <c r="LTW36" s="216"/>
      <c r="LTX36" s="216"/>
      <c r="LTY36" s="216"/>
      <c r="LTZ36" s="216"/>
      <c r="LUA36" s="216"/>
      <c r="LUB36" s="216"/>
      <c r="LUC36" s="216"/>
      <c r="LUD36" s="216"/>
      <c r="LUE36" s="216"/>
      <c r="LUF36" s="216"/>
      <c r="LUG36" s="216"/>
      <c r="LUH36" s="216"/>
      <c r="LUI36" s="216"/>
      <c r="LUJ36" s="216"/>
      <c r="LUK36" s="216"/>
      <c r="LUL36" s="216"/>
      <c r="LUM36" s="216"/>
      <c r="LUN36" s="216"/>
      <c r="LUO36" s="216"/>
      <c r="LUP36" s="216"/>
      <c r="LUQ36" s="216"/>
      <c r="LUR36" s="216"/>
      <c r="LUS36" s="216"/>
      <c r="LUT36" s="216"/>
      <c r="LUU36" s="216"/>
      <c r="LUV36" s="216"/>
      <c r="LUW36" s="216"/>
      <c r="LUX36" s="216"/>
      <c r="LUY36" s="216"/>
      <c r="LUZ36" s="216"/>
      <c r="LVA36" s="216"/>
      <c r="LVB36" s="216"/>
      <c r="LVC36" s="216"/>
      <c r="LVD36" s="216"/>
      <c r="LVE36" s="216"/>
      <c r="LVF36" s="216"/>
      <c r="LVG36" s="216"/>
      <c r="LVH36" s="216"/>
      <c r="LVI36" s="216"/>
      <c r="LVJ36" s="216"/>
      <c r="LVK36" s="216"/>
      <c r="LVL36" s="216"/>
      <c r="LVM36" s="216"/>
      <c r="LVN36" s="216"/>
      <c r="LVO36" s="216"/>
      <c r="LVP36" s="216"/>
      <c r="LVQ36" s="216"/>
      <c r="LVR36" s="216"/>
      <c r="LVS36" s="216"/>
      <c r="LVT36" s="216"/>
      <c r="LVU36" s="216"/>
      <c r="LVV36" s="216"/>
      <c r="LVW36" s="216"/>
      <c r="LVX36" s="216"/>
      <c r="LVY36" s="216"/>
      <c r="LVZ36" s="216"/>
      <c r="LWA36" s="216"/>
      <c r="LWB36" s="216"/>
      <c r="LWC36" s="216"/>
      <c r="LWD36" s="216"/>
      <c r="LWE36" s="216"/>
      <c r="LWF36" s="216"/>
      <c r="LWG36" s="216"/>
      <c r="LWH36" s="216"/>
      <c r="LWI36" s="216"/>
      <c r="LWJ36" s="216"/>
      <c r="LWK36" s="216"/>
      <c r="LWL36" s="216"/>
      <c r="LWM36" s="216"/>
      <c r="LWN36" s="216"/>
      <c r="LWO36" s="216"/>
      <c r="LWP36" s="216"/>
      <c r="LWQ36" s="216"/>
      <c r="LWR36" s="216"/>
      <c r="LWS36" s="216"/>
      <c r="LWT36" s="216"/>
      <c r="LWU36" s="216"/>
      <c r="LWV36" s="216"/>
      <c r="LWW36" s="216"/>
      <c r="LWX36" s="216"/>
      <c r="LWY36" s="216"/>
      <c r="LWZ36" s="216"/>
      <c r="LXA36" s="216"/>
      <c r="LXB36" s="216"/>
      <c r="LXC36" s="216"/>
      <c r="LXD36" s="216"/>
      <c r="LXE36" s="216"/>
      <c r="LXF36" s="216"/>
      <c r="LXG36" s="216"/>
      <c r="LXH36" s="216"/>
      <c r="LXI36" s="216"/>
      <c r="LXJ36" s="216"/>
      <c r="LXK36" s="216"/>
      <c r="LXL36" s="216"/>
      <c r="LXM36" s="216"/>
      <c r="LXN36" s="216"/>
      <c r="LXO36" s="216"/>
      <c r="LXP36" s="216"/>
      <c r="LXQ36" s="216"/>
      <c r="LXR36" s="216"/>
      <c r="LXS36" s="216"/>
      <c r="LXT36" s="216"/>
      <c r="LXU36" s="216"/>
      <c r="LXV36" s="216"/>
      <c r="LXW36" s="216"/>
      <c r="LXX36" s="216"/>
      <c r="LXY36" s="216"/>
      <c r="LXZ36" s="216"/>
      <c r="LYA36" s="216"/>
      <c r="LYB36" s="216"/>
      <c r="LYC36" s="216"/>
      <c r="LYD36" s="216"/>
      <c r="LYE36" s="216"/>
      <c r="LYF36" s="216"/>
      <c r="LYG36" s="216"/>
      <c r="LYH36" s="216"/>
      <c r="LYI36" s="216"/>
      <c r="LYJ36" s="216"/>
      <c r="LYK36" s="216"/>
      <c r="LYL36" s="216"/>
      <c r="LYM36" s="216"/>
      <c r="LYN36" s="216"/>
      <c r="LYO36" s="216"/>
      <c r="LYP36" s="216"/>
      <c r="LYQ36" s="216"/>
      <c r="LYR36" s="216"/>
      <c r="LYS36" s="216"/>
      <c r="LYT36" s="216"/>
      <c r="LYU36" s="216"/>
      <c r="LYV36" s="216"/>
      <c r="LYW36" s="216"/>
      <c r="LYX36" s="216"/>
      <c r="LYY36" s="216"/>
      <c r="LYZ36" s="216"/>
      <c r="LZA36" s="216"/>
      <c r="LZB36" s="216"/>
      <c r="LZC36" s="216"/>
      <c r="LZD36" s="216"/>
      <c r="LZE36" s="216"/>
      <c r="LZF36" s="216"/>
      <c r="LZG36" s="216"/>
      <c r="LZH36" s="216"/>
      <c r="LZI36" s="216"/>
      <c r="LZJ36" s="216"/>
      <c r="LZK36" s="216"/>
      <c r="LZL36" s="216"/>
      <c r="LZM36" s="216"/>
      <c r="LZN36" s="216"/>
      <c r="LZO36" s="216"/>
      <c r="LZP36" s="216"/>
      <c r="LZQ36" s="216"/>
      <c r="LZR36" s="216"/>
      <c r="LZS36" s="216"/>
      <c r="LZT36" s="216"/>
      <c r="LZU36" s="216"/>
      <c r="LZV36" s="216"/>
      <c r="LZW36" s="216"/>
      <c r="LZX36" s="216"/>
      <c r="LZY36" s="216"/>
      <c r="LZZ36" s="216"/>
      <c r="MAA36" s="216"/>
      <c r="MAB36" s="216"/>
      <c r="MAC36" s="216"/>
      <c r="MAD36" s="216"/>
      <c r="MAE36" s="216"/>
      <c r="MAF36" s="216"/>
      <c r="MAG36" s="216"/>
      <c r="MAH36" s="216"/>
      <c r="MAI36" s="216"/>
      <c r="MAJ36" s="216"/>
      <c r="MAK36" s="216"/>
      <c r="MAL36" s="216"/>
      <c r="MAM36" s="216"/>
      <c r="MAN36" s="216"/>
      <c r="MAO36" s="216"/>
      <c r="MAP36" s="216"/>
      <c r="MAQ36" s="216"/>
      <c r="MAR36" s="216"/>
      <c r="MAS36" s="216"/>
      <c r="MAT36" s="216"/>
      <c r="MAU36" s="216"/>
      <c r="MAV36" s="216"/>
      <c r="MAW36" s="216"/>
      <c r="MAX36" s="216"/>
      <c r="MAY36" s="216"/>
      <c r="MAZ36" s="216"/>
      <c r="MBA36" s="216"/>
      <c r="MBB36" s="216"/>
      <c r="MBC36" s="216"/>
      <c r="MBD36" s="216"/>
      <c r="MBE36" s="216"/>
      <c r="MBF36" s="216"/>
      <c r="MBG36" s="216"/>
      <c r="MBH36" s="216"/>
      <c r="MBI36" s="216"/>
      <c r="MBJ36" s="216"/>
      <c r="MBK36" s="216"/>
      <c r="MBL36" s="216"/>
      <c r="MBM36" s="216"/>
      <c r="MBN36" s="216"/>
      <c r="MBO36" s="216"/>
      <c r="MBP36" s="216"/>
      <c r="MBQ36" s="216"/>
      <c r="MBR36" s="216"/>
      <c r="MBS36" s="216"/>
      <c r="MBT36" s="216"/>
      <c r="MBU36" s="216"/>
      <c r="MBV36" s="216"/>
      <c r="MBW36" s="216"/>
      <c r="MBX36" s="216"/>
      <c r="MBY36" s="216"/>
      <c r="MBZ36" s="216"/>
      <c r="MCA36" s="216"/>
      <c r="MCB36" s="216"/>
      <c r="MCC36" s="216"/>
      <c r="MCD36" s="216"/>
      <c r="MCE36" s="216"/>
      <c r="MCF36" s="216"/>
      <c r="MCG36" s="216"/>
      <c r="MCH36" s="216"/>
      <c r="MCI36" s="216"/>
      <c r="MCJ36" s="216"/>
      <c r="MCK36" s="216"/>
      <c r="MCL36" s="216"/>
      <c r="MCM36" s="216"/>
      <c r="MCN36" s="216"/>
      <c r="MCO36" s="216"/>
      <c r="MCP36" s="216"/>
      <c r="MCQ36" s="216"/>
      <c r="MCR36" s="216"/>
      <c r="MCS36" s="216"/>
      <c r="MCT36" s="216"/>
      <c r="MCU36" s="216"/>
      <c r="MCV36" s="216"/>
      <c r="MCW36" s="216"/>
      <c r="MCX36" s="216"/>
      <c r="MCY36" s="216"/>
      <c r="MCZ36" s="216"/>
      <c r="MDA36" s="216"/>
      <c r="MDB36" s="216"/>
      <c r="MDC36" s="216"/>
      <c r="MDD36" s="216"/>
      <c r="MDE36" s="216"/>
      <c r="MDF36" s="216"/>
      <c r="MDG36" s="216"/>
      <c r="MDH36" s="216"/>
      <c r="MDI36" s="216"/>
      <c r="MDJ36" s="216"/>
      <c r="MDK36" s="216"/>
      <c r="MDL36" s="216"/>
      <c r="MDM36" s="216"/>
      <c r="MDN36" s="216"/>
      <c r="MDO36" s="216"/>
      <c r="MDP36" s="216"/>
      <c r="MDQ36" s="216"/>
      <c r="MDR36" s="216"/>
      <c r="MDS36" s="216"/>
      <c r="MDT36" s="216"/>
      <c r="MDU36" s="216"/>
      <c r="MDV36" s="216"/>
      <c r="MDW36" s="216"/>
      <c r="MDX36" s="216"/>
      <c r="MDY36" s="216"/>
      <c r="MDZ36" s="216"/>
      <c r="MEA36" s="216"/>
      <c r="MEB36" s="216"/>
      <c r="MEC36" s="216"/>
      <c r="MED36" s="216"/>
      <c r="MEE36" s="216"/>
      <c r="MEF36" s="216"/>
      <c r="MEG36" s="216"/>
      <c r="MEH36" s="216"/>
      <c r="MEI36" s="216"/>
      <c r="MEJ36" s="216"/>
      <c r="MEK36" s="216"/>
      <c r="MEL36" s="216"/>
      <c r="MEM36" s="216"/>
      <c r="MEN36" s="216"/>
      <c r="MEO36" s="216"/>
      <c r="MEP36" s="216"/>
      <c r="MEQ36" s="216"/>
      <c r="MER36" s="216"/>
      <c r="MES36" s="216"/>
      <c r="MET36" s="216"/>
      <c r="MEU36" s="216"/>
      <c r="MEV36" s="216"/>
      <c r="MEW36" s="216"/>
      <c r="MEX36" s="216"/>
      <c r="MEY36" s="216"/>
      <c r="MEZ36" s="216"/>
      <c r="MFA36" s="216"/>
      <c r="MFB36" s="216"/>
      <c r="MFC36" s="216"/>
      <c r="MFD36" s="216"/>
      <c r="MFE36" s="216"/>
      <c r="MFF36" s="216"/>
      <c r="MFG36" s="216"/>
      <c r="MFH36" s="216"/>
      <c r="MFI36" s="216"/>
      <c r="MFJ36" s="216"/>
      <c r="MFK36" s="216"/>
      <c r="MFL36" s="216"/>
      <c r="MFM36" s="216"/>
      <c r="MFN36" s="216"/>
      <c r="MFO36" s="216"/>
      <c r="MFP36" s="216"/>
      <c r="MFQ36" s="216"/>
      <c r="MFR36" s="216"/>
      <c r="MFS36" s="216"/>
      <c r="MFT36" s="216"/>
      <c r="MFU36" s="216"/>
      <c r="MFV36" s="216"/>
      <c r="MFW36" s="216"/>
      <c r="MFX36" s="216"/>
      <c r="MFY36" s="216"/>
      <c r="MFZ36" s="216"/>
      <c r="MGA36" s="216"/>
      <c r="MGB36" s="216"/>
      <c r="MGC36" s="216"/>
      <c r="MGD36" s="216"/>
      <c r="MGE36" s="216"/>
      <c r="MGF36" s="216"/>
      <c r="MGG36" s="216"/>
      <c r="MGH36" s="216"/>
      <c r="MGI36" s="216"/>
      <c r="MGJ36" s="216"/>
      <c r="MGK36" s="216"/>
      <c r="MGL36" s="216"/>
      <c r="MGM36" s="216"/>
      <c r="MGN36" s="216"/>
      <c r="MGO36" s="216"/>
      <c r="MGP36" s="216"/>
      <c r="MGQ36" s="216"/>
      <c r="MGR36" s="216"/>
      <c r="MGS36" s="216"/>
      <c r="MGT36" s="216"/>
      <c r="MGU36" s="216"/>
      <c r="MGV36" s="216"/>
      <c r="MGW36" s="216"/>
      <c r="MGX36" s="216"/>
      <c r="MGY36" s="216"/>
      <c r="MGZ36" s="216"/>
      <c r="MHA36" s="216"/>
      <c r="MHB36" s="216"/>
      <c r="MHC36" s="216"/>
      <c r="MHD36" s="216"/>
      <c r="MHE36" s="216"/>
      <c r="MHF36" s="216"/>
      <c r="MHG36" s="216"/>
      <c r="MHH36" s="216"/>
      <c r="MHI36" s="216"/>
      <c r="MHJ36" s="216"/>
      <c r="MHK36" s="216"/>
      <c r="MHL36" s="216"/>
      <c r="MHM36" s="216"/>
      <c r="MHN36" s="216"/>
      <c r="MHO36" s="216"/>
      <c r="MHP36" s="216"/>
      <c r="MHQ36" s="216"/>
      <c r="MHR36" s="216"/>
      <c r="MHS36" s="216"/>
      <c r="MHT36" s="216"/>
      <c r="MHU36" s="216"/>
      <c r="MHV36" s="216"/>
      <c r="MHW36" s="216"/>
      <c r="MHX36" s="216"/>
      <c r="MHY36" s="216"/>
      <c r="MHZ36" s="216"/>
      <c r="MIA36" s="216"/>
      <c r="MIB36" s="216"/>
      <c r="MIC36" s="216"/>
      <c r="MID36" s="216"/>
      <c r="MIE36" s="216"/>
      <c r="MIF36" s="216"/>
      <c r="MIG36" s="216"/>
      <c r="MIH36" s="216"/>
      <c r="MII36" s="216"/>
      <c r="MIJ36" s="216"/>
      <c r="MIK36" s="216"/>
      <c r="MIL36" s="216"/>
      <c r="MIM36" s="216"/>
      <c r="MIN36" s="216"/>
      <c r="MIO36" s="216"/>
      <c r="MIP36" s="216"/>
      <c r="MIQ36" s="216"/>
      <c r="MIR36" s="216"/>
      <c r="MIS36" s="216"/>
      <c r="MIT36" s="216"/>
      <c r="MIU36" s="216"/>
      <c r="MIV36" s="216"/>
      <c r="MIW36" s="216"/>
      <c r="MIX36" s="216"/>
      <c r="MIY36" s="216"/>
      <c r="MIZ36" s="216"/>
      <c r="MJA36" s="216"/>
      <c r="MJB36" s="216"/>
      <c r="MJC36" s="216"/>
      <c r="MJD36" s="216"/>
      <c r="MJE36" s="216"/>
      <c r="MJF36" s="216"/>
      <c r="MJG36" s="216"/>
      <c r="MJH36" s="216"/>
      <c r="MJI36" s="216"/>
      <c r="MJJ36" s="216"/>
      <c r="MJK36" s="216"/>
      <c r="MJL36" s="216"/>
      <c r="MJM36" s="216"/>
      <c r="MJN36" s="216"/>
      <c r="MJO36" s="216"/>
      <c r="MJP36" s="216"/>
      <c r="MJQ36" s="216"/>
      <c r="MJR36" s="216"/>
      <c r="MJS36" s="216"/>
      <c r="MJT36" s="216"/>
      <c r="MJU36" s="216"/>
      <c r="MJV36" s="216"/>
      <c r="MJW36" s="216"/>
      <c r="MJX36" s="216"/>
      <c r="MJY36" s="216"/>
      <c r="MJZ36" s="216"/>
      <c r="MKA36" s="216"/>
      <c r="MKB36" s="216"/>
      <c r="MKC36" s="216"/>
      <c r="MKD36" s="216"/>
      <c r="MKE36" s="216"/>
      <c r="MKF36" s="216"/>
      <c r="MKG36" s="216"/>
      <c r="MKH36" s="216"/>
      <c r="MKI36" s="216"/>
      <c r="MKJ36" s="216"/>
      <c r="MKK36" s="216"/>
      <c r="MKL36" s="216"/>
      <c r="MKM36" s="216"/>
      <c r="MKN36" s="216"/>
      <c r="MKO36" s="216"/>
      <c r="MKP36" s="216"/>
      <c r="MKQ36" s="216"/>
      <c r="MKR36" s="216"/>
      <c r="MKS36" s="216"/>
      <c r="MKT36" s="216"/>
      <c r="MKU36" s="216"/>
      <c r="MKV36" s="216"/>
      <c r="MKW36" s="216"/>
      <c r="MKX36" s="216"/>
      <c r="MKY36" s="216"/>
      <c r="MKZ36" s="216"/>
      <c r="MLA36" s="216"/>
      <c r="MLB36" s="216"/>
      <c r="MLC36" s="216"/>
      <c r="MLD36" s="216"/>
      <c r="MLE36" s="216"/>
      <c r="MLF36" s="216"/>
      <c r="MLG36" s="216"/>
      <c r="MLH36" s="216"/>
      <c r="MLI36" s="216"/>
      <c r="MLJ36" s="216"/>
      <c r="MLK36" s="216"/>
      <c r="MLL36" s="216"/>
      <c r="MLM36" s="216"/>
      <c r="MLN36" s="216"/>
      <c r="MLO36" s="216"/>
      <c r="MLP36" s="216"/>
      <c r="MLQ36" s="216"/>
      <c r="MLR36" s="216"/>
      <c r="MLS36" s="216"/>
      <c r="MLT36" s="216"/>
      <c r="MLU36" s="216"/>
      <c r="MLV36" s="216"/>
      <c r="MLW36" s="216"/>
      <c r="MLX36" s="216"/>
      <c r="MLY36" s="216"/>
      <c r="MLZ36" s="216"/>
      <c r="MMA36" s="216"/>
      <c r="MMB36" s="216"/>
      <c r="MMC36" s="216"/>
      <c r="MMD36" s="216"/>
      <c r="MME36" s="216"/>
      <c r="MMF36" s="216"/>
      <c r="MMG36" s="216"/>
      <c r="MMH36" s="216"/>
      <c r="MMI36" s="216"/>
      <c r="MMJ36" s="216"/>
      <c r="MMK36" s="216"/>
      <c r="MML36" s="216"/>
      <c r="MMM36" s="216"/>
      <c r="MMN36" s="216"/>
      <c r="MMO36" s="216"/>
      <c r="MMP36" s="216"/>
      <c r="MMQ36" s="216"/>
      <c r="MMR36" s="216"/>
      <c r="MMS36" s="216"/>
      <c r="MMT36" s="216"/>
      <c r="MMU36" s="216"/>
      <c r="MMV36" s="216"/>
      <c r="MMW36" s="216"/>
      <c r="MMX36" s="216"/>
      <c r="MMY36" s="216"/>
      <c r="MMZ36" s="216"/>
      <c r="MNA36" s="216"/>
      <c r="MNB36" s="216"/>
      <c r="MNC36" s="216"/>
      <c r="MND36" s="216"/>
      <c r="MNE36" s="216"/>
      <c r="MNF36" s="216"/>
      <c r="MNG36" s="216"/>
      <c r="MNH36" s="216"/>
      <c r="MNI36" s="216"/>
      <c r="MNJ36" s="216"/>
      <c r="MNK36" s="216"/>
      <c r="MNL36" s="216"/>
      <c r="MNM36" s="216"/>
      <c r="MNN36" s="216"/>
      <c r="MNO36" s="216"/>
      <c r="MNP36" s="216"/>
      <c r="MNQ36" s="216"/>
      <c r="MNR36" s="216"/>
      <c r="MNS36" s="216"/>
      <c r="MNT36" s="216"/>
      <c r="MNU36" s="216"/>
      <c r="MNV36" s="216"/>
      <c r="MNW36" s="216"/>
      <c r="MNX36" s="216"/>
      <c r="MNY36" s="216"/>
      <c r="MNZ36" s="216"/>
      <c r="MOA36" s="216"/>
      <c r="MOB36" s="216"/>
      <c r="MOC36" s="216"/>
      <c r="MOD36" s="216"/>
      <c r="MOE36" s="216"/>
      <c r="MOF36" s="216"/>
      <c r="MOG36" s="216"/>
      <c r="MOH36" s="216"/>
      <c r="MOI36" s="216"/>
      <c r="MOJ36" s="216"/>
      <c r="MOK36" s="216"/>
      <c r="MOL36" s="216"/>
      <c r="MOM36" s="216"/>
      <c r="MON36" s="216"/>
      <c r="MOO36" s="216"/>
      <c r="MOP36" s="216"/>
      <c r="MOQ36" s="216"/>
      <c r="MOR36" s="216"/>
      <c r="MOS36" s="216"/>
      <c r="MOT36" s="216"/>
      <c r="MOU36" s="216"/>
      <c r="MOV36" s="216"/>
      <c r="MOW36" s="216"/>
      <c r="MOX36" s="216"/>
      <c r="MOY36" s="216"/>
      <c r="MOZ36" s="216"/>
      <c r="MPA36" s="216"/>
      <c r="MPB36" s="216"/>
      <c r="MPC36" s="216"/>
      <c r="MPD36" s="216"/>
      <c r="MPE36" s="216"/>
      <c r="MPF36" s="216"/>
      <c r="MPG36" s="216"/>
      <c r="MPH36" s="216"/>
      <c r="MPI36" s="216"/>
      <c r="MPJ36" s="216"/>
      <c r="MPK36" s="216"/>
      <c r="MPL36" s="216"/>
      <c r="MPM36" s="216"/>
      <c r="MPN36" s="216"/>
      <c r="MPO36" s="216"/>
      <c r="MPP36" s="216"/>
      <c r="MPQ36" s="216"/>
      <c r="MPR36" s="216"/>
      <c r="MPS36" s="216"/>
      <c r="MPT36" s="216"/>
      <c r="MPU36" s="216"/>
      <c r="MPV36" s="216"/>
      <c r="MPW36" s="216"/>
      <c r="MPX36" s="216"/>
      <c r="MPY36" s="216"/>
      <c r="MPZ36" s="216"/>
      <c r="MQA36" s="216"/>
      <c r="MQB36" s="216"/>
      <c r="MQC36" s="216"/>
      <c r="MQD36" s="216"/>
      <c r="MQE36" s="216"/>
      <c r="MQF36" s="216"/>
      <c r="MQG36" s="216"/>
      <c r="MQH36" s="216"/>
      <c r="MQI36" s="216"/>
      <c r="MQJ36" s="216"/>
      <c r="MQK36" s="216"/>
      <c r="MQL36" s="216"/>
      <c r="MQM36" s="216"/>
      <c r="MQN36" s="216"/>
      <c r="MQO36" s="216"/>
      <c r="MQP36" s="216"/>
      <c r="MQQ36" s="216"/>
      <c r="MQR36" s="216"/>
      <c r="MQS36" s="216"/>
      <c r="MQT36" s="216"/>
      <c r="MQU36" s="216"/>
      <c r="MQV36" s="216"/>
      <c r="MQW36" s="216"/>
      <c r="MQX36" s="216"/>
      <c r="MQY36" s="216"/>
      <c r="MQZ36" s="216"/>
      <c r="MRA36" s="216"/>
      <c r="MRB36" s="216"/>
      <c r="MRC36" s="216"/>
      <c r="MRD36" s="216"/>
      <c r="MRE36" s="216"/>
      <c r="MRF36" s="216"/>
      <c r="MRG36" s="216"/>
      <c r="MRH36" s="216"/>
      <c r="MRI36" s="216"/>
      <c r="MRJ36" s="216"/>
      <c r="MRK36" s="216"/>
      <c r="MRL36" s="216"/>
      <c r="MRM36" s="216"/>
      <c r="MRN36" s="216"/>
      <c r="MRO36" s="216"/>
      <c r="MRP36" s="216"/>
      <c r="MRQ36" s="216"/>
      <c r="MRR36" s="216"/>
      <c r="MRS36" s="216"/>
      <c r="MRT36" s="216"/>
      <c r="MRU36" s="216"/>
      <c r="MRV36" s="216"/>
      <c r="MRW36" s="216"/>
      <c r="MRX36" s="216"/>
      <c r="MRY36" s="216"/>
      <c r="MRZ36" s="216"/>
      <c r="MSA36" s="216"/>
      <c r="MSB36" s="216"/>
      <c r="MSC36" s="216"/>
      <c r="MSD36" s="216"/>
      <c r="MSE36" s="216"/>
      <c r="MSF36" s="216"/>
      <c r="MSG36" s="216"/>
      <c r="MSH36" s="216"/>
      <c r="MSI36" s="216"/>
      <c r="MSJ36" s="216"/>
      <c r="MSK36" s="216"/>
      <c r="MSL36" s="216"/>
      <c r="MSM36" s="216"/>
      <c r="MSN36" s="216"/>
      <c r="MSO36" s="216"/>
      <c r="MSP36" s="216"/>
      <c r="MSQ36" s="216"/>
      <c r="MSR36" s="216"/>
      <c r="MSS36" s="216"/>
      <c r="MST36" s="216"/>
      <c r="MSU36" s="216"/>
      <c r="MSV36" s="216"/>
      <c r="MSW36" s="216"/>
      <c r="MSX36" s="216"/>
      <c r="MSY36" s="216"/>
      <c r="MSZ36" s="216"/>
      <c r="MTA36" s="216"/>
      <c r="MTB36" s="216"/>
      <c r="MTC36" s="216"/>
      <c r="MTD36" s="216"/>
      <c r="MTE36" s="216"/>
      <c r="MTF36" s="216"/>
      <c r="MTG36" s="216"/>
      <c r="MTH36" s="216"/>
      <c r="MTI36" s="216"/>
      <c r="MTJ36" s="216"/>
      <c r="MTK36" s="216"/>
      <c r="MTL36" s="216"/>
      <c r="MTM36" s="216"/>
      <c r="MTN36" s="216"/>
      <c r="MTO36" s="216"/>
      <c r="MTP36" s="216"/>
      <c r="MTQ36" s="216"/>
      <c r="MTR36" s="216"/>
      <c r="MTS36" s="216"/>
      <c r="MTT36" s="216"/>
      <c r="MTU36" s="216"/>
      <c r="MTV36" s="216"/>
      <c r="MTW36" s="216"/>
      <c r="MTX36" s="216"/>
      <c r="MTY36" s="216"/>
      <c r="MTZ36" s="216"/>
      <c r="MUA36" s="216"/>
      <c r="MUB36" s="216"/>
      <c r="MUC36" s="216"/>
      <c r="MUD36" s="216"/>
      <c r="MUE36" s="216"/>
      <c r="MUF36" s="216"/>
      <c r="MUG36" s="216"/>
      <c r="MUH36" s="216"/>
      <c r="MUI36" s="216"/>
      <c r="MUJ36" s="216"/>
      <c r="MUK36" s="216"/>
      <c r="MUL36" s="216"/>
      <c r="MUM36" s="216"/>
      <c r="MUN36" s="216"/>
      <c r="MUO36" s="216"/>
      <c r="MUP36" s="216"/>
      <c r="MUQ36" s="216"/>
      <c r="MUR36" s="216"/>
      <c r="MUS36" s="216"/>
      <c r="MUT36" s="216"/>
      <c r="MUU36" s="216"/>
      <c r="MUV36" s="216"/>
      <c r="MUW36" s="216"/>
      <c r="MUX36" s="216"/>
      <c r="MUY36" s="216"/>
      <c r="MUZ36" s="216"/>
      <c r="MVA36" s="216"/>
      <c r="MVB36" s="216"/>
      <c r="MVC36" s="216"/>
      <c r="MVD36" s="216"/>
      <c r="MVE36" s="216"/>
      <c r="MVF36" s="216"/>
      <c r="MVG36" s="216"/>
      <c r="MVH36" s="216"/>
      <c r="MVI36" s="216"/>
      <c r="MVJ36" s="216"/>
      <c r="MVK36" s="216"/>
      <c r="MVL36" s="216"/>
      <c r="MVM36" s="216"/>
      <c r="MVN36" s="216"/>
      <c r="MVO36" s="216"/>
      <c r="MVP36" s="216"/>
      <c r="MVQ36" s="216"/>
      <c r="MVR36" s="216"/>
      <c r="MVS36" s="216"/>
      <c r="MVT36" s="216"/>
      <c r="MVU36" s="216"/>
      <c r="MVV36" s="216"/>
      <c r="MVW36" s="216"/>
      <c r="MVX36" s="216"/>
      <c r="MVY36" s="216"/>
      <c r="MVZ36" s="216"/>
      <c r="MWA36" s="216"/>
      <c r="MWB36" s="216"/>
      <c r="MWC36" s="216"/>
      <c r="MWD36" s="216"/>
      <c r="MWE36" s="216"/>
      <c r="MWF36" s="216"/>
      <c r="MWG36" s="216"/>
      <c r="MWH36" s="216"/>
      <c r="MWI36" s="216"/>
      <c r="MWJ36" s="216"/>
      <c r="MWK36" s="216"/>
      <c r="MWL36" s="216"/>
      <c r="MWM36" s="216"/>
      <c r="MWN36" s="216"/>
      <c r="MWO36" s="216"/>
      <c r="MWP36" s="216"/>
      <c r="MWQ36" s="216"/>
      <c r="MWR36" s="216"/>
      <c r="MWS36" s="216"/>
      <c r="MWT36" s="216"/>
      <c r="MWU36" s="216"/>
      <c r="MWV36" s="216"/>
      <c r="MWW36" s="216"/>
      <c r="MWX36" s="216"/>
      <c r="MWY36" s="216"/>
      <c r="MWZ36" s="216"/>
      <c r="MXA36" s="216"/>
      <c r="MXB36" s="216"/>
      <c r="MXC36" s="216"/>
      <c r="MXD36" s="216"/>
      <c r="MXE36" s="216"/>
      <c r="MXF36" s="216"/>
      <c r="MXG36" s="216"/>
      <c r="MXH36" s="216"/>
      <c r="MXI36" s="216"/>
      <c r="MXJ36" s="216"/>
      <c r="MXK36" s="216"/>
      <c r="MXL36" s="216"/>
      <c r="MXM36" s="216"/>
      <c r="MXN36" s="216"/>
      <c r="MXO36" s="216"/>
      <c r="MXP36" s="216"/>
      <c r="MXQ36" s="216"/>
      <c r="MXR36" s="216"/>
      <c r="MXS36" s="216"/>
      <c r="MXT36" s="216"/>
      <c r="MXU36" s="216"/>
      <c r="MXV36" s="216"/>
      <c r="MXW36" s="216"/>
      <c r="MXX36" s="216"/>
      <c r="MXY36" s="216"/>
      <c r="MXZ36" s="216"/>
      <c r="MYA36" s="216"/>
      <c r="MYB36" s="216"/>
      <c r="MYC36" s="216"/>
      <c r="MYD36" s="216"/>
      <c r="MYE36" s="216"/>
      <c r="MYF36" s="216"/>
      <c r="MYG36" s="216"/>
      <c r="MYH36" s="216"/>
      <c r="MYI36" s="216"/>
      <c r="MYJ36" s="216"/>
      <c r="MYK36" s="216"/>
      <c r="MYL36" s="216"/>
      <c r="MYM36" s="216"/>
      <c r="MYN36" s="216"/>
      <c r="MYO36" s="216"/>
      <c r="MYP36" s="216"/>
      <c r="MYQ36" s="216"/>
      <c r="MYR36" s="216"/>
      <c r="MYS36" s="216"/>
      <c r="MYT36" s="216"/>
      <c r="MYU36" s="216"/>
      <c r="MYV36" s="216"/>
      <c r="MYW36" s="216"/>
      <c r="MYX36" s="216"/>
      <c r="MYY36" s="216"/>
      <c r="MYZ36" s="216"/>
      <c r="MZA36" s="216"/>
      <c r="MZB36" s="216"/>
      <c r="MZC36" s="216"/>
      <c r="MZD36" s="216"/>
      <c r="MZE36" s="216"/>
      <c r="MZF36" s="216"/>
      <c r="MZG36" s="216"/>
      <c r="MZH36" s="216"/>
      <c r="MZI36" s="216"/>
      <c r="MZJ36" s="216"/>
      <c r="MZK36" s="216"/>
      <c r="MZL36" s="216"/>
      <c r="MZM36" s="216"/>
      <c r="MZN36" s="216"/>
      <c r="MZO36" s="216"/>
      <c r="MZP36" s="216"/>
      <c r="MZQ36" s="216"/>
      <c r="MZR36" s="216"/>
      <c r="MZS36" s="216"/>
      <c r="MZT36" s="216"/>
      <c r="MZU36" s="216"/>
      <c r="MZV36" s="216"/>
      <c r="MZW36" s="216"/>
      <c r="MZX36" s="216"/>
      <c r="MZY36" s="216"/>
      <c r="MZZ36" s="216"/>
      <c r="NAA36" s="216"/>
      <c r="NAB36" s="216"/>
      <c r="NAC36" s="216"/>
      <c r="NAD36" s="216"/>
      <c r="NAE36" s="216"/>
      <c r="NAF36" s="216"/>
      <c r="NAG36" s="216"/>
      <c r="NAH36" s="216"/>
      <c r="NAI36" s="216"/>
      <c r="NAJ36" s="216"/>
      <c r="NAK36" s="216"/>
      <c r="NAL36" s="216"/>
      <c r="NAM36" s="216"/>
      <c r="NAN36" s="216"/>
      <c r="NAO36" s="216"/>
      <c r="NAP36" s="216"/>
      <c r="NAQ36" s="216"/>
      <c r="NAR36" s="216"/>
      <c r="NAS36" s="216"/>
      <c r="NAT36" s="216"/>
      <c r="NAU36" s="216"/>
      <c r="NAV36" s="216"/>
      <c r="NAW36" s="216"/>
      <c r="NAX36" s="216"/>
      <c r="NAY36" s="216"/>
      <c r="NAZ36" s="216"/>
      <c r="NBA36" s="216"/>
      <c r="NBB36" s="216"/>
      <c r="NBC36" s="216"/>
      <c r="NBD36" s="216"/>
      <c r="NBE36" s="216"/>
      <c r="NBF36" s="216"/>
      <c r="NBG36" s="216"/>
      <c r="NBH36" s="216"/>
      <c r="NBI36" s="216"/>
      <c r="NBJ36" s="216"/>
      <c r="NBK36" s="216"/>
      <c r="NBL36" s="216"/>
      <c r="NBM36" s="216"/>
      <c r="NBN36" s="216"/>
      <c r="NBO36" s="216"/>
      <c r="NBP36" s="216"/>
      <c r="NBQ36" s="216"/>
      <c r="NBR36" s="216"/>
      <c r="NBS36" s="216"/>
      <c r="NBT36" s="216"/>
      <c r="NBU36" s="216"/>
      <c r="NBV36" s="216"/>
      <c r="NBW36" s="216"/>
      <c r="NBX36" s="216"/>
      <c r="NBY36" s="216"/>
      <c r="NBZ36" s="216"/>
      <c r="NCA36" s="216"/>
      <c r="NCB36" s="216"/>
      <c r="NCC36" s="216"/>
      <c r="NCD36" s="216"/>
      <c r="NCE36" s="216"/>
      <c r="NCF36" s="216"/>
      <c r="NCG36" s="216"/>
      <c r="NCH36" s="216"/>
      <c r="NCI36" s="216"/>
      <c r="NCJ36" s="216"/>
      <c r="NCK36" s="216"/>
      <c r="NCL36" s="216"/>
      <c r="NCM36" s="216"/>
      <c r="NCN36" s="216"/>
      <c r="NCO36" s="216"/>
      <c r="NCP36" s="216"/>
      <c r="NCQ36" s="216"/>
      <c r="NCR36" s="216"/>
      <c r="NCS36" s="216"/>
      <c r="NCT36" s="216"/>
      <c r="NCU36" s="216"/>
      <c r="NCV36" s="216"/>
      <c r="NCW36" s="216"/>
      <c r="NCX36" s="216"/>
      <c r="NCY36" s="216"/>
      <c r="NCZ36" s="216"/>
      <c r="NDA36" s="216"/>
      <c r="NDB36" s="216"/>
      <c r="NDC36" s="216"/>
      <c r="NDD36" s="216"/>
      <c r="NDE36" s="216"/>
      <c r="NDF36" s="216"/>
      <c r="NDG36" s="216"/>
      <c r="NDH36" s="216"/>
      <c r="NDI36" s="216"/>
      <c r="NDJ36" s="216"/>
      <c r="NDK36" s="216"/>
      <c r="NDL36" s="216"/>
      <c r="NDM36" s="216"/>
      <c r="NDN36" s="216"/>
      <c r="NDO36" s="216"/>
      <c r="NDP36" s="216"/>
      <c r="NDQ36" s="216"/>
      <c r="NDR36" s="216"/>
      <c r="NDS36" s="216"/>
      <c r="NDT36" s="216"/>
      <c r="NDU36" s="216"/>
      <c r="NDV36" s="216"/>
      <c r="NDW36" s="216"/>
      <c r="NDX36" s="216"/>
      <c r="NDY36" s="216"/>
      <c r="NDZ36" s="216"/>
      <c r="NEA36" s="216"/>
      <c r="NEB36" s="216"/>
      <c r="NEC36" s="216"/>
      <c r="NED36" s="216"/>
      <c r="NEE36" s="216"/>
      <c r="NEF36" s="216"/>
      <c r="NEG36" s="216"/>
      <c r="NEH36" s="216"/>
      <c r="NEI36" s="216"/>
      <c r="NEJ36" s="216"/>
      <c r="NEK36" s="216"/>
      <c r="NEL36" s="216"/>
      <c r="NEM36" s="216"/>
      <c r="NEN36" s="216"/>
      <c r="NEO36" s="216"/>
      <c r="NEP36" s="216"/>
      <c r="NEQ36" s="216"/>
      <c r="NER36" s="216"/>
      <c r="NES36" s="216"/>
      <c r="NET36" s="216"/>
      <c r="NEU36" s="216"/>
      <c r="NEV36" s="216"/>
      <c r="NEW36" s="216"/>
      <c r="NEX36" s="216"/>
      <c r="NEY36" s="216"/>
      <c r="NEZ36" s="216"/>
      <c r="NFA36" s="216"/>
      <c r="NFB36" s="216"/>
      <c r="NFC36" s="216"/>
      <c r="NFD36" s="216"/>
      <c r="NFE36" s="216"/>
      <c r="NFF36" s="216"/>
      <c r="NFG36" s="216"/>
      <c r="NFH36" s="216"/>
      <c r="NFI36" s="216"/>
      <c r="NFJ36" s="216"/>
      <c r="NFK36" s="216"/>
      <c r="NFL36" s="216"/>
      <c r="NFM36" s="216"/>
      <c r="NFN36" s="216"/>
      <c r="NFO36" s="216"/>
      <c r="NFP36" s="216"/>
      <c r="NFQ36" s="216"/>
      <c r="NFR36" s="216"/>
      <c r="NFS36" s="216"/>
      <c r="NFT36" s="216"/>
      <c r="NFU36" s="216"/>
      <c r="NFV36" s="216"/>
      <c r="NFW36" s="216"/>
      <c r="NFX36" s="216"/>
      <c r="NFY36" s="216"/>
      <c r="NFZ36" s="216"/>
      <c r="NGA36" s="216"/>
      <c r="NGB36" s="216"/>
      <c r="NGC36" s="216"/>
      <c r="NGD36" s="216"/>
      <c r="NGE36" s="216"/>
      <c r="NGF36" s="216"/>
      <c r="NGG36" s="216"/>
      <c r="NGH36" s="216"/>
      <c r="NGI36" s="216"/>
      <c r="NGJ36" s="216"/>
      <c r="NGK36" s="216"/>
      <c r="NGL36" s="216"/>
      <c r="NGM36" s="216"/>
      <c r="NGN36" s="216"/>
      <c r="NGO36" s="216"/>
      <c r="NGP36" s="216"/>
      <c r="NGQ36" s="216"/>
      <c r="NGR36" s="216"/>
      <c r="NGS36" s="216"/>
      <c r="NGT36" s="216"/>
      <c r="NGU36" s="216"/>
      <c r="NGV36" s="216"/>
      <c r="NGW36" s="216"/>
      <c r="NGX36" s="216"/>
      <c r="NGY36" s="216"/>
      <c r="NGZ36" s="216"/>
      <c r="NHA36" s="216"/>
      <c r="NHB36" s="216"/>
      <c r="NHC36" s="216"/>
      <c r="NHD36" s="216"/>
      <c r="NHE36" s="216"/>
      <c r="NHF36" s="216"/>
      <c r="NHG36" s="216"/>
      <c r="NHH36" s="216"/>
      <c r="NHI36" s="216"/>
      <c r="NHJ36" s="216"/>
      <c r="NHK36" s="216"/>
      <c r="NHL36" s="216"/>
      <c r="NHM36" s="216"/>
      <c r="NHN36" s="216"/>
      <c r="NHO36" s="216"/>
      <c r="NHP36" s="216"/>
      <c r="NHQ36" s="216"/>
      <c r="NHR36" s="216"/>
      <c r="NHS36" s="216"/>
      <c r="NHT36" s="216"/>
      <c r="NHU36" s="216"/>
      <c r="NHV36" s="216"/>
      <c r="NHW36" s="216"/>
      <c r="NHX36" s="216"/>
      <c r="NHY36" s="216"/>
      <c r="NHZ36" s="216"/>
      <c r="NIA36" s="216"/>
      <c r="NIB36" s="216"/>
      <c r="NIC36" s="216"/>
      <c r="NID36" s="216"/>
      <c r="NIE36" s="216"/>
      <c r="NIF36" s="216"/>
      <c r="NIG36" s="216"/>
      <c r="NIH36" s="216"/>
      <c r="NII36" s="216"/>
      <c r="NIJ36" s="216"/>
      <c r="NIK36" s="216"/>
      <c r="NIL36" s="216"/>
      <c r="NIM36" s="216"/>
      <c r="NIN36" s="216"/>
      <c r="NIO36" s="216"/>
      <c r="NIP36" s="216"/>
      <c r="NIQ36" s="216"/>
      <c r="NIR36" s="216"/>
      <c r="NIS36" s="216"/>
      <c r="NIT36" s="216"/>
      <c r="NIU36" s="216"/>
      <c r="NIV36" s="216"/>
      <c r="NIW36" s="216"/>
      <c r="NIX36" s="216"/>
      <c r="NIY36" s="216"/>
      <c r="NIZ36" s="216"/>
      <c r="NJA36" s="216"/>
      <c r="NJB36" s="216"/>
      <c r="NJC36" s="216"/>
      <c r="NJD36" s="216"/>
      <c r="NJE36" s="216"/>
      <c r="NJF36" s="216"/>
      <c r="NJG36" s="216"/>
      <c r="NJH36" s="216"/>
      <c r="NJI36" s="216"/>
      <c r="NJJ36" s="216"/>
      <c r="NJK36" s="216"/>
      <c r="NJL36" s="216"/>
      <c r="NJM36" s="216"/>
      <c r="NJN36" s="216"/>
      <c r="NJO36" s="216"/>
      <c r="NJP36" s="216"/>
      <c r="NJQ36" s="216"/>
      <c r="NJR36" s="216"/>
      <c r="NJS36" s="216"/>
      <c r="NJT36" s="216"/>
      <c r="NJU36" s="216"/>
      <c r="NJV36" s="216"/>
      <c r="NJW36" s="216"/>
      <c r="NJX36" s="216"/>
      <c r="NJY36" s="216"/>
      <c r="NJZ36" s="216"/>
      <c r="NKA36" s="216"/>
      <c r="NKB36" s="216"/>
      <c r="NKC36" s="216"/>
      <c r="NKD36" s="216"/>
      <c r="NKE36" s="216"/>
      <c r="NKF36" s="216"/>
      <c r="NKG36" s="216"/>
      <c r="NKH36" s="216"/>
      <c r="NKI36" s="216"/>
      <c r="NKJ36" s="216"/>
      <c r="NKK36" s="216"/>
      <c r="NKL36" s="216"/>
      <c r="NKM36" s="216"/>
      <c r="NKN36" s="216"/>
      <c r="NKO36" s="216"/>
      <c r="NKP36" s="216"/>
      <c r="NKQ36" s="216"/>
      <c r="NKR36" s="216"/>
      <c r="NKS36" s="216"/>
      <c r="NKT36" s="216"/>
      <c r="NKU36" s="216"/>
      <c r="NKV36" s="216"/>
      <c r="NKW36" s="216"/>
      <c r="NKX36" s="216"/>
      <c r="NKY36" s="216"/>
      <c r="NKZ36" s="216"/>
      <c r="NLA36" s="216"/>
      <c r="NLB36" s="216"/>
      <c r="NLC36" s="216"/>
      <c r="NLD36" s="216"/>
      <c r="NLE36" s="216"/>
      <c r="NLF36" s="216"/>
      <c r="NLG36" s="216"/>
      <c r="NLH36" s="216"/>
      <c r="NLI36" s="216"/>
      <c r="NLJ36" s="216"/>
      <c r="NLK36" s="216"/>
      <c r="NLL36" s="216"/>
      <c r="NLM36" s="216"/>
      <c r="NLN36" s="216"/>
      <c r="NLO36" s="216"/>
      <c r="NLP36" s="216"/>
      <c r="NLQ36" s="216"/>
      <c r="NLR36" s="216"/>
      <c r="NLS36" s="216"/>
      <c r="NLT36" s="216"/>
      <c r="NLU36" s="216"/>
      <c r="NLV36" s="216"/>
      <c r="NLW36" s="216"/>
      <c r="NLX36" s="216"/>
      <c r="NLY36" s="216"/>
      <c r="NLZ36" s="216"/>
      <c r="NMA36" s="216"/>
      <c r="NMB36" s="216"/>
      <c r="NMC36" s="216"/>
      <c r="NMD36" s="216"/>
      <c r="NME36" s="216"/>
      <c r="NMF36" s="216"/>
      <c r="NMG36" s="216"/>
      <c r="NMH36" s="216"/>
      <c r="NMI36" s="216"/>
      <c r="NMJ36" s="216"/>
      <c r="NMK36" s="216"/>
      <c r="NML36" s="216"/>
      <c r="NMM36" s="216"/>
      <c r="NMN36" s="216"/>
      <c r="NMO36" s="216"/>
      <c r="NMP36" s="216"/>
      <c r="NMQ36" s="216"/>
      <c r="NMR36" s="216"/>
      <c r="NMS36" s="216"/>
      <c r="NMT36" s="216"/>
      <c r="NMU36" s="216"/>
      <c r="NMV36" s="216"/>
      <c r="NMW36" s="216"/>
      <c r="NMX36" s="216"/>
      <c r="NMY36" s="216"/>
      <c r="NMZ36" s="216"/>
      <c r="NNA36" s="216"/>
      <c r="NNB36" s="216"/>
      <c r="NNC36" s="216"/>
      <c r="NND36" s="216"/>
      <c r="NNE36" s="216"/>
      <c r="NNF36" s="216"/>
      <c r="NNG36" s="216"/>
      <c r="NNH36" s="216"/>
      <c r="NNI36" s="216"/>
      <c r="NNJ36" s="216"/>
      <c r="NNK36" s="216"/>
      <c r="NNL36" s="216"/>
      <c r="NNM36" s="216"/>
      <c r="NNN36" s="216"/>
      <c r="NNO36" s="216"/>
      <c r="NNP36" s="216"/>
      <c r="NNQ36" s="216"/>
      <c r="NNR36" s="216"/>
      <c r="NNS36" s="216"/>
      <c r="NNT36" s="216"/>
      <c r="NNU36" s="216"/>
      <c r="NNV36" s="216"/>
      <c r="NNW36" s="216"/>
      <c r="NNX36" s="216"/>
      <c r="NNY36" s="216"/>
      <c r="NNZ36" s="216"/>
      <c r="NOA36" s="216"/>
      <c r="NOB36" s="216"/>
      <c r="NOC36" s="216"/>
      <c r="NOD36" s="216"/>
      <c r="NOE36" s="216"/>
      <c r="NOF36" s="216"/>
      <c r="NOG36" s="216"/>
      <c r="NOH36" s="216"/>
      <c r="NOI36" s="216"/>
      <c r="NOJ36" s="216"/>
      <c r="NOK36" s="216"/>
      <c r="NOL36" s="216"/>
      <c r="NOM36" s="216"/>
      <c r="NON36" s="216"/>
      <c r="NOO36" s="216"/>
      <c r="NOP36" s="216"/>
      <c r="NOQ36" s="216"/>
      <c r="NOR36" s="216"/>
      <c r="NOS36" s="216"/>
      <c r="NOT36" s="216"/>
      <c r="NOU36" s="216"/>
      <c r="NOV36" s="216"/>
      <c r="NOW36" s="216"/>
      <c r="NOX36" s="216"/>
      <c r="NOY36" s="216"/>
      <c r="NOZ36" s="216"/>
      <c r="NPA36" s="216"/>
      <c r="NPB36" s="216"/>
      <c r="NPC36" s="216"/>
      <c r="NPD36" s="216"/>
      <c r="NPE36" s="216"/>
      <c r="NPF36" s="216"/>
      <c r="NPG36" s="216"/>
      <c r="NPH36" s="216"/>
      <c r="NPI36" s="216"/>
      <c r="NPJ36" s="216"/>
      <c r="NPK36" s="216"/>
      <c r="NPL36" s="216"/>
      <c r="NPM36" s="216"/>
      <c r="NPN36" s="216"/>
      <c r="NPO36" s="216"/>
      <c r="NPP36" s="216"/>
      <c r="NPQ36" s="216"/>
      <c r="NPR36" s="216"/>
      <c r="NPS36" s="216"/>
      <c r="NPT36" s="216"/>
      <c r="NPU36" s="216"/>
      <c r="NPV36" s="216"/>
      <c r="NPW36" s="216"/>
      <c r="NPX36" s="216"/>
      <c r="NPY36" s="216"/>
      <c r="NPZ36" s="216"/>
      <c r="NQA36" s="216"/>
      <c r="NQB36" s="216"/>
      <c r="NQC36" s="216"/>
      <c r="NQD36" s="216"/>
      <c r="NQE36" s="216"/>
      <c r="NQF36" s="216"/>
      <c r="NQG36" s="216"/>
      <c r="NQH36" s="216"/>
      <c r="NQI36" s="216"/>
      <c r="NQJ36" s="216"/>
      <c r="NQK36" s="216"/>
      <c r="NQL36" s="216"/>
      <c r="NQM36" s="216"/>
      <c r="NQN36" s="216"/>
      <c r="NQO36" s="216"/>
      <c r="NQP36" s="216"/>
      <c r="NQQ36" s="216"/>
      <c r="NQR36" s="216"/>
      <c r="NQS36" s="216"/>
      <c r="NQT36" s="216"/>
      <c r="NQU36" s="216"/>
      <c r="NQV36" s="216"/>
      <c r="NQW36" s="216"/>
      <c r="NQX36" s="216"/>
      <c r="NQY36" s="216"/>
      <c r="NQZ36" s="216"/>
      <c r="NRA36" s="216"/>
      <c r="NRB36" s="216"/>
      <c r="NRC36" s="216"/>
      <c r="NRD36" s="216"/>
      <c r="NRE36" s="216"/>
      <c r="NRF36" s="216"/>
      <c r="NRG36" s="216"/>
      <c r="NRH36" s="216"/>
      <c r="NRI36" s="216"/>
      <c r="NRJ36" s="216"/>
      <c r="NRK36" s="216"/>
      <c r="NRL36" s="216"/>
      <c r="NRM36" s="216"/>
      <c r="NRN36" s="216"/>
      <c r="NRO36" s="216"/>
      <c r="NRP36" s="216"/>
      <c r="NRQ36" s="216"/>
      <c r="NRR36" s="216"/>
      <c r="NRS36" s="216"/>
      <c r="NRT36" s="216"/>
      <c r="NRU36" s="216"/>
      <c r="NRV36" s="216"/>
      <c r="NRW36" s="216"/>
      <c r="NRX36" s="216"/>
      <c r="NRY36" s="216"/>
      <c r="NRZ36" s="216"/>
      <c r="NSA36" s="216"/>
      <c r="NSB36" s="216"/>
      <c r="NSC36" s="216"/>
      <c r="NSD36" s="216"/>
      <c r="NSE36" s="216"/>
      <c r="NSF36" s="216"/>
      <c r="NSG36" s="216"/>
      <c r="NSH36" s="216"/>
      <c r="NSI36" s="216"/>
      <c r="NSJ36" s="216"/>
      <c r="NSK36" s="216"/>
      <c r="NSL36" s="216"/>
      <c r="NSM36" s="216"/>
      <c r="NSN36" s="216"/>
      <c r="NSO36" s="216"/>
      <c r="NSP36" s="216"/>
      <c r="NSQ36" s="216"/>
      <c r="NSR36" s="216"/>
      <c r="NSS36" s="216"/>
      <c r="NST36" s="216"/>
      <c r="NSU36" s="216"/>
      <c r="NSV36" s="216"/>
      <c r="NSW36" s="216"/>
      <c r="NSX36" s="216"/>
      <c r="NSY36" s="216"/>
      <c r="NSZ36" s="216"/>
      <c r="NTA36" s="216"/>
      <c r="NTB36" s="216"/>
      <c r="NTC36" s="216"/>
      <c r="NTD36" s="216"/>
      <c r="NTE36" s="216"/>
      <c r="NTF36" s="216"/>
      <c r="NTG36" s="216"/>
      <c r="NTH36" s="216"/>
      <c r="NTI36" s="216"/>
      <c r="NTJ36" s="216"/>
      <c r="NTK36" s="216"/>
      <c r="NTL36" s="216"/>
      <c r="NTM36" s="216"/>
      <c r="NTN36" s="216"/>
      <c r="NTO36" s="216"/>
      <c r="NTP36" s="216"/>
      <c r="NTQ36" s="216"/>
      <c r="NTR36" s="216"/>
      <c r="NTS36" s="216"/>
      <c r="NTT36" s="216"/>
      <c r="NTU36" s="216"/>
      <c r="NTV36" s="216"/>
      <c r="NTW36" s="216"/>
      <c r="NTX36" s="216"/>
      <c r="NTY36" s="216"/>
      <c r="NTZ36" s="216"/>
      <c r="NUA36" s="216"/>
      <c r="NUB36" s="216"/>
      <c r="NUC36" s="216"/>
      <c r="NUD36" s="216"/>
      <c r="NUE36" s="216"/>
      <c r="NUF36" s="216"/>
      <c r="NUG36" s="216"/>
      <c r="NUH36" s="216"/>
      <c r="NUI36" s="216"/>
      <c r="NUJ36" s="216"/>
      <c r="NUK36" s="216"/>
      <c r="NUL36" s="216"/>
      <c r="NUM36" s="216"/>
      <c r="NUN36" s="216"/>
      <c r="NUO36" s="216"/>
      <c r="NUP36" s="216"/>
      <c r="NUQ36" s="216"/>
      <c r="NUR36" s="216"/>
      <c r="NUS36" s="216"/>
      <c r="NUT36" s="216"/>
      <c r="NUU36" s="216"/>
      <c r="NUV36" s="216"/>
      <c r="NUW36" s="216"/>
      <c r="NUX36" s="216"/>
      <c r="NUY36" s="216"/>
      <c r="NUZ36" s="216"/>
      <c r="NVA36" s="216"/>
      <c r="NVB36" s="216"/>
      <c r="NVC36" s="216"/>
      <c r="NVD36" s="216"/>
      <c r="NVE36" s="216"/>
      <c r="NVF36" s="216"/>
      <c r="NVG36" s="216"/>
      <c r="NVH36" s="216"/>
      <c r="NVI36" s="216"/>
      <c r="NVJ36" s="216"/>
      <c r="NVK36" s="216"/>
      <c r="NVL36" s="216"/>
      <c r="NVM36" s="216"/>
      <c r="NVN36" s="216"/>
      <c r="NVO36" s="216"/>
      <c r="NVP36" s="216"/>
      <c r="NVQ36" s="216"/>
      <c r="NVR36" s="216"/>
      <c r="NVS36" s="216"/>
      <c r="NVT36" s="216"/>
      <c r="NVU36" s="216"/>
      <c r="NVV36" s="216"/>
      <c r="NVW36" s="216"/>
      <c r="NVX36" s="216"/>
      <c r="NVY36" s="216"/>
      <c r="NVZ36" s="216"/>
      <c r="NWA36" s="216"/>
      <c r="NWB36" s="216"/>
      <c r="NWC36" s="216"/>
      <c r="NWD36" s="216"/>
      <c r="NWE36" s="216"/>
      <c r="NWF36" s="216"/>
      <c r="NWG36" s="216"/>
      <c r="NWH36" s="216"/>
      <c r="NWI36" s="216"/>
      <c r="NWJ36" s="216"/>
      <c r="NWK36" s="216"/>
      <c r="NWL36" s="216"/>
      <c r="NWM36" s="216"/>
      <c r="NWN36" s="216"/>
      <c r="NWO36" s="216"/>
      <c r="NWP36" s="216"/>
      <c r="NWQ36" s="216"/>
      <c r="NWR36" s="216"/>
      <c r="NWS36" s="216"/>
      <c r="NWT36" s="216"/>
      <c r="NWU36" s="216"/>
      <c r="NWV36" s="216"/>
      <c r="NWW36" s="216"/>
      <c r="NWX36" s="216"/>
      <c r="NWY36" s="216"/>
      <c r="NWZ36" s="216"/>
      <c r="NXA36" s="216"/>
      <c r="NXB36" s="216"/>
      <c r="NXC36" s="216"/>
      <c r="NXD36" s="216"/>
      <c r="NXE36" s="216"/>
      <c r="NXF36" s="216"/>
      <c r="NXG36" s="216"/>
      <c r="NXH36" s="216"/>
      <c r="NXI36" s="216"/>
      <c r="NXJ36" s="216"/>
      <c r="NXK36" s="216"/>
      <c r="NXL36" s="216"/>
      <c r="NXM36" s="216"/>
      <c r="NXN36" s="216"/>
      <c r="NXO36" s="216"/>
      <c r="NXP36" s="216"/>
      <c r="NXQ36" s="216"/>
      <c r="NXR36" s="216"/>
      <c r="NXS36" s="216"/>
      <c r="NXT36" s="216"/>
      <c r="NXU36" s="216"/>
      <c r="NXV36" s="216"/>
      <c r="NXW36" s="216"/>
      <c r="NXX36" s="216"/>
      <c r="NXY36" s="216"/>
      <c r="NXZ36" s="216"/>
      <c r="NYA36" s="216"/>
      <c r="NYB36" s="216"/>
      <c r="NYC36" s="216"/>
      <c r="NYD36" s="216"/>
      <c r="NYE36" s="216"/>
      <c r="NYF36" s="216"/>
      <c r="NYG36" s="216"/>
      <c r="NYH36" s="216"/>
      <c r="NYI36" s="216"/>
      <c r="NYJ36" s="216"/>
      <c r="NYK36" s="216"/>
      <c r="NYL36" s="216"/>
      <c r="NYM36" s="216"/>
      <c r="NYN36" s="216"/>
      <c r="NYO36" s="216"/>
      <c r="NYP36" s="216"/>
      <c r="NYQ36" s="216"/>
      <c r="NYR36" s="216"/>
      <c r="NYS36" s="216"/>
      <c r="NYT36" s="216"/>
      <c r="NYU36" s="216"/>
      <c r="NYV36" s="216"/>
      <c r="NYW36" s="216"/>
      <c r="NYX36" s="216"/>
      <c r="NYY36" s="216"/>
      <c r="NYZ36" s="216"/>
      <c r="NZA36" s="216"/>
      <c r="NZB36" s="216"/>
      <c r="NZC36" s="216"/>
      <c r="NZD36" s="216"/>
      <c r="NZE36" s="216"/>
      <c r="NZF36" s="216"/>
      <c r="NZG36" s="216"/>
      <c r="NZH36" s="216"/>
      <c r="NZI36" s="216"/>
      <c r="NZJ36" s="216"/>
      <c r="NZK36" s="216"/>
      <c r="NZL36" s="216"/>
      <c r="NZM36" s="216"/>
      <c r="NZN36" s="216"/>
      <c r="NZO36" s="216"/>
      <c r="NZP36" s="216"/>
      <c r="NZQ36" s="216"/>
      <c r="NZR36" s="216"/>
      <c r="NZS36" s="216"/>
      <c r="NZT36" s="216"/>
      <c r="NZU36" s="216"/>
      <c r="NZV36" s="216"/>
      <c r="NZW36" s="216"/>
      <c r="NZX36" s="216"/>
      <c r="NZY36" s="216"/>
      <c r="NZZ36" s="216"/>
      <c r="OAA36" s="216"/>
      <c r="OAB36" s="216"/>
      <c r="OAC36" s="216"/>
      <c r="OAD36" s="216"/>
      <c r="OAE36" s="216"/>
      <c r="OAF36" s="216"/>
      <c r="OAG36" s="216"/>
      <c r="OAH36" s="216"/>
      <c r="OAI36" s="216"/>
      <c r="OAJ36" s="216"/>
      <c r="OAK36" s="216"/>
      <c r="OAL36" s="216"/>
      <c r="OAM36" s="216"/>
      <c r="OAN36" s="216"/>
      <c r="OAO36" s="216"/>
      <c r="OAP36" s="216"/>
      <c r="OAQ36" s="216"/>
      <c r="OAR36" s="216"/>
      <c r="OAS36" s="216"/>
      <c r="OAT36" s="216"/>
      <c r="OAU36" s="216"/>
      <c r="OAV36" s="216"/>
      <c r="OAW36" s="216"/>
      <c r="OAX36" s="216"/>
      <c r="OAY36" s="216"/>
      <c r="OAZ36" s="216"/>
      <c r="OBA36" s="216"/>
      <c r="OBB36" s="216"/>
      <c r="OBC36" s="216"/>
      <c r="OBD36" s="216"/>
      <c r="OBE36" s="216"/>
      <c r="OBF36" s="216"/>
      <c r="OBG36" s="216"/>
      <c r="OBH36" s="216"/>
      <c r="OBI36" s="216"/>
      <c r="OBJ36" s="216"/>
      <c r="OBK36" s="216"/>
      <c r="OBL36" s="216"/>
      <c r="OBM36" s="216"/>
      <c r="OBN36" s="216"/>
      <c r="OBO36" s="216"/>
      <c r="OBP36" s="216"/>
      <c r="OBQ36" s="216"/>
      <c r="OBR36" s="216"/>
      <c r="OBS36" s="216"/>
      <c r="OBT36" s="216"/>
      <c r="OBU36" s="216"/>
      <c r="OBV36" s="216"/>
      <c r="OBW36" s="216"/>
      <c r="OBX36" s="216"/>
      <c r="OBY36" s="216"/>
      <c r="OBZ36" s="216"/>
      <c r="OCA36" s="216"/>
      <c r="OCB36" s="216"/>
      <c r="OCC36" s="216"/>
      <c r="OCD36" s="216"/>
      <c r="OCE36" s="216"/>
      <c r="OCF36" s="216"/>
      <c r="OCG36" s="216"/>
      <c r="OCH36" s="216"/>
      <c r="OCI36" s="216"/>
      <c r="OCJ36" s="216"/>
      <c r="OCK36" s="216"/>
      <c r="OCL36" s="216"/>
      <c r="OCM36" s="216"/>
      <c r="OCN36" s="216"/>
      <c r="OCO36" s="216"/>
      <c r="OCP36" s="216"/>
      <c r="OCQ36" s="216"/>
      <c r="OCR36" s="216"/>
      <c r="OCS36" s="216"/>
      <c r="OCT36" s="216"/>
      <c r="OCU36" s="216"/>
      <c r="OCV36" s="216"/>
      <c r="OCW36" s="216"/>
      <c r="OCX36" s="216"/>
      <c r="OCY36" s="216"/>
      <c r="OCZ36" s="216"/>
      <c r="ODA36" s="216"/>
      <c r="ODB36" s="216"/>
      <c r="ODC36" s="216"/>
      <c r="ODD36" s="216"/>
      <c r="ODE36" s="216"/>
      <c r="ODF36" s="216"/>
      <c r="ODG36" s="216"/>
      <c r="ODH36" s="216"/>
      <c r="ODI36" s="216"/>
      <c r="ODJ36" s="216"/>
      <c r="ODK36" s="216"/>
      <c r="ODL36" s="216"/>
      <c r="ODM36" s="216"/>
      <c r="ODN36" s="216"/>
      <c r="ODO36" s="216"/>
      <c r="ODP36" s="216"/>
      <c r="ODQ36" s="216"/>
      <c r="ODR36" s="216"/>
      <c r="ODS36" s="216"/>
      <c r="ODT36" s="216"/>
      <c r="ODU36" s="216"/>
      <c r="ODV36" s="216"/>
      <c r="ODW36" s="216"/>
      <c r="ODX36" s="216"/>
      <c r="ODY36" s="216"/>
      <c r="ODZ36" s="216"/>
      <c r="OEA36" s="216"/>
      <c r="OEB36" s="216"/>
      <c r="OEC36" s="216"/>
      <c r="OED36" s="216"/>
      <c r="OEE36" s="216"/>
      <c r="OEF36" s="216"/>
      <c r="OEG36" s="216"/>
      <c r="OEH36" s="216"/>
      <c r="OEI36" s="216"/>
      <c r="OEJ36" s="216"/>
      <c r="OEK36" s="216"/>
      <c r="OEL36" s="216"/>
      <c r="OEM36" s="216"/>
      <c r="OEN36" s="216"/>
      <c r="OEO36" s="216"/>
      <c r="OEP36" s="216"/>
      <c r="OEQ36" s="216"/>
      <c r="OER36" s="216"/>
      <c r="OES36" s="216"/>
      <c r="OET36" s="216"/>
      <c r="OEU36" s="216"/>
      <c r="OEV36" s="216"/>
      <c r="OEW36" s="216"/>
      <c r="OEX36" s="216"/>
      <c r="OEY36" s="216"/>
      <c r="OEZ36" s="216"/>
      <c r="OFA36" s="216"/>
      <c r="OFB36" s="216"/>
      <c r="OFC36" s="216"/>
      <c r="OFD36" s="216"/>
      <c r="OFE36" s="216"/>
      <c r="OFF36" s="216"/>
      <c r="OFG36" s="216"/>
      <c r="OFH36" s="216"/>
      <c r="OFI36" s="216"/>
      <c r="OFJ36" s="216"/>
      <c r="OFK36" s="216"/>
      <c r="OFL36" s="216"/>
      <c r="OFM36" s="216"/>
      <c r="OFN36" s="216"/>
      <c r="OFO36" s="216"/>
      <c r="OFP36" s="216"/>
      <c r="OFQ36" s="216"/>
      <c r="OFR36" s="216"/>
      <c r="OFS36" s="216"/>
      <c r="OFT36" s="216"/>
      <c r="OFU36" s="216"/>
      <c r="OFV36" s="216"/>
      <c r="OFW36" s="216"/>
      <c r="OFX36" s="216"/>
      <c r="OFY36" s="216"/>
      <c r="OFZ36" s="216"/>
      <c r="OGA36" s="216"/>
      <c r="OGB36" s="216"/>
      <c r="OGC36" s="216"/>
      <c r="OGD36" s="216"/>
      <c r="OGE36" s="216"/>
      <c r="OGF36" s="216"/>
      <c r="OGG36" s="216"/>
      <c r="OGH36" s="216"/>
      <c r="OGI36" s="216"/>
      <c r="OGJ36" s="216"/>
      <c r="OGK36" s="216"/>
      <c r="OGL36" s="216"/>
      <c r="OGM36" s="216"/>
      <c r="OGN36" s="216"/>
      <c r="OGO36" s="216"/>
      <c r="OGP36" s="216"/>
      <c r="OGQ36" s="216"/>
      <c r="OGR36" s="216"/>
      <c r="OGS36" s="216"/>
      <c r="OGT36" s="216"/>
      <c r="OGU36" s="216"/>
      <c r="OGV36" s="216"/>
      <c r="OGW36" s="216"/>
      <c r="OGX36" s="216"/>
      <c r="OGY36" s="216"/>
      <c r="OGZ36" s="216"/>
      <c r="OHA36" s="216"/>
      <c r="OHB36" s="216"/>
      <c r="OHC36" s="216"/>
      <c r="OHD36" s="216"/>
      <c r="OHE36" s="216"/>
      <c r="OHF36" s="216"/>
      <c r="OHG36" s="216"/>
      <c r="OHH36" s="216"/>
      <c r="OHI36" s="216"/>
      <c r="OHJ36" s="216"/>
      <c r="OHK36" s="216"/>
      <c r="OHL36" s="216"/>
      <c r="OHM36" s="216"/>
      <c r="OHN36" s="216"/>
      <c r="OHO36" s="216"/>
      <c r="OHP36" s="216"/>
      <c r="OHQ36" s="216"/>
      <c r="OHR36" s="216"/>
      <c r="OHS36" s="216"/>
      <c r="OHT36" s="216"/>
      <c r="OHU36" s="216"/>
      <c r="OHV36" s="216"/>
      <c r="OHW36" s="216"/>
      <c r="OHX36" s="216"/>
      <c r="OHY36" s="216"/>
      <c r="OHZ36" s="216"/>
      <c r="OIA36" s="216"/>
      <c r="OIB36" s="216"/>
      <c r="OIC36" s="216"/>
      <c r="OID36" s="216"/>
      <c r="OIE36" s="216"/>
      <c r="OIF36" s="216"/>
      <c r="OIG36" s="216"/>
      <c r="OIH36" s="216"/>
      <c r="OII36" s="216"/>
      <c r="OIJ36" s="216"/>
      <c r="OIK36" s="216"/>
      <c r="OIL36" s="216"/>
      <c r="OIM36" s="216"/>
      <c r="OIN36" s="216"/>
      <c r="OIO36" s="216"/>
      <c r="OIP36" s="216"/>
      <c r="OIQ36" s="216"/>
      <c r="OIR36" s="216"/>
      <c r="OIS36" s="216"/>
      <c r="OIT36" s="216"/>
      <c r="OIU36" s="216"/>
      <c r="OIV36" s="216"/>
      <c r="OIW36" s="216"/>
      <c r="OIX36" s="216"/>
      <c r="OIY36" s="216"/>
      <c r="OIZ36" s="216"/>
      <c r="OJA36" s="216"/>
      <c r="OJB36" s="216"/>
      <c r="OJC36" s="216"/>
      <c r="OJD36" s="216"/>
      <c r="OJE36" s="216"/>
      <c r="OJF36" s="216"/>
      <c r="OJG36" s="216"/>
      <c r="OJH36" s="216"/>
      <c r="OJI36" s="216"/>
      <c r="OJJ36" s="216"/>
      <c r="OJK36" s="216"/>
      <c r="OJL36" s="216"/>
      <c r="OJM36" s="216"/>
      <c r="OJN36" s="216"/>
      <c r="OJO36" s="216"/>
      <c r="OJP36" s="216"/>
      <c r="OJQ36" s="216"/>
      <c r="OJR36" s="216"/>
      <c r="OJS36" s="216"/>
      <c r="OJT36" s="216"/>
      <c r="OJU36" s="216"/>
      <c r="OJV36" s="216"/>
      <c r="OJW36" s="216"/>
      <c r="OJX36" s="216"/>
      <c r="OJY36" s="216"/>
      <c r="OJZ36" s="216"/>
      <c r="OKA36" s="216"/>
      <c r="OKB36" s="216"/>
      <c r="OKC36" s="216"/>
      <c r="OKD36" s="216"/>
      <c r="OKE36" s="216"/>
      <c r="OKF36" s="216"/>
      <c r="OKG36" s="216"/>
      <c r="OKH36" s="216"/>
      <c r="OKI36" s="216"/>
      <c r="OKJ36" s="216"/>
      <c r="OKK36" s="216"/>
      <c r="OKL36" s="216"/>
      <c r="OKM36" s="216"/>
      <c r="OKN36" s="216"/>
      <c r="OKO36" s="216"/>
      <c r="OKP36" s="216"/>
      <c r="OKQ36" s="216"/>
      <c r="OKR36" s="216"/>
      <c r="OKS36" s="216"/>
      <c r="OKT36" s="216"/>
      <c r="OKU36" s="216"/>
      <c r="OKV36" s="216"/>
      <c r="OKW36" s="216"/>
      <c r="OKX36" s="216"/>
      <c r="OKY36" s="216"/>
      <c r="OKZ36" s="216"/>
      <c r="OLA36" s="216"/>
      <c r="OLB36" s="216"/>
      <c r="OLC36" s="216"/>
      <c r="OLD36" s="216"/>
      <c r="OLE36" s="216"/>
      <c r="OLF36" s="216"/>
      <c r="OLG36" s="216"/>
      <c r="OLH36" s="216"/>
      <c r="OLI36" s="216"/>
      <c r="OLJ36" s="216"/>
      <c r="OLK36" s="216"/>
      <c r="OLL36" s="216"/>
      <c r="OLM36" s="216"/>
      <c r="OLN36" s="216"/>
      <c r="OLO36" s="216"/>
      <c r="OLP36" s="216"/>
      <c r="OLQ36" s="216"/>
      <c r="OLR36" s="216"/>
      <c r="OLS36" s="216"/>
      <c r="OLT36" s="216"/>
      <c r="OLU36" s="216"/>
      <c r="OLV36" s="216"/>
      <c r="OLW36" s="216"/>
      <c r="OLX36" s="216"/>
      <c r="OLY36" s="216"/>
      <c r="OLZ36" s="216"/>
      <c r="OMA36" s="216"/>
      <c r="OMB36" s="216"/>
      <c r="OMC36" s="216"/>
      <c r="OMD36" s="216"/>
      <c r="OME36" s="216"/>
      <c r="OMF36" s="216"/>
      <c r="OMG36" s="216"/>
      <c r="OMH36" s="216"/>
      <c r="OMI36" s="216"/>
      <c r="OMJ36" s="216"/>
      <c r="OMK36" s="216"/>
      <c r="OML36" s="216"/>
      <c r="OMM36" s="216"/>
      <c r="OMN36" s="216"/>
      <c r="OMO36" s="216"/>
      <c r="OMP36" s="216"/>
      <c r="OMQ36" s="216"/>
      <c r="OMR36" s="216"/>
      <c r="OMS36" s="216"/>
      <c r="OMT36" s="216"/>
      <c r="OMU36" s="216"/>
      <c r="OMV36" s="216"/>
      <c r="OMW36" s="216"/>
      <c r="OMX36" s="216"/>
      <c r="OMY36" s="216"/>
      <c r="OMZ36" s="216"/>
      <c r="ONA36" s="216"/>
      <c r="ONB36" s="216"/>
      <c r="ONC36" s="216"/>
      <c r="OND36" s="216"/>
      <c r="ONE36" s="216"/>
      <c r="ONF36" s="216"/>
      <c r="ONG36" s="216"/>
      <c r="ONH36" s="216"/>
      <c r="ONI36" s="216"/>
      <c r="ONJ36" s="216"/>
      <c r="ONK36" s="216"/>
      <c r="ONL36" s="216"/>
      <c r="ONM36" s="216"/>
      <c r="ONN36" s="216"/>
      <c r="ONO36" s="216"/>
      <c r="ONP36" s="216"/>
      <c r="ONQ36" s="216"/>
      <c r="ONR36" s="216"/>
      <c r="ONS36" s="216"/>
      <c r="ONT36" s="216"/>
      <c r="ONU36" s="216"/>
      <c r="ONV36" s="216"/>
      <c r="ONW36" s="216"/>
      <c r="ONX36" s="216"/>
      <c r="ONY36" s="216"/>
      <c r="ONZ36" s="216"/>
      <c r="OOA36" s="216"/>
      <c r="OOB36" s="216"/>
      <c r="OOC36" s="216"/>
      <c r="OOD36" s="216"/>
      <c r="OOE36" s="216"/>
      <c r="OOF36" s="216"/>
      <c r="OOG36" s="216"/>
      <c r="OOH36" s="216"/>
      <c r="OOI36" s="216"/>
      <c r="OOJ36" s="216"/>
      <c r="OOK36" s="216"/>
      <c r="OOL36" s="216"/>
      <c r="OOM36" s="216"/>
      <c r="OON36" s="216"/>
      <c r="OOO36" s="216"/>
      <c r="OOP36" s="216"/>
      <c r="OOQ36" s="216"/>
      <c r="OOR36" s="216"/>
      <c r="OOS36" s="216"/>
      <c r="OOT36" s="216"/>
      <c r="OOU36" s="216"/>
      <c r="OOV36" s="216"/>
      <c r="OOW36" s="216"/>
      <c r="OOX36" s="216"/>
      <c r="OOY36" s="216"/>
      <c r="OOZ36" s="216"/>
      <c r="OPA36" s="216"/>
      <c r="OPB36" s="216"/>
      <c r="OPC36" s="216"/>
      <c r="OPD36" s="216"/>
      <c r="OPE36" s="216"/>
      <c r="OPF36" s="216"/>
      <c r="OPG36" s="216"/>
      <c r="OPH36" s="216"/>
      <c r="OPI36" s="216"/>
      <c r="OPJ36" s="216"/>
      <c r="OPK36" s="216"/>
      <c r="OPL36" s="216"/>
      <c r="OPM36" s="216"/>
      <c r="OPN36" s="216"/>
      <c r="OPO36" s="216"/>
      <c r="OPP36" s="216"/>
      <c r="OPQ36" s="216"/>
      <c r="OPR36" s="216"/>
      <c r="OPS36" s="216"/>
      <c r="OPT36" s="216"/>
      <c r="OPU36" s="216"/>
      <c r="OPV36" s="216"/>
      <c r="OPW36" s="216"/>
      <c r="OPX36" s="216"/>
      <c r="OPY36" s="216"/>
      <c r="OPZ36" s="216"/>
      <c r="OQA36" s="216"/>
      <c r="OQB36" s="216"/>
      <c r="OQC36" s="216"/>
      <c r="OQD36" s="216"/>
      <c r="OQE36" s="216"/>
      <c r="OQF36" s="216"/>
      <c r="OQG36" s="216"/>
      <c r="OQH36" s="216"/>
      <c r="OQI36" s="216"/>
      <c r="OQJ36" s="216"/>
      <c r="OQK36" s="216"/>
      <c r="OQL36" s="216"/>
      <c r="OQM36" s="216"/>
      <c r="OQN36" s="216"/>
      <c r="OQO36" s="216"/>
      <c r="OQP36" s="216"/>
      <c r="OQQ36" s="216"/>
      <c r="OQR36" s="216"/>
      <c r="OQS36" s="216"/>
      <c r="OQT36" s="216"/>
      <c r="OQU36" s="216"/>
      <c r="OQV36" s="216"/>
      <c r="OQW36" s="216"/>
      <c r="OQX36" s="216"/>
      <c r="OQY36" s="216"/>
      <c r="OQZ36" s="216"/>
      <c r="ORA36" s="216"/>
      <c r="ORB36" s="216"/>
      <c r="ORC36" s="216"/>
      <c r="ORD36" s="216"/>
      <c r="ORE36" s="216"/>
      <c r="ORF36" s="216"/>
      <c r="ORG36" s="216"/>
      <c r="ORH36" s="216"/>
      <c r="ORI36" s="216"/>
      <c r="ORJ36" s="216"/>
      <c r="ORK36" s="216"/>
      <c r="ORL36" s="216"/>
      <c r="ORM36" s="216"/>
      <c r="ORN36" s="216"/>
      <c r="ORO36" s="216"/>
      <c r="ORP36" s="216"/>
      <c r="ORQ36" s="216"/>
      <c r="ORR36" s="216"/>
      <c r="ORS36" s="216"/>
      <c r="ORT36" s="216"/>
      <c r="ORU36" s="216"/>
      <c r="ORV36" s="216"/>
      <c r="ORW36" s="216"/>
      <c r="ORX36" s="216"/>
      <c r="ORY36" s="216"/>
      <c r="ORZ36" s="216"/>
      <c r="OSA36" s="216"/>
      <c r="OSB36" s="216"/>
      <c r="OSC36" s="216"/>
      <c r="OSD36" s="216"/>
      <c r="OSE36" s="216"/>
      <c r="OSF36" s="216"/>
      <c r="OSG36" s="216"/>
      <c r="OSH36" s="216"/>
      <c r="OSI36" s="216"/>
      <c r="OSJ36" s="216"/>
      <c r="OSK36" s="216"/>
      <c r="OSL36" s="216"/>
      <c r="OSM36" s="216"/>
      <c r="OSN36" s="216"/>
      <c r="OSO36" s="216"/>
      <c r="OSP36" s="216"/>
      <c r="OSQ36" s="216"/>
      <c r="OSR36" s="216"/>
      <c r="OSS36" s="216"/>
      <c r="OST36" s="216"/>
      <c r="OSU36" s="216"/>
      <c r="OSV36" s="216"/>
      <c r="OSW36" s="216"/>
      <c r="OSX36" s="216"/>
      <c r="OSY36" s="216"/>
      <c r="OSZ36" s="216"/>
      <c r="OTA36" s="216"/>
      <c r="OTB36" s="216"/>
      <c r="OTC36" s="216"/>
      <c r="OTD36" s="216"/>
      <c r="OTE36" s="216"/>
      <c r="OTF36" s="216"/>
      <c r="OTG36" s="216"/>
      <c r="OTH36" s="216"/>
      <c r="OTI36" s="216"/>
      <c r="OTJ36" s="216"/>
      <c r="OTK36" s="216"/>
      <c r="OTL36" s="216"/>
      <c r="OTM36" s="216"/>
      <c r="OTN36" s="216"/>
      <c r="OTO36" s="216"/>
      <c r="OTP36" s="216"/>
      <c r="OTQ36" s="216"/>
      <c r="OTR36" s="216"/>
      <c r="OTS36" s="216"/>
      <c r="OTT36" s="216"/>
      <c r="OTU36" s="216"/>
      <c r="OTV36" s="216"/>
      <c r="OTW36" s="216"/>
      <c r="OTX36" s="216"/>
      <c r="OTY36" s="216"/>
      <c r="OTZ36" s="216"/>
      <c r="OUA36" s="216"/>
      <c r="OUB36" s="216"/>
      <c r="OUC36" s="216"/>
      <c r="OUD36" s="216"/>
      <c r="OUE36" s="216"/>
      <c r="OUF36" s="216"/>
      <c r="OUG36" s="216"/>
      <c r="OUH36" s="216"/>
      <c r="OUI36" s="216"/>
      <c r="OUJ36" s="216"/>
      <c r="OUK36" s="216"/>
      <c r="OUL36" s="216"/>
      <c r="OUM36" s="216"/>
      <c r="OUN36" s="216"/>
      <c r="OUO36" s="216"/>
      <c r="OUP36" s="216"/>
      <c r="OUQ36" s="216"/>
      <c r="OUR36" s="216"/>
      <c r="OUS36" s="216"/>
      <c r="OUT36" s="216"/>
      <c r="OUU36" s="216"/>
      <c r="OUV36" s="216"/>
      <c r="OUW36" s="216"/>
      <c r="OUX36" s="216"/>
      <c r="OUY36" s="216"/>
      <c r="OUZ36" s="216"/>
      <c r="OVA36" s="216"/>
      <c r="OVB36" s="216"/>
      <c r="OVC36" s="216"/>
      <c r="OVD36" s="216"/>
      <c r="OVE36" s="216"/>
      <c r="OVF36" s="216"/>
      <c r="OVG36" s="216"/>
      <c r="OVH36" s="216"/>
      <c r="OVI36" s="216"/>
      <c r="OVJ36" s="216"/>
      <c r="OVK36" s="216"/>
      <c r="OVL36" s="216"/>
      <c r="OVM36" s="216"/>
      <c r="OVN36" s="216"/>
      <c r="OVO36" s="216"/>
      <c r="OVP36" s="216"/>
      <c r="OVQ36" s="216"/>
      <c r="OVR36" s="216"/>
      <c r="OVS36" s="216"/>
      <c r="OVT36" s="216"/>
      <c r="OVU36" s="216"/>
      <c r="OVV36" s="216"/>
      <c r="OVW36" s="216"/>
      <c r="OVX36" s="216"/>
      <c r="OVY36" s="216"/>
      <c r="OVZ36" s="216"/>
      <c r="OWA36" s="216"/>
      <c r="OWB36" s="216"/>
      <c r="OWC36" s="216"/>
      <c r="OWD36" s="216"/>
      <c r="OWE36" s="216"/>
      <c r="OWF36" s="216"/>
      <c r="OWG36" s="216"/>
      <c r="OWH36" s="216"/>
      <c r="OWI36" s="216"/>
      <c r="OWJ36" s="216"/>
      <c r="OWK36" s="216"/>
      <c r="OWL36" s="216"/>
      <c r="OWM36" s="216"/>
      <c r="OWN36" s="216"/>
      <c r="OWO36" s="216"/>
      <c r="OWP36" s="216"/>
      <c r="OWQ36" s="216"/>
      <c r="OWR36" s="216"/>
      <c r="OWS36" s="216"/>
      <c r="OWT36" s="216"/>
      <c r="OWU36" s="216"/>
      <c r="OWV36" s="216"/>
      <c r="OWW36" s="216"/>
      <c r="OWX36" s="216"/>
      <c r="OWY36" s="216"/>
      <c r="OWZ36" s="216"/>
      <c r="OXA36" s="216"/>
      <c r="OXB36" s="216"/>
      <c r="OXC36" s="216"/>
      <c r="OXD36" s="216"/>
      <c r="OXE36" s="216"/>
      <c r="OXF36" s="216"/>
      <c r="OXG36" s="216"/>
      <c r="OXH36" s="216"/>
      <c r="OXI36" s="216"/>
      <c r="OXJ36" s="216"/>
      <c r="OXK36" s="216"/>
      <c r="OXL36" s="216"/>
      <c r="OXM36" s="216"/>
      <c r="OXN36" s="216"/>
      <c r="OXO36" s="216"/>
      <c r="OXP36" s="216"/>
      <c r="OXQ36" s="216"/>
      <c r="OXR36" s="216"/>
      <c r="OXS36" s="216"/>
      <c r="OXT36" s="216"/>
      <c r="OXU36" s="216"/>
      <c r="OXV36" s="216"/>
      <c r="OXW36" s="216"/>
      <c r="OXX36" s="216"/>
      <c r="OXY36" s="216"/>
      <c r="OXZ36" s="216"/>
      <c r="OYA36" s="216"/>
      <c r="OYB36" s="216"/>
      <c r="OYC36" s="216"/>
      <c r="OYD36" s="216"/>
      <c r="OYE36" s="216"/>
      <c r="OYF36" s="216"/>
      <c r="OYG36" s="216"/>
      <c r="OYH36" s="216"/>
      <c r="OYI36" s="216"/>
      <c r="OYJ36" s="216"/>
      <c r="OYK36" s="216"/>
      <c r="OYL36" s="216"/>
      <c r="OYM36" s="216"/>
      <c r="OYN36" s="216"/>
      <c r="OYO36" s="216"/>
      <c r="OYP36" s="216"/>
      <c r="OYQ36" s="216"/>
      <c r="OYR36" s="216"/>
      <c r="OYS36" s="216"/>
      <c r="OYT36" s="216"/>
      <c r="OYU36" s="216"/>
      <c r="OYV36" s="216"/>
      <c r="OYW36" s="216"/>
      <c r="OYX36" s="216"/>
      <c r="OYY36" s="216"/>
      <c r="OYZ36" s="216"/>
      <c r="OZA36" s="216"/>
      <c r="OZB36" s="216"/>
      <c r="OZC36" s="216"/>
      <c r="OZD36" s="216"/>
      <c r="OZE36" s="216"/>
      <c r="OZF36" s="216"/>
      <c r="OZG36" s="216"/>
      <c r="OZH36" s="216"/>
      <c r="OZI36" s="216"/>
      <c r="OZJ36" s="216"/>
      <c r="OZK36" s="216"/>
      <c r="OZL36" s="216"/>
      <c r="OZM36" s="216"/>
      <c r="OZN36" s="216"/>
      <c r="OZO36" s="216"/>
      <c r="OZP36" s="216"/>
      <c r="OZQ36" s="216"/>
      <c r="OZR36" s="216"/>
      <c r="OZS36" s="216"/>
      <c r="OZT36" s="216"/>
      <c r="OZU36" s="216"/>
      <c r="OZV36" s="216"/>
      <c r="OZW36" s="216"/>
      <c r="OZX36" s="216"/>
      <c r="OZY36" s="216"/>
      <c r="OZZ36" s="216"/>
      <c r="PAA36" s="216"/>
      <c r="PAB36" s="216"/>
      <c r="PAC36" s="216"/>
      <c r="PAD36" s="216"/>
      <c r="PAE36" s="216"/>
      <c r="PAF36" s="216"/>
      <c r="PAG36" s="216"/>
      <c r="PAH36" s="216"/>
      <c r="PAI36" s="216"/>
      <c r="PAJ36" s="216"/>
      <c r="PAK36" s="216"/>
      <c r="PAL36" s="216"/>
      <c r="PAM36" s="216"/>
      <c r="PAN36" s="216"/>
      <c r="PAO36" s="216"/>
      <c r="PAP36" s="216"/>
      <c r="PAQ36" s="216"/>
      <c r="PAR36" s="216"/>
      <c r="PAS36" s="216"/>
      <c r="PAT36" s="216"/>
      <c r="PAU36" s="216"/>
      <c r="PAV36" s="216"/>
      <c r="PAW36" s="216"/>
      <c r="PAX36" s="216"/>
      <c r="PAY36" s="216"/>
      <c r="PAZ36" s="216"/>
      <c r="PBA36" s="216"/>
      <c r="PBB36" s="216"/>
      <c r="PBC36" s="216"/>
      <c r="PBD36" s="216"/>
      <c r="PBE36" s="216"/>
      <c r="PBF36" s="216"/>
      <c r="PBG36" s="216"/>
      <c r="PBH36" s="216"/>
      <c r="PBI36" s="216"/>
      <c r="PBJ36" s="216"/>
      <c r="PBK36" s="216"/>
      <c r="PBL36" s="216"/>
      <c r="PBM36" s="216"/>
      <c r="PBN36" s="216"/>
      <c r="PBO36" s="216"/>
      <c r="PBP36" s="216"/>
      <c r="PBQ36" s="216"/>
      <c r="PBR36" s="216"/>
      <c r="PBS36" s="216"/>
      <c r="PBT36" s="216"/>
      <c r="PBU36" s="216"/>
      <c r="PBV36" s="216"/>
      <c r="PBW36" s="216"/>
      <c r="PBX36" s="216"/>
      <c r="PBY36" s="216"/>
      <c r="PBZ36" s="216"/>
      <c r="PCA36" s="216"/>
      <c r="PCB36" s="216"/>
      <c r="PCC36" s="216"/>
      <c r="PCD36" s="216"/>
      <c r="PCE36" s="216"/>
      <c r="PCF36" s="216"/>
      <c r="PCG36" s="216"/>
      <c r="PCH36" s="216"/>
      <c r="PCI36" s="216"/>
      <c r="PCJ36" s="216"/>
      <c r="PCK36" s="216"/>
      <c r="PCL36" s="216"/>
      <c r="PCM36" s="216"/>
      <c r="PCN36" s="216"/>
      <c r="PCO36" s="216"/>
      <c r="PCP36" s="216"/>
      <c r="PCQ36" s="216"/>
      <c r="PCR36" s="216"/>
      <c r="PCS36" s="216"/>
      <c r="PCT36" s="216"/>
      <c r="PCU36" s="216"/>
      <c r="PCV36" s="216"/>
      <c r="PCW36" s="216"/>
      <c r="PCX36" s="216"/>
      <c r="PCY36" s="216"/>
      <c r="PCZ36" s="216"/>
      <c r="PDA36" s="216"/>
      <c r="PDB36" s="216"/>
      <c r="PDC36" s="216"/>
      <c r="PDD36" s="216"/>
      <c r="PDE36" s="216"/>
      <c r="PDF36" s="216"/>
      <c r="PDG36" s="216"/>
      <c r="PDH36" s="216"/>
      <c r="PDI36" s="216"/>
      <c r="PDJ36" s="216"/>
      <c r="PDK36" s="216"/>
      <c r="PDL36" s="216"/>
      <c r="PDM36" s="216"/>
      <c r="PDN36" s="216"/>
      <c r="PDO36" s="216"/>
      <c r="PDP36" s="216"/>
      <c r="PDQ36" s="216"/>
      <c r="PDR36" s="216"/>
      <c r="PDS36" s="216"/>
      <c r="PDT36" s="216"/>
      <c r="PDU36" s="216"/>
      <c r="PDV36" s="216"/>
      <c r="PDW36" s="216"/>
      <c r="PDX36" s="216"/>
      <c r="PDY36" s="216"/>
      <c r="PDZ36" s="216"/>
      <c r="PEA36" s="216"/>
      <c r="PEB36" s="216"/>
      <c r="PEC36" s="216"/>
      <c r="PED36" s="216"/>
      <c r="PEE36" s="216"/>
      <c r="PEF36" s="216"/>
      <c r="PEG36" s="216"/>
      <c r="PEH36" s="216"/>
      <c r="PEI36" s="216"/>
      <c r="PEJ36" s="216"/>
      <c r="PEK36" s="216"/>
      <c r="PEL36" s="216"/>
      <c r="PEM36" s="216"/>
      <c r="PEN36" s="216"/>
      <c r="PEO36" s="216"/>
      <c r="PEP36" s="216"/>
      <c r="PEQ36" s="216"/>
      <c r="PER36" s="216"/>
      <c r="PES36" s="216"/>
      <c r="PET36" s="216"/>
      <c r="PEU36" s="216"/>
      <c r="PEV36" s="216"/>
      <c r="PEW36" s="216"/>
      <c r="PEX36" s="216"/>
      <c r="PEY36" s="216"/>
      <c r="PEZ36" s="216"/>
      <c r="PFA36" s="216"/>
      <c r="PFB36" s="216"/>
      <c r="PFC36" s="216"/>
      <c r="PFD36" s="216"/>
      <c r="PFE36" s="216"/>
      <c r="PFF36" s="216"/>
      <c r="PFG36" s="216"/>
      <c r="PFH36" s="216"/>
      <c r="PFI36" s="216"/>
      <c r="PFJ36" s="216"/>
      <c r="PFK36" s="216"/>
      <c r="PFL36" s="216"/>
      <c r="PFM36" s="216"/>
      <c r="PFN36" s="216"/>
      <c r="PFO36" s="216"/>
      <c r="PFP36" s="216"/>
      <c r="PFQ36" s="216"/>
      <c r="PFR36" s="216"/>
      <c r="PFS36" s="216"/>
      <c r="PFT36" s="216"/>
      <c r="PFU36" s="216"/>
      <c r="PFV36" s="216"/>
      <c r="PFW36" s="216"/>
      <c r="PFX36" s="216"/>
      <c r="PFY36" s="216"/>
      <c r="PFZ36" s="216"/>
      <c r="PGA36" s="216"/>
      <c r="PGB36" s="216"/>
      <c r="PGC36" s="216"/>
      <c r="PGD36" s="216"/>
      <c r="PGE36" s="216"/>
      <c r="PGF36" s="216"/>
      <c r="PGG36" s="216"/>
      <c r="PGH36" s="216"/>
      <c r="PGI36" s="216"/>
      <c r="PGJ36" s="216"/>
      <c r="PGK36" s="216"/>
      <c r="PGL36" s="216"/>
      <c r="PGM36" s="216"/>
      <c r="PGN36" s="216"/>
      <c r="PGO36" s="216"/>
      <c r="PGP36" s="216"/>
      <c r="PGQ36" s="216"/>
      <c r="PGR36" s="216"/>
      <c r="PGS36" s="216"/>
      <c r="PGT36" s="216"/>
      <c r="PGU36" s="216"/>
      <c r="PGV36" s="216"/>
      <c r="PGW36" s="216"/>
      <c r="PGX36" s="216"/>
      <c r="PGY36" s="216"/>
      <c r="PGZ36" s="216"/>
      <c r="PHA36" s="216"/>
      <c r="PHB36" s="216"/>
      <c r="PHC36" s="216"/>
      <c r="PHD36" s="216"/>
      <c r="PHE36" s="216"/>
      <c r="PHF36" s="216"/>
      <c r="PHG36" s="216"/>
      <c r="PHH36" s="216"/>
      <c r="PHI36" s="216"/>
      <c r="PHJ36" s="216"/>
      <c r="PHK36" s="216"/>
      <c r="PHL36" s="216"/>
      <c r="PHM36" s="216"/>
      <c r="PHN36" s="216"/>
      <c r="PHO36" s="216"/>
      <c r="PHP36" s="216"/>
      <c r="PHQ36" s="216"/>
      <c r="PHR36" s="216"/>
      <c r="PHS36" s="216"/>
      <c r="PHT36" s="216"/>
      <c r="PHU36" s="216"/>
      <c r="PHV36" s="216"/>
      <c r="PHW36" s="216"/>
      <c r="PHX36" s="216"/>
      <c r="PHY36" s="216"/>
      <c r="PHZ36" s="216"/>
      <c r="PIA36" s="216"/>
      <c r="PIB36" s="216"/>
      <c r="PIC36" s="216"/>
      <c r="PID36" s="216"/>
      <c r="PIE36" s="216"/>
      <c r="PIF36" s="216"/>
      <c r="PIG36" s="216"/>
      <c r="PIH36" s="216"/>
      <c r="PII36" s="216"/>
      <c r="PIJ36" s="216"/>
      <c r="PIK36" s="216"/>
      <c r="PIL36" s="216"/>
      <c r="PIM36" s="216"/>
      <c r="PIN36" s="216"/>
      <c r="PIO36" s="216"/>
      <c r="PIP36" s="216"/>
      <c r="PIQ36" s="216"/>
      <c r="PIR36" s="216"/>
      <c r="PIS36" s="216"/>
      <c r="PIT36" s="216"/>
      <c r="PIU36" s="216"/>
      <c r="PIV36" s="216"/>
      <c r="PIW36" s="216"/>
      <c r="PIX36" s="216"/>
      <c r="PIY36" s="216"/>
      <c r="PIZ36" s="216"/>
      <c r="PJA36" s="216"/>
      <c r="PJB36" s="216"/>
      <c r="PJC36" s="216"/>
      <c r="PJD36" s="216"/>
      <c r="PJE36" s="216"/>
      <c r="PJF36" s="216"/>
      <c r="PJG36" s="216"/>
      <c r="PJH36" s="216"/>
      <c r="PJI36" s="216"/>
      <c r="PJJ36" s="216"/>
      <c r="PJK36" s="216"/>
      <c r="PJL36" s="216"/>
      <c r="PJM36" s="216"/>
      <c r="PJN36" s="216"/>
      <c r="PJO36" s="216"/>
      <c r="PJP36" s="216"/>
      <c r="PJQ36" s="216"/>
      <c r="PJR36" s="216"/>
      <c r="PJS36" s="216"/>
      <c r="PJT36" s="216"/>
      <c r="PJU36" s="216"/>
      <c r="PJV36" s="216"/>
      <c r="PJW36" s="216"/>
      <c r="PJX36" s="216"/>
      <c r="PJY36" s="216"/>
      <c r="PJZ36" s="216"/>
      <c r="PKA36" s="216"/>
      <c r="PKB36" s="216"/>
      <c r="PKC36" s="216"/>
      <c r="PKD36" s="216"/>
      <c r="PKE36" s="216"/>
      <c r="PKF36" s="216"/>
      <c r="PKG36" s="216"/>
      <c r="PKH36" s="216"/>
      <c r="PKI36" s="216"/>
      <c r="PKJ36" s="216"/>
      <c r="PKK36" s="216"/>
      <c r="PKL36" s="216"/>
      <c r="PKM36" s="216"/>
      <c r="PKN36" s="216"/>
      <c r="PKO36" s="216"/>
      <c r="PKP36" s="216"/>
      <c r="PKQ36" s="216"/>
      <c r="PKR36" s="216"/>
      <c r="PKS36" s="216"/>
      <c r="PKT36" s="216"/>
      <c r="PKU36" s="216"/>
      <c r="PKV36" s="216"/>
      <c r="PKW36" s="216"/>
      <c r="PKX36" s="216"/>
      <c r="PKY36" s="216"/>
      <c r="PKZ36" s="216"/>
      <c r="PLA36" s="216"/>
      <c r="PLB36" s="216"/>
      <c r="PLC36" s="216"/>
      <c r="PLD36" s="216"/>
      <c r="PLE36" s="216"/>
      <c r="PLF36" s="216"/>
      <c r="PLG36" s="216"/>
      <c r="PLH36" s="216"/>
      <c r="PLI36" s="216"/>
      <c r="PLJ36" s="216"/>
      <c r="PLK36" s="216"/>
      <c r="PLL36" s="216"/>
      <c r="PLM36" s="216"/>
      <c r="PLN36" s="216"/>
      <c r="PLO36" s="216"/>
      <c r="PLP36" s="216"/>
      <c r="PLQ36" s="216"/>
      <c r="PLR36" s="216"/>
      <c r="PLS36" s="216"/>
      <c r="PLT36" s="216"/>
      <c r="PLU36" s="216"/>
      <c r="PLV36" s="216"/>
      <c r="PLW36" s="216"/>
      <c r="PLX36" s="216"/>
      <c r="PLY36" s="216"/>
      <c r="PLZ36" s="216"/>
      <c r="PMA36" s="216"/>
      <c r="PMB36" s="216"/>
      <c r="PMC36" s="216"/>
      <c r="PMD36" s="216"/>
      <c r="PME36" s="216"/>
      <c r="PMF36" s="216"/>
      <c r="PMG36" s="216"/>
      <c r="PMH36" s="216"/>
      <c r="PMI36" s="216"/>
      <c r="PMJ36" s="216"/>
      <c r="PMK36" s="216"/>
      <c r="PML36" s="216"/>
      <c r="PMM36" s="216"/>
      <c r="PMN36" s="216"/>
      <c r="PMO36" s="216"/>
      <c r="PMP36" s="216"/>
      <c r="PMQ36" s="216"/>
      <c r="PMR36" s="216"/>
      <c r="PMS36" s="216"/>
      <c r="PMT36" s="216"/>
      <c r="PMU36" s="216"/>
      <c r="PMV36" s="216"/>
      <c r="PMW36" s="216"/>
      <c r="PMX36" s="216"/>
      <c r="PMY36" s="216"/>
      <c r="PMZ36" s="216"/>
      <c r="PNA36" s="216"/>
      <c r="PNB36" s="216"/>
      <c r="PNC36" s="216"/>
      <c r="PND36" s="216"/>
      <c r="PNE36" s="216"/>
      <c r="PNF36" s="216"/>
      <c r="PNG36" s="216"/>
      <c r="PNH36" s="216"/>
      <c r="PNI36" s="216"/>
      <c r="PNJ36" s="216"/>
      <c r="PNK36" s="216"/>
      <c r="PNL36" s="216"/>
      <c r="PNM36" s="216"/>
      <c r="PNN36" s="216"/>
      <c r="PNO36" s="216"/>
      <c r="PNP36" s="216"/>
      <c r="PNQ36" s="216"/>
      <c r="PNR36" s="216"/>
      <c r="PNS36" s="216"/>
      <c r="PNT36" s="216"/>
      <c r="PNU36" s="216"/>
      <c r="PNV36" s="216"/>
      <c r="PNW36" s="216"/>
      <c r="PNX36" s="216"/>
      <c r="PNY36" s="216"/>
      <c r="PNZ36" s="216"/>
      <c r="POA36" s="216"/>
      <c r="POB36" s="216"/>
      <c r="POC36" s="216"/>
      <c r="POD36" s="216"/>
      <c r="POE36" s="216"/>
      <c r="POF36" s="216"/>
      <c r="POG36" s="216"/>
      <c r="POH36" s="216"/>
      <c r="POI36" s="216"/>
      <c r="POJ36" s="216"/>
      <c r="POK36" s="216"/>
      <c r="POL36" s="216"/>
      <c r="POM36" s="216"/>
      <c r="PON36" s="216"/>
      <c r="POO36" s="216"/>
      <c r="POP36" s="216"/>
      <c r="POQ36" s="216"/>
      <c r="POR36" s="216"/>
      <c r="POS36" s="216"/>
      <c r="POT36" s="216"/>
      <c r="POU36" s="216"/>
      <c r="POV36" s="216"/>
      <c r="POW36" s="216"/>
      <c r="POX36" s="216"/>
      <c r="POY36" s="216"/>
      <c r="POZ36" s="216"/>
      <c r="PPA36" s="216"/>
      <c r="PPB36" s="216"/>
      <c r="PPC36" s="216"/>
      <c r="PPD36" s="216"/>
      <c r="PPE36" s="216"/>
      <c r="PPF36" s="216"/>
      <c r="PPG36" s="216"/>
      <c r="PPH36" s="216"/>
      <c r="PPI36" s="216"/>
      <c r="PPJ36" s="216"/>
      <c r="PPK36" s="216"/>
      <c r="PPL36" s="216"/>
      <c r="PPM36" s="216"/>
      <c r="PPN36" s="216"/>
      <c r="PPO36" s="216"/>
      <c r="PPP36" s="216"/>
      <c r="PPQ36" s="216"/>
      <c r="PPR36" s="216"/>
      <c r="PPS36" s="216"/>
      <c r="PPT36" s="216"/>
      <c r="PPU36" s="216"/>
      <c r="PPV36" s="216"/>
      <c r="PPW36" s="216"/>
      <c r="PPX36" s="216"/>
      <c r="PPY36" s="216"/>
      <c r="PPZ36" s="216"/>
      <c r="PQA36" s="216"/>
      <c r="PQB36" s="216"/>
      <c r="PQC36" s="216"/>
      <c r="PQD36" s="216"/>
      <c r="PQE36" s="216"/>
      <c r="PQF36" s="216"/>
      <c r="PQG36" s="216"/>
      <c r="PQH36" s="216"/>
      <c r="PQI36" s="216"/>
      <c r="PQJ36" s="216"/>
      <c r="PQK36" s="216"/>
      <c r="PQL36" s="216"/>
      <c r="PQM36" s="216"/>
      <c r="PQN36" s="216"/>
      <c r="PQO36" s="216"/>
      <c r="PQP36" s="216"/>
      <c r="PQQ36" s="216"/>
      <c r="PQR36" s="216"/>
      <c r="PQS36" s="216"/>
      <c r="PQT36" s="216"/>
      <c r="PQU36" s="216"/>
      <c r="PQV36" s="216"/>
      <c r="PQW36" s="216"/>
      <c r="PQX36" s="216"/>
      <c r="PQY36" s="216"/>
      <c r="PQZ36" s="216"/>
      <c r="PRA36" s="216"/>
      <c r="PRB36" s="216"/>
      <c r="PRC36" s="216"/>
      <c r="PRD36" s="216"/>
      <c r="PRE36" s="216"/>
      <c r="PRF36" s="216"/>
      <c r="PRG36" s="216"/>
      <c r="PRH36" s="216"/>
      <c r="PRI36" s="216"/>
      <c r="PRJ36" s="216"/>
      <c r="PRK36" s="216"/>
      <c r="PRL36" s="216"/>
      <c r="PRM36" s="216"/>
      <c r="PRN36" s="216"/>
      <c r="PRO36" s="216"/>
      <c r="PRP36" s="216"/>
      <c r="PRQ36" s="216"/>
      <c r="PRR36" s="216"/>
      <c r="PRS36" s="216"/>
      <c r="PRT36" s="216"/>
      <c r="PRU36" s="216"/>
      <c r="PRV36" s="216"/>
      <c r="PRW36" s="216"/>
      <c r="PRX36" s="216"/>
      <c r="PRY36" s="216"/>
      <c r="PRZ36" s="216"/>
      <c r="PSA36" s="216"/>
      <c r="PSB36" s="216"/>
      <c r="PSC36" s="216"/>
      <c r="PSD36" s="216"/>
      <c r="PSE36" s="216"/>
      <c r="PSF36" s="216"/>
      <c r="PSG36" s="216"/>
      <c r="PSH36" s="216"/>
      <c r="PSI36" s="216"/>
      <c r="PSJ36" s="216"/>
      <c r="PSK36" s="216"/>
      <c r="PSL36" s="216"/>
      <c r="PSM36" s="216"/>
      <c r="PSN36" s="216"/>
      <c r="PSO36" s="216"/>
      <c r="PSP36" s="216"/>
      <c r="PSQ36" s="216"/>
      <c r="PSR36" s="216"/>
      <c r="PSS36" s="216"/>
      <c r="PST36" s="216"/>
      <c r="PSU36" s="216"/>
      <c r="PSV36" s="216"/>
      <c r="PSW36" s="216"/>
      <c r="PSX36" s="216"/>
      <c r="PSY36" s="216"/>
      <c r="PSZ36" s="216"/>
      <c r="PTA36" s="216"/>
      <c r="PTB36" s="216"/>
      <c r="PTC36" s="216"/>
      <c r="PTD36" s="216"/>
      <c r="PTE36" s="216"/>
      <c r="PTF36" s="216"/>
      <c r="PTG36" s="216"/>
      <c r="PTH36" s="216"/>
      <c r="PTI36" s="216"/>
      <c r="PTJ36" s="216"/>
      <c r="PTK36" s="216"/>
      <c r="PTL36" s="216"/>
      <c r="PTM36" s="216"/>
      <c r="PTN36" s="216"/>
      <c r="PTO36" s="216"/>
      <c r="PTP36" s="216"/>
      <c r="PTQ36" s="216"/>
      <c r="PTR36" s="216"/>
      <c r="PTS36" s="216"/>
      <c r="PTT36" s="216"/>
      <c r="PTU36" s="216"/>
      <c r="PTV36" s="216"/>
      <c r="PTW36" s="216"/>
      <c r="PTX36" s="216"/>
      <c r="PTY36" s="216"/>
      <c r="PTZ36" s="216"/>
      <c r="PUA36" s="216"/>
      <c r="PUB36" s="216"/>
      <c r="PUC36" s="216"/>
      <c r="PUD36" s="216"/>
      <c r="PUE36" s="216"/>
      <c r="PUF36" s="216"/>
      <c r="PUG36" s="216"/>
      <c r="PUH36" s="216"/>
      <c r="PUI36" s="216"/>
      <c r="PUJ36" s="216"/>
      <c r="PUK36" s="216"/>
      <c r="PUL36" s="216"/>
      <c r="PUM36" s="216"/>
      <c r="PUN36" s="216"/>
      <c r="PUO36" s="216"/>
      <c r="PUP36" s="216"/>
      <c r="PUQ36" s="216"/>
      <c r="PUR36" s="216"/>
      <c r="PUS36" s="216"/>
      <c r="PUT36" s="216"/>
      <c r="PUU36" s="216"/>
      <c r="PUV36" s="216"/>
      <c r="PUW36" s="216"/>
      <c r="PUX36" s="216"/>
      <c r="PUY36" s="216"/>
      <c r="PUZ36" s="216"/>
      <c r="PVA36" s="216"/>
      <c r="PVB36" s="216"/>
      <c r="PVC36" s="216"/>
      <c r="PVD36" s="216"/>
      <c r="PVE36" s="216"/>
      <c r="PVF36" s="216"/>
      <c r="PVG36" s="216"/>
      <c r="PVH36" s="216"/>
      <c r="PVI36" s="216"/>
      <c r="PVJ36" s="216"/>
      <c r="PVK36" s="216"/>
      <c r="PVL36" s="216"/>
      <c r="PVM36" s="216"/>
      <c r="PVN36" s="216"/>
      <c r="PVO36" s="216"/>
      <c r="PVP36" s="216"/>
      <c r="PVQ36" s="216"/>
      <c r="PVR36" s="216"/>
      <c r="PVS36" s="216"/>
      <c r="PVT36" s="216"/>
      <c r="PVU36" s="216"/>
      <c r="PVV36" s="216"/>
      <c r="PVW36" s="216"/>
      <c r="PVX36" s="216"/>
      <c r="PVY36" s="216"/>
      <c r="PVZ36" s="216"/>
      <c r="PWA36" s="216"/>
      <c r="PWB36" s="216"/>
      <c r="PWC36" s="216"/>
      <c r="PWD36" s="216"/>
      <c r="PWE36" s="216"/>
      <c r="PWF36" s="216"/>
      <c r="PWG36" s="216"/>
      <c r="PWH36" s="216"/>
      <c r="PWI36" s="216"/>
      <c r="PWJ36" s="216"/>
      <c r="PWK36" s="216"/>
      <c r="PWL36" s="216"/>
      <c r="PWM36" s="216"/>
      <c r="PWN36" s="216"/>
      <c r="PWO36" s="216"/>
      <c r="PWP36" s="216"/>
      <c r="PWQ36" s="216"/>
      <c r="PWR36" s="216"/>
      <c r="PWS36" s="216"/>
      <c r="PWT36" s="216"/>
      <c r="PWU36" s="216"/>
      <c r="PWV36" s="216"/>
      <c r="PWW36" s="216"/>
      <c r="PWX36" s="216"/>
      <c r="PWY36" s="216"/>
      <c r="PWZ36" s="216"/>
      <c r="PXA36" s="216"/>
      <c r="PXB36" s="216"/>
      <c r="PXC36" s="216"/>
      <c r="PXD36" s="216"/>
      <c r="PXE36" s="216"/>
      <c r="PXF36" s="216"/>
      <c r="PXG36" s="216"/>
      <c r="PXH36" s="216"/>
      <c r="PXI36" s="216"/>
      <c r="PXJ36" s="216"/>
      <c r="PXK36" s="216"/>
      <c r="PXL36" s="216"/>
      <c r="PXM36" s="216"/>
      <c r="PXN36" s="216"/>
      <c r="PXO36" s="216"/>
      <c r="PXP36" s="216"/>
      <c r="PXQ36" s="216"/>
      <c r="PXR36" s="216"/>
      <c r="PXS36" s="216"/>
      <c r="PXT36" s="216"/>
      <c r="PXU36" s="216"/>
      <c r="PXV36" s="216"/>
      <c r="PXW36" s="216"/>
      <c r="PXX36" s="216"/>
      <c r="PXY36" s="216"/>
      <c r="PXZ36" s="216"/>
      <c r="PYA36" s="216"/>
      <c r="PYB36" s="216"/>
      <c r="PYC36" s="216"/>
      <c r="PYD36" s="216"/>
      <c r="PYE36" s="216"/>
      <c r="PYF36" s="216"/>
      <c r="PYG36" s="216"/>
      <c r="PYH36" s="216"/>
      <c r="PYI36" s="216"/>
      <c r="PYJ36" s="216"/>
      <c r="PYK36" s="216"/>
      <c r="PYL36" s="216"/>
      <c r="PYM36" s="216"/>
      <c r="PYN36" s="216"/>
      <c r="PYO36" s="216"/>
      <c r="PYP36" s="216"/>
      <c r="PYQ36" s="216"/>
      <c r="PYR36" s="216"/>
      <c r="PYS36" s="216"/>
      <c r="PYT36" s="216"/>
      <c r="PYU36" s="216"/>
      <c r="PYV36" s="216"/>
      <c r="PYW36" s="216"/>
      <c r="PYX36" s="216"/>
      <c r="PYY36" s="216"/>
      <c r="PYZ36" s="216"/>
      <c r="PZA36" s="216"/>
      <c r="PZB36" s="216"/>
      <c r="PZC36" s="216"/>
      <c r="PZD36" s="216"/>
      <c r="PZE36" s="216"/>
      <c r="PZF36" s="216"/>
      <c r="PZG36" s="216"/>
      <c r="PZH36" s="216"/>
      <c r="PZI36" s="216"/>
      <c r="PZJ36" s="216"/>
      <c r="PZK36" s="216"/>
      <c r="PZL36" s="216"/>
      <c r="PZM36" s="216"/>
      <c r="PZN36" s="216"/>
      <c r="PZO36" s="216"/>
      <c r="PZP36" s="216"/>
      <c r="PZQ36" s="216"/>
      <c r="PZR36" s="216"/>
      <c r="PZS36" s="216"/>
      <c r="PZT36" s="216"/>
      <c r="PZU36" s="216"/>
      <c r="PZV36" s="216"/>
      <c r="PZW36" s="216"/>
      <c r="PZX36" s="216"/>
      <c r="PZY36" s="216"/>
      <c r="PZZ36" s="216"/>
      <c r="QAA36" s="216"/>
      <c r="QAB36" s="216"/>
      <c r="QAC36" s="216"/>
      <c r="QAD36" s="216"/>
      <c r="QAE36" s="216"/>
      <c r="QAF36" s="216"/>
      <c r="QAG36" s="216"/>
      <c r="QAH36" s="216"/>
      <c r="QAI36" s="216"/>
      <c r="QAJ36" s="216"/>
      <c r="QAK36" s="216"/>
      <c r="QAL36" s="216"/>
      <c r="QAM36" s="216"/>
      <c r="QAN36" s="216"/>
      <c r="QAO36" s="216"/>
      <c r="QAP36" s="216"/>
      <c r="QAQ36" s="216"/>
      <c r="QAR36" s="216"/>
      <c r="QAS36" s="216"/>
      <c r="QAT36" s="216"/>
      <c r="QAU36" s="216"/>
      <c r="QAV36" s="216"/>
      <c r="QAW36" s="216"/>
      <c r="QAX36" s="216"/>
      <c r="QAY36" s="216"/>
      <c r="QAZ36" s="216"/>
      <c r="QBA36" s="216"/>
      <c r="QBB36" s="216"/>
      <c r="QBC36" s="216"/>
      <c r="QBD36" s="216"/>
      <c r="QBE36" s="216"/>
      <c r="QBF36" s="216"/>
      <c r="QBG36" s="216"/>
      <c r="QBH36" s="216"/>
      <c r="QBI36" s="216"/>
      <c r="QBJ36" s="216"/>
      <c r="QBK36" s="216"/>
      <c r="QBL36" s="216"/>
      <c r="QBM36" s="216"/>
      <c r="QBN36" s="216"/>
      <c r="QBO36" s="216"/>
      <c r="QBP36" s="216"/>
      <c r="QBQ36" s="216"/>
      <c r="QBR36" s="216"/>
      <c r="QBS36" s="216"/>
      <c r="QBT36" s="216"/>
      <c r="QBU36" s="216"/>
      <c r="QBV36" s="216"/>
      <c r="QBW36" s="216"/>
      <c r="QBX36" s="216"/>
      <c r="QBY36" s="216"/>
      <c r="QBZ36" s="216"/>
      <c r="QCA36" s="216"/>
      <c r="QCB36" s="216"/>
      <c r="QCC36" s="216"/>
      <c r="QCD36" s="216"/>
      <c r="QCE36" s="216"/>
      <c r="QCF36" s="216"/>
      <c r="QCG36" s="216"/>
      <c r="QCH36" s="216"/>
      <c r="QCI36" s="216"/>
      <c r="QCJ36" s="216"/>
      <c r="QCK36" s="216"/>
      <c r="QCL36" s="216"/>
      <c r="QCM36" s="216"/>
      <c r="QCN36" s="216"/>
      <c r="QCO36" s="216"/>
      <c r="QCP36" s="216"/>
      <c r="QCQ36" s="216"/>
      <c r="QCR36" s="216"/>
      <c r="QCS36" s="216"/>
      <c r="QCT36" s="216"/>
      <c r="QCU36" s="216"/>
      <c r="QCV36" s="216"/>
      <c r="QCW36" s="216"/>
      <c r="QCX36" s="216"/>
      <c r="QCY36" s="216"/>
      <c r="QCZ36" s="216"/>
      <c r="QDA36" s="216"/>
      <c r="QDB36" s="216"/>
      <c r="QDC36" s="216"/>
      <c r="QDD36" s="216"/>
      <c r="QDE36" s="216"/>
      <c r="QDF36" s="216"/>
      <c r="QDG36" s="216"/>
      <c r="QDH36" s="216"/>
      <c r="QDI36" s="216"/>
      <c r="QDJ36" s="216"/>
      <c r="QDK36" s="216"/>
      <c r="QDL36" s="216"/>
      <c r="QDM36" s="216"/>
      <c r="QDN36" s="216"/>
      <c r="QDO36" s="216"/>
      <c r="QDP36" s="216"/>
      <c r="QDQ36" s="216"/>
      <c r="QDR36" s="216"/>
      <c r="QDS36" s="216"/>
      <c r="QDT36" s="216"/>
      <c r="QDU36" s="216"/>
      <c r="QDV36" s="216"/>
      <c r="QDW36" s="216"/>
      <c r="QDX36" s="216"/>
      <c r="QDY36" s="216"/>
      <c r="QDZ36" s="216"/>
      <c r="QEA36" s="216"/>
      <c r="QEB36" s="216"/>
      <c r="QEC36" s="216"/>
      <c r="QED36" s="216"/>
      <c r="QEE36" s="216"/>
      <c r="QEF36" s="216"/>
      <c r="QEG36" s="216"/>
      <c r="QEH36" s="216"/>
      <c r="QEI36" s="216"/>
      <c r="QEJ36" s="216"/>
      <c r="QEK36" s="216"/>
      <c r="QEL36" s="216"/>
      <c r="QEM36" s="216"/>
      <c r="QEN36" s="216"/>
      <c r="QEO36" s="216"/>
      <c r="QEP36" s="216"/>
      <c r="QEQ36" s="216"/>
      <c r="QER36" s="216"/>
      <c r="QES36" s="216"/>
      <c r="QET36" s="216"/>
      <c r="QEU36" s="216"/>
      <c r="QEV36" s="216"/>
      <c r="QEW36" s="216"/>
      <c r="QEX36" s="216"/>
      <c r="QEY36" s="216"/>
      <c r="QEZ36" s="216"/>
      <c r="QFA36" s="216"/>
      <c r="QFB36" s="216"/>
      <c r="QFC36" s="216"/>
      <c r="QFD36" s="216"/>
      <c r="QFE36" s="216"/>
      <c r="QFF36" s="216"/>
      <c r="QFG36" s="216"/>
      <c r="QFH36" s="216"/>
      <c r="QFI36" s="216"/>
      <c r="QFJ36" s="216"/>
      <c r="QFK36" s="216"/>
      <c r="QFL36" s="216"/>
      <c r="QFM36" s="216"/>
      <c r="QFN36" s="216"/>
      <c r="QFO36" s="216"/>
      <c r="QFP36" s="216"/>
      <c r="QFQ36" s="216"/>
      <c r="QFR36" s="216"/>
      <c r="QFS36" s="216"/>
      <c r="QFT36" s="216"/>
      <c r="QFU36" s="216"/>
      <c r="QFV36" s="216"/>
      <c r="QFW36" s="216"/>
      <c r="QFX36" s="216"/>
      <c r="QFY36" s="216"/>
      <c r="QFZ36" s="216"/>
      <c r="QGA36" s="216"/>
      <c r="QGB36" s="216"/>
      <c r="QGC36" s="216"/>
      <c r="QGD36" s="216"/>
      <c r="QGE36" s="216"/>
      <c r="QGF36" s="216"/>
      <c r="QGG36" s="216"/>
      <c r="QGH36" s="216"/>
      <c r="QGI36" s="216"/>
      <c r="QGJ36" s="216"/>
      <c r="QGK36" s="216"/>
      <c r="QGL36" s="216"/>
      <c r="QGM36" s="216"/>
      <c r="QGN36" s="216"/>
      <c r="QGO36" s="216"/>
      <c r="QGP36" s="216"/>
      <c r="QGQ36" s="216"/>
      <c r="QGR36" s="216"/>
      <c r="QGS36" s="216"/>
      <c r="QGT36" s="216"/>
      <c r="QGU36" s="216"/>
      <c r="QGV36" s="216"/>
      <c r="QGW36" s="216"/>
      <c r="QGX36" s="216"/>
      <c r="QGY36" s="216"/>
      <c r="QGZ36" s="216"/>
      <c r="QHA36" s="216"/>
      <c r="QHB36" s="216"/>
      <c r="QHC36" s="216"/>
      <c r="QHD36" s="216"/>
      <c r="QHE36" s="216"/>
      <c r="QHF36" s="216"/>
      <c r="QHG36" s="216"/>
      <c r="QHH36" s="216"/>
      <c r="QHI36" s="216"/>
      <c r="QHJ36" s="216"/>
      <c r="QHK36" s="216"/>
      <c r="QHL36" s="216"/>
      <c r="QHM36" s="216"/>
      <c r="QHN36" s="216"/>
      <c r="QHO36" s="216"/>
      <c r="QHP36" s="216"/>
      <c r="QHQ36" s="216"/>
      <c r="QHR36" s="216"/>
      <c r="QHS36" s="216"/>
      <c r="QHT36" s="216"/>
      <c r="QHU36" s="216"/>
      <c r="QHV36" s="216"/>
      <c r="QHW36" s="216"/>
      <c r="QHX36" s="216"/>
      <c r="QHY36" s="216"/>
      <c r="QHZ36" s="216"/>
      <c r="QIA36" s="216"/>
      <c r="QIB36" s="216"/>
      <c r="QIC36" s="216"/>
      <c r="QID36" s="216"/>
      <c r="QIE36" s="216"/>
      <c r="QIF36" s="216"/>
      <c r="QIG36" s="216"/>
      <c r="QIH36" s="216"/>
      <c r="QII36" s="216"/>
      <c r="QIJ36" s="216"/>
      <c r="QIK36" s="216"/>
      <c r="QIL36" s="216"/>
      <c r="QIM36" s="216"/>
      <c r="QIN36" s="216"/>
      <c r="QIO36" s="216"/>
      <c r="QIP36" s="216"/>
      <c r="QIQ36" s="216"/>
      <c r="QIR36" s="216"/>
      <c r="QIS36" s="216"/>
      <c r="QIT36" s="216"/>
      <c r="QIU36" s="216"/>
      <c r="QIV36" s="216"/>
      <c r="QIW36" s="216"/>
      <c r="QIX36" s="216"/>
      <c r="QIY36" s="216"/>
      <c r="QIZ36" s="216"/>
      <c r="QJA36" s="216"/>
      <c r="QJB36" s="216"/>
      <c r="QJC36" s="216"/>
      <c r="QJD36" s="216"/>
      <c r="QJE36" s="216"/>
      <c r="QJF36" s="216"/>
      <c r="QJG36" s="216"/>
      <c r="QJH36" s="216"/>
      <c r="QJI36" s="216"/>
      <c r="QJJ36" s="216"/>
      <c r="QJK36" s="216"/>
      <c r="QJL36" s="216"/>
      <c r="QJM36" s="216"/>
      <c r="QJN36" s="216"/>
      <c r="QJO36" s="216"/>
      <c r="QJP36" s="216"/>
      <c r="QJQ36" s="216"/>
      <c r="QJR36" s="216"/>
      <c r="QJS36" s="216"/>
      <c r="QJT36" s="216"/>
      <c r="QJU36" s="216"/>
      <c r="QJV36" s="216"/>
      <c r="QJW36" s="216"/>
      <c r="QJX36" s="216"/>
      <c r="QJY36" s="216"/>
      <c r="QJZ36" s="216"/>
      <c r="QKA36" s="216"/>
      <c r="QKB36" s="216"/>
      <c r="QKC36" s="216"/>
      <c r="QKD36" s="216"/>
      <c r="QKE36" s="216"/>
      <c r="QKF36" s="216"/>
      <c r="QKG36" s="216"/>
      <c r="QKH36" s="216"/>
      <c r="QKI36" s="216"/>
      <c r="QKJ36" s="216"/>
      <c r="QKK36" s="216"/>
      <c r="QKL36" s="216"/>
      <c r="QKM36" s="216"/>
      <c r="QKN36" s="216"/>
      <c r="QKO36" s="216"/>
      <c r="QKP36" s="216"/>
      <c r="QKQ36" s="216"/>
      <c r="QKR36" s="216"/>
      <c r="QKS36" s="216"/>
      <c r="QKT36" s="216"/>
      <c r="QKU36" s="216"/>
      <c r="QKV36" s="216"/>
      <c r="QKW36" s="216"/>
      <c r="QKX36" s="216"/>
      <c r="QKY36" s="216"/>
      <c r="QKZ36" s="216"/>
      <c r="QLA36" s="216"/>
      <c r="QLB36" s="216"/>
      <c r="QLC36" s="216"/>
      <c r="QLD36" s="216"/>
      <c r="QLE36" s="216"/>
      <c r="QLF36" s="216"/>
      <c r="QLG36" s="216"/>
      <c r="QLH36" s="216"/>
      <c r="QLI36" s="216"/>
      <c r="QLJ36" s="216"/>
      <c r="QLK36" s="216"/>
      <c r="QLL36" s="216"/>
      <c r="QLM36" s="216"/>
      <c r="QLN36" s="216"/>
      <c r="QLO36" s="216"/>
      <c r="QLP36" s="216"/>
      <c r="QLQ36" s="216"/>
      <c r="QLR36" s="216"/>
      <c r="QLS36" s="216"/>
      <c r="QLT36" s="216"/>
      <c r="QLU36" s="216"/>
      <c r="QLV36" s="216"/>
      <c r="QLW36" s="216"/>
      <c r="QLX36" s="216"/>
      <c r="QLY36" s="216"/>
      <c r="QLZ36" s="216"/>
      <c r="QMA36" s="216"/>
      <c r="QMB36" s="216"/>
      <c r="QMC36" s="216"/>
      <c r="QMD36" s="216"/>
      <c r="QME36" s="216"/>
      <c r="QMF36" s="216"/>
      <c r="QMG36" s="216"/>
      <c r="QMH36" s="216"/>
      <c r="QMI36" s="216"/>
      <c r="QMJ36" s="216"/>
      <c r="QMK36" s="216"/>
      <c r="QML36" s="216"/>
      <c r="QMM36" s="216"/>
      <c r="QMN36" s="216"/>
      <c r="QMO36" s="216"/>
      <c r="QMP36" s="216"/>
      <c r="QMQ36" s="216"/>
      <c r="QMR36" s="216"/>
      <c r="QMS36" s="216"/>
      <c r="QMT36" s="216"/>
      <c r="QMU36" s="216"/>
      <c r="QMV36" s="216"/>
      <c r="QMW36" s="216"/>
      <c r="QMX36" s="216"/>
      <c r="QMY36" s="216"/>
      <c r="QMZ36" s="216"/>
      <c r="QNA36" s="216"/>
      <c r="QNB36" s="216"/>
      <c r="QNC36" s="216"/>
      <c r="QND36" s="216"/>
      <c r="QNE36" s="216"/>
      <c r="QNF36" s="216"/>
      <c r="QNG36" s="216"/>
      <c r="QNH36" s="216"/>
      <c r="QNI36" s="216"/>
      <c r="QNJ36" s="216"/>
      <c r="QNK36" s="216"/>
      <c r="QNL36" s="216"/>
      <c r="QNM36" s="216"/>
      <c r="QNN36" s="216"/>
      <c r="QNO36" s="216"/>
      <c r="QNP36" s="216"/>
      <c r="QNQ36" s="216"/>
      <c r="QNR36" s="216"/>
      <c r="QNS36" s="216"/>
      <c r="QNT36" s="216"/>
      <c r="QNU36" s="216"/>
      <c r="QNV36" s="216"/>
      <c r="QNW36" s="216"/>
      <c r="QNX36" s="216"/>
      <c r="QNY36" s="216"/>
      <c r="QNZ36" s="216"/>
      <c r="QOA36" s="216"/>
      <c r="QOB36" s="216"/>
      <c r="QOC36" s="216"/>
      <c r="QOD36" s="216"/>
      <c r="QOE36" s="216"/>
      <c r="QOF36" s="216"/>
      <c r="QOG36" s="216"/>
      <c r="QOH36" s="216"/>
      <c r="QOI36" s="216"/>
      <c r="QOJ36" s="216"/>
      <c r="QOK36" s="216"/>
      <c r="QOL36" s="216"/>
      <c r="QOM36" s="216"/>
      <c r="QON36" s="216"/>
      <c r="QOO36" s="216"/>
      <c r="QOP36" s="216"/>
      <c r="QOQ36" s="216"/>
      <c r="QOR36" s="216"/>
      <c r="QOS36" s="216"/>
      <c r="QOT36" s="216"/>
      <c r="QOU36" s="216"/>
      <c r="QOV36" s="216"/>
      <c r="QOW36" s="216"/>
      <c r="QOX36" s="216"/>
      <c r="QOY36" s="216"/>
      <c r="QOZ36" s="216"/>
      <c r="QPA36" s="216"/>
      <c r="QPB36" s="216"/>
      <c r="QPC36" s="216"/>
      <c r="QPD36" s="216"/>
      <c r="QPE36" s="216"/>
      <c r="QPF36" s="216"/>
      <c r="QPG36" s="216"/>
      <c r="QPH36" s="216"/>
      <c r="QPI36" s="216"/>
      <c r="QPJ36" s="216"/>
      <c r="QPK36" s="216"/>
      <c r="QPL36" s="216"/>
      <c r="QPM36" s="216"/>
      <c r="QPN36" s="216"/>
      <c r="QPO36" s="216"/>
      <c r="QPP36" s="216"/>
      <c r="QPQ36" s="216"/>
      <c r="QPR36" s="216"/>
      <c r="QPS36" s="216"/>
      <c r="QPT36" s="216"/>
      <c r="QPU36" s="216"/>
      <c r="QPV36" s="216"/>
      <c r="QPW36" s="216"/>
      <c r="QPX36" s="216"/>
      <c r="QPY36" s="216"/>
      <c r="QPZ36" s="216"/>
      <c r="QQA36" s="216"/>
      <c r="QQB36" s="216"/>
      <c r="QQC36" s="216"/>
      <c r="QQD36" s="216"/>
      <c r="QQE36" s="216"/>
      <c r="QQF36" s="216"/>
      <c r="QQG36" s="216"/>
      <c r="QQH36" s="216"/>
      <c r="QQI36" s="216"/>
      <c r="QQJ36" s="216"/>
      <c r="QQK36" s="216"/>
      <c r="QQL36" s="216"/>
      <c r="QQM36" s="216"/>
      <c r="QQN36" s="216"/>
      <c r="QQO36" s="216"/>
      <c r="QQP36" s="216"/>
      <c r="QQQ36" s="216"/>
      <c r="QQR36" s="216"/>
      <c r="QQS36" s="216"/>
      <c r="QQT36" s="216"/>
      <c r="QQU36" s="216"/>
      <c r="QQV36" s="216"/>
      <c r="QQW36" s="216"/>
      <c r="QQX36" s="216"/>
      <c r="QQY36" s="216"/>
      <c r="QQZ36" s="216"/>
      <c r="QRA36" s="216"/>
      <c r="QRB36" s="216"/>
      <c r="QRC36" s="216"/>
      <c r="QRD36" s="216"/>
      <c r="QRE36" s="216"/>
      <c r="QRF36" s="216"/>
      <c r="QRG36" s="216"/>
      <c r="QRH36" s="216"/>
      <c r="QRI36" s="216"/>
      <c r="QRJ36" s="216"/>
      <c r="QRK36" s="216"/>
      <c r="QRL36" s="216"/>
      <c r="QRM36" s="216"/>
      <c r="QRN36" s="216"/>
      <c r="QRO36" s="216"/>
      <c r="QRP36" s="216"/>
      <c r="QRQ36" s="216"/>
      <c r="QRR36" s="216"/>
      <c r="QRS36" s="216"/>
      <c r="QRT36" s="216"/>
      <c r="QRU36" s="216"/>
      <c r="QRV36" s="216"/>
      <c r="QRW36" s="216"/>
      <c r="QRX36" s="216"/>
      <c r="QRY36" s="216"/>
      <c r="QRZ36" s="216"/>
      <c r="QSA36" s="216"/>
      <c r="QSB36" s="216"/>
      <c r="QSC36" s="216"/>
      <c r="QSD36" s="216"/>
      <c r="QSE36" s="216"/>
      <c r="QSF36" s="216"/>
      <c r="QSG36" s="216"/>
      <c r="QSH36" s="216"/>
      <c r="QSI36" s="216"/>
      <c r="QSJ36" s="216"/>
      <c r="QSK36" s="216"/>
      <c r="QSL36" s="216"/>
      <c r="QSM36" s="216"/>
      <c r="QSN36" s="216"/>
      <c r="QSO36" s="216"/>
      <c r="QSP36" s="216"/>
      <c r="QSQ36" s="216"/>
      <c r="QSR36" s="216"/>
      <c r="QSS36" s="216"/>
      <c r="QST36" s="216"/>
      <c r="QSU36" s="216"/>
      <c r="QSV36" s="216"/>
      <c r="QSW36" s="216"/>
      <c r="QSX36" s="216"/>
      <c r="QSY36" s="216"/>
      <c r="QSZ36" s="216"/>
      <c r="QTA36" s="216"/>
      <c r="QTB36" s="216"/>
      <c r="QTC36" s="216"/>
      <c r="QTD36" s="216"/>
      <c r="QTE36" s="216"/>
      <c r="QTF36" s="216"/>
      <c r="QTG36" s="216"/>
      <c r="QTH36" s="216"/>
      <c r="QTI36" s="216"/>
      <c r="QTJ36" s="216"/>
      <c r="QTK36" s="216"/>
      <c r="QTL36" s="216"/>
      <c r="QTM36" s="216"/>
      <c r="QTN36" s="216"/>
      <c r="QTO36" s="216"/>
      <c r="QTP36" s="216"/>
      <c r="QTQ36" s="216"/>
      <c r="QTR36" s="216"/>
      <c r="QTS36" s="216"/>
      <c r="QTT36" s="216"/>
      <c r="QTU36" s="216"/>
      <c r="QTV36" s="216"/>
      <c r="QTW36" s="216"/>
      <c r="QTX36" s="216"/>
      <c r="QTY36" s="216"/>
      <c r="QTZ36" s="216"/>
      <c r="QUA36" s="216"/>
      <c r="QUB36" s="216"/>
      <c r="QUC36" s="216"/>
      <c r="QUD36" s="216"/>
      <c r="QUE36" s="216"/>
      <c r="QUF36" s="216"/>
      <c r="QUG36" s="216"/>
      <c r="QUH36" s="216"/>
      <c r="QUI36" s="216"/>
      <c r="QUJ36" s="216"/>
      <c r="QUK36" s="216"/>
      <c r="QUL36" s="216"/>
      <c r="QUM36" s="216"/>
      <c r="QUN36" s="216"/>
      <c r="QUO36" s="216"/>
      <c r="QUP36" s="216"/>
      <c r="QUQ36" s="216"/>
      <c r="QUR36" s="216"/>
      <c r="QUS36" s="216"/>
      <c r="QUT36" s="216"/>
      <c r="QUU36" s="216"/>
      <c r="QUV36" s="216"/>
      <c r="QUW36" s="216"/>
      <c r="QUX36" s="216"/>
      <c r="QUY36" s="216"/>
      <c r="QUZ36" s="216"/>
      <c r="QVA36" s="216"/>
      <c r="QVB36" s="216"/>
      <c r="QVC36" s="216"/>
      <c r="QVD36" s="216"/>
      <c r="QVE36" s="216"/>
      <c r="QVF36" s="216"/>
      <c r="QVG36" s="216"/>
      <c r="QVH36" s="216"/>
      <c r="QVI36" s="216"/>
      <c r="QVJ36" s="216"/>
      <c r="QVK36" s="216"/>
      <c r="QVL36" s="216"/>
      <c r="QVM36" s="216"/>
      <c r="QVN36" s="216"/>
      <c r="QVO36" s="216"/>
      <c r="QVP36" s="216"/>
      <c r="QVQ36" s="216"/>
      <c r="QVR36" s="216"/>
      <c r="QVS36" s="216"/>
      <c r="QVT36" s="216"/>
      <c r="QVU36" s="216"/>
      <c r="QVV36" s="216"/>
      <c r="QVW36" s="216"/>
      <c r="QVX36" s="216"/>
      <c r="QVY36" s="216"/>
      <c r="QVZ36" s="216"/>
      <c r="QWA36" s="216"/>
      <c r="QWB36" s="216"/>
      <c r="QWC36" s="216"/>
      <c r="QWD36" s="216"/>
      <c r="QWE36" s="216"/>
      <c r="QWF36" s="216"/>
      <c r="QWG36" s="216"/>
      <c r="QWH36" s="216"/>
      <c r="QWI36" s="216"/>
      <c r="QWJ36" s="216"/>
      <c r="QWK36" s="216"/>
      <c r="QWL36" s="216"/>
      <c r="QWM36" s="216"/>
      <c r="QWN36" s="216"/>
      <c r="QWO36" s="216"/>
      <c r="QWP36" s="216"/>
      <c r="QWQ36" s="216"/>
      <c r="QWR36" s="216"/>
      <c r="QWS36" s="216"/>
      <c r="QWT36" s="216"/>
      <c r="QWU36" s="216"/>
      <c r="QWV36" s="216"/>
      <c r="QWW36" s="216"/>
      <c r="QWX36" s="216"/>
      <c r="QWY36" s="216"/>
      <c r="QWZ36" s="216"/>
      <c r="QXA36" s="216"/>
      <c r="QXB36" s="216"/>
      <c r="QXC36" s="216"/>
      <c r="QXD36" s="216"/>
      <c r="QXE36" s="216"/>
      <c r="QXF36" s="216"/>
      <c r="QXG36" s="216"/>
      <c r="QXH36" s="216"/>
      <c r="QXI36" s="216"/>
      <c r="QXJ36" s="216"/>
      <c r="QXK36" s="216"/>
      <c r="QXL36" s="216"/>
      <c r="QXM36" s="216"/>
      <c r="QXN36" s="216"/>
      <c r="QXO36" s="216"/>
      <c r="QXP36" s="216"/>
      <c r="QXQ36" s="216"/>
      <c r="QXR36" s="216"/>
      <c r="QXS36" s="216"/>
      <c r="QXT36" s="216"/>
      <c r="QXU36" s="216"/>
      <c r="QXV36" s="216"/>
      <c r="QXW36" s="216"/>
      <c r="QXX36" s="216"/>
      <c r="QXY36" s="216"/>
      <c r="QXZ36" s="216"/>
      <c r="QYA36" s="216"/>
      <c r="QYB36" s="216"/>
      <c r="QYC36" s="216"/>
      <c r="QYD36" s="216"/>
      <c r="QYE36" s="216"/>
      <c r="QYF36" s="216"/>
      <c r="QYG36" s="216"/>
      <c r="QYH36" s="216"/>
      <c r="QYI36" s="216"/>
      <c r="QYJ36" s="216"/>
      <c r="QYK36" s="216"/>
      <c r="QYL36" s="216"/>
      <c r="QYM36" s="216"/>
      <c r="QYN36" s="216"/>
      <c r="QYO36" s="216"/>
      <c r="QYP36" s="216"/>
      <c r="QYQ36" s="216"/>
      <c r="QYR36" s="216"/>
      <c r="QYS36" s="216"/>
      <c r="QYT36" s="216"/>
      <c r="QYU36" s="216"/>
      <c r="QYV36" s="216"/>
      <c r="QYW36" s="216"/>
      <c r="QYX36" s="216"/>
      <c r="QYY36" s="216"/>
      <c r="QYZ36" s="216"/>
      <c r="QZA36" s="216"/>
      <c r="QZB36" s="216"/>
      <c r="QZC36" s="216"/>
      <c r="QZD36" s="216"/>
      <c r="QZE36" s="216"/>
      <c r="QZF36" s="216"/>
      <c r="QZG36" s="216"/>
      <c r="QZH36" s="216"/>
      <c r="QZI36" s="216"/>
      <c r="QZJ36" s="216"/>
      <c r="QZK36" s="216"/>
      <c r="QZL36" s="216"/>
      <c r="QZM36" s="216"/>
      <c r="QZN36" s="216"/>
      <c r="QZO36" s="216"/>
      <c r="QZP36" s="216"/>
      <c r="QZQ36" s="216"/>
      <c r="QZR36" s="216"/>
      <c r="QZS36" s="216"/>
      <c r="QZT36" s="216"/>
      <c r="QZU36" s="216"/>
      <c r="QZV36" s="216"/>
      <c r="QZW36" s="216"/>
      <c r="QZX36" s="216"/>
      <c r="QZY36" s="216"/>
      <c r="QZZ36" s="216"/>
      <c r="RAA36" s="216"/>
      <c r="RAB36" s="216"/>
      <c r="RAC36" s="216"/>
      <c r="RAD36" s="216"/>
      <c r="RAE36" s="216"/>
      <c r="RAF36" s="216"/>
      <c r="RAG36" s="216"/>
      <c r="RAH36" s="216"/>
      <c r="RAI36" s="216"/>
      <c r="RAJ36" s="216"/>
      <c r="RAK36" s="216"/>
      <c r="RAL36" s="216"/>
      <c r="RAM36" s="216"/>
      <c r="RAN36" s="216"/>
      <c r="RAO36" s="216"/>
      <c r="RAP36" s="216"/>
      <c r="RAQ36" s="216"/>
      <c r="RAR36" s="216"/>
      <c r="RAS36" s="216"/>
      <c r="RAT36" s="216"/>
      <c r="RAU36" s="216"/>
      <c r="RAV36" s="216"/>
      <c r="RAW36" s="216"/>
      <c r="RAX36" s="216"/>
      <c r="RAY36" s="216"/>
      <c r="RAZ36" s="216"/>
      <c r="RBA36" s="216"/>
      <c r="RBB36" s="216"/>
      <c r="RBC36" s="216"/>
      <c r="RBD36" s="216"/>
      <c r="RBE36" s="216"/>
      <c r="RBF36" s="216"/>
      <c r="RBG36" s="216"/>
      <c r="RBH36" s="216"/>
      <c r="RBI36" s="216"/>
      <c r="RBJ36" s="216"/>
      <c r="RBK36" s="216"/>
      <c r="RBL36" s="216"/>
      <c r="RBM36" s="216"/>
      <c r="RBN36" s="216"/>
      <c r="RBO36" s="216"/>
      <c r="RBP36" s="216"/>
      <c r="RBQ36" s="216"/>
      <c r="RBR36" s="216"/>
      <c r="RBS36" s="216"/>
      <c r="RBT36" s="216"/>
      <c r="RBU36" s="216"/>
      <c r="RBV36" s="216"/>
      <c r="RBW36" s="216"/>
      <c r="RBX36" s="216"/>
      <c r="RBY36" s="216"/>
      <c r="RBZ36" s="216"/>
      <c r="RCA36" s="216"/>
      <c r="RCB36" s="216"/>
      <c r="RCC36" s="216"/>
      <c r="RCD36" s="216"/>
      <c r="RCE36" s="216"/>
      <c r="RCF36" s="216"/>
      <c r="RCG36" s="216"/>
      <c r="RCH36" s="216"/>
      <c r="RCI36" s="216"/>
      <c r="RCJ36" s="216"/>
      <c r="RCK36" s="216"/>
      <c r="RCL36" s="216"/>
      <c r="RCM36" s="216"/>
      <c r="RCN36" s="216"/>
      <c r="RCO36" s="216"/>
      <c r="RCP36" s="216"/>
      <c r="RCQ36" s="216"/>
      <c r="RCR36" s="216"/>
      <c r="RCS36" s="216"/>
      <c r="RCT36" s="216"/>
      <c r="RCU36" s="216"/>
      <c r="RCV36" s="216"/>
      <c r="RCW36" s="216"/>
      <c r="RCX36" s="216"/>
      <c r="RCY36" s="216"/>
      <c r="RCZ36" s="216"/>
      <c r="RDA36" s="216"/>
      <c r="RDB36" s="216"/>
      <c r="RDC36" s="216"/>
      <c r="RDD36" s="216"/>
      <c r="RDE36" s="216"/>
      <c r="RDF36" s="216"/>
      <c r="RDG36" s="216"/>
      <c r="RDH36" s="216"/>
      <c r="RDI36" s="216"/>
      <c r="RDJ36" s="216"/>
      <c r="RDK36" s="216"/>
      <c r="RDL36" s="216"/>
      <c r="RDM36" s="216"/>
      <c r="RDN36" s="216"/>
      <c r="RDO36" s="216"/>
      <c r="RDP36" s="216"/>
      <c r="RDQ36" s="216"/>
      <c r="RDR36" s="216"/>
      <c r="RDS36" s="216"/>
      <c r="RDT36" s="216"/>
      <c r="RDU36" s="216"/>
      <c r="RDV36" s="216"/>
      <c r="RDW36" s="216"/>
      <c r="RDX36" s="216"/>
      <c r="RDY36" s="216"/>
      <c r="RDZ36" s="216"/>
      <c r="REA36" s="216"/>
      <c r="REB36" s="216"/>
      <c r="REC36" s="216"/>
      <c r="RED36" s="216"/>
      <c r="REE36" s="216"/>
      <c r="REF36" s="216"/>
      <c r="REG36" s="216"/>
      <c r="REH36" s="216"/>
      <c r="REI36" s="216"/>
      <c r="REJ36" s="216"/>
      <c r="REK36" s="216"/>
      <c r="REL36" s="216"/>
      <c r="REM36" s="216"/>
      <c r="REN36" s="216"/>
      <c r="REO36" s="216"/>
      <c r="REP36" s="216"/>
      <c r="REQ36" s="216"/>
      <c r="RER36" s="216"/>
      <c r="RES36" s="216"/>
      <c r="RET36" s="216"/>
      <c r="REU36" s="216"/>
      <c r="REV36" s="216"/>
      <c r="REW36" s="216"/>
      <c r="REX36" s="216"/>
      <c r="REY36" s="216"/>
      <c r="REZ36" s="216"/>
      <c r="RFA36" s="216"/>
      <c r="RFB36" s="216"/>
      <c r="RFC36" s="216"/>
      <c r="RFD36" s="216"/>
      <c r="RFE36" s="216"/>
      <c r="RFF36" s="216"/>
      <c r="RFG36" s="216"/>
      <c r="RFH36" s="216"/>
      <c r="RFI36" s="216"/>
      <c r="RFJ36" s="216"/>
      <c r="RFK36" s="216"/>
      <c r="RFL36" s="216"/>
      <c r="RFM36" s="216"/>
      <c r="RFN36" s="216"/>
      <c r="RFO36" s="216"/>
      <c r="RFP36" s="216"/>
      <c r="RFQ36" s="216"/>
      <c r="RFR36" s="216"/>
      <c r="RFS36" s="216"/>
      <c r="RFT36" s="216"/>
      <c r="RFU36" s="216"/>
      <c r="RFV36" s="216"/>
      <c r="RFW36" s="216"/>
      <c r="RFX36" s="216"/>
      <c r="RFY36" s="216"/>
      <c r="RFZ36" s="216"/>
      <c r="RGA36" s="216"/>
      <c r="RGB36" s="216"/>
      <c r="RGC36" s="216"/>
      <c r="RGD36" s="216"/>
      <c r="RGE36" s="216"/>
      <c r="RGF36" s="216"/>
      <c r="RGG36" s="216"/>
      <c r="RGH36" s="216"/>
      <c r="RGI36" s="216"/>
      <c r="RGJ36" s="216"/>
      <c r="RGK36" s="216"/>
      <c r="RGL36" s="216"/>
      <c r="RGM36" s="216"/>
      <c r="RGN36" s="216"/>
      <c r="RGO36" s="216"/>
      <c r="RGP36" s="216"/>
      <c r="RGQ36" s="216"/>
      <c r="RGR36" s="216"/>
      <c r="RGS36" s="216"/>
      <c r="RGT36" s="216"/>
      <c r="RGU36" s="216"/>
      <c r="RGV36" s="216"/>
      <c r="RGW36" s="216"/>
      <c r="RGX36" s="216"/>
      <c r="RGY36" s="216"/>
      <c r="RGZ36" s="216"/>
      <c r="RHA36" s="216"/>
      <c r="RHB36" s="216"/>
      <c r="RHC36" s="216"/>
      <c r="RHD36" s="216"/>
      <c r="RHE36" s="216"/>
      <c r="RHF36" s="216"/>
      <c r="RHG36" s="216"/>
      <c r="RHH36" s="216"/>
      <c r="RHI36" s="216"/>
      <c r="RHJ36" s="216"/>
      <c r="RHK36" s="216"/>
      <c r="RHL36" s="216"/>
      <c r="RHM36" s="216"/>
      <c r="RHN36" s="216"/>
      <c r="RHO36" s="216"/>
      <c r="RHP36" s="216"/>
      <c r="RHQ36" s="216"/>
      <c r="RHR36" s="216"/>
      <c r="RHS36" s="216"/>
      <c r="RHT36" s="216"/>
      <c r="RHU36" s="216"/>
      <c r="RHV36" s="216"/>
      <c r="RHW36" s="216"/>
      <c r="RHX36" s="216"/>
      <c r="RHY36" s="216"/>
      <c r="RHZ36" s="216"/>
      <c r="RIA36" s="216"/>
      <c r="RIB36" s="216"/>
      <c r="RIC36" s="216"/>
      <c r="RID36" s="216"/>
      <c r="RIE36" s="216"/>
      <c r="RIF36" s="216"/>
      <c r="RIG36" s="216"/>
      <c r="RIH36" s="216"/>
      <c r="RII36" s="216"/>
      <c r="RIJ36" s="216"/>
      <c r="RIK36" s="216"/>
      <c r="RIL36" s="216"/>
      <c r="RIM36" s="216"/>
      <c r="RIN36" s="216"/>
      <c r="RIO36" s="216"/>
      <c r="RIP36" s="216"/>
      <c r="RIQ36" s="216"/>
      <c r="RIR36" s="216"/>
      <c r="RIS36" s="216"/>
      <c r="RIT36" s="216"/>
      <c r="RIU36" s="216"/>
      <c r="RIV36" s="216"/>
      <c r="RIW36" s="216"/>
      <c r="RIX36" s="216"/>
      <c r="RIY36" s="216"/>
      <c r="RIZ36" s="216"/>
      <c r="RJA36" s="216"/>
      <c r="RJB36" s="216"/>
      <c r="RJC36" s="216"/>
      <c r="RJD36" s="216"/>
      <c r="RJE36" s="216"/>
      <c r="RJF36" s="216"/>
      <c r="RJG36" s="216"/>
      <c r="RJH36" s="216"/>
      <c r="RJI36" s="216"/>
      <c r="RJJ36" s="216"/>
      <c r="RJK36" s="216"/>
      <c r="RJL36" s="216"/>
      <c r="RJM36" s="216"/>
      <c r="RJN36" s="216"/>
      <c r="RJO36" s="216"/>
      <c r="RJP36" s="216"/>
      <c r="RJQ36" s="216"/>
      <c r="RJR36" s="216"/>
      <c r="RJS36" s="216"/>
      <c r="RJT36" s="216"/>
      <c r="RJU36" s="216"/>
      <c r="RJV36" s="216"/>
      <c r="RJW36" s="216"/>
      <c r="RJX36" s="216"/>
      <c r="RJY36" s="216"/>
      <c r="RJZ36" s="216"/>
      <c r="RKA36" s="216"/>
      <c r="RKB36" s="216"/>
      <c r="RKC36" s="216"/>
      <c r="RKD36" s="216"/>
      <c r="RKE36" s="216"/>
      <c r="RKF36" s="216"/>
      <c r="RKG36" s="216"/>
      <c r="RKH36" s="216"/>
      <c r="RKI36" s="216"/>
      <c r="RKJ36" s="216"/>
      <c r="RKK36" s="216"/>
      <c r="RKL36" s="216"/>
      <c r="RKM36" s="216"/>
      <c r="RKN36" s="216"/>
      <c r="RKO36" s="216"/>
      <c r="RKP36" s="216"/>
      <c r="RKQ36" s="216"/>
      <c r="RKR36" s="216"/>
      <c r="RKS36" s="216"/>
      <c r="RKT36" s="216"/>
      <c r="RKU36" s="216"/>
      <c r="RKV36" s="216"/>
      <c r="RKW36" s="216"/>
      <c r="RKX36" s="216"/>
      <c r="RKY36" s="216"/>
      <c r="RKZ36" s="216"/>
      <c r="RLA36" s="216"/>
      <c r="RLB36" s="216"/>
      <c r="RLC36" s="216"/>
      <c r="RLD36" s="216"/>
      <c r="RLE36" s="216"/>
      <c r="RLF36" s="216"/>
      <c r="RLG36" s="216"/>
      <c r="RLH36" s="216"/>
      <c r="RLI36" s="216"/>
      <c r="RLJ36" s="216"/>
      <c r="RLK36" s="216"/>
      <c r="RLL36" s="216"/>
      <c r="RLM36" s="216"/>
      <c r="RLN36" s="216"/>
      <c r="RLO36" s="216"/>
      <c r="RLP36" s="216"/>
      <c r="RLQ36" s="216"/>
      <c r="RLR36" s="216"/>
      <c r="RLS36" s="216"/>
      <c r="RLT36" s="216"/>
      <c r="RLU36" s="216"/>
      <c r="RLV36" s="216"/>
      <c r="RLW36" s="216"/>
      <c r="RLX36" s="216"/>
      <c r="RLY36" s="216"/>
      <c r="RLZ36" s="216"/>
      <c r="RMA36" s="216"/>
      <c r="RMB36" s="216"/>
      <c r="RMC36" s="216"/>
      <c r="RMD36" s="216"/>
      <c r="RME36" s="216"/>
      <c r="RMF36" s="216"/>
      <c r="RMG36" s="216"/>
      <c r="RMH36" s="216"/>
      <c r="RMI36" s="216"/>
      <c r="RMJ36" s="216"/>
      <c r="RMK36" s="216"/>
      <c r="RML36" s="216"/>
      <c r="RMM36" s="216"/>
      <c r="RMN36" s="216"/>
      <c r="RMO36" s="216"/>
      <c r="RMP36" s="216"/>
      <c r="RMQ36" s="216"/>
      <c r="RMR36" s="216"/>
      <c r="RMS36" s="216"/>
      <c r="RMT36" s="216"/>
      <c r="RMU36" s="216"/>
      <c r="RMV36" s="216"/>
      <c r="RMW36" s="216"/>
      <c r="RMX36" s="216"/>
      <c r="RMY36" s="216"/>
      <c r="RMZ36" s="216"/>
      <c r="RNA36" s="216"/>
      <c r="RNB36" s="216"/>
      <c r="RNC36" s="216"/>
      <c r="RND36" s="216"/>
      <c r="RNE36" s="216"/>
      <c r="RNF36" s="216"/>
      <c r="RNG36" s="216"/>
      <c r="RNH36" s="216"/>
      <c r="RNI36" s="216"/>
      <c r="RNJ36" s="216"/>
      <c r="RNK36" s="216"/>
      <c r="RNL36" s="216"/>
      <c r="RNM36" s="216"/>
      <c r="RNN36" s="216"/>
      <c r="RNO36" s="216"/>
      <c r="RNP36" s="216"/>
      <c r="RNQ36" s="216"/>
      <c r="RNR36" s="216"/>
      <c r="RNS36" s="216"/>
      <c r="RNT36" s="216"/>
      <c r="RNU36" s="216"/>
      <c r="RNV36" s="216"/>
      <c r="RNW36" s="216"/>
      <c r="RNX36" s="216"/>
      <c r="RNY36" s="216"/>
      <c r="RNZ36" s="216"/>
      <c r="ROA36" s="216"/>
      <c r="ROB36" s="216"/>
      <c r="ROC36" s="216"/>
      <c r="ROD36" s="216"/>
      <c r="ROE36" s="216"/>
      <c r="ROF36" s="216"/>
      <c r="ROG36" s="216"/>
      <c r="ROH36" s="216"/>
      <c r="ROI36" s="216"/>
      <c r="ROJ36" s="216"/>
      <c r="ROK36" s="216"/>
      <c r="ROL36" s="216"/>
      <c r="ROM36" s="216"/>
      <c r="RON36" s="216"/>
      <c r="ROO36" s="216"/>
      <c r="ROP36" s="216"/>
      <c r="ROQ36" s="216"/>
      <c r="ROR36" s="216"/>
      <c r="ROS36" s="216"/>
      <c r="ROT36" s="216"/>
      <c r="ROU36" s="216"/>
      <c r="ROV36" s="216"/>
      <c r="ROW36" s="216"/>
      <c r="ROX36" s="216"/>
      <c r="ROY36" s="216"/>
      <c r="ROZ36" s="216"/>
      <c r="RPA36" s="216"/>
      <c r="RPB36" s="216"/>
      <c r="RPC36" s="216"/>
      <c r="RPD36" s="216"/>
      <c r="RPE36" s="216"/>
      <c r="RPF36" s="216"/>
      <c r="RPG36" s="216"/>
      <c r="RPH36" s="216"/>
      <c r="RPI36" s="216"/>
      <c r="RPJ36" s="216"/>
      <c r="RPK36" s="216"/>
      <c r="RPL36" s="216"/>
      <c r="RPM36" s="216"/>
      <c r="RPN36" s="216"/>
      <c r="RPO36" s="216"/>
      <c r="RPP36" s="216"/>
      <c r="RPQ36" s="216"/>
      <c r="RPR36" s="216"/>
      <c r="RPS36" s="216"/>
      <c r="RPT36" s="216"/>
      <c r="RPU36" s="216"/>
      <c r="RPV36" s="216"/>
      <c r="RPW36" s="216"/>
      <c r="RPX36" s="216"/>
      <c r="RPY36" s="216"/>
      <c r="RPZ36" s="216"/>
      <c r="RQA36" s="216"/>
      <c r="RQB36" s="216"/>
      <c r="RQC36" s="216"/>
      <c r="RQD36" s="216"/>
      <c r="RQE36" s="216"/>
      <c r="RQF36" s="216"/>
      <c r="RQG36" s="216"/>
      <c r="RQH36" s="216"/>
      <c r="RQI36" s="216"/>
      <c r="RQJ36" s="216"/>
      <c r="RQK36" s="216"/>
      <c r="RQL36" s="216"/>
      <c r="RQM36" s="216"/>
      <c r="RQN36" s="216"/>
      <c r="RQO36" s="216"/>
      <c r="RQP36" s="216"/>
      <c r="RQQ36" s="216"/>
      <c r="RQR36" s="216"/>
      <c r="RQS36" s="216"/>
      <c r="RQT36" s="216"/>
      <c r="RQU36" s="216"/>
      <c r="RQV36" s="216"/>
      <c r="RQW36" s="216"/>
      <c r="RQX36" s="216"/>
      <c r="RQY36" s="216"/>
      <c r="RQZ36" s="216"/>
      <c r="RRA36" s="216"/>
      <c r="RRB36" s="216"/>
      <c r="RRC36" s="216"/>
      <c r="RRD36" s="216"/>
      <c r="RRE36" s="216"/>
      <c r="RRF36" s="216"/>
      <c r="RRG36" s="216"/>
      <c r="RRH36" s="216"/>
      <c r="RRI36" s="216"/>
      <c r="RRJ36" s="216"/>
      <c r="RRK36" s="216"/>
      <c r="RRL36" s="216"/>
      <c r="RRM36" s="216"/>
      <c r="RRN36" s="216"/>
      <c r="RRO36" s="216"/>
      <c r="RRP36" s="216"/>
      <c r="RRQ36" s="216"/>
      <c r="RRR36" s="216"/>
      <c r="RRS36" s="216"/>
      <c r="RRT36" s="216"/>
      <c r="RRU36" s="216"/>
      <c r="RRV36" s="216"/>
      <c r="RRW36" s="216"/>
      <c r="RRX36" s="216"/>
      <c r="RRY36" s="216"/>
      <c r="RRZ36" s="216"/>
      <c r="RSA36" s="216"/>
      <c r="RSB36" s="216"/>
      <c r="RSC36" s="216"/>
      <c r="RSD36" s="216"/>
      <c r="RSE36" s="216"/>
      <c r="RSF36" s="216"/>
      <c r="RSG36" s="216"/>
      <c r="RSH36" s="216"/>
      <c r="RSI36" s="216"/>
      <c r="RSJ36" s="216"/>
      <c r="RSK36" s="216"/>
      <c r="RSL36" s="216"/>
      <c r="RSM36" s="216"/>
      <c r="RSN36" s="216"/>
      <c r="RSO36" s="216"/>
      <c r="RSP36" s="216"/>
      <c r="RSQ36" s="216"/>
      <c r="RSR36" s="216"/>
      <c r="RSS36" s="216"/>
      <c r="RST36" s="216"/>
      <c r="RSU36" s="216"/>
      <c r="RSV36" s="216"/>
      <c r="RSW36" s="216"/>
      <c r="RSX36" s="216"/>
      <c r="RSY36" s="216"/>
      <c r="RSZ36" s="216"/>
      <c r="RTA36" s="216"/>
      <c r="RTB36" s="216"/>
      <c r="RTC36" s="216"/>
      <c r="RTD36" s="216"/>
      <c r="RTE36" s="216"/>
      <c r="RTF36" s="216"/>
      <c r="RTG36" s="216"/>
      <c r="RTH36" s="216"/>
      <c r="RTI36" s="216"/>
      <c r="RTJ36" s="216"/>
      <c r="RTK36" s="216"/>
      <c r="RTL36" s="216"/>
      <c r="RTM36" s="216"/>
      <c r="RTN36" s="216"/>
      <c r="RTO36" s="216"/>
      <c r="RTP36" s="216"/>
      <c r="RTQ36" s="216"/>
      <c r="RTR36" s="216"/>
      <c r="RTS36" s="216"/>
      <c r="RTT36" s="216"/>
      <c r="RTU36" s="216"/>
      <c r="RTV36" s="216"/>
      <c r="RTW36" s="216"/>
      <c r="RTX36" s="216"/>
      <c r="RTY36" s="216"/>
      <c r="RTZ36" s="216"/>
      <c r="RUA36" s="216"/>
      <c r="RUB36" s="216"/>
      <c r="RUC36" s="216"/>
      <c r="RUD36" s="216"/>
      <c r="RUE36" s="216"/>
      <c r="RUF36" s="216"/>
      <c r="RUG36" s="216"/>
      <c r="RUH36" s="216"/>
      <c r="RUI36" s="216"/>
      <c r="RUJ36" s="216"/>
      <c r="RUK36" s="216"/>
      <c r="RUL36" s="216"/>
      <c r="RUM36" s="216"/>
      <c r="RUN36" s="216"/>
      <c r="RUO36" s="216"/>
      <c r="RUP36" s="216"/>
      <c r="RUQ36" s="216"/>
      <c r="RUR36" s="216"/>
      <c r="RUS36" s="216"/>
      <c r="RUT36" s="216"/>
      <c r="RUU36" s="216"/>
      <c r="RUV36" s="216"/>
      <c r="RUW36" s="216"/>
      <c r="RUX36" s="216"/>
      <c r="RUY36" s="216"/>
      <c r="RUZ36" s="216"/>
      <c r="RVA36" s="216"/>
      <c r="RVB36" s="216"/>
      <c r="RVC36" s="216"/>
      <c r="RVD36" s="216"/>
      <c r="RVE36" s="216"/>
      <c r="RVF36" s="216"/>
      <c r="RVG36" s="216"/>
      <c r="RVH36" s="216"/>
      <c r="RVI36" s="216"/>
      <c r="RVJ36" s="216"/>
      <c r="RVK36" s="216"/>
      <c r="RVL36" s="216"/>
      <c r="RVM36" s="216"/>
      <c r="RVN36" s="216"/>
      <c r="RVO36" s="216"/>
      <c r="RVP36" s="216"/>
      <c r="RVQ36" s="216"/>
      <c r="RVR36" s="216"/>
      <c r="RVS36" s="216"/>
      <c r="RVT36" s="216"/>
      <c r="RVU36" s="216"/>
      <c r="RVV36" s="216"/>
      <c r="RVW36" s="216"/>
      <c r="RVX36" s="216"/>
      <c r="RVY36" s="216"/>
      <c r="RVZ36" s="216"/>
      <c r="RWA36" s="216"/>
      <c r="RWB36" s="216"/>
      <c r="RWC36" s="216"/>
      <c r="RWD36" s="216"/>
      <c r="RWE36" s="216"/>
      <c r="RWF36" s="216"/>
      <c r="RWG36" s="216"/>
      <c r="RWH36" s="216"/>
      <c r="RWI36" s="216"/>
      <c r="RWJ36" s="216"/>
      <c r="RWK36" s="216"/>
      <c r="RWL36" s="216"/>
      <c r="RWM36" s="216"/>
      <c r="RWN36" s="216"/>
      <c r="RWO36" s="216"/>
      <c r="RWP36" s="216"/>
      <c r="RWQ36" s="216"/>
      <c r="RWR36" s="216"/>
      <c r="RWS36" s="216"/>
      <c r="RWT36" s="216"/>
      <c r="RWU36" s="216"/>
      <c r="RWV36" s="216"/>
      <c r="RWW36" s="216"/>
      <c r="RWX36" s="216"/>
      <c r="RWY36" s="216"/>
      <c r="RWZ36" s="216"/>
      <c r="RXA36" s="216"/>
      <c r="RXB36" s="216"/>
      <c r="RXC36" s="216"/>
      <c r="RXD36" s="216"/>
      <c r="RXE36" s="216"/>
      <c r="RXF36" s="216"/>
      <c r="RXG36" s="216"/>
      <c r="RXH36" s="216"/>
      <c r="RXI36" s="216"/>
      <c r="RXJ36" s="216"/>
      <c r="RXK36" s="216"/>
      <c r="RXL36" s="216"/>
      <c r="RXM36" s="216"/>
      <c r="RXN36" s="216"/>
      <c r="RXO36" s="216"/>
      <c r="RXP36" s="216"/>
      <c r="RXQ36" s="216"/>
      <c r="RXR36" s="216"/>
      <c r="RXS36" s="216"/>
      <c r="RXT36" s="216"/>
      <c r="RXU36" s="216"/>
      <c r="RXV36" s="216"/>
      <c r="RXW36" s="216"/>
      <c r="RXX36" s="216"/>
      <c r="RXY36" s="216"/>
      <c r="RXZ36" s="216"/>
      <c r="RYA36" s="216"/>
      <c r="RYB36" s="216"/>
      <c r="RYC36" s="216"/>
      <c r="RYD36" s="216"/>
      <c r="RYE36" s="216"/>
      <c r="RYF36" s="216"/>
      <c r="RYG36" s="216"/>
      <c r="RYH36" s="216"/>
      <c r="RYI36" s="216"/>
      <c r="RYJ36" s="216"/>
      <c r="RYK36" s="216"/>
      <c r="RYL36" s="216"/>
      <c r="RYM36" s="216"/>
      <c r="RYN36" s="216"/>
      <c r="RYO36" s="216"/>
      <c r="RYP36" s="216"/>
      <c r="RYQ36" s="216"/>
      <c r="RYR36" s="216"/>
      <c r="RYS36" s="216"/>
      <c r="RYT36" s="216"/>
      <c r="RYU36" s="216"/>
      <c r="RYV36" s="216"/>
      <c r="RYW36" s="216"/>
      <c r="RYX36" s="216"/>
      <c r="RYY36" s="216"/>
      <c r="RYZ36" s="216"/>
      <c r="RZA36" s="216"/>
      <c r="RZB36" s="216"/>
      <c r="RZC36" s="216"/>
      <c r="RZD36" s="216"/>
      <c r="RZE36" s="216"/>
      <c r="RZF36" s="216"/>
      <c r="RZG36" s="216"/>
      <c r="RZH36" s="216"/>
      <c r="RZI36" s="216"/>
      <c r="RZJ36" s="216"/>
      <c r="RZK36" s="216"/>
      <c r="RZL36" s="216"/>
      <c r="RZM36" s="216"/>
      <c r="RZN36" s="216"/>
      <c r="RZO36" s="216"/>
      <c r="RZP36" s="216"/>
      <c r="RZQ36" s="216"/>
      <c r="RZR36" s="216"/>
      <c r="RZS36" s="216"/>
      <c r="RZT36" s="216"/>
      <c r="RZU36" s="216"/>
      <c r="RZV36" s="216"/>
      <c r="RZW36" s="216"/>
      <c r="RZX36" s="216"/>
      <c r="RZY36" s="216"/>
      <c r="RZZ36" s="216"/>
      <c r="SAA36" s="216"/>
      <c r="SAB36" s="216"/>
      <c r="SAC36" s="216"/>
      <c r="SAD36" s="216"/>
      <c r="SAE36" s="216"/>
      <c r="SAF36" s="216"/>
      <c r="SAG36" s="216"/>
      <c r="SAH36" s="216"/>
      <c r="SAI36" s="216"/>
      <c r="SAJ36" s="216"/>
      <c r="SAK36" s="216"/>
      <c r="SAL36" s="216"/>
      <c r="SAM36" s="216"/>
      <c r="SAN36" s="216"/>
      <c r="SAO36" s="216"/>
      <c r="SAP36" s="216"/>
      <c r="SAQ36" s="216"/>
      <c r="SAR36" s="216"/>
      <c r="SAS36" s="216"/>
      <c r="SAT36" s="216"/>
      <c r="SAU36" s="216"/>
      <c r="SAV36" s="216"/>
      <c r="SAW36" s="216"/>
      <c r="SAX36" s="216"/>
      <c r="SAY36" s="216"/>
      <c r="SAZ36" s="216"/>
      <c r="SBA36" s="216"/>
      <c r="SBB36" s="216"/>
      <c r="SBC36" s="216"/>
      <c r="SBD36" s="216"/>
      <c r="SBE36" s="216"/>
      <c r="SBF36" s="216"/>
      <c r="SBG36" s="216"/>
      <c r="SBH36" s="216"/>
      <c r="SBI36" s="216"/>
      <c r="SBJ36" s="216"/>
      <c r="SBK36" s="216"/>
      <c r="SBL36" s="216"/>
      <c r="SBM36" s="216"/>
      <c r="SBN36" s="216"/>
      <c r="SBO36" s="216"/>
      <c r="SBP36" s="216"/>
      <c r="SBQ36" s="216"/>
      <c r="SBR36" s="216"/>
      <c r="SBS36" s="216"/>
      <c r="SBT36" s="216"/>
      <c r="SBU36" s="216"/>
      <c r="SBV36" s="216"/>
      <c r="SBW36" s="216"/>
      <c r="SBX36" s="216"/>
      <c r="SBY36" s="216"/>
      <c r="SBZ36" s="216"/>
      <c r="SCA36" s="216"/>
      <c r="SCB36" s="216"/>
      <c r="SCC36" s="216"/>
      <c r="SCD36" s="216"/>
      <c r="SCE36" s="216"/>
      <c r="SCF36" s="216"/>
      <c r="SCG36" s="216"/>
      <c r="SCH36" s="216"/>
      <c r="SCI36" s="216"/>
      <c r="SCJ36" s="216"/>
      <c r="SCK36" s="216"/>
      <c r="SCL36" s="216"/>
      <c r="SCM36" s="216"/>
      <c r="SCN36" s="216"/>
      <c r="SCO36" s="216"/>
      <c r="SCP36" s="216"/>
      <c r="SCQ36" s="216"/>
      <c r="SCR36" s="216"/>
      <c r="SCS36" s="216"/>
      <c r="SCT36" s="216"/>
      <c r="SCU36" s="216"/>
      <c r="SCV36" s="216"/>
      <c r="SCW36" s="216"/>
      <c r="SCX36" s="216"/>
      <c r="SCY36" s="216"/>
      <c r="SCZ36" s="216"/>
      <c r="SDA36" s="216"/>
      <c r="SDB36" s="216"/>
      <c r="SDC36" s="216"/>
      <c r="SDD36" s="216"/>
      <c r="SDE36" s="216"/>
      <c r="SDF36" s="216"/>
      <c r="SDG36" s="216"/>
      <c r="SDH36" s="216"/>
      <c r="SDI36" s="216"/>
      <c r="SDJ36" s="216"/>
      <c r="SDK36" s="216"/>
      <c r="SDL36" s="216"/>
      <c r="SDM36" s="216"/>
      <c r="SDN36" s="216"/>
      <c r="SDO36" s="216"/>
      <c r="SDP36" s="216"/>
      <c r="SDQ36" s="216"/>
      <c r="SDR36" s="216"/>
      <c r="SDS36" s="216"/>
      <c r="SDT36" s="216"/>
      <c r="SDU36" s="216"/>
      <c r="SDV36" s="216"/>
      <c r="SDW36" s="216"/>
      <c r="SDX36" s="216"/>
      <c r="SDY36" s="216"/>
      <c r="SDZ36" s="216"/>
      <c r="SEA36" s="216"/>
      <c r="SEB36" s="216"/>
      <c r="SEC36" s="216"/>
      <c r="SED36" s="216"/>
      <c r="SEE36" s="216"/>
      <c r="SEF36" s="216"/>
      <c r="SEG36" s="216"/>
      <c r="SEH36" s="216"/>
      <c r="SEI36" s="216"/>
      <c r="SEJ36" s="216"/>
      <c r="SEK36" s="216"/>
      <c r="SEL36" s="216"/>
      <c r="SEM36" s="216"/>
      <c r="SEN36" s="216"/>
      <c r="SEO36" s="216"/>
      <c r="SEP36" s="216"/>
      <c r="SEQ36" s="216"/>
      <c r="SER36" s="216"/>
      <c r="SES36" s="216"/>
      <c r="SET36" s="216"/>
      <c r="SEU36" s="216"/>
      <c r="SEV36" s="216"/>
      <c r="SEW36" s="216"/>
      <c r="SEX36" s="216"/>
      <c r="SEY36" s="216"/>
      <c r="SEZ36" s="216"/>
      <c r="SFA36" s="216"/>
      <c r="SFB36" s="216"/>
      <c r="SFC36" s="216"/>
      <c r="SFD36" s="216"/>
      <c r="SFE36" s="216"/>
      <c r="SFF36" s="216"/>
      <c r="SFG36" s="216"/>
      <c r="SFH36" s="216"/>
      <c r="SFI36" s="216"/>
      <c r="SFJ36" s="216"/>
      <c r="SFK36" s="216"/>
      <c r="SFL36" s="216"/>
      <c r="SFM36" s="216"/>
      <c r="SFN36" s="216"/>
      <c r="SFO36" s="216"/>
      <c r="SFP36" s="216"/>
      <c r="SFQ36" s="216"/>
      <c r="SFR36" s="216"/>
      <c r="SFS36" s="216"/>
      <c r="SFT36" s="216"/>
      <c r="SFU36" s="216"/>
      <c r="SFV36" s="216"/>
      <c r="SFW36" s="216"/>
      <c r="SFX36" s="216"/>
      <c r="SFY36" s="216"/>
      <c r="SFZ36" s="216"/>
      <c r="SGA36" s="216"/>
      <c r="SGB36" s="216"/>
      <c r="SGC36" s="216"/>
      <c r="SGD36" s="216"/>
      <c r="SGE36" s="216"/>
      <c r="SGF36" s="216"/>
      <c r="SGG36" s="216"/>
      <c r="SGH36" s="216"/>
      <c r="SGI36" s="216"/>
      <c r="SGJ36" s="216"/>
      <c r="SGK36" s="216"/>
      <c r="SGL36" s="216"/>
      <c r="SGM36" s="216"/>
      <c r="SGN36" s="216"/>
      <c r="SGO36" s="216"/>
      <c r="SGP36" s="216"/>
      <c r="SGQ36" s="216"/>
      <c r="SGR36" s="216"/>
      <c r="SGS36" s="216"/>
      <c r="SGT36" s="216"/>
      <c r="SGU36" s="216"/>
      <c r="SGV36" s="216"/>
      <c r="SGW36" s="216"/>
      <c r="SGX36" s="216"/>
      <c r="SGY36" s="216"/>
      <c r="SGZ36" s="216"/>
      <c r="SHA36" s="216"/>
      <c r="SHB36" s="216"/>
      <c r="SHC36" s="216"/>
      <c r="SHD36" s="216"/>
      <c r="SHE36" s="216"/>
      <c r="SHF36" s="216"/>
      <c r="SHG36" s="216"/>
      <c r="SHH36" s="216"/>
      <c r="SHI36" s="216"/>
      <c r="SHJ36" s="216"/>
      <c r="SHK36" s="216"/>
      <c r="SHL36" s="216"/>
      <c r="SHM36" s="216"/>
      <c r="SHN36" s="216"/>
      <c r="SHO36" s="216"/>
      <c r="SHP36" s="216"/>
      <c r="SHQ36" s="216"/>
      <c r="SHR36" s="216"/>
      <c r="SHS36" s="216"/>
      <c r="SHT36" s="216"/>
      <c r="SHU36" s="216"/>
      <c r="SHV36" s="216"/>
      <c r="SHW36" s="216"/>
      <c r="SHX36" s="216"/>
      <c r="SHY36" s="216"/>
      <c r="SHZ36" s="216"/>
      <c r="SIA36" s="216"/>
      <c r="SIB36" s="216"/>
      <c r="SIC36" s="216"/>
      <c r="SID36" s="216"/>
      <c r="SIE36" s="216"/>
      <c r="SIF36" s="216"/>
      <c r="SIG36" s="216"/>
      <c r="SIH36" s="216"/>
      <c r="SII36" s="216"/>
      <c r="SIJ36" s="216"/>
      <c r="SIK36" s="216"/>
      <c r="SIL36" s="216"/>
      <c r="SIM36" s="216"/>
      <c r="SIN36" s="216"/>
      <c r="SIO36" s="216"/>
      <c r="SIP36" s="216"/>
      <c r="SIQ36" s="216"/>
      <c r="SIR36" s="216"/>
      <c r="SIS36" s="216"/>
      <c r="SIT36" s="216"/>
      <c r="SIU36" s="216"/>
      <c r="SIV36" s="216"/>
      <c r="SIW36" s="216"/>
      <c r="SIX36" s="216"/>
      <c r="SIY36" s="216"/>
      <c r="SIZ36" s="216"/>
      <c r="SJA36" s="216"/>
      <c r="SJB36" s="216"/>
      <c r="SJC36" s="216"/>
      <c r="SJD36" s="216"/>
      <c r="SJE36" s="216"/>
      <c r="SJF36" s="216"/>
      <c r="SJG36" s="216"/>
      <c r="SJH36" s="216"/>
      <c r="SJI36" s="216"/>
      <c r="SJJ36" s="216"/>
      <c r="SJK36" s="216"/>
      <c r="SJL36" s="216"/>
      <c r="SJM36" s="216"/>
      <c r="SJN36" s="216"/>
      <c r="SJO36" s="216"/>
      <c r="SJP36" s="216"/>
      <c r="SJQ36" s="216"/>
      <c r="SJR36" s="216"/>
      <c r="SJS36" s="216"/>
      <c r="SJT36" s="216"/>
      <c r="SJU36" s="216"/>
      <c r="SJV36" s="216"/>
      <c r="SJW36" s="216"/>
      <c r="SJX36" s="216"/>
      <c r="SJY36" s="216"/>
      <c r="SJZ36" s="216"/>
      <c r="SKA36" s="216"/>
      <c r="SKB36" s="216"/>
      <c r="SKC36" s="216"/>
      <c r="SKD36" s="216"/>
      <c r="SKE36" s="216"/>
      <c r="SKF36" s="216"/>
      <c r="SKG36" s="216"/>
      <c r="SKH36" s="216"/>
      <c r="SKI36" s="216"/>
      <c r="SKJ36" s="216"/>
      <c r="SKK36" s="216"/>
      <c r="SKL36" s="216"/>
      <c r="SKM36" s="216"/>
      <c r="SKN36" s="216"/>
      <c r="SKO36" s="216"/>
      <c r="SKP36" s="216"/>
      <c r="SKQ36" s="216"/>
      <c r="SKR36" s="216"/>
      <c r="SKS36" s="216"/>
      <c r="SKT36" s="216"/>
      <c r="SKU36" s="216"/>
      <c r="SKV36" s="216"/>
      <c r="SKW36" s="216"/>
      <c r="SKX36" s="216"/>
      <c r="SKY36" s="216"/>
      <c r="SKZ36" s="216"/>
      <c r="SLA36" s="216"/>
      <c r="SLB36" s="216"/>
      <c r="SLC36" s="216"/>
      <c r="SLD36" s="216"/>
      <c r="SLE36" s="216"/>
      <c r="SLF36" s="216"/>
      <c r="SLG36" s="216"/>
      <c r="SLH36" s="216"/>
      <c r="SLI36" s="216"/>
      <c r="SLJ36" s="216"/>
      <c r="SLK36" s="216"/>
      <c r="SLL36" s="216"/>
      <c r="SLM36" s="216"/>
      <c r="SLN36" s="216"/>
      <c r="SLO36" s="216"/>
      <c r="SLP36" s="216"/>
      <c r="SLQ36" s="216"/>
      <c r="SLR36" s="216"/>
      <c r="SLS36" s="216"/>
      <c r="SLT36" s="216"/>
      <c r="SLU36" s="216"/>
      <c r="SLV36" s="216"/>
      <c r="SLW36" s="216"/>
      <c r="SLX36" s="216"/>
      <c r="SLY36" s="216"/>
      <c r="SLZ36" s="216"/>
      <c r="SMA36" s="216"/>
      <c r="SMB36" s="216"/>
      <c r="SMC36" s="216"/>
      <c r="SMD36" s="216"/>
      <c r="SME36" s="216"/>
      <c r="SMF36" s="216"/>
      <c r="SMG36" s="216"/>
      <c r="SMH36" s="216"/>
      <c r="SMI36" s="216"/>
      <c r="SMJ36" s="216"/>
      <c r="SMK36" s="216"/>
      <c r="SML36" s="216"/>
      <c r="SMM36" s="216"/>
      <c r="SMN36" s="216"/>
      <c r="SMO36" s="216"/>
      <c r="SMP36" s="216"/>
      <c r="SMQ36" s="216"/>
      <c r="SMR36" s="216"/>
      <c r="SMS36" s="216"/>
      <c r="SMT36" s="216"/>
      <c r="SMU36" s="216"/>
      <c r="SMV36" s="216"/>
      <c r="SMW36" s="216"/>
      <c r="SMX36" s="216"/>
      <c r="SMY36" s="216"/>
      <c r="SMZ36" s="216"/>
      <c r="SNA36" s="216"/>
      <c r="SNB36" s="216"/>
      <c r="SNC36" s="216"/>
      <c r="SND36" s="216"/>
      <c r="SNE36" s="216"/>
      <c r="SNF36" s="216"/>
      <c r="SNG36" s="216"/>
      <c r="SNH36" s="216"/>
      <c r="SNI36" s="216"/>
      <c r="SNJ36" s="216"/>
      <c r="SNK36" s="216"/>
      <c r="SNL36" s="216"/>
      <c r="SNM36" s="216"/>
      <c r="SNN36" s="216"/>
      <c r="SNO36" s="216"/>
      <c r="SNP36" s="216"/>
      <c r="SNQ36" s="216"/>
      <c r="SNR36" s="216"/>
      <c r="SNS36" s="216"/>
      <c r="SNT36" s="216"/>
      <c r="SNU36" s="216"/>
      <c r="SNV36" s="216"/>
      <c r="SNW36" s="216"/>
      <c r="SNX36" s="216"/>
      <c r="SNY36" s="216"/>
      <c r="SNZ36" s="216"/>
      <c r="SOA36" s="216"/>
      <c r="SOB36" s="216"/>
      <c r="SOC36" s="216"/>
      <c r="SOD36" s="216"/>
      <c r="SOE36" s="216"/>
      <c r="SOF36" s="216"/>
      <c r="SOG36" s="216"/>
      <c r="SOH36" s="216"/>
      <c r="SOI36" s="216"/>
      <c r="SOJ36" s="216"/>
      <c r="SOK36" s="216"/>
      <c r="SOL36" s="216"/>
      <c r="SOM36" s="216"/>
      <c r="SON36" s="216"/>
      <c r="SOO36" s="216"/>
      <c r="SOP36" s="216"/>
      <c r="SOQ36" s="216"/>
      <c r="SOR36" s="216"/>
      <c r="SOS36" s="216"/>
      <c r="SOT36" s="216"/>
      <c r="SOU36" s="216"/>
      <c r="SOV36" s="216"/>
      <c r="SOW36" s="216"/>
      <c r="SOX36" s="216"/>
      <c r="SOY36" s="216"/>
      <c r="SOZ36" s="216"/>
      <c r="SPA36" s="216"/>
      <c r="SPB36" s="216"/>
      <c r="SPC36" s="216"/>
      <c r="SPD36" s="216"/>
      <c r="SPE36" s="216"/>
      <c r="SPF36" s="216"/>
      <c r="SPG36" s="216"/>
      <c r="SPH36" s="216"/>
      <c r="SPI36" s="216"/>
      <c r="SPJ36" s="216"/>
      <c r="SPK36" s="216"/>
      <c r="SPL36" s="216"/>
      <c r="SPM36" s="216"/>
      <c r="SPN36" s="216"/>
      <c r="SPO36" s="216"/>
      <c r="SPP36" s="216"/>
      <c r="SPQ36" s="216"/>
      <c r="SPR36" s="216"/>
      <c r="SPS36" s="216"/>
      <c r="SPT36" s="216"/>
      <c r="SPU36" s="216"/>
      <c r="SPV36" s="216"/>
      <c r="SPW36" s="216"/>
      <c r="SPX36" s="216"/>
      <c r="SPY36" s="216"/>
      <c r="SPZ36" s="216"/>
      <c r="SQA36" s="216"/>
      <c r="SQB36" s="216"/>
      <c r="SQC36" s="216"/>
      <c r="SQD36" s="216"/>
      <c r="SQE36" s="216"/>
      <c r="SQF36" s="216"/>
      <c r="SQG36" s="216"/>
      <c r="SQH36" s="216"/>
      <c r="SQI36" s="216"/>
      <c r="SQJ36" s="216"/>
      <c r="SQK36" s="216"/>
      <c r="SQL36" s="216"/>
      <c r="SQM36" s="216"/>
      <c r="SQN36" s="216"/>
      <c r="SQO36" s="216"/>
      <c r="SQP36" s="216"/>
      <c r="SQQ36" s="216"/>
      <c r="SQR36" s="216"/>
      <c r="SQS36" s="216"/>
      <c r="SQT36" s="216"/>
      <c r="SQU36" s="216"/>
      <c r="SQV36" s="216"/>
      <c r="SQW36" s="216"/>
      <c r="SQX36" s="216"/>
      <c r="SQY36" s="216"/>
      <c r="SQZ36" s="216"/>
      <c r="SRA36" s="216"/>
      <c r="SRB36" s="216"/>
      <c r="SRC36" s="216"/>
      <c r="SRD36" s="216"/>
      <c r="SRE36" s="216"/>
      <c r="SRF36" s="216"/>
      <c r="SRG36" s="216"/>
      <c r="SRH36" s="216"/>
      <c r="SRI36" s="216"/>
      <c r="SRJ36" s="216"/>
      <c r="SRK36" s="216"/>
      <c r="SRL36" s="216"/>
      <c r="SRM36" s="216"/>
      <c r="SRN36" s="216"/>
      <c r="SRO36" s="216"/>
      <c r="SRP36" s="216"/>
      <c r="SRQ36" s="216"/>
      <c r="SRR36" s="216"/>
      <c r="SRS36" s="216"/>
      <c r="SRT36" s="216"/>
      <c r="SRU36" s="216"/>
      <c r="SRV36" s="216"/>
      <c r="SRW36" s="216"/>
      <c r="SRX36" s="216"/>
      <c r="SRY36" s="216"/>
      <c r="SRZ36" s="216"/>
      <c r="SSA36" s="216"/>
      <c r="SSB36" s="216"/>
      <c r="SSC36" s="216"/>
      <c r="SSD36" s="216"/>
      <c r="SSE36" s="216"/>
      <c r="SSF36" s="216"/>
      <c r="SSG36" s="216"/>
      <c r="SSH36" s="216"/>
      <c r="SSI36" s="216"/>
      <c r="SSJ36" s="216"/>
      <c r="SSK36" s="216"/>
      <c r="SSL36" s="216"/>
      <c r="SSM36" s="216"/>
      <c r="SSN36" s="216"/>
      <c r="SSO36" s="216"/>
      <c r="SSP36" s="216"/>
      <c r="SSQ36" s="216"/>
      <c r="SSR36" s="216"/>
      <c r="SSS36" s="216"/>
      <c r="SST36" s="216"/>
      <c r="SSU36" s="216"/>
      <c r="SSV36" s="216"/>
      <c r="SSW36" s="216"/>
      <c r="SSX36" s="216"/>
      <c r="SSY36" s="216"/>
      <c r="SSZ36" s="216"/>
      <c r="STA36" s="216"/>
      <c r="STB36" s="216"/>
      <c r="STC36" s="216"/>
      <c r="STD36" s="216"/>
      <c r="STE36" s="216"/>
      <c r="STF36" s="216"/>
      <c r="STG36" s="216"/>
      <c r="STH36" s="216"/>
      <c r="STI36" s="216"/>
      <c r="STJ36" s="216"/>
      <c r="STK36" s="216"/>
      <c r="STL36" s="216"/>
      <c r="STM36" s="216"/>
      <c r="STN36" s="216"/>
      <c r="STO36" s="216"/>
      <c r="STP36" s="216"/>
      <c r="STQ36" s="216"/>
      <c r="STR36" s="216"/>
      <c r="STS36" s="216"/>
      <c r="STT36" s="216"/>
      <c r="STU36" s="216"/>
      <c r="STV36" s="216"/>
      <c r="STW36" s="216"/>
      <c r="STX36" s="216"/>
      <c r="STY36" s="216"/>
      <c r="STZ36" s="216"/>
      <c r="SUA36" s="216"/>
      <c r="SUB36" s="216"/>
      <c r="SUC36" s="216"/>
      <c r="SUD36" s="216"/>
      <c r="SUE36" s="216"/>
      <c r="SUF36" s="216"/>
      <c r="SUG36" s="216"/>
      <c r="SUH36" s="216"/>
      <c r="SUI36" s="216"/>
      <c r="SUJ36" s="216"/>
      <c r="SUK36" s="216"/>
      <c r="SUL36" s="216"/>
      <c r="SUM36" s="216"/>
      <c r="SUN36" s="216"/>
      <c r="SUO36" s="216"/>
      <c r="SUP36" s="216"/>
      <c r="SUQ36" s="216"/>
      <c r="SUR36" s="216"/>
      <c r="SUS36" s="216"/>
      <c r="SUT36" s="216"/>
      <c r="SUU36" s="216"/>
      <c r="SUV36" s="216"/>
      <c r="SUW36" s="216"/>
      <c r="SUX36" s="216"/>
      <c r="SUY36" s="216"/>
      <c r="SUZ36" s="216"/>
      <c r="SVA36" s="216"/>
      <c r="SVB36" s="216"/>
      <c r="SVC36" s="216"/>
      <c r="SVD36" s="216"/>
      <c r="SVE36" s="216"/>
      <c r="SVF36" s="216"/>
      <c r="SVG36" s="216"/>
      <c r="SVH36" s="216"/>
      <c r="SVI36" s="216"/>
      <c r="SVJ36" s="216"/>
      <c r="SVK36" s="216"/>
      <c r="SVL36" s="216"/>
      <c r="SVM36" s="216"/>
      <c r="SVN36" s="216"/>
      <c r="SVO36" s="216"/>
      <c r="SVP36" s="216"/>
      <c r="SVQ36" s="216"/>
      <c r="SVR36" s="216"/>
      <c r="SVS36" s="216"/>
      <c r="SVT36" s="216"/>
      <c r="SVU36" s="216"/>
      <c r="SVV36" s="216"/>
      <c r="SVW36" s="216"/>
      <c r="SVX36" s="216"/>
      <c r="SVY36" s="216"/>
      <c r="SVZ36" s="216"/>
      <c r="SWA36" s="216"/>
      <c r="SWB36" s="216"/>
      <c r="SWC36" s="216"/>
      <c r="SWD36" s="216"/>
      <c r="SWE36" s="216"/>
      <c r="SWF36" s="216"/>
      <c r="SWG36" s="216"/>
      <c r="SWH36" s="216"/>
      <c r="SWI36" s="216"/>
      <c r="SWJ36" s="216"/>
      <c r="SWK36" s="216"/>
      <c r="SWL36" s="216"/>
      <c r="SWM36" s="216"/>
      <c r="SWN36" s="216"/>
      <c r="SWO36" s="216"/>
      <c r="SWP36" s="216"/>
      <c r="SWQ36" s="216"/>
      <c r="SWR36" s="216"/>
      <c r="SWS36" s="216"/>
      <c r="SWT36" s="216"/>
      <c r="SWU36" s="216"/>
      <c r="SWV36" s="216"/>
      <c r="SWW36" s="216"/>
      <c r="SWX36" s="216"/>
      <c r="SWY36" s="216"/>
      <c r="SWZ36" s="216"/>
      <c r="SXA36" s="216"/>
      <c r="SXB36" s="216"/>
      <c r="SXC36" s="216"/>
      <c r="SXD36" s="216"/>
      <c r="SXE36" s="216"/>
      <c r="SXF36" s="216"/>
      <c r="SXG36" s="216"/>
      <c r="SXH36" s="216"/>
      <c r="SXI36" s="216"/>
      <c r="SXJ36" s="216"/>
      <c r="SXK36" s="216"/>
      <c r="SXL36" s="216"/>
      <c r="SXM36" s="216"/>
      <c r="SXN36" s="216"/>
      <c r="SXO36" s="216"/>
      <c r="SXP36" s="216"/>
      <c r="SXQ36" s="216"/>
      <c r="SXR36" s="216"/>
      <c r="SXS36" s="216"/>
      <c r="SXT36" s="216"/>
      <c r="SXU36" s="216"/>
      <c r="SXV36" s="216"/>
      <c r="SXW36" s="216"/>
      <c r="SXX36" s="216"/>
      <c r="SXY36" s="216"/>
      <c r="SXZ36" s="216"/>
      <c r="SYA36" s="216"/>
      <c r="SYB36" s="216"/>
      <c r="SYC36" s="216"/>
      <c r="SYD36" s="216"/>
      <c r="SYE36" s="216"/>
      <c r="SYF36" s="216"/>
      <c r="SYG36" s="216"/>
      <c r="SYH36" s="216"/>
      <c r="SYI36" s="216"/>
      <c r="SYJ36" s="216"/>
      <c r="SYK36" s="216"/>
      <c r="SYL36" s="216"/>
      <c r="SYM36" s="216"/>
      <c r="SYN36" s="216"/>
      <c r="SYO36" s="216"/>
      <c r="SYP36" s="216"/>
      <c r="SYQ36" s="216"/>
      <c r="SYR36" s="216"/>
      <c r="SYS36" s="216"/>
      <c r="SYT36" s="216"/>
      <c r="SYU36" s="216"/>
      <c r="SYV36" s="216"/>
      <c r="SYW36" s="216"/>
      <c r="SYX36" s="216"/>
      <c r="SYY36" s="216"/>
      <c r="SYZ36" s="216"/>
      <c r="SZA36" s="216"/>
      <c r="SZB36" s="216"/>
      <c r="SZC36" s="216"/>
      <c r="SZD36" s="216"/>
      <c r="SZE36" s="216"/>
      <c r="SZF36" s="216"/>
      <c r="SZG36" s="216"/>
      <c r="SZH36" s="216"/>
      <c r="SZI36" s="216"/>
      <c r="SZJ36" s="216"/>
      <c r="SZK36" s="216"/>
      <c r="SZL36" s="216"/>
      <c r="SZM36" s="216"/>
      <c r="SZN36" s="216"/>
      <c r="SZO36" s="216"/>
      <c r="SZP36" s="216"/>
      <c r="SZQ36" s="216"/>
      <c r="SZR36" s="216"/>
      <c r="SZS36" s="216"/>
      <c r="SZT36" s="216"/>
      <c r="SZU36" s="216"/>
      <c r="SZV36" s="216"/>
      <c r="SZW36" s="216"/>
      <c r="SZX36" s="216"/>
      <c r="SZY36" s="216"/>
      <c r="SZZ36" s="216"/>
      <c r="TAA36" s="216"/>
      <c r="TAB36" s="216"/>
      <c r="TAC36" s="216"/>
      <c r="TAD36" s="216"/>
      <c r="TAE36" s="216"/>
      <c r="TAF36" s="216"/>
      <c r="TAG36" s="216"/>
      <c r="TAH36" s="216"/>
      <c r="TAI36" s="216"/>
      <c r="TAJ36" s="216"/>
      <c r="TAK36" s="216"/>
      <c r="TAL36" s="216"/>
      <c r="TAM36" s="216"/>
      <c r="TAN36" s="216"/>
      <c r="TAO36" s="216"/>
      <c r="TAP36" s="216"/>
      <c r="TAQ36" s="216"/>
      <c r="TAR36" s="216"/>
      <c r="TAS36" s="216"/>
      <c r="TAT36" s="216"/>
      <c r="TAU36" s="216"/>
      <c r="TAV36" s="216"/>
      <c r="TAW36" s="216"/>
      <c r="TAX36" s="216"/>
      <c r="TAY36" s="216"/>
      <c r="TAZ36" s="216"/>
      <c r="TBA36" s="216"/>
      <c r="TBB36" s="216"/>
      <c r="TBC36" s="216"/>
      <c r="TBD36" s="216"/>
      <c r="TBE36" s="216"/>
      <c r="TBF36" s="216"/>
      <c r="TBG36" s="216"/>
      <c r="TBH36" s="216"/>
      <c r="TBI36" s="216"/>
      <c r="TBJ36" s="216"/>
      <c r="TBK36" s="216"/>
      <c r="TBL36" s="216"/>
      <c r="TBM36" s="216"/>
      <c r="TBN36" s="216"/>
      <c r="TBO36" s="216"/>
      <c r="TBP36" s="216"/>
      <c r="TBQ36" s="216"/>
      <c r="TBR36" s="216"/>
      <c r="TBS36" s="216"/>
      <c r="TBT36" s="216"/>
      <c r="TBU36" s="216"/>
      <c r="TBV36" s="216"/>
      <c r="TBW36" s="216"/>
      <c r="TBX36" s="216"/>
      <c r="TBY36" s="216"/>
      <c r="TBZ36" s="216"/>
      <c r="TCA36" s="216"/>
      <c r="TCB36" s="216"/>
      <c r="TCC36" s="216"/>
      <c r="TCD36" s="216"/>
      <c r="TCE36" s="216"/>
      <c r="TCF36" s="216"/>
      <c r="TCG36" s="216"/>
      <c r="TCH36" s="216"/>
      <c r="TCI36" s="216"/>
      <c r="TCJ36" s="216"/>
      <c r="TCK36" s="216"/>
      <c r="TCL36" s="216"/>
      <c r="TCM36" s="216"/>
      <c r="TCN36" s="216"/>
      <c r="TCO36" s="216"/>
      <c r="TCP36" s="216"/>
      <c r="TCQ36" s="216"/>
      <c r="TCR36" s="216"/>
      <c r="TCS36" s="216"/>
      <c r="TCT36" s="216"/>
      <c r="TCU36" s="216"/>
      <c r="TCV36" s="216"/>
      <c r="TCW36" s="216"/>
      <c r="TCX36" s="216"/>
      <c r="TCY36" s="216"/>
      <c r="TCZ36" s="216"/>
      <c r="TDA36" s="216"/>
      <c r="TDB36" s="216"/>
      <c r="TDC36" s="216"/>
      <c r="TDD36" s="216"/>
      <c r="TDE36" s="216"/>
      <c r="TDF36" s="216"/>
      <c r="TDG36" s="216"/>
      <c r="TDH36" s="216"/>
      <c r="TDI36" s="216"/>
      <c r="TDJ36" s="216"/>
      <c r="TDK36" s="216"/>
      <c r="TDL36" s="216"/>
      <c r="TDM36" s="216"/>
      <c r="TDN36" s="216"/>
      <c r="TDO36" s="216"/>
      <c r="TDP36" s="216"/>
      <c r="TDQ36" s="216"/>
      <c r="TDR36" s="216"/>
      <c r="TDS36" s="216"/>
      <c r="TDT36" s="216"/>
      <c r="TDU36" s="216"/>
      <c r="TDV36" s="216"/>
      <c r="TDW36" s="216"/>
      <c r="TDX36" s="216"/>
      <c r="TDY36" s="216"/>
      <c r="TDZ36" s="216"/>
      <c r="TEA36" s="216"/>
      <c r="TEB36" s="216"/>
      <c r="TEC36" s="216"/>
      <c r="TED36" s="216"/>
      <c r="TEE36" s="216"/>
      <c r="TEF36" s="216"/>
      <c r="TEG36" s="216"/>
      <c r="TEH36" s="216"/>
      <c r="TEI36" s="216"/>
      <c r="TEJ36" s="216"/>
      <c r="TEK36" s="216"/>
      <c r="TEL36" s="216"/>
      <c r="TEM36" s="216"/>
      <c r="TEN36" s="216"/>
      <c r="TEO36" s="216"/>
      <c r="TEP36" s="216"/>
      <c r="TEQ36" s="216"/>
      <c r="TER36" s="216"/>
      <c r="TES36" s="216"/>
      <c r="TET36" s="216"/>
      <c r="TEU36" s="216"/>
      <c r="TEV36" s="216"/>
      <c r="TEW36" s="216"/>
      <c r="TEX36" s="216"/>
      <c r="TEY36" s="216"/>
      <c r="TEZ36" s="216"/>
      <c r="TFA36" s="216"/>
      <c r="TFB36" s="216"/>
      <c r="TFC36" s="216"/>
      <c r="TFD36" s="216"/>
      <c r="TFE36" s="216"/>
      <c r="TFF36" s="216"/>
      <c r="TFG36" s="216"/>
      <c r="TFH36" s="216"/>
      <c r="TFI36" s="216"/>
      <c r="TFJ36" s="216"/>
      <c r="TFK36" s="216"/>
      <c r="TFL36" s="216"/>
      <c r="TFM36" s="216"/>
      <c r="TFN36" s="216"/>
      <c r="TFO36" s="216"/>
      <c r="TFP36" s="216"/>
      <c r="TFQ36" s="216"/>
      <c r="TFR36" s="216"/>
      <c r="TFS36" s="216"/>
      <c r="TFT36" s="216"/>
      <c r="TFU36" s="216"/>
      <c r="TFV36" s="216"/>
      <c r="TFW36" s="216"/>
      <c r="TFX36" s="216"/>
      <c r="TFY36" s="216"/>
      <c r="TFZ36" s="216"/>
      <c r="TGA36" s="216"/>
      <c r="TGB36" s="216"/>
      <c r="TGC36" s="216"/>
      <c r="TGD36" s="216"/>
      <c r="TGE36" s="216"/>
      <c r="TGF36" s="216"/>
      <c r="TGG36" s="216"/>
      <c r="TGH36" s="216"/>
      <c r="TGI36" s="216"/>
      <c r="TGJ36" s="216"/>
      <c r="TGK36" s="216"/>
      <c r="TGL36" s="216"/>
      <c r="TGM36" s="216"/>
      <c r="TGN36" s="216"/>
      <c r="TGO36" s="216"/>
      <c r="TGP36" s="216"/>
      <c r="TGQ36" s="216"/>
      <c r="TGR36" s="216"/>
      <c r="TGS36" s="216"/>
      <c r="TGT36" s="216"/>
      <c r="TGU36" s="216"/>
      <c r="TGV36" s="216"/>
      <c r="TGW36" s="216"/>
      <c r="TGX36" s="216"/>
      <c r="TGY36" s="216"/>
      <c r="TGZ36" s="216"/>
      <c r="THA36" s="216"/>
      <c r="THB36" s="216"/>
      <c r="THC36" s="216"/>
      <c r="THD36" s="216"/>
      <c r="THE36" s="216"/>
      <c r="THF36" s="216"/>
      <c r="THG36" s="216"/>
      <c r="THH36" s="216"/>
      <c r="THI36" s="216"/>
      <c r="THJ36" s="216"/>
      <c r="THK36" s="216"/>
      <c r="THL36" s="216"/>
      <c r="THM36" s="216"/>
      <c r="THN36" s="216"/>
      <c r="THO36" s="216"/>
      <c r="THP36" s="216"/>
      <c r="THQ36" s="216"/>
      <c r="THR36" s="216"/>
      <c r="THS36" s="216"/>
      <c r="THT36" s="216"/>
      <c r="THU36" s="216"/>
      <c r="THV36" s="216"/>
      <c r="THW36" s="216"/>
      <c r="THX36" s="216"/>
      <c r="THY36" s="216"/>
      <c r="THZ36" s="216"/>
      <c r="TIA36" s="216"/>
      <c r="TIB36" s="216"/>
      <c r="TIC36" s="216"/>
      <c r="TID36" s="216"/>
      <c r="TIE36" s="216"/>
      <c r="TIF36" s="216"/>
      <c r="TIG36" s="216"/>
      <c r="TIH36" s="216"/>
      <c r="TII36" s="216"/>
      <c r="TIJ36" s="216"/>
      <c r="TIK36" s="216"/>
      <c r="TIL36" s="216"/>
      <c r="TIM36" s="216"/>
      <c r="TIN36" s="216"/>
      <c r="TIO36" s="216"/>
      <c r="TIP36" s="216"/>
      <c r="TIQ36" s="216"/>
      <c r="TIR36" s="216"/>
      <c r="TIS36" s="216"/>
      <c r="TIT36" s="216"/>
      <c r="TIU36" s="216"/>
      <c r="TIV36" s="216"/>
      <c r="TIW36" s="216"/>
      <c r="TIX36" s="216"/>
      <c r="TIY36" s="216"/>
      <c r="TIZ36" s="216"/>
      <c r="TJA36" s="216"/>
      <c r="TJB36" s="216"/>
      <c r="TJC36" s="216"/>
      <c r="TJD36" s="216"/>
      <c r="TJE36" s="216"/>
      <c r="TJF36" s="216"/>
      <c r="TJG36" s="216"/>
      <c r="TJH36" s="216"/>
      <c r="TJI36" s="216"/>
      <c r="TJJ36" s="216"/>
      <c r="TJK36" s="216"/>
      <c r="TJL36" s="216"/>
      <c r="TJM36" s="216"/>
      <c r="TJN36" s="216"/>
      <c r="TJO36" s="216"/>
      <c r="TJP36" s="216"/>
      <c r="TJQ36" s="216"/>
      <c r="TJR36" s="216"/>
      <c r="TJS36" s="216"/>
      <c r="TJT36" s="216"/>
      <c r="TJU36" s="216"/>
      <c r="TJV36" s="216"/>
      <c r="TJW36" s="216"/>
      <c r="TJX36" s="216"/>
      <c r="TJY36" s="216"/>
      <c r="TJZ36" s="216"/>
      <c r="TKA36" s="216"/>
      <c r="TKB36" s="216"/>
      <c r="TKC36" s="216"/>
      <c r="TKD36" s="216"/>
      <c r="TKE36" s="216"/>
      <c r="TKF36" s="216"/>
      <c r="TKG36" s="216"/>
      <c r="TKH36" s="216"/>
      <c r="TKI36" s="216"/>
      <c r="TKJ36" s="216"/>
      <c r="TKK36" s="216"/>
      <c r="TKL36" s="216"/>
      <c r="TKM36" s="216"/>
      <c r="TKN36" s="216"/>
      <c r="TKO36" s="216"/>
      <c r="TKP36" s="216"/>
      <c r="TKQ36" s="216"/>
      <c r="TKR36" s="216"/>
      <c r="TKS36" s="216"/>
      <c r="TKT36" s="216"/>
      <c r="TKU36" s="216"/>
      <c r="TKV36" s="216"/>
      <c r="TKW36" s="216"/>
      <c r="TKX36" s="216"/>
      <c r="TKY36" s="216"/>
      <c r="TKZ36" s="216"/>
      <c r="TLA36" s="216"/>
      <c r="TLB36" s="216"/>
      <c r="TLC36" s="216"/>
      <c r="TLD36" s="216"/>
      <c r="TLE36" s="216"/>
      <c r="TLF36" s="216"/>
      <c r="TLG36" s="216"/>
      <c r="TLH36" s="216"/>
      <c r="TLI36" s="216"/>
      <c r="TLJ36" s="216"/>
      <c r="TLK36" s="216"/>
      <c r="TLL36" s="216"/>
      <c r="TLM36" s="216"/>
      <c r="TLN36" s="216"/>
      <c r="TLO36" s="216"/>
      <c r="TLP36" s="216"/>
      <c r="TLQ36" s="216"/>
      <c r="TLR36" s="216"/>
      <c r="TLS36" s="216"/>
      <c r="TLT36" s="216"/>
      <c r="TLU36" s="216"/>
      <c r="TLV36" s="216"/>
      <c r="TLW36" s="216"/>
      <c r="TLX36" s="216"/>
      <c r="TLY36" s="216"/>
      <c r="TLZ36" s="216"/>
      <c r="TMA36" s="216"/>
      <c r="TMB36" s="216"/>
      <c r="TMC36" s="216"/>
      <c r="TMD36" s="216"/>
      <c r="TME36" s="216"/>
      <c r="TMF36" s="216"/>
      <c r="TMG36" s="216"/>
      <c r="TMH36" s="216"/>
      <c r="TMI36" s="216"/>
      <c r="TMJ36" s="216"/>
      <c r="TMK36" s="216"/>
      <c r="TML36" s="216"/>
      <c r="TMM36" s="216"/>
      <c r="TMN36" s="216"/>
      <c r="TMO36" s="216"/>
      <c r="TMP36" s="216"/>
      <c r="TMQ36" s="216"/>
      <c r="TMR36" s="216"/>
      <c r="TMS36" s="216"/>
      <c r="TMT36" s="216"/>
      <c r="TMU36" s="216"/>
      <c r="TMV36" s="216"/>
      <c r="TMW36" s="216"/>
      <c r="TMX36" s="216"/>
      <c r="TMY36" s="216"/>
      <c r="TMZ36" s="216"/>
      <c r="TNA36" s="216"/>
      <c r="TNB36" s="216"/>
      <c r="TNC36" s="216"/>
      <c r="TND36" s="216"/>
      <c r="TNE36" s="216"/>
      <c r="TNF36" s="216"/>
      <c r="TNG36" s="216"/>
      <c r="TNH36" s="216"/>
      <c r="TNI36" s="216"/>
      <c r="TNJ36" s="216"/>
      <c r="TNK36" s="216"/>
      <c r="TNL36" s="216"/>
      <c r="TNM36" s="216"/>
      <c r="TNN36" s="216"/>
      <c r="TNO36" s="216"/>
      <c r="TNP36" s="216"/>
      <c r="TNQ36" s="216"/>
      <c r="TNR36" s="216"/>
      <c r="TNS36" s="216"/>
      <c r="TNT36" s="216"/>
      <c r="TNU36" s="216"/>
      <c r="TNV36" s="216"/>
      <c r="TNW36" s="216"/>
      <c r="TNX36" s="216"/>
      <c r="TNY36" s="216"/>
      <c r="TNZ36" s="216"/>
      <c r="TOA36" s="216"/>
      <c r="TOB36" s="216"/>
      <c r="TOC36" s="216"/>
      <c r="TOD36" s="216"/>
      <c r="TOE36" s="216"/>
      <c r="TOF36" s="216"/>
      <c r="TOG36" s="216"/>
      <c r="TOH36" s="216"/>
      <c r="TOI36" s="216"/>
      <c r="TOJ36" s="216"/>
      <c r="TOK36" s="216"/>
      <c r="TOL36" s="216"/>
      <c r="TOM36" s="216"/>
      <c r="TON36" s="216"/>
      <c r="TOO36" s="216"/>
      <c r="TOP36" s="216"/>
      <c r="TOQ36" s="216"/>
      <c r="TOR36" s="216"/>
      <c r="TOS36" s="216"/>
      <c r="TOT36" s="216"/>
      <c r="TOU36" s="216"/>
      <c r="TOV36" s="216"/>
      <c r="TOW36" s="216"/>
      <c r="TOX36" s="216"/>
      <c r="TOY36" s="216"/>
      <c r="TOZ36" s="216"/>
      <c r="TPA36" s="216"/>
      <c r="TPB36" s="216"/>
      <c r="TPC36" s="216"/>
      <c r="TPD36" s="216"/>
      <c r="TPE36" s="216"/>
      <c r="TPF36" s="216"/>
      <c r="TPG36" s="216"/>
      <c r="TPH36" s="216"/>
      <c r="TPI36" s="216"/>
      <c r="TPJ36" s="216"/>
      <c r="TPK36" s="216"/>
      <c r="TPL36" s="216"/>
      <c r="TPM36" s="216"/>
      <c r="TPN36" s="216"/>
      <c r="TPO36" s="216"/>
      <c r="TPP36" s="216"/>
      <c r="TPQ36" s="216"/>
      <c r="TPR36" s="216"/>
      <c r="TPS36" s="216"/>
      <c r="TPT36" s="216"/>
      <c r="TPU36" s="216"/>
      <c r="TPV36" s="216"/>
      <c r="TPW36" s="216"/>
      <c r="TPX36" s="216"/>
      <c r="TPY36" s="216"/>
      <c r="TPZ36" s="216"/>
      <c r="TQA36" s="216"/>
      <c r="TQB36" s="216"/>
      <c r="TQC36" s="216"/>
      <c r="TQD36" s="216"/>
      <c r="TQE36" s="216"/>
      <c r="TQF36" s="216"/>
      <c r="TQG36" s="216"/>
      <c r="TQH36" s="216"/>
      <c r="TQI36" s="216"/>
      <c r="TQJ36" s="216"/>
      <c r="TQK36" s="216"/>
      <c r="TQL36" s="216"/>
      <c r="TQM36" s="216"/>
      <c r="TQN36" s="216"/>
      <c r="TQO36" s="216"/>
      <c r="TQP36" s="216"/>
      <c r="TQQ36" s="216"/>
      <c r="TQR36" s="216"/>
      <c r="TQS36" s="216"/>
      <c r="TQT36" s="216"/>
      <c r="TQU36" s="216"/>
      <c r="TQV36" s="216"/>
      <c r="TQW36" s="216"/>
      <c r="TQX36" s="216"/>
      <c r="TQY36" s="216"/>
      <c r="TQZ36" s="216"/>
      <c r="TRA36" s="216"/>
      <c r="TRB36" s="216"/>
      <c r="TRC36" s="216"/>
      <c r="TRD36" s="216"/>
      <c r="TRE36" s="216"/>
      <c r="TRF36" s="216"/>
      <c r="TRG36" s="216"/>
      <c r="TRH36" s="216"/>
      <c r="TRI36" s="216"/>
      <c r="TRJ36" s="216"/>
      <c r="TRK36" s="216"/>
      <c r="TRL36" s="216"/>
      <c r="TRM36" s="216"/>
      <c r="TRN36" s="216"/>
      <c r="TRO36" s="216"/>
      <c r="TRP36" s="216"/>
      <c r="TRQ36" s="216"/>
      <c r="TRR36" s="216"/>
      <c r="TRS36" s="216"/>
      <c r="TRT36" s="216"/>
      <c r="TRU36" s="216"/>
      <c r="TRV36" s="216"/>
      <c r="TRW36" s="216"/>
      <c r="TRX36" s="216"/>
      <c r="TRY36" s="216"/>
      <c r="TRZ36" s="216"/>
      <c r="TSA36" s="216"/>
      <c r="TSB36" s="216"/>
      <c r="TSC36" s="216"/>
      <c r="TSD36" s="216"/>
      <c r="TSE36" s="216"/>
      <c r="TSF36" s="216"/>
      <c r="TSG36" s="216"/>
      <c r="TSH36" s="216"/>
      <c r="TSI36" s="216"/>
      <c r="TSJ36" s="216"/>
      <c r="TSK36" s="216"/>
      <c r="TSL36" s="216"/>
      <c r="TSM36" s="216"/>
      <c r="TSN36" s="216"/>
      <c r="TSO36" s="216"/>
      <c r="TSP36" s="216"/>
      <c r="TSQ36" s="216"/>
      <c r="TSR36" s="216"/>
      <c r="TSS36" s="216"/>
      <c r="TST36" s="216"/>
      <c r="TSU36" s="216"/>
      <c r="TSV36" s="216"/>
      <c r="TSW36" s="216"/>
      <c r="TSX36" s="216"/>
      <c r="TSY36" s="216"/>
      <c r="TSZ36" s="216"/>
      <c r="TTA36" s="216"/>
      <c r="TTB36" s="216"/>
      <c r="TTC36" s="216"/>
      <c r="TTD36" s="216"/>
      <c r="TTE36" s="216"/>
      <c r="TTF36" s="216"/>
      <c r="TTG36" s="216"/>
      <c r="TTH36" s="216"/>
      <c r="TTI36" s="216"/>
      <c r="TTJ36" s="216"/>
      <c r="TTK36" s="216"/>
      <c r="TTL36" s="216"/>
      <c r="TTM36" s="216"/>
      <c r="TTN36" s="216"/>
      <c r="TTO36" s="216"/>
      <c r="TTP36" s="216"/>
      <c r="TTQ36" s="216"/>
      <c r="TTR36" s="216"/>
      <c r="TTS36" s="216"/>
      <c r="TTT36" s="216"/>
      <c r="TTU36" s="216"/>
      <c r="TTV36" s="216"/>
      <c r="TTW36" s="216"/>
      <c r="TTX36" s="216"/>
      <c r="TTY36" s="216"/>
      <c r="TTZ36" s="216"/>
      <c r="TUA36" s="216"/>
      <c r="TUB36" s="216"/>
      <c r="TUC36" s="216"/>
      <c r="TUD36" s="216"/>
      <c r="TUE36" s="216"/>
      <c r="TUF36" s="216"/>
      <c r="TUG36" s="216"/>
      <c r="TUH36" s="216"/>
      <c r="TUI36" s="216"/>
      <c r="TUJ36" s="216"/>
      <c r="TUK36" s="216"/>
      <c r="TUL36" s="216"/>
      <c r="TUM36" s="216"/>
      <c r="TUN36" s="216"/>
      <c r="TUO36" s="216"/>
      <c r="TUP36" s="216"/>
      <c r="TUQ36" s="216"/>
      <c r="TUR36" s="216"/>
      <c r="TUS36" s="216"/>
      <c r="TUT36" s="216"/>
      <c r="TUU36" s="216"/>
      <c r="TUV36" s="216"/>
      <c r="TUW36" s="216"/>
      <c r="TUX36" s="216"/>
      <c r="TUY36" s="216"/>
      <c r="TUZ36" s="216"/>
      <c r="TVA36" s="216"/>
      <c r="TVB36" s="216"/>
      <c r="TVC36" s="216"/>
      <c r="TVD36" s="216"/>
      <c r="TVE36" s="216"/>
      <c r="TVF36" s="216"/>
      <c r="TVG36" s="216"/>
      <c r="TVH36" s="216"/>
      <c r="TVI36" s="216"/>
      <c r="TVJ36" s="216"/>
      <c r="TVK36" s="216"/>
      <c r="TVL36" s="216"/>
      <c r="TVM36" s="216"/>
      <c r="TVN36" s="216"/>
      <c r="TVO36" s="216"/>
      <c r="TVP36" s="216"/>
      <c r="TVQ36" s="216"/>
      <c r="TVR36" s="216"/>
      <c r="TVS36" s="216"/>
      <c r="TVT36" s="216"/>
      <c r="TVU36" s="216"/>
      <c r="TVV36" s="216"/>
      <c r="TVW36" s="216"/>
      <c r="TVX36" s="216"/>
      <c r="TVY36" s="216"/>
      <c r="TVZ36" s="216"/>
      <c r="TWA36" s="216"/>
      <c r="TWB36" s="216"/>
      <c r="TWC36" s="216"/>
      <c r="TWD36" s="216"/>
      <c r="TWE36" s="216"/>
      <c r="TWF36" s="216"/>
      <c r="TWG36" s="216"/>
      <c r="TWH36" s="216"/>
      <c r="TWI36" s="216"/>
      <c r="TWJ36" s="216"/>
      <c r="TWK36" s="216"/>
      <c r="TWL36" s="216"/>
      <c r="TWM36" s="216"/>
      <c r="TWN36" s="216"/>
      <c r="TWO36" s="216"/>
      <c r="TWP36" s="216"/>
      <c r="TWQ36" s="216"/>
      <c r="TWR36" s="216"/>
      <c r="TWS36" s="216"/>
      <c r="TWT36" s="216"/>
      <c r="TWU36" s="216"/>
      <c r="TWV36" s="216"/>
      <c r="TWW36" s="216"/>
      <c r="TWX36" s="216"/>
      <c r="TWY36" s="216"/>
      <c r="TWZ36" s="216"/>
      <c r="TXA36" s="216"/>
      <c r="TXB36" s="216"/>
      <c r="TXC36" s="216"/>
      <c r="TXD36" s="216"/>
      <c r="TXE36" s="216"/>
      <c r="TXF36" s="216"/>
      <c r="TXG36" s="216"/>
      <c r="TXH36" s="216"/>
      <c r="TXI36" s="216"/>
      <c r="TXJ36" s="216"/>
      <c r="TXK36" s="216"/>
      <c r="TXL36" s="216"/>
      <c r="TXM36" s="216"/>
      <c r="TXN36" s="216"/>
      <c r="TXO36" s="216"/>
      <c r="TXP36" s="216"/>
      <c r="TXQ36" s="216"/>
      <c r="TXR36" s="216"/>
      <c r="TXS36" s="216"/>
      <c r="TXT36" s="216"/>
      <c r="TXU36" s="216"/>
      <c r="TXV36" s="216"/>
      <c r="TXW36" s="216"/>
      <c r="TXX36" s="216"/>
      <c r="TXY36" s="216"/>
      <c r="TXZ36" s="216"/>
      <c r="TYA36" s="216"/>
      <c r="TYB36" s="216"/>
      <c r="TYC36" s="216"/>
      <c r="TYD36" s="216"/>
      <c r="TYE36" s="216"/>
      <c r="TYF36" s="216"/>
      <c r="TYG36" s="216"/>
      <c r="TYH36" s="216"/>
      <c r="TYI36" s="216"/>
      <c r="TYJ36" s="216"/>
      <c r="TYK36" s="216"/>
      <c r="TYL36" s="216"/>
      <c r="TYM36" s="216"/>
      <c r="TYN36" s="216"/>
      <c r="TYO36" s="216"/>
      <c r="TYP36" s="216"/>
      <c r="TYQ36" s="216"/>
      <c r="TYR36" s="216"/>
      <c r="TYS36" s="216"/>
      <c r="TYT36" s="216"/>
      <c r="TYU36" s="216"/>
      <c r="TYV36" s="216"/>
      <c r="TYW36" s="216"/>
      <c r="TYX36" s="216"/>
      <c r="TYY36" s="216"/>
      <c r="TYZ36" s="216"/>
      <c r="TZA36" s="216"/>
      <c r="TZB36" s="216"/>
      <c r="TZC36" s="216"/>
      <c r="TZD36" s="216"/>
      <c r="TZE36" s="216"/>
      <c r="TZF36" s="216"/>
      <c r="TZG36" s="216"/>
      <c r="TZH36" s="216"/>
      <c r="TZI36" s="216"/>
      <c r="TZJ36" s="216"/>
      <c r="TZK36" s="216"/>
      <c r="TZL36" s="216"/>
      <c r="TZM36" s="216"/>
      <c r="TZN36" s="216"/>
      <c r="TZO36" s="216"/>
      <c r="TZP36" s="216"/>
      <c r="TZQ36" s="216"/>
      <c r="TZR36" s="216"/>
      <c r="TZS36" s="216"/>
      <c r="TZT36" s="216"/>
      <c r="TZU36" s="216"/>
      <c r="TZV36" s="216"/>
      <c r="TZW36" s="216"/>
      <c r="TZX36" s="216"/>
      <c r="TZY36" s="216"/>
      <c r="TZZ36" s="216"/>
      <c r="UAA36" s="216"/>
      <c r="UAB36" s="216"/>
      <c r="UAC36" s="216"/>
      <c r="UAD36" s="216"/>
      <c r="UAE36" s="216"/>
      <c r="UAF36" s="216"/>
      <c r="UAG36" s="216"/>
      <c r="UAH36" s="216"/>
      <c r="UAI36" s="216"/>
      <c r="UAJ36" s="216"/>
      <c r="UAK36" s="216"/>
      <c r="UAL36" s="216"/>
      <c r="UAM36" s="216"/>
      <c r="UAN36" s="216"/>
      <c r="UAO36" s="216"/>
      <c r="UAP36" s="216"/>
      <c r="UAQ36" s="216"/>
      <c r="UAR36" s="216"/>
      <c r="UAS36" s="216"/>
      <c r="UAT36" s="216"/>
      <c r="UAU36" s="216"/>
      <c r="UAV36" s="216"/>
      <c r="UAW36" s="216"/>
      <c r="UAX36" s="216"/>
      <c r="UAY36" s="216"/>
      <c r="UAZ36" s="216"/>
      <c r="UBA36" s="216"/>
      <c r="UBB36" s="216"/>
      <c r="UBC36" s="216"/>
      <c r="UBD36" s="216"/>
      <c r="UBE36" s="216"/>
      <c r="UBF36" s="216"/>
      <c r="UBG36" s="216"/>
      <c r="UBH36" s="216"/>
      <c r="UBI36" s="216"/>
      <c r="UBJ36" s="216"/>
      <c r="UBK36" s="216"/>
      <c r="UBL36" s="216"/>
      <c r="UBM36" s="216"/>
      <c r="UBN36" s="216"/>
      <c r="UBO36" s="216"/>
      <c r="UBP36" s="216"/>
      <c r="UBQ36" s="216"/>
      <c r="UBR36" s="216"/>
      <c r="UBS36" s="216"/>
      <c r="UBT36" s="216"/>
      <c r="UBU36" s="216"/>
      <c r="UBV36" s="216"/>
      <c r="UBW36" s="216"/>
      <c r="UBX36" s="216"/>
      <c r="UBY36" s="216"/>
      <c r="UBZ36" s="216"/>
      <c r="UCA36" s="216"/>
      <c r="UCB36" s="216"/>
      <c r="UCC36" s="216"/>
      <c r="UCD36" s="216"/>
      <c r="UCE36" s="216"/>
      <c r="UCF36" s="216"/>
      <c r="UCG36" s="216"/>
      <c r="UCH36" s="216"/>
      <c r="UCI36" s="216"/>
      <c r="UCJ36" s="216"/>
      <c r="UCK36" s="216"/>
      <c r="UCL36" s="216"/>
      <c r="UCM36" s="216"/>
      <c r="UCN36" s="216"/>
      <c r="UCO36" s="216"/>
      <c r="UCP36" s="216"/>
      <c r="UCQ36" s="216"/>
      <c r="UCR36" s="216"/>
      <c r="UCS36" s="216"/>
      <c r="UCT36" s="216"/>
      <c r="UCU36" s="216"/>
      <c r="UCV36" s="216"/>
      <c r="UCW36" s="216"/>
      <c r="UCX36" s="216"/>
      <c r="UCY36" s="216"/>
      <c r="UCZ36" s="216"/>
      <c r="UDA36" s="216"/>
      <c r="UDB36" s="216"/>
      <c r="UDC36" s="216"/>
      <c r="UDD36" s="216"/>
      <c r="UDE36" s="216"/>
      <c r="UDF36" s="216"/>
      <c r="UDG36" s="216"/>
      <c r="UDH36" s="216"/>
      <c r="UDI36" s="216"/>
      <c r="UDJ36" s="216"/>
      <c r="UDK36" s="216"/>
      <c r="UDL36" s="216"/>
      <c r="UDM36" s="216"/>
      <c r="UDN36" s="216"/>
      <c r="UDO36" s="216"/>
      <c r="UDP36" s="216"/>
      <c r="UDQ36" s="216"/>
      <c r="UDR36" s="216"/>
      <c r="UDS36" s="216"/>
      <c r="UDT36" s="216"/>
      <c r="UDU36" s="216"/>
      <c r="UDV36" s="216"/>
      <c r="UDW36" s="216"/>
      <c r="UDX36" s="216"/>
      <c r="UDY36" s="216"/>
      <c r="UDZ36" s="216"/>
      <c r="UEA36" s="216"/>
      <c r="UEB36" s="216"/>
      <c r="UEC36" s="216"/>
      <c r="UED36" s="216"/>
      <c r="UEE36" s="216"/>
      <c r="UEF36" s="216"/>
      <c r="UEG36" s="216"/>
      <c r="UEH36" s="216"/>
      <c r="UEI36" s="216"/>
      <c r="UEJ36" s="216"/>
      <c r="UEK36" s="216"/>
      <c r="UEL36" s="216"/>
      <c r="UEM36" s="216"/>
      <c r="UEN36" s="216"/>
      <c r="UEO36" s="216"/>
      <c r="UEP36" s="216"/>
      <c r="UEQ36" s="216"/>
      <c r="UER36" s="216"/>
      <c r="UES36" s="216"/>
      <c r="UET36" s="216"/>
      <c r="UEU36" s="216"/>
      <c r="UEV36" s="216"/>
      <c r="UEW36" s="216"/>
      <c r="UEX36" s="216"/>
      <c r="UEY36" s="216"/>
      <c r="UEZ36" s="216"/>
      <c r="UFA36" s="216"/>
      <c r="UFB36" s="216"/>
      <c r="UFC36" s="216"/>
      <c r="UFD36" s="216"/>
      <c r="UFE36" s="216"/>
      <c r="UFF36" s="216"/>
      <c r="UFG36" s="216"/>
      <c r="UFH36" s="216"/>
      <c r="UFI36" s="216"/>
      <c r="UFJ36" s="216"/>
      <c r="UFK36" s="216"/>
      <c r="UFL36" s="216"/>
      <c r="UFM36" s="216"/>
      <c r="UFN36" s="216"/>
      <c r="UFO36" s="216"/>
      <c r="UFP36" s="216"/>
      <c r="UFQ36" s="216"/>
      <c r="UFR36" s="216"/>
      <c r="UFS36" s="216"/>
      <c r="UFT36" s="216"/>
      <c r="UFU36" s="216"/>
      <c r="UFV36" s="216"/>
      <c r="UFW36" s="216"/>
      <c r="UFX36" s="216"/>
      <c r="UFY36" s="216"/>
      <c r="UFZ36" s="216"/>
      <c r="UGA36" s="216"/>
      <c r="UGB36" s="216"/>
      <c r="UGC36" s="216"/>
      <c r="UGD36" s="216"/>
      <c r="UGE36" s="216"/>
      <c r="UGF36" s="216"/>
      <c r="UGG36" s="216"/>
      <c r="UGH36" s="216"/>
      <c r="UGI36" s="216"/>
      <c r="UGJ36" s="216"/>
      <c r="UGK36" s="216"/>
      <c r="UGL36" s="216"/>
      <c r="UGM36" s="216"/>
      <c r="UGN36" s="216"/>
      <c r="UGO36" s="216"/>
      <c r="UGP36" s="216"/>
      <c r="UGQ36" s="216"/>
      <c r="UGR36" s="216"/>
      <c r="UGS36" s="216"/>
      <c r="UGT36" s="216"/>
      <c r="UGU36" s="216"/>
      <c r="UGV36" s="216"/>
      <c r="UGW36" s="216"/>
      <c r="UGX36" s="216"/>
      <c r="UGY36" s="216"/>
      <c r="UGZ36" s="216"/>
      <c r="UHA36" s="216"/>
      <c r="UHB36" s="216"/>
      <c r="UHC36" s="216"/>
      <c r="UHD36" s="216"/>
      <c r="UHE36" s="216"/>
      <c r="UHF36" s="216"/>
      <c r="UHG36" s="216"/>
      <c r="UHH36" s="216"/>
      <c r="UHI36" s="216"/>
      <c r="UHJ36" s="216"/>
      <c r="UHK36" s="216"/>
      <c r="UHL36" s="216"/>
      <c r="UHM36" s="216"/>
      <c r="UHN36" s="216"/>
      <c r="UHO36" s="216"/>
      <c r="UHP36" s="216"/>
      <c r="UHQ36" s="216"/>
      <c r="UHR36" s="216"/>
      <c r="UHS36" s="216"/>
      <c r="UHT36" s="216"/>
      <c r="UHU36" s="216"/>
      <c r="UHV36" s="216"/>
      <c r="UHW36" s="216"/>
      <c r="UHX36" s="216"/>
      <c r="UHY36" s="216"/>
      <c r="UHZ36" s="216"/>
      <c r="UIA36" s="216"/>
      <c r="UIB36" s="216"/>
      <c r="UIC36" s="216"/>
      <c r="UID36" s="216"/>
      <c r="UIE36" s="216"/>
      <c r="UIF36" s="216"/>
      <c r="UIG36" s="216"/>
      <c r="UIH36" s="216"/>
      <c r="UII36" s="216"/>
      <c r="UIJ36" s="216"/>
      <c r="UIK36" s="216"/>
      <c r="UIL36" s="216"/>
      <c r="UIM36" s="216"/>
      <c r="UIN36" s="216"/>
      <c r="UIO36" s="216"/>
      <c r="UIP36" s="216"/>
      <c r="UIQ36" s="216"/>
      <c r="UIR36" s="216"/>
      <c r="UIS36" s="216"/>
      <c r="UIT36" s="216"/>
      <c r="UIU36" s="216"/>
      <c r="UIV36" s="216"/>
      <c r="UIW36" s="216"/>
      <c r="UIX36" s="216"/>
      <c r="UIY36" s="216"/>
      <c r="UIZ36" s="216"/>
      <c r="UJA36" s="216"/>
      <c r="UJB36" s="216"/>
      <c r="UJC36" s="216"/>
      <c r="UJD36" s="216"/>
      <c r="UJE36" s="216"/>
      <c r="UJF36" s="216"/>
      <c r="UJG36" s="216"/>
      <c r="UJH36" s="216"/>
      <c r="UJI36" s="216"/>
      <c r="UJJ36" s="216"/>
      <c r="UJK36" s="216"/>
      <c r="UJL36" s="216"/>
      <c r="UJM36" s="216"/>
      <c r="UJN36" s="216"/>
      <c r="UJO36" s="216"/>
      <c r="UJP36" s="216"/>
      <c r="UJQ36" s="216"/>
      <c r="UJR36" s="216"/>
      <c r="UJS36" s="216"/>
      <c r="UJT36" s="216"/>
      <c r="UJU36" s="216"/>
      <c r="UJV36" s="216"/>
      <c r="UJW36" s="216"/>
      <c r="UJX36" s="216"/>
      <c r="UJY36" s="216"/>
      <c r="UJZ36" s="216"/>
      <c r="UKA36" s="216"/>
      <c r="UKB36" s="216"/>
      <c r="UKC36" s="216"/>
      <c r="UKD36" s="216"/>
      <c r="UKE36" s="216"/>
      <c r="UKF36" s="216"/>
      <c r="UKG36" s="216"/>
      <c r="UKH36" s="216"/>
      <c r="UKI36" s="216"/>
      <c r="UKJ36" s="216"/>
      <c r="UKK36" s="216"/>
      <c r="UKL36" s="216"/>
      <c r="UKM36" s="216"/>
      <c r="UKN36" s="216"/>
      <c r="UKO36" s="216"/>
      <c r="UKP36" s="216"/>
      <c r="UKQ36" s="216"/>
      <c r="UKR36" s="216"/>
      <c r="UKS36" s="216"/>
      <c r="UKT36" s="216"/>
      <c r="UKU36" s="216"/>
      <c r="UKV36" s="216"/>
      <c r="UKW36" s="216"/>
      <c r="UKX36" s="216"/>
      <c r="UKY36" s="216"/>
      <c r="UKZ36" s="216"/>
      <c r="ULA36" s="216"/>
      <c r="ULB36" s="216"/>
      <c r="ULC36" s="216"/>
      <c r="ULD36" s="216"/>
      <c r="ULE36" s="216"/>
      <c r="ULF36" s="216"/>
      <c r="ULG36" s="216"/>
      <c r="ULH36" s="216"/>
      <c r="ULI36" s="216"/>
      <c r="ULJ36" s="216"/>
      <c r="ULK36" s="216"/>
      <c r="ULL36" s="216"/>
      <c r="ULM36" s="216"/>
      <c r="ULN36" s="216"/>
      <c r="ULO36" s="216"/>
      <c r="ULP36" s="216"/>
      <c r="ULQ36" s="216"/>
      <c r="ULR36" s="216"/>
      <c r="ULS36" s="216"/>
      <c r="ULT36" s="216"/>
      <c r="ULU36" s="216"/>
      <c r="ULV36" s="216"/>
      <c r="ULW36" s="216"/>
      <c r="ULX36" s="216"/>
      <c r="ULY36" s="216"/>
      <c r="ULZ36" s="216"/>
      <c r="UMA36" s="216"/>
      <c r="UMB36" s="216"/>
      <c r="UMC36" s="216"/>
      <c r="UMD36" s="216"/>
      <c r="UME36" s="216"/>
      <c r="UMF36" s="216"/>
      <c r="UMG36" s="216"/>
      <c r="UMH36" s="216"/>
      <c r="UMI36" s="216"/>
      <c r="UMJ36" s="216"/>
      <c r="UMK36" s="216"/>
      <c r="UML36" s="216"/>
      <c r="UMM36" s="216"/>
      <c r="UMN36" s="216"/>
      <c r="UMO36" s="216"/>
      <c r="UMP36" s="216"/>
      <c r="UMQ36" s="216"/>
      <c r="UMR36" s="216"/>
      <c r="UMS36" s="216"/>
      <c r="UMT36" s="216"/>
      <c r="UMU36" s="216"/>
      <c r="UMV36" s="216"/>
      <c r="UMW36" s="216"/>
      <c r="UMX36" s="216"/>
      <c r="UMY36" s="216"/>
      <c r="UMZ36" s="216"/>
      <c r="UNA36" s="216"/>
      <c r="UNB36" s="216"/>
      <c r="UNC36" s="216"/>
      <c r="UND36" s="216"/>
      <c r="UNE36" s="216"/>
      <c r="UNF36" s="216"/>
      <c r="UNG36" s="216"/>
      <c r="UNH36" s="216"/>
      <c r="UNI36" s="216"/>
      <c r="UNJ36" s="216"/>
      <c r="UNK36" s="216"/>
      <c r="UNL36" s="216"/>
      <c r="UNM36" s="216"/>
      <c r="UNN36" s="216"/>
      <c r="UNO36" s="216"/>
      <c r="UNP36" s="216"/>
      <c r="UNQ36" s="216"/>
      <c r="UNR36" s="216"/>
      <c r="UNS36" s="216"/>
      <c r="UNT36" s="216"/>
      <c r="UNU36" s="216"/>
      <c r="UNV36" s="216"/>
      <c r="UNW36" s="216"/>
      <c r="UNX36" s="216"/>
      <c r="UNY36" s="216"/>
      <c r="UNZ36" s="216"/>
      <c r="UOA36" s="216"/>
      <c r="UOB36" s="216"/>
      <c r="UOC36" s="216"/>
      <c r="UOD36" s="216"/>
      <c r="UOE36" s="216"/>
      <c r="UOF36" s="216"/>
      <c r="UOG36" s="216"/>
      <c r="UOH36" s="216"/>
      <c r="UOI36" s="216"/>
      <c r="UOJ36" s="216"/>
      <c r="UOK36" s="216"/>
      <c r="UOL36" s="216"/>
      <c r="UOM36" s="216"/>
      <c r="UON36" s="216"/>
      <c r="UOO36" s="216"/>
      <c r="UOP36" s="216"/>
      <c r="UOQ36" s="216"/>
      <c r="UOR36" s="216"/>
      <c r="UOS36" s="216"/>
      <c r="UOT36" s="216"/>
      <c r="UOU36" s="216"/>
      <c r="UOV36" s="216"/>
      <c r="UOW36" s="216"/>
      <c r="UOX36" s="216"/>
      <c r="UOY36" s="216"/>
      <c r="UOZ36" s="216"/>
      <c r="UPA36" s="216"/>
      <c r="UPB36" s="216"/>
      <c r="UPC36" s="216"/>
      <c r="UPD36" s="216"/>
      <c r="UPE36" s="216"/>
      <c r="UPF36" s="216"/>
      <c r="UPG36" s="216"/>
      <c r="UPH36" s="216"/>
      <c r="UPI36" s="216"/>
      <c r="UPJ36" s="216"/>
      <c r="UPK36" s="216"/>
      <c r="UPL36" s="216"/>
      <c r="UPM36" s="216"/>
      <c r="UPN36" s="216"/>
      <c r="UPO36" s="216"/>
      <c r="UPP36" s="216"/>
      <c r="UPQ36" s="216"/>
      <c r="UPR36" s="216"/>
      <c r="UPS36" s="216"/>
      <c r="UPT36" s="216"/>
      <c r="UPU36" s="216"/>
      <c r="UPV36" s="216"/>
      <c r="UPW36" s="216"/>
      <c r="UPX36" s="216"/>
      <c r="UPY36" s="216"/>
      <c r="UPZ36" s="216"/>
      <c r="UQA36" s="216"/>
      <c r="UQB36" s="216"/>
      <c r="UQC36" s="216"/>
      <c r="UQD36" s="216"/>
      <c r="UQE36" s="216"/>
      <c r="UQF36" s="216"/>
      <c r="UQG36" s="216"/>
      <c r="UQH36" s="216"/>
      <c r="UQI36" s="216"/>
      <c r="UQJ36" s="216"/>
      <c r="UQK36" s="216"/>
      <c r="UQL36" s="216"/>
      <c r="UQM36" s="216"/>
      <c r="UQN36" s="216"/>
      <c r="UQO36" s="216"/>
      <c r="UQP36" s="216"/>
      <c r="UQQ36" s="216"/>
      <c r="UQR36" s="216"/>
      <c r="UQS36" s="216"/>
      <c r="UQT36" s="216"/>
      <c r="UQU36" s="216"/>
      <c r="UQV36" s="216"/>
      <c r="UQW36" s="216"/>
      <c r="UQX36" s="216"/>
      <c r="UQY36" s="216"/>
      <c r="UQZ36" s="216"/>
      <c r="URA36" s="216"/>
      <c r="URB36" s="216"/>
      <c r="URC36" s="216"/>
      <c r="URD36" s="216"/>
      <c r="URE36" s="216"/>
      <c r="URF36" s="216"/>
      <c r="URG36" s="216"/>
      <c r="URH36" s="216"/>
      <c r="URI36" s="216"/>
      <c r="URJ36" s="216"/>
      <c r="URK36" s="216"/>
      <c r="URL36" s="216"/>
      <c r="URM36" s="216"/>
      <c r="URN36" s="216"/>
      <c r="URO36" s="216"/>
      <c r="URP36" s="216"/>
      <c r="URQ36" s="216"/>
      <c r="URR36" s="216"/>
      <c r="URS36" s="216"/>
      <c r="URT36" s="216"/>
      <c r="URU36" s="216"/>
      <c r="URV36" s="216"/>
      <c r="URW36" s="216"/>
      <c r="URX36" s="216"/>
      <c r="URY36" s="216"/>
      <c r="URZ36" s="216"/>
      <c r="USA36" s="216"/>
      <c r="USB36" s="216"/>
      <c r="USC36" s="216"/>
      <c r="USD36" s="216"/>
      <c r="USE36" s="216"/>
      <c r="USF36" s="216"/>
      <c r="USG36" s="216"/>
      <c r="USH36" s="216"/>
      <c r="USI36" s="216"/>
      <c r="USJ36" s="216"/>
      <c r="USK36" s="216"/>
      <c r="USL36" s="216"/>
      <c r="USM36" s="216"/>
      <c r="USN36" s="216"/>
      <c r="USO36" s="216"/>
      <c r="USP36" s="216"/>
      <c r="USQ36" s="216"/>
      <c r="USR36" s="216"/>
      <c r="USS36" s="216"/>
      <c r="UST36" s="216"/>
      <c r="USU36" s="216"/>
      <c r="USV36" s="216"/>
      <c r="USW36" s="216"/>
      <c r="USX36" s="216"/>
      <c r="USY36" s="216"/>
      <c r="USZ36" s="216"/>
      <c r="UTA36" s="216"/>
      <c r="UTB36" s="216"/>
      <c r="UTC36" s="216"/>
      <c r="UTD36" s="216"/>
      <c r="UTE36" s="216"/>
      <c r="UTF36" s="216"/>
      <c r="UTG36" s="216"/>
      <c r="UTH36" s="216"/>
      <c r="UTI36" s="216"/>
      <c r="UTJ36" s="216"/>
      <c r="UTK36" s="216"/>
      <c r="UTL36" s="216"/>
      <c r="UTM36" s="216"/>
      <c r="UTN36" s="216"/>
      <c r="UTO36" s="216"/>
      <c r="UTP36" s="216"/>
      <c r="UTQ36" s="216"/>
      <c r="UTR36" s="216"/>
      <c r="UTS36" s="216"/>
      <c r="UTT36" s="216"/>
      <c r="UTU36" s="216"/>
      <c r="UTV36" s="216"/>
      <c r="UTW36" s="216"/>
      <c r="UTX36" s="216"/>
      <c r="UTY36" s="216"/>
      <c r="UTZ36" s="216"/>
      <c r="UUA36" s="216"/>
      <c r="UUB36" s="216"/>
      <c r="UUC36" s="216"/>
      <c r="UUD36" s="216"/>
      <c r="UUE36" s="216"/>
      <c r="UUF36" s="216"/>
      <c r="UUG36" s="216"/>
      <c r="UUH36" s="216"/>
      <c r="UUI36" s="216"/>
      <c r="UUJ36" s="216"/>
      <c r="UUK36" s="216"/>
      <c r="UUL36" s="216"/>
      <c r="UUM36" s="216"/>
      <c r="UUN36" s="216"/>
      <c r="UUO36" s="216"/>
      <c r="UUP36" s="216"/>
      <c r="UUQ36" s="216"/>
      <c r="UUR36" s="216"/>
      <c r="UUS36" s="216"/>
      <c r="UUT36" s="216"/>
      <c r="UUU36" s="216"/>
      <c r="UUV36" s="216"/>
      <c r="UUW36" s="216"/>
      <c r="UUX36" s="216"/>
      <c r="UUY36" s="216"/>
      <c r="UUZ36" s="216"/>
      <c r="UVA36" s="216"/>
      <c r="UVB36" s="216"/>
      <c r="UVC36" s="216"/>
      <c r="UVD36" s="216"/>
      <c r="UVE36" s="216"/>
      <c r="UVF36" s="216"/>
      <c r="UVG36" s="216"/>
      <c r="UVH36" s="216"/>
      <c r="UVI36" s="216"/>
      <c r="UVJ36" s="216"/>
      <c r="UVK36" s="216"/>
      <c r="UVL36" s="216"/>
      <c r="UVM36" s="216"/>
      <c r="UVN36" s="216"/>
      <c r="UVO36" s="216"/>
      <c r="UVP36" s="216"/>
      <c r="UVQ36" s="216"/>
      <c r="UVR36" s="216"/>
      <c r="UVS36" s="216"/>
      <c r="UVT36" s="216"/>
      <c r="UVU36" s="216"/>
      <c r="UVV36" s="216"/>
      <c r="UVW36" s="216"/>
      <c r="UVX36" s="216"/>
      <c r="UVY36" s="216"/>
      <c r="UVZ36" s="216"/>
      <c r="UWA36" s="216"/>
      <c r="UWB36" s="216"/>
      <c r="UWC36" s="216"/>
      <c r="UWD36" s="216"/>
      <c r="UWE36" s="216"/>
      <c r="UWF36" s="216"/>
      <c r="UWG36" s="216"/>
      <c r="UWH36" s="216"/>
      <c r="UWI36" s="216"/>
      <c r="UWJ36" s="216"/>
      <c r="UWK36" s="216"/>
      <c r="UWL36" s="216"/>
      <c r="UWM36" s="216"/>
      <c r="UWN36" s="216"/>
      <c r="UWO36" s="216"/>
      <c r="UWP36" s="216"/>
      <c r="UWQ36" s="216"/>
      <c r="UWR36" s="216"/>
      <c r="UWS36" s="216"/>
      <c r="UWT36" s="216"/>
      <c r="UWU36" s="216"/>
      <c r="UWV36" s="216"/>
      <c r="UWW36" s="216"/>
      <c r="UWX36" s="216"/>
      <c r="UWY36" s="216"/>
      <c r="UWZ36" s="216"/>
      <c r="UXA36" s="216"/>
      <c r="UXB36" s="216"/>
      <c r="UXC36" s="216"/>
      <c r="UXD36" s="216"/>
      <c r="UXE36" s="216"/>
      <c r="UXF36" s="216"/>
      <c r="UXG36" s="216"/>
      <c r="UXH36" s="216"/>
      <c r="UXI36" s="216"/>
      <c r="UXJ36" s="216"/>
      <c r="UXK36" s="216"/>
      <c r="UXL36" s="216"/>
      <c r="UXM36" s="216"/>
      <c r="UXN36" s="216"/>
      <c r="UXO36" s="216"/>
      <c r="UXP36" s="216"/>
      <c r="UXQ36" s="216"/>
      <c r="UXR36" s="216"/>
      <c r="UXS36" s="216"/>
      <c r="UXT36" s="216"/>
      <c r="UXU36" s="216"/>
      <c r="UXV36" s="216"/>
      <c r="UXW36" s="216"/>
      <c r="UXX36" s="216"/>
      <c r="UXY36" s="216"/>
      <c r="UXZ36" s="216"/>
      <c r="UYA36" s="216"/>
      <c r="UYB36" s="216"/>
      <c r="UYC36" s="216"/>
      <c r="UYD36" s="216"/>
      <c r="UYE36" s="216"/>
      <c r="UYF36" s="216"/>
      <c r="UYG36" s="216"/>
      <c r="UYH36" s="216"/>
      <c r="UYI36" s="216"/>
      <c r="UYJ36" s="216"/>
      <c r="UYK36" s="216"/>
      <c r="UYL36" s="216"/>
      <c r="UYM36" s="216"/>
      <c r="UYN36" s="216"/>
      <c r="UYO36" s="216"/>
      <c r="UYP36" s="216"/>
      <c r="UYQ36" s="216"/>
      <c r="UYR36" s="216"/>
      <c r="UYS36" s="216"/>
      <c r="UYT36" s="216"/>
      <c r="UYU36" s="216"/>
      <c r="UYV36" s="216"/>
      <c r="UYW36" s="216"/>
      <c r="UYX36" s="216"/>
      <c r="UYY36" s="216"/>
      <c r="UYZ36" s="216"/>
      <c r="UZA36" s="216"/>
      <c r="UZB36" s="216"/>
      <c r="UZC36" s="216"/>
      <c r="UZD36" s="216"/>
      <c r="UZE36" s="216"/>
      <c r="UZF36" s="216"/>
      <c r="UZG36" s="216"/>
      <c r="UZH36" s="216"/>
      <c r="UZI36" s="216"/>
      <c r="UZJ36" s="216"/>
      <c r="UZK36" s="216"/>
      <c r="UZL36" s="216"/>
      <c r="UZM36" s="216"/>
      <c r="UZN36" s="216"/>
      <c r="UZO36" s="216"/>
      <c r="UZP36" s="216"/>
      <c r="UZQ36" s="216"/>
      <c r="UZR36" s="216"/>
      <c r="UZS36" s="216"/>
      <c r="UZT36" s="216"/>
      <c r="UZU36" s="216"/>
      <c r="UZV36" s="216"/>
      <c r="UZW36" s="216"/>
      <c r="UZX36" s="216"/>
      <c r="UZY36" s="216"/>
      <c r="UZZ36" s="216"/>
      <c r="VAA36" s="216"/>
      <c r="VAB36" s="216"/>
      <c r="VAC36" s="216"/>
      <c r="VAD36" s="216"/>
      <c r="VAE36" s="216"/>
      <c r="VAF36" s="216"/>
      <c r="VAG36" s="216"/>
      <c r="VAH36" s="216"/>
      <c r="VAI36" s="216"/>
      <c r="VAJ36" s="216"/>
      <c r="VAK36" s="216"/>
      <c r="VAL36" s="216"/>
      <c r="VAM36" s="216"/>
      <c r="VAN36" s="216"/>
      <c r="VAO36" s="216"/>
      <c r="VAP36" s="216"/>
      <c r="VAQ36" s="216"/>
      <c r="VAR36" s="216"/>
      <c r="VAS36" s="216"/>
      <c r="VAT36" s="216"/>
      <c r="VAU36" s="216"/>
      <c r="VAV36" s="216"/>
      <c r="VAW36" s="216"/>
      <c r="VAX36" s="216"/>
      <c r="VAY36" s="216"/>
      <c r="VAZ36" s="216"/>
      <c r="VBA36" s="216"/>
      <c r="VBB36" s="216"/>
      <c r="VBC36" s="216"/>
      <c r="VBD36" s="216"/>
      <c r="VBE36" s="216"/>
      <c r="VBF36" s="216"/>
      <c r="VBG36" s="216"/>
      <c r="VBH36" s="216"/>
      <c r="VBI36" s="216"/>
      <c r="VBJ36" s="216"/>
      <c r="VBK36" s="216"/>
      <c r="VBL36" s="216"/>
      <c r="VBM36" s="216"/>
      <c r="VBN36" s="216"/>
      <c r="VBO36" s="216"/>
      <c r="VBP36" s="216"/>
      <c r="VBQ36" s="216"/>
      <c r="VBR36" s="216"/>
      <c r="VBS36" s="216"/>
      <c r="VBT36" s="216"/>
      <c r="VBU36" s="216"/>
      <c r="VBV36" s="216"/>
      <c r="VBW36" s="216"/>
      <c r="VBX36" s="216"/>
      <c r="VBY36" s="216"/>
      <c r="VBZ36" s="216"/>
      <c r="VCA36" s="216"/>
      <c r="VCB36" s="216"/>
      <c r="VCC36" s="216"/>
      <c r="VCD36" s="216"/>
      <c r="VCE36" s="216"/>
      <c r="VCF36" s="216"/>
      <c r="VCG36" s="216"/>
      <c r="VCH36" s="216"/>
      <c r="VCI36" s="216"/>
      <c r="VCJ36" s="216"/>
      <c r="VCK36" s="216"/>
      <c r="VCL36" s="216"/>
      <c r="VCM36" s="216"/>
      <c r="VCN36" s="216"/>
      <c r="VCO36" s="216"/>
      <c r="VCP36" s="216"/>
      <c r="VCQ36" s="216"/>
      <c r="VCR36" s="216"/>
      <c r="VCS36" s="216"/>
      <c r="VCT36" s="216"/>
      <c r="VCU36" s="216"/>
      <c r="VCV36" s="216"/>
      <c r="VCW36" s="216"/>
      <c r="VCX36" s="216"/>
      <c r="VCY36" s="216"/>
      <c r="VCZ36" s="216"/>
      <c r="VDA36" s="216"/>
      <c r="VDB36" s="216"/>
      <c r="VDC36" s="216"/>
      <c r="VDD36" s="216"/>
      <c r="VDE36" s="216"/>
      <c r="VDF36" s="216"/>
      <c r="VDG36" s="216"/>
      <c r="VDH36" s="216"/>
      <c r="VDI36" s="216"/>
      <c r="VDJ36" s="216"/>
      <c r="VDK36" s="216"/>
      <c r="VDL36" s="216"/>
      <c r="VDM36" s="216"/>
      <c r="VDN36" s="216"/>
      <c r="VDO36" s="216"/>
      <c r="VDP36" s="216"/>
      <c r="VDQ36" s="216"/>
      <c r="VDR36" s="216"/>
      <c r="VDS36" s="216"/>
      <c r="VDT36" s="216"/>
      <c r="VDU36" s="216"/>
      <c r="VDV36" s="216"/>
      <c r="VDW36" s="216"/>
      <c r="VDX36" s="216"/>
      <c r="VDY36" s="216"/>
      <c r="VDZ36" s="216"/>
      <c r="VEA36" s="216"/>
      <c r="VEB36" s="216"/>
      <c r="VEC36" s="216"/>
      <c r="VED36" s="216"/>
      <c r="VEE36" s="216"/>
      <c r="VEF36" s="216"/>
      <c r="VEG36" s="216"/>
      <c r="VEH36" s="216"/>
      <c r="VEI36" s="216"/>
      <c r="VEJ36" s="216"/>
      <c r="VEK36" s="216"/>
      <c r="VEL36" s="216"/>
      <c r="VEM36" s="216"/>
      <c r="VEN36" s="216"/>
      <c r="VEO36" s="216"/>
      <c r="VEP36" s="216"/>
      <c r="VEQ36" s="216"/>
      <c r="VER36" s="216"/>
      <c r="VES36" s="216"/>
      <c r="VET36" s="216"/>
      <c r="VEU36" s="216"/>
      <c r="VEV36" s="216"/>
      <c r="VEW36" s="216"/>
      <c r="VEX36" s="216"/>
      <c r="VEY36" s="216"/>
      <c r="VEZ36" s="216"/>
      <c r="VFA36" s="216"/>
      <c r="VFB36" s="216"/>
      <c r="VFC36" s="216"/>
      <c r="VFD36" s="216"/>
      <c r="VFE36" s="216"/>
      <c r="VFF36" s="216"/>
      <c r="VFG36" s="216"/>
      <c r="VFH36" s="216"/>
      <c r="VFI36" s="216"/>
      <c r="VFJ36" s="216"/>
      <c r="VFK36" s="216"/>
      <c r="VFL36" s="216"/>
      <c r="VFM36" s="216"/>
      <c r="VFN36" s="216"/>
      <c r="VFO36" s="216"/>
      <c r="VFP36" s="216"/>
      <c r="VFQ36" s="216"/>
      <c r="VFR36" s="216"/>
      <c r="VFS36" s="216"/>
      <c r="VFT36" s="216"/>
      <c r="VFU36" s="216"/>
      <c r="VFV36" s="216"/>
      <c r="VFW36" s="216"/>
      <c r="VFX36" s="216"/>
      <c r="VFY36" s="216"/>
      <c r="VFZ36" s="216"/>
      <c r="VGA36" s="216"/>
      <c r="VGB36" s="216"/>
      <c r="VGC36" s="216"/>
      <c r="VGD36" s="216"/>
      <c r="VGE36" s="216"/>
      <c r="VGF36" s="216"/>
      <c r="VGG36" s="216"/>
      <c r="VGH36" s="216"/>
      <c r="VGI36" s="216"/>
      <c r="VGJ36" s="216"/>
      <c r="VGK36" s="216"/>
      <c r="VGL36" s="216"/>
      <c r="VGM36" s="216"/>
      <c r="VGN36" s="216"/>
      <c r="VGO36" s="216"/>
      <c r="VGP36" s="216"/>
      <c r="VGQ36" s="216"/>
      <c r="VGR36" s="216"/>
      <c r="VGS36" s="216"/>
      <c r="VGT36" s="216"/>
      <c r="VGU36" s="216"/>
      <c r="VGV36" s="216"/>
      <c r="VGW36" s="216"/>
      <c r="VGX36" s="216"/>
      <c r="VGY36" s="216"/>
      <c r="VGZ36" s="216"/>
      <c r="VHA36" s="216"/>
      <c r="VHB36" s="216"/>
      <c r="VHC36" s="216"/>
      <c r="VHD36" s="216"/>
      <c r="VHE36" s="216"/>
      <c r="VHF36" s="216"/>
      <c r="VHG36" s="216"/>
      <c r="VHH36" s="216"/>
      <c r="VHI36" s="216"/>
      <c r="VHJ36" s="216"/>
      <c r="VHK36" s="216"/>
      <c r="VHL36" s="216"/>
      <c r="VHM36" s="216"/>
      <c r="VHN36" s="216"/>
      <c r="VHO36" s="216"/>
      <c r="VHP36" s="216"/>
      <c r="VHQ36" s="216"/>
      <c r="VHR36" s="216"/>
      <c r="VHS36" s="216"/>
      <c r="VHT36" s="216"/>
      <c r="VHU36" s="216"/>
      <c r="VHV36" s="216"/>
      <c r="VHW36" s="216"/>
      <c r="VHX36" s="216"/>
      <c r="VHY36" s="216"/>
      <c r="VHZ36" s="216"/>
      <c r="VIA36" s="216"/>
      <c r="VIB36" s="216"/>
      <c r="VIC36" s="216"/>
      <c r="VID36" s="216"/>
      <c r="VIE36" s="216"/>
      <c r="VIF36" s="216"/>
      <c r="VIG36" s="216"/>
      <c r="VIH36" s="216"/>
      <c r="VII36" s="216"/>
      <c r="VIJ36" s="216"/>
      <c r="VIK36" s="216"/>
      <c r="VIL36" s="216"/>
      <c r="VIM36" s="216"/>
      <c r="VIN36" s="216"/>
      <c r="VIO36" s="216"/>
      <c r="VIP36" s="216"/>
      <c r="VIQ36" s="216"/>
      <c r="VIR36" s="216"/>
      <c r="VIS36" s="216"/>
      <c r="VIT36" s="216"/>
      <c r="VIU36" s="216"/>
      <c r="VIV36" s="216"/>
      <c r="VIW36" s="216"/>
      <c r="VIX36" s="216"/>
      <c r="VIY36" s="216"/>
      <c r="VIZ36" s="216"/>
      <c r="VJA36" s="216"/>
      <c r="VJB36" s="216"/>
      <c r="VJC36" s="216"/>
      <c r="VJD36" s="216"/>
      <c r="VJE36" s="216"/>
      <c r="VJF36" s="216"/>
      <c r="VJG36" s="216"/>
      <c r="VJH36" s="216"/>
      <c r="VJI36" s="216"/>
      <c r="VJJ36" s="216"/>
      <c r="VJK36" s="216"/>
      <c r="VJL36" s="216"/>
      <c r="VJM36" s="216"/>
      <c r="VJN36" s="216"/>
      <c r="VJO36" s="216"/>
      <c r="VJP36" s="216"/>
      <c r="VJQ36" s="216"/>
      <c r="VJR36" s="216"/>
      <c r="VJS36" s="216"/>
      <c r="VJT36" s="216"/>
      <c r="VJU36" s="216"/>
      <c r="VJV36" s="216"/>
      <c r="VJW36" s="216"/>
      <c r="VJX36" s="216"/>
      <c r="VJY36" s="216"/>
      <c r="VJZ36" s="216"/>
      <c r="VKA36" s="216"/>
      <c r="VKB36" s="216"/>
      <c r="VKC36" s="216"/>
      <c r="VKD36" s="216"/>
      <c r="VKE36" s="216"/>
      <c r="VKF36" s="216"/>
      <c r="VKG36" s="216"/>
      <c r="VKH36" s="216"/>
      <c r="VKI36" s="216"/>
      <c r="VKJ36" s="216"/>
      <c r="VKK36" s="216"/>
      <c r="VKL36" s="216"/>
      <c r="VKM36" s="216"/>
      <c r="VKN36" s="216"/>
      <c r="VKO36" s="216"/>
      <c r="VKP36" s="216"/>
      <c r="VKQ36" s="216"/>
      <c r="VKR36" s="216"/>
      <c r="VKS36" s="216"/>
      <c r="VKT36" s="216"/>
      <c r="VKU36" s="216"/>
      <c r="VKV36" s="216"/>
      <c r="VKW36" s="216"/>
      <c r="VKX36" s="216"/>
      <c r="VKY36" s="216"/>
      <c r="VKZ36" s="216"/>
      <c r="VLA36" s="216"/>
      <c r="VLB36" s="216"/>
      <c r="VLC36" s="216"/>
      <c r="VLD36" s="216"/>
      <c r="VLE36" s="216"/>
      <c r="VLF36" s="216"/>
      <c r="VLG36" s="216"/>
      <c r="VLH36" s="216"/>
      <c r="VLI36" s="216"/>
      <c r="VLJ36" s="216"/>
      <c r="VLK36" s="216"/>
      <c r="VLL36" s="216"/>
      <c r="VLM36" s="216"/>
      <c r="VLN36" s="216"/>
      <c r="VLO36" s="216"/>
      <c r="VLP36" s="216"/>
      <c r="VLQ36" s="216"/>
      <c r="VLR36" s="216"/>
      <c r="VLS36" s="216"/>
      <c r="VLT36" s="216"/>
      <c r="VLU36" s="216"/>
      <c r="VLV36" s="216"/>
      <c r="VLW36" s="216"/>
      <c r="VLX36" s="216"/>
      <c r="VLY36" s="216"/>
      <c r="VLZ36" s="216"/>
      <c r="VMA36" s="216"/>
      <c r="VMB36" s="216"/>
      <c r="VMC36" s="216"/>
      <c r="VMD36" s="216"/>
      <c r="VME36" s="216"/>
      <c r="VMF36" s="216"/>
      <c r="VMG36" s="216"/>
      <c r="VMH36" s="216"/>
      <c r="VMI36" s="216"/>
      <c r="VMJ36" s="216"/>
      <c r="VMK36" s="216"/>
      <c r="VML36" s="216"/>
      <c r="VMM36" s="216"/>
      <c r="VMN36" s="216"/>
      <c r="VMO36" s="216"/>
      <c r="VMP36" s="216"/>
      <c r="VMQ36" s="216"/>
      <c r="VMR36" s="216"/>
      <c r="VMS36" s="216"/>
      <c r="VMT36" s="216"/>
      <c r="VMU36" s="216"/>
      <c r="VMV36" s="216"/>
      <c r="VMW36" s="216"/>
      <c r="VMX36" s="216"/>
      <c r="VMY36" s="216"/>
      <c r="VMZ36" s="216"/>
      <c r="VNA36" s="216"/>
      <c r="VNB36" s="216"/>
      <c r="VNC36" s="216"/>
      <c r="VND36" s="216"/>
      <c r="VNE36" s="216"/>
      <c r="VNF36" s="216"/>
      <c r="VNG36" s="216"/>
      <c r="VNH36" s="216"/>
      <c r="VNI36" s="216"/>
      <c r="VNJ36" s="216"/>
      <c r="VNK36" s="216"/>
      <c r="VNL36" s="216"/>
      <c r="VNM36" s="216"/>
      <c r="VNN36" s="216"/>
      <c r="VNO36" s="216"/>
      <c r="VNP36" s="216"/>
      <c r="VNQ36" s="216"/>
      <c r="VNR36" s="216"/>
      <c r="VNS36" s="216"/>
      <c r="VNT36" s="216"/>
      <c r="VNU36" s="216"/>
      <c r="VNV36" s="216"/>
      <c r="VNW36" s="216"/>
      <c r="VNX36" s="216"/>
      <c r="VNY36" s="216"/>
      <c r="VNZ36" s="216"/>
      <c r="VOA36" s="216"/>
      <c r="VOB36" s="216"/>
      <c r="VOC36" s="216"/>
      <c r="VOD36" s="216"/>
      <c r="VOE36" s="216"/>
      <c r="VOF36" s="216"/>
      <c r="VOG36" s="216"/>
      <c r="VOH36" s="216"/>
      <c r="VOI36" s="216"/>
      <c r="VOJ36" s="216"/>
      <c r="VOK36" s="216"/>
      <c r="VOL36" s="216"/>
      <c r="VOM36" s="216"/>
      <c r="VON36" s="216"/>
      <c r="VOO36" s="216"/>
      <c r="VOP36" s="216"/>
      <c r="VOQ36" s="216"/>
      <c r="VOR36" s="216"/>
      <c r="VOS36" s="216"/>
      <c r="VOT36" s="216"/>
      <c r="VOU36" s="216"/>
      <c r="VOV36" s="216"/>
      <c r="VOW36" s="216"/>
      <c r="VOX36" s="216"/>
      <c r="VOY36" s="216"/>
      <c r="VOZ36" s="216"/>
      <c r="VPA36" s="216"/>
      <c r="VPB36" s="216"/>
      <c r="VPC36" s="216"/>
      <c r="VPD36" s="216"/>
      <c r="VPE36" s="216"/>
      <c r="VPF36" s="216"/>
      <c r="VPG36" s="216"/>
      <c r="VPH36" s="216"/>
      <c r="VPI36" s="216"/>
      <c r="VPJ36" s="216"/>
      <c r="VPK36" s="216"/>
      <c r="VPL36" s="216"/>
      <c r="VPM36" s="216"/>
      <c r="VPN36" s="216"/>
      <c r="VPO36" s="216"/>
      <c r="VPP36" s="216"/>
      <c r="VPQ36" s="216"/>
      <c r="VPR36" s="216"/>
      <c r="VPS36" s="216"/>
      <c r="VPT36" s="216"/>
      <c r="VPU36" s="216"/>
      <c r="VPV36" s="216"/>
      <c r="VPW36" s="216"/>
      <c r="VPX36" s="216"/>
      <c r="VPY36" s="216"/>
      <c r="VPZ36" s="216"/>
      <c r="VQA36" s="216"/>
      <c r="VQB36" s="216"/>
      <c r="VQC36" s="216"/>
      <c r="VQD36" s="216"/>
      <c r="VQE36" s="216"/>
      <c r="VQF36" s="216"/>
      <c r="VQG36" s="216"/>
      <c r="VQH36" s="216"/>
      <c r="VQI36" s="216"/>
      <c r="VQJ36" s="216"/>
      <c r="VQK36" s="216"/>
      <c r="VQL36" s="216"/>
      <c r="VQM36" s="216"/>
      <c r="VQN36" s="216"/>
      <c r="VQO36" s="216"/>
      <c r="VQP36" s="216"/>
      <c r="VQQ36" s="216"/>
      <c r="VQR36" s="216"/>
      <c r="VQS36" s="216"/>
      <c r="VQT36" s="216"/>
      <c r="VQU36" s="216"/>
      <c r="VQV36" s="216"/>
      <c r="VQW36" s="216"/>
      <c r="VQX36" s="216"/>
      <c r="VQY36" s="216"/>
      <c r="VQZ36" s="216"/>
      <c r="VRA36" s="216"/>
      <c r="VRB36" s="216"/>
      <c r="VRC36" s="216"/>
      <c r="VRD36" s="216"/>
      <c r="VRE36" s="216"/>
      <c r="VRF36" s="216"/>
      <c r="VRG36" s="216"/>
      <c r="VRH36" s="216"/>
      <c r="VRI36" s="216"/>
      <c r="VRJ36" s="216"/>
      <c r="VRK36" s="216"/>
      <c r="VRL36" s="216"/>
      <c r="VRM36" s="216"/>
      <c r="VRN36" s="216"/>
      <c r="VRO36" s="216"/>
      <c r="VRP36" s="216"/>
      <c r="VRQ36" s="216"/>
      <c r="VRR36" s="216"/>
      <c r="VRS36" s="216"/>
      <c r="VRT36" s="216"/>
      <c r="VRU36" s="216"/>
      <c r="VRV36" s="216"/>
      <c r="VRW36" s="216"/>
      <c r="VRX36" s="216"/>
      <c r="VRY36" s="216"/>
      <c r="VRZ36" s="216"/>
      <c r="VSA36" s="216"/>
      <c r="VSB36" s="216"/>
      <c r="VSC36" s="216"/>
      <c r="VSD36" s="216"/>
      <c r="VSE36" s="216"/>
      <c r="VSF36" s="216"/>
      <c r="VSG36" s="216"/>
      <c r="VSH36" s="216"/>
      <c r="VSI36" s="216"/>
      <c r="VSJ36" s="216"/>
      <c r="VSK36" s="216"/>
      <c r="VSL36" s="216"/>
      <c r="VSM36" s="216"/>
      <c r="VSN36" s="216"/>
      <c r="VSO36" s="216"/>
      <c r="VSP36" s="216"/>
      <c r="VSQ36" s="216"/>
      <c r="VSR36" s="216"/>
      <c r="VSS36" s="216"/>
      <c r="VST36" s="216"/>
      <c r="VSU36" s="216"/>
      <c r="VSV36" s="216"/>
      <c r="VSW36" s="216"/>
      <c r="VSX36" s="216"/>
      <c r="VSY36" s="216"/>
      <c r="VSZ36" s="216"/>
      <c r="VTA36" s="216"/>
      <c r="VTB36" s="216"/>
      <c r="VTC36" s="216"/>
      <c r="VTD36" s="216"/>
      <c r="VTE36" s="216"/>
      <c r="VTF36" s="216"/>
      <c r="VTG36" s="216"/>
      <c r="VTH36" s="216"/>
      <c r="VTI36" s="216"/>
      <c r="VTJ36" s="216"/>
      <c r="VTK36" s="216"/>
      <c r="VTL36" s="216"/>
      <c r="VTM36" s="216"/>
      <c r="VTN36" s="216"/>
      <c r="VTO36" s="216"/>
      <c r="VTP36" s="216"/>
      <c r="VTQ36" s="216"/>
      <c r="VTR36" s="216"/>
      <c r="VTS36" s="216"/>
      <c r="VTT36" s="216"/>
      <c r="VTU36" s="216"/>
      <c r="VTV36" s="216"/>
      <c r="VTW36" s="216"/>
      <c r="VTX36" s="216"/>
      <c r="VTY36" s="216"/>
      <c r="VTZ36" s="216"/>
      <c r="VUA36" s="216"/>
      <c r="VUB36" s="216"/>
      <c r="VUC36" s="216"/>
      <c r="VUD36" s="216"/>
      <c r="VUE36" s="216"/>
      <c r="VUF36" s="216"/>
      <c r="VUG36" s="216"/>
      <c r="VUH36" s="216"/>
      <c r="VUI36" s="216"/>
      <c r="VUJ36" s="216"/>
      <c r="VUK36" s="216"/>
      <c r="VUL36" s="216"/>
      <c r="VUM36" s="216"/>
      <c r="VUN36" s="216"/>
      <c r="VUO36" s="216"/>
      <c r="VUP36" s="216"/>
      <c r="VUQ36" s="216"/>
      <c r="VUR36" s="216"/>
      <c r="VUS36" s="216"/>
      <c r="VUT36" s="216"/>
      <c r="VUU36" s="216"/>
      <c r="VUV36" s="216"/>
      <c r="VUW36" s="216"/>
      <c r="VUX36" s="216"/>
      <c r="VUY36" s="216"/>
      <c r="VUZ36" s="216"/>
      <c r="VVA36" s="216"/>
      <c r="VVB36" s="216"/>
      <c r="VVC36" s="216"/>
      <c r="VVD36" s="216"/>
      <c r="VVE36" s="216"/>
      <c r="VVF36" s="216"/>
      <c r="VVG36" s="216"/>
      <c r="VVH36" s="216"/>
      <c r="VVI36" s="216"/>
      <c r="VVJ36" s="216"/>
      <c r="VVK36" s="216"/>
      <c r="VVL36" s="216"/>
      <c r="VVM36" s="216"/>
      <c r="VVN36" s="216"/>
      <c r="VVO36" s="216"/>
      <c r="VVP36" s="216"/>
      <c r="VVQ36" s="216"/>
      <c r="VVR36" s="216"/>
      <c r="VVS36" s="216"/>
      <c r="VVT36" s="216"/>
      <c r="VVU36" s="216"/>
      <c r="VVV36" s="216"/>
      <c r="VVW36" s="216"/>
      <c r="VVX36" s="216"/>
      <c r="VVY36" s="216"/>
      <c r="VVZ36" s="216"/>
      <c r="VWA36" s="216"/>
      <c r="VWB36" s="216"/>
      <c r="VWC36" s="216"/>
      <c r="VWD36" s="216"/>
      <c r="VWE36" s="216"/>
      <c r="VWF36" s="216"/>
      <c r="VWG36" s="216"/>
      <c r="VWH36" s="216"/>
      <c r="VWI36" s="216"/>
      <c r="VWJ36" s="216"/>
      <c r="VWK36" s="216"/>
      <c r="VWL36" s="216"/>
      <c r="VWM36" s="216"/>
      <c r="VWN36" s="216"/>
      <c r="VWO36" s="216"/>
      <c r="VWP36" s="216"/>
      <c r="VWQ36" s="216"/>
      <c r="VWR36" s="216"/>
      <c r="VWS36" s="216"/>
      <c r="VWT36" s="216"/>
      <c r="VWU36" s="216"/>
      <c r="VWV36" s="216"/>
      <c r="VWW36" s="216"/>
      <c r="VWX36" s="216"/>
      <c r="VWY36" s="216"/>
      <c r="VWZ36" s="216"/>
      <c r="VXA36" s="216"/>
      <c r="VXB36" s="216"/>
      <c r="VXC36" s="216"/>
      <c r="VXD36" s="216"/>
      <c r="VXE36" s="216"/>
      <c r="VXF36" s="216"/>
      <c r="VXG36" s="216"/>
      <c r="VXH36" s="216"/>
      <c r="VXI36" s="216"/>
      <c r="VXJ36" s="216"/>
      <c r="VXK36" s="216"/>
      <c r="VXL36" s="216"/>
      <c r="VXM36" s="216"/>
      <c r="VXN36" s="216"/>
      <c r="VXO36" s="216"/>
      <c r="VXP36" s="216"/>
      <c r="VXQ36" s="216"/>
      <c r="VXR36" s="216"/>
      <c r="VXS36" s="216"/>
      <c r="VXT36" s="216"/>
      <c r="VXU36" s="216"/>
      <c r="VXV36" s="216"/>
      <c r="VXW36" s="216"/>
      <c r="VXX36" s="216"/>
      <c r="VXY36" s="216"/>
      <c r="VXZ36" s="216"/>
      <c r="VYA36" s="216"/>
      <c r="VYB36" s="216"/>
      <c r="VYC36" s="216"/>
      <c r="VYD36" s="216"/>
      <c r="VYE36" s="216"/>
      <c r="VYF36" s="216"/>
      <c r="VYG36" s="216"/>
      <c r="VYH36" s="216"/>
      <c r="VYI36" s="216"/>
      <c r="VYJ36" s="216"/>
      <c r="VYK36" s="216"/>
      <c r="VYL36" s="216"/>
      <c r="VYM36" s="216"/>
      <c r="VYN36" s="216"/>
      <c r="VYO36" s="216"/>
      <c r="VYP36" s="216"/>
      <c r="VYQ36" s="216"/>
      <c r="VYR36" s="216"/>
      <c r="VYS36" s="216"/>
      <c r="VYT36" s="216"/>
      <c r="VYU36" s="216"/>
      <c r="VYV36" s="216"/>
      <c r="VYW36" s="216"/>
      <c r="VYX36" s="216"/>
      <c r="VYY36" s="216"/>
      <c r="VYZ36" s="216"/>
      <c r="VZA36" s="216"/>
      <c r="VZB36" s="216"/>
      <c r="VZC36" s="216"/>
      <c r="VZD36" s="216"/>
      <c r="VZE36" s="216"/>
      <c r="VZF36" s="216"/>
      <c r="VZG36" s="216"/>
      <c r="VZH36" s="216"/>
      <c r="VZI36" s="216"/>
      <c r="VZJ36" s="216"/>
      <c r="VZK36" s="216"/>
      <c r="VZL36" s="216"/>
      <c r="VZM36" s="216"/>
      <c r="VZN36" s="216"/>
      <c r="VZO36" s="216"/>
      <c r="VZP36" s="216"/>
      <c r="VZQ36" s="216"/>
      <c r="VZR36" s="216"/>
      <c r="VZS36" s="216"/>
      <c r="VZT36" s="216"/>
      <c r="VZU36" s="216"/>
      <c r="VZV36" s="216"/>
      <c r="VZW36" s="216"/>
      <c r="VZX36" s="216"/>
      <c r="VZY36" s="216"/>
      <c r="VZZ36" s="216"/>
      <c r="WAA36" s="216"/>
      <c r="WAB36" s="216"/>
      <c r="WAC36" s="216"/>
      <c r="WAD36" s="216"/>
      <c r="WAE36" s="216"/>
      <c r="WAF36" s="216"/>
      <c r="WAG36" s="216"/>
      <c r="WAH36" s="216"/>
      <c r="WAI36" s="216"/>
      <c r="WAJ36" s="216"/>
      <c r="WAK36" s="216"/>
      <c r="WAL36" s="216"/>
      <c r="WAM36" s="216"/>
      <c r="WAN36" s="216"/>
      <c r="WAO36" s="216"/>
      <c r="WAP36" s="216"/>
      <c r="WAQ36" s="216"/>
      <c r="WAR36" s="216"/>
      <c r="WAS36" s="216"/>
      <c r="WAT36" s="216"/>
      <c r="WAU36" s="216"/>
      <c r="WAV36" s="216"/>
      <c r="WAW36" s="216"/>
      <c r="WAX36" s="216"/>
      <c r="WAY36" s="216"/>
      <c r="WAZ36" s="216"/>
      <c r="WBA36" s="216"/>
      <c r="WBB36" s="216"/>
      <c r="WBC36" s="216"/>
      <c r="WBD36" s="216"/>
      <c r="WBE36" s="216"/>
      <c r="WBF36" s="216"/>
      <c r="WBG36" s="216"/>
      <c r="WBH36" s="216"/>
      <c r="WBI36" s="216"/>
      <c r="WBJ36" s="216"/>
      <c r="WBK36" s="216"/>
      <c r="WBL36" s="216"/>
      <c r="WBM36" s="216"/>
      <c r="WBN36" s="216"/>
      <c r="WBO36" s="216"/>
      <c r="WBP36" s="216"/>
      <c r="WBQ36" s="216"/>
      <c r="WBR36" s="216"/>
      <c r="WBS36" s="216"/>
      <c r="WBT36" s="216"/>
      <c r="WBU36" s="216"/>
      <c r="WBV36" s="216"/>
      <c r="WBW36" s="216"/>
      <c r="WBX36" s="216"/>
      <c r="WBY36" s="216"/>
      <c r="WBZ36" s="216"/>
      <c r="WCA36" s="216"/>
      <c r="WCB36" s="216"/>
      <c r="WCC36" s="216"/>
      <c r="WCD36" s="216"/>
      <c r="WCE36" s="216"/>
      <c r="WCF36" s="216"/>
      <c r="WCG36" s="216"/>
      <c r="WCH36" s="216"/>
      <c r="WCI36" s="216"/>
      <c r="WCJ36" s="216"/>
      <c r="WCK36" s="216"/>
      <c r="WCL36" s="216"/>
      <c r="WCM36" s="216"/>
      <c r="WCN36" s="216"/>
      <c r="WCO36" s="216"/>
      <c r="WCP36" s="216"/>
      <c r="WCQ36" s="216"/>
      <c r="WCR36" s="216"/>
      <c r="WCS36" s="216"/>
      <c r="WCT36" s="216"/>
      <c r="WCU36" s="216"/>
      <c r="WCV36" s="216"/>
      <c r="WCW36" s="216"/>
      <c r="WCX36" s="216"/>
      <c r="WCY36" s="216"/>
      <c r="WCZ36" s="216"/>
      <c r="WDA36" s="216"/>
      <c r="WDB36" s="216"/>
      <c r="WDC36" s="216"/>
      <c r="WDD36" s="216"/>
      <c r="WDE36" s="216"/>
      <c r="WDF36" s="216"/>
      <c r="WDG36" s="216"/>
      <c r="WDH36" s="216"/>
      <c r="WDI36" s="216"/>
      <c r="WDJ36" s="216"/>
      <c r="WDK36" s="216"/>
      <c r="WDL36" s="216"/>
      <c r="WDM36" s="216"/>
      <c r="WDN36" s="216"/>
      <c r="WDO36" s="216"/>
      <c r="WDP36" s="216"/>
      <c r="WDQ36" s="216"/>
      <c r="WDR36" s="216"/>
      <c r="WDS36" s="216"/>
      <c r="WDT36" s="216"/>
      <c r="WDU36" s="216"/>
      <c r="WDV36" s="216"/>
      <c r="WDW36" s="216"/>
      <c r="WDX36" s="216"/>
      <c r="WDY36" s="216"/>
      <c r="WDZ36" s="216"/>
      <c r="WEA36" s="216"/>
      <c r="WEB36" s="216"/>
      <c r="WEC36" s="216"/>
      <c r="WED36" s="216"/>
      <c r="WEE36" s="216"/>
      <c r="WEF36" s="216"/>
      <c r="WEG36" s="216"/>
      <c r="WEH36" s="216"/>
      <c r="WEI36" s="216"/>
      <c r="WEJ36" s="216"/>
      <c r="WEK36" s="216"/>
      <c r="WEL36" s="216"/>
      <c r="WEM36" s="216"/>
      <c r="WEN36" s="216"/>
      <c r="WEO36" s="216"/>
      <c r="WEP36" s="216"/>
      <c r="WEQ36" s="216"/>
      <c r="WER36" s="216"/>
      <c r="WES36" s="216"/>
      <c r="WET36" s="216"/>
      <c r="WEU36" s="216"/>
      <c r="WEV36" s="216"/>
      <c r="WEW36" s="216"/>
      <c r="WEX36" s="216"/>
      <c r="WEY36" s="216"/>
      <c r="WEZ36" s="216"/>
      <c r="WFA36" s="216"/>
      <c r="WFB36" s="216"/>
      <c r="WFC36" s="216"/>
      <c r="WFD36" s="216"/>
      <c r="WFE36" s="216"/>
      <c r="WFF36" s="216"/>
      <c r="WFG36" s="216"/>
      <c r="WFH36" s="216"/>
      <c r="WFI36" s="216"/>
      <c r="WFJ36" s="216"/>
      <c r="WFK36" s="216"/>
      <c r="WFL36" s="216"/>
      <c r="WFM36" s="216"/>
      <c r="WFN36" s="216"/>
      <c r="WFO36" s="216"/>
      <c r="WFP36" s="216"/>
      <c r="WFQ36" s="216"/>
      <c r="WFR36" s="216"/>
      <c r="WFS36" s="216"/>
      <c r="WFT36" s="216"/>
      <c r="WFU36" s="216"/>
      <c r="WFV36" s="216"/>
      <c r="WFW36" s="216"/>
      <c r="WFX36" s="216"/>
      <c r="WFY36" s="216"/>
      <c r="WFZ36" s="216"/>
      <c r="WGA36" s="216"/>
      <c r="WGB36" s="216"/>
      <c r="WGC36" s="216"/>
      <c r="WGD36" s="216"/>
      <c r="WGE36" s="216"/>
      <c r="WGF36" s="216"/>
      <c r="WGG36" s="216"/>
      <c r="WGH36" s="216"/>
      <c r="WGI36" s="216"/>
      <c r="WGJ36" s="216"/>
      <c r="WGK36" s="216"/>
      <c r="WGL36" s="216"/>
      <c r="WGM36" s="216"/>
      <c r="WGN36" s="216"/>
      <c r="WGO36" s="216"/>
      <c r="WGP36" s="216"/>
      <c r="WGQ36" s="216"/>
      <c r="WGR36" s="216"/>
      <c r="WGS36" s="216"/>
      <c r="WGT36" s="216"/>
      <c r="WGU36" s="216"/>
      <c r="WGV36" s="216"/>
      <c r="WGW36" s="216"/>
      <c r="WGX36" s="216"/>
      <c r="WGY36" s="216"/>
      <c r="WGZ36" s="216"/>
      <c r="WHA36" s="216"/>
      <c r="WHB36" s="216"/>
      <c r="WHC36" s="216"/>
      <c r="WHD36" s="216"/>
      <c r="WHE36" s="216"/>
      <c r="WHF36" s="216"/>
      <c r="WHG36" s="216"/>
      <c r="WHH36" s="216"/>
      <c r="WHI36" s="216"/>
      <c r="WHJ36" s="216"/>
      <c r="WHK36" s="216"/>
      <c r="WHL36" s="216"/>
      <c r="WHM36" s="216"/>
      <c r="WHN36" s="216"/>
      <c r="WHO36" s="216"/>
      <c r="WHP36" s="216"/>
      <c r="WHQ36" s="216"/>
      <c r="WHR36" s="216"/>
      <c r="WHS36" s="216"/>
      <c r="WHT36" s="216"/>
      <c r="WHU36" s="216"/>
      <c r="WHV36" s="216"/>
      <c r="WHW36" s="216"/>
      <c r="WHX36" s="216"/>
      <c r="WHY36" s="216"/>
      <c r="WHZ36" s="216"/>
      <c r="WIA36" s="216"/>
      <c r="WIB36" s="216"/>
      <c r="WIC36" s="216"/>
      <c r="WID36" s="216"/>
      <c r="WIE36" s="216"/>
      <c r="WIF36" s="216"/>
      <c r="WIG36" s="216"/>
      <c r="WIH36" s="216"/>
      <c r="WII36" s="216"/>
      <c r="WIJ36" s="216"/>
      <c r="WIK36" s="216"/>
      <c r="WIL36" s="216"/>
      <c r="WIM36" s="216"/>
      <c r="WIN36" s="216"/>
      <c r="WIO36" s="216"/>
      <c r="WIP36" s="216"/>
      <c r="WIQ36" s="216"/>
      <c r="WIR36" s="216"/>
      <c r="WIS36" s="216"/>
      <c r="WIT36" s="216"/>
      <c r="WIU36" s="216"/>
      <c r="WIV36" s="216"/>
      <c r="WIW36" s="216"/>
      <c r="WIX36" s="216"/>
      <c r="WIY36" s="216"/>
      <c r="WIZ36" s="216"/>
      <c r="WJA36" s="216"/>
      <c r="WJB36" s="216"/>
      <c r="WJC36" s="216"/>
      <c r="WJD36" s="216"/>
      <c r="WJE36" s="216"/>
      <c r="WJF36" s="216"/>
      <c r="WJG36" s="216"/>
      <c r="WJH36" s="216"/>
      <c r="WJI36" s="216"/>
      <c r="WJJ36" s="216"/>
      <c r="WJK36" s="216"/>
      <c r="WJL36" s="216"/>
      <c r="WJM36" s="216"/>
      <c r="WJN36" s="216"/>
      <c r="WJO36" s="216"/>
      <c r="WJP36" s="216"/>
      <c r="WJQ36" s="216"/>
      <c r="WJR36" s="216"/>
      <c r="WJS36" s="216"/>
      <c r="WJT36" s="216"/>
      <c r="WJU36" s="216"/>
      <c r="WJV36" s="216"/>
      <c r="WJW36" s="216"/>
      <c r="WJX36" s="216"/>
      <c r="WJY36" s="216"/>
      <c r="WJZ36" s="216"/>
      <c r="WKA36" s="216"/>
      <c r="WKB36" s="216"/>
      <c r="WKC36" s="216"/>
      <c r="WKD36" s="216"/>
      <c r="WKE36" s="216"/>
      <c r="WKF36" s="216"/>
      <c r="WKG36" s="216"/>
      <c r="WKH36" s="216"/>
      <c r="WKI36" s="216"/>
      <c r="WKJ36" s="216"/>
      <c r="WKK36" s="216"/>
      <c r="WKL36" s="216"/>
      <c r="WKM36" s="216"/>
      <c r="WKN36" s="216"/>
      <c r="WKO36" s="216"/>
      <c r="WKP36" s="216"/>
      <c r="WKQ36" s="216"/>
      <c r="WKR36" s="216"/>
      <c r="WKS36" s="216"/>
      <c r="WKT36" s="216"/>
      <c r="WKU36" s="216"/>
      <c r="WKV36" s="216"/>
      <c r="WKW36" s="216"/>
      <c r="WKX36" s="216"/>
      <c r="WKY36" s="216"/>
      <c r="WKZ36" s="216"/>
      <c r="WLA36" s="216"/>
      <c r="WLB36" s="216"/>
      <c r="WLC36" s="216"/>
      <c r="WLD36" s="216"/>
      <c r="WLE36" s="216"/>
      <c r="WLF36" s="216"/>
      <c r="WLG36" s="216"/>
      <c r="WLH36" s="216"/>
      <c r="WLI36" s="216"/>
      <c r="WLJ36" s="216"/>
      <c r="WLK36" s="216"/>
      <c r="WLL36" s="216"/>
      <c r="WLM36" s="216"/>
      <c r="WLN36" s="216"/>
      <c r="WLO36" s="216"/>
      <c r="WLP36" s="216"/>
      <c r="WLQ36" s="216"/>
      <c r="WLR36" s="216"/>
      <c r="WLS36" s="216"/>
      <c r="WLT36" s="216"/>
      <c r="WLU36" s="216"/>
      <c r="WLV36" s="216"/>
      <c r="WLW36" s="216"/>
      <c r="WLX36" s="216"/>
      <c r="WLY36" s="216"/>
      <c r="WLZ36" s="216"/>
      <c r="WMA36" s="216"/>
      <c r="WMB36" s="216"/>
      <c r="WMC36" s="216"/>
      <c r="WMD36" s="216"/>
      <c r="WME36" s="216"/>
      <c r="WMF36" s="216"/>
      <c r="WMG36" s="216"/>
      <c r="WMH36" s="216"/>
      <c r="WMI36" s="216"/>
      <c r="WMJ36" s="216"/>
      <c r="WMK36" s="216"/>
      <c r="WML36" s="216"/>
      <c r="WMM36" s="216"/>
      <c r="WMN36" s="216"/>
      <c r="WMO36" s="216"/>
      <c r="WMP36" s="216"/>
      <c r="WMQ36" s="216"/>
      <c r="WMR36" s="216"/>
      <c r="WMS36" s="216"/>
      <c r="WMT36" s="216"/>
      <c r="WMU36" s="216"/>
      <c r="WMV36" s="216"/>
      <c r="WMW36" s="216"/>
      <c r="WMX36" s="216"/>
      <c r="WMY36" s="216"/>
      <c r="WMZ36" s="216"/>
      <c r="WNA36" s="216"/>
      <c r="WNB36" s="216"/>
      <c r="WNC36" s="216"/>
      <c r="WND36" s="216"/>
      <c r="WNE36" s="216"/>
      <c r="WNF36" s="216"/>
      <c r="WNG36" s="216"/>
      <c r="WNH36" s="216"/>
      <c r="WNI36" s="216"/>
      <c r="WNJ36" s="216"/>
      <c r="WNK36" s="216"/>
      <c r="WNL36" s="216"/>
      <c r="WNM36" s="216"/>
      <c r="WNN36" s="216"/>
      <c r="WNO36" s="216"/>
      <c r="WNP36" s="216"/>
      <c r="WNQ36" s="216"/>
      <c r="WNR36" s="216"/>
      <c r="WNS36" s="216"/>
      <c r="WNT36" s="216"/>
      <c r="WNU36" s="216"/>
      <c r="WNV36" s="216"/>
      <c r="WNW36" s="216"/>
      <c r="WNX36" s="216"/>
      <c r="WNY36" s="216"/>
      <c r="WNZ36" s="216"/>
      <c r="WOA36" s="216"/>
      <c r="WOB36" s="216"/>
      <c r="WOC36" s="216"/>
      <c r="WOD36" s="216"/>
      <c r="WOE36" s="216"/>
      <c r="WOF36" s="216"/>
      <c r="WOG36" s="216"/>
      <c r="WOH36" s="216"/>
      <c r="WOI36" s="216"/>
      <c r="WOJ36" s="216"/>
      <c r="WOK36" s="216"/>
      <c r="WOL36" s="216"/>
      <c r="WOM36" s="216"/>
      <c r="WON36" s="216"/>
      <c r="WOO36" s="216"/>
      <c r="WOP36" s="216"/>
      <c r="WOQ36" s="216"/>
      <c r="WOR36" s="216"/>
      <c r="WOS36" s="216"/>
      <c r="WOT36" s="216"/>
      <c r="WOU36" s="216"/>
      <c r="WOV36" s="216"/>
      <c r="WOW36" s="216"/>
      <c r="WOX36" s="216"/>
      <c r="WOY36" s="216"/>
      <c r="WOZ36" s="216"/>
      <c r="WPA36" s="216"/>
      <c r="WPB36" s="216"/>
      <c r="WPC36" s="216"/>
      <c r="WPD36" s="216"/>
      <c r="WPE36" s="216"/>
      <c r="WPF36" s="216"/>
      <c r="WPG36" s="216"/>
      <c r="WPH36" s="216"/>
      <c r="WPI36" s="216"/>
      <c r="WPJ36" s="216"/>
      <c r="WPK36" s="216"/>
      <c r="WPL36" s="216"/>
      <c r="WPM36" s="216"/>
      <c r="WPN36" s="216"/>
      <c r="WPO36" s="216"/>
      <c r="WPP36" s="216"/>
      <c r="WPQ36" s="216"/>
      <c r="WPR36" s="216"/>
      <c r="WPS36" s="216"/>
      <c r="WPT36" s="216"/>
      <c r="WPU36" s="216"/>
      <c r="WPV36" s="216"/>
      <c r="WPW36" s="216"/>
      <c r="WPX36" s="216"/>
      <c r="WPY36" s="216"/>
      <c r="WPZ36" s="216"/>
      <c r="WQA36" s="216"/>
      <c r="WQB36" s="216"/>
      <c r="WQC36" s="216"/>
      <c r="WQD36" s="216"/>
      <c r="WQE36" s="216"/>
      <c r="WQF36" s="216"/>
      <c r="WQG36" s="216"/>
      <c r="WQH36" s="216"/>
      <c r="WQI36" s="216"/>
      <c r="WQJ36" s="216"/>
      <c r="WQK36" s="216"/>
      <c r="WQL36" s="216"/>
      <c r="WQM36" s="216"/>
      <c r="WQN36" s="216"/>
      <c r="WQO36" s="216"/>
      <c r="WQP36" s="216"/>
      <c r="WQQ36" s="216"/>
      <c r="WQR36" s="216"/>
      <c r="WQS36" s="216"/>
      <c r="WQT36" s="216"/>
      <c r="WQU36" s="216"/>
      <c r="WQV36" s="216"/>
      <c r="WQW36" s="216"/>
      <c r="WQX36" s="216"/>
      <c r="WQY36" s="216"/>
      <c r="WQZ36" s="216"/>
      <c r="WRA36" s="216"/>
      <c r="WRB36" s="216"/>
      <c r="WRC36" s="216"/>
      <c r="WRD36" s="216"/>
      <c r="WRE36" s="216"/>
      <c r="WRF36" s="216"/>
      <c r="WRG36" s="216"/>
      <c r="WRH36" s="216"/>
      <c r="WRI36" s="216"/>
      <c r="WRJ36" s="216"/>
      <c r="WRK36" s="216"/>
      <c r="WRL36" s="216"/>
      <c r="WRM36" s="216"/>
      <c r="WRN36" s="216"/>
      <c r="WRO36" s="216"/>
      <c r="WRP36" s="216"/>
      <c r="WRQ36" s="216"/>
      <c r="WRR36" s="216"/>
      <c r="WRS36" s="216"/>
      <c r="WRT36" s="216"/>
      <c r="WRU36" s="216"/>
      <c r="WRV36" s="216"/>
      <c r="WRW36" s="216"/>
      <c r="WRX36" s="216"/>
      <c r="WRY36" s="216"/>
      <c r="WRZ36" s="216"/>
      <c r="WSA36" s="216"/>
      <c r="WSB36" s="216"/>
      <c r="WSC36" s="216"/>
      <c r="WSD36" s="216"/>
      <c r="WSE36" s="216"/>
      <c r="WSF36" s="216"/>
      <c r="WSG36" s="216"/>
      <c r="WSH36" s="216"/>
      <c r="WSI36" s="216"/>
      <c r="WSJ36" s="216"/>
      <c r="WSK36" s="216"/>
      <c r="WSL36" s="216"/>
      <c r="WSM36" s="216"/>
      <c r="WSN36" s="216"/>
      <c r="WSO36" s="216"/>
      <c r="WSP36" s="216"/>
      <c r="WSQ36" s="216"/>
      <c r="WSR36" s="216"/>
      <c r="WSS36" s="216"/>
      <c r="WST36" s="216"/>
      <c r="WSU36" s="216"/>
      <c r="WSV36" s="216"/>
      <c r="WSW36" s="216"/>
      <c r="WSX36" s="216"/>
      <c r="WSY36" s="216"/>
      <c r="WSZ36" s="216"/>
      <c r="WTA36" s="216"/>
      <c r="WTB36" s="216"/>
      <c r="WTC36" s="216"/>
      <c r="WTD36" s="216"/>
      <c r="WTE36" s="216"/>
      <c r="WTF36" s="216"/>
      <c r="WTG36" s="216"/>
      <c r="WTH36" s="216"/>
      <c r="WTI36" s="216"/>
      <c r="WTJ36" s="216"/>
      <c r="WTK36" s="216"/>
      <c r="WTL36" s="216"/>
      <c r="WTM36" s="216"/>
      <c r="WTN36" s="216"/>
      <c r="WTO36" s="216"/>
      <c r="WTP36" s="216"/>
      <c r="WTQ36" s="216"/>
      <c r="WTR36" s="216"/>
      <c r="WTS36" s="216"/>
      <c r="WTT36" s="216"/>
      <c r="WTU36" s="216"/>
      <c r="WTV36" s="216"/>
      <c r="WTW36" s="216"/>
      <c r="WTX36" s="216"/>
      <c r="WTY36" s="216"/>
      <c r="WTZ36" s="216"/>
      <c r="WUA36" s="216"/>
      <c r="WUB36" s="216"/>
      <c r="WUC36" s="216"/>
      <c r="WUD36" s="216"/>
      <c r="WUE36" s="216"/>
      <c r="WUF36" s="216"/>
      <c r="WUG36" s="216"/>
      <c r="WUH36" s="216"/>
      <c r="WUI36" s="216"/>
      <c r="WUJ36" s="216"/>
      <c r="WUK36" s="216"/>
      <c r="WUL36" s="216"/>
      <c r="WUM36" s="216"/>
      <c r="WUN36" s="216"/>
      <c r="WUO36" s="216"/>
      <c r="WUP36" s="216"/>
      <c r="WUQ36" s="216"/>
      <c r="WUR36" s="216"/>
      <c r="WUS36" s="216"/>
      <c r="WUT36" s="216"/>
      <c r="WUU36" s="216"/>
      <c r="WUV36" s="216"/>
      <c r="WUW36" s="216"/>
      <c r="WUX36" s="216"/>
      <c r="WUY36" s="216"/>
      <c r="WUZ36" s="216"/>
      <c r="WVA36" s="216"/>
      <c r="WVB36" s="216"/>
      <c r="WVC36" s="216"/>
      <c r="WVD36" s="216"/>
      <c r="WVE36" s="216"/>
      <c r="WVF36" s="216"/>
      <c r="WVG36" s="216"/>
      <c r="WVH36" s="216"/>
      <c r="WVI36" s="216"/>
      <c r="WVJ36" s="216"/>
      <c r="WVK36" s="216"/>
      <c r="WVL36" s="216"/>
      <c r="WVM36" s="216"/>
      <c r="WVN36" s="216"/>
      <c r="WVO36" s="216"/>
      <c r="WVP36" s="216"/>
      <c r="WVQ36" s="216"/>
      <c r="WVR36" s="216"/>
      <c r="WVS36" s="216"/>
      <c r="WVT36" s="216"/>
      <c r="WVU36" s="216"/>
      <c r="WVV36" s="216"/>
      <c r="WVW36" s="216"/>
      <c r="WVX36" s="216"/>
      <c r="WVY36" s="216"/>
      <c r="WVZ36" s="216"/>
      <c r="WWA36" s="216"/>
      <c r="WWB36" s="216"/>
      <c r="WWC36" s="216"/>
      <c r="WWD36" s="216"/>
      <c r="WWE36" s="216"/>
      <c r="WWF36" s="216"/>
      <c r="WWG36" s="216"/>
      <c r="WWH36" s="216"/>
      <c r="WWI36" s="216"/>
      <c r="WWJ36" s="216"/>
      <c r="WWK36" s="216"/>
      <c r="WWL36" s="216"/>
      <c r="WWM36" s="216"/>
      <c r="WWN36" s="216"/>
      <c r="WWO36" s="216"/>
      <c r="WWP36" s="216"/>
      <c r="WWQ36" s="216"/>
      <c r="WWR36" s="216"/>
      <c r="WWS36" s="216"/>
      <c r="WWT36" s="216"/>
      <c r="WWU36" s="216"/>
      <c r="WWV36" s="216"/>
      <c r="WWW36" s="216"/>
      <c r="WWX36" s="216"/>
      <c r="WWY36" s="216"/>
      <c r="WWZ36" s="216"/>
      <c r="WXA36" s="216"/>
      <c r="WXB36" s="216"/>
      <c r="WXC36" s="216"/>
      <c r="WXD36" s="216"/>
      <c r="WXE36" s="216"/>
      <c r="WXF36" s="216"/>
      <c r="WXG36" s="216"/>
      <c r="WXH36" s="216"/>
      <c r="WXI36" s="216"/>
      <c r="WXJ36" s="216"/>
      <c r="WXK36" s="216"/>
      <c r="WXL36" s="216"/>
      <c r="WXM36" s="216"/>
      <c r="WXN36" s="216"/>
      <c r="WXO36" s="216"/>
      <c r="WXP36" s="216"/>
      <c r="WXQ36" s="216"/>
      <c r="WXR36" s="216"/>
      <c r="WXS36" s="216"/>
      <c r="WXT36" s="216"/>
      <c r="WXU36" s="216"/>
      <c r="WXV36" s="216"/>
      <c r="WXW36" s="216"/>
      <c r="WXX36" s="216"/>
      <c r="WXY36" s="216"/>
      <c r="WXZ36" s="216"/>
      <c r="WYA36" s="216"/>
      <c r="WYB36" s="216"/>
      <c r="WYC36" s="216"/>
      <c r="WYD36" s="216"/>
      <c r="WYE36" s="216"/>
      <c r="WYF36" s="216"/>
      <c r="WYG36" s="216"/>
      <c r="WYH36" s="216"/>
      <c r="WYI36" s="216"/>
      <c r="WYJ36" s="216"/>
      <c r="WYK36" s="216"/>
      <c r="WYL36" s="216"/>
      <c r="WYM36" s="216"/>
      <c r="WYN36" s="216"/>
      <c r="WYO36" s="216"/>
      <c r="WYP36" s="216"/>
      <c r="WYQ36" s="216"/>
      <c r="WYR36" s="216"/>
      <c r="WYS36" s="216"/>
      <c r="WYT36" s="216"/>
      <c r="WYU36" s="216"/>
      <c r="WYV36" s="216"/>
      <c r="WYW36" s="216"/>
      <c r="WYX36" s="216"/>
      <c r="WYY36" s="216"/>
      <c r="WYZ36" s="216"/>
      <c r="WZA36" s="216"/>
      <c r="WZB36" s="216"/>
      <c r="WZC36" s="216"/>
      <c r="WZD36" s="216"/>
      <c r="WZE36" s="216"/>
      <c r="WZF36" s="216"/>
      <c r="WZG36" s="216"/>
      <c r="WZH36" s="216"/>
      <c r="WZI36" s="216"/>
      <c r="WZJ36" s="216"/>
      <c r="WZK36" s="216"/>
      <c r="WZL36" s="216"/>
      <c r="WZM36" s="216"/>
      <c r="WZN36" s="216"/>
      <c r="WZO36" s="216"/>
      <c r="WZP36" s="216"/>
      <c r="WZQ36" s="216"/>
      <c r="WZR36" s="216"/>
      <c r="WZS36" s="216"/>
      <c r="WZT36" s="216"/>
      <c r="WZU36" s="216"/>
      <c r="WZV36" s="216"/>
      <c r="WZW36" s="216"/>
      <c r="WZX36" s="216"/>
      <c r="WZY36" s="216"/>
      <c r="WZZ36" s="216"/>
      <c r="XAA36" s="216"/>
      <c r="XAB36" s="216"/>
      <c r="XAC36" s="216"/>
      <c r="XAD36" s="216"/>
      <c r="XAE36" s="216"/>
      <c r="XAF36" s="216"/>
      <c r="XAG36" s="216"/>
      <c r="XAH36" s="216"/>
      <c r="XAI36" s="216"/>
      <c r="XAJ36" s="216"/>
      <c r="XAK36" s="216"/>
      <c r="XAL36" s="216"/>
      <c r="XAM36" s="216"/>
      <c r="XAN36" s="216"/>
      <c r="XAO36" s="216"/>
      <c r="XAP36" s="216"/>
      <c r="XAQ36" s="216"/>
      <c r="XAR36" s="216"/>
      <c r="XAS36" s="216"/>
      <c r="XAT36" s="216"/>
      <c r="XAU36" s="216"/>
      <c r="XAV36" s="216"/>
      <c r="XAW36" s="216"/>
      <c r="XAX36" s="216"/>
      <c r="XAY36" s="216"/>
      <c r="XAZ36" s="216"/>
      <c r="XBA36" s="216"/>
      <c r="XBB36" s="216"/>
      <c r="XBC36" s="216"/>
      <c r="XBD36" s="216"/>
      <c r="XBE36" s="216"/>
      <c r="XBF36" s="216"/>
      <c r="XBG36" s="216"/>
      <c r="XBH36" s="216"/>
      <c r="XBI36" s="216"/>
      <c r="XBJ36" s="216"/>
      <c r="XBK36" s="216"/>
      <c r="XBL36" s="216"/>
      <c r="XBM36" s="216"/>
      <c r="XBN36" s="216"/>
      <c r="XBO36" s="216"/>
      <c r="XBP36" s="216"/>
      <c r="XBQ36" s="216"/>
      <c r="XBR36" s="216"/>
      <c r="XBS36" s="216"/>
      <c r="XBT36" s="216"/>
      <c r="XBU36" s="216"/>
      <c r="XBV36" s="216"/>
      <c r="XBW36" s="216"/>
      <c r="XBX36" s="216"/>
      <c r="XBY36" s="216"/>
      <c r="XBZ36" s="216"/>
      <c r="XCA36" s="216"/>
      <c r="XCB36" s="216"/>
      <c r="XCC36" s="216"/>
      <c r="XCD36" s="216"/>
      <c r="XCE36" s="216"/>
      <c r="XCF36" s="216"/>
      <c r="XCG36" s="216"/>
      <c r="XCH36" s="216"/>
      <c r="XCI36" s="216"/>
      <c r="XCJ36" s="216"/>
      <c r="XCK36" s="216"/>
      <c r="XCL36" s="216"/>
      <c r="XCM36" s="216"/>
      <c r="XCN36" s="216"/>
      <c r="XCO36" s="216"/>
      <c r="XCP36" s="216"/>
      <c r="XCQ36" s="216"/>
      <c r="XCR36" s="216"/>
      <c r="XCS36" s="216"/>
      <c r="XCT36" s="216"/>
      <c r="XCU36" s="216"/>
      <c r="XCV36" s="216"/>
      <c r="XCW36" s="216"/>
      <c r="XCX36" s="216"/>
      <c r="XCY36" s="216"/>
      <c r="XCZ36" s="216"/>
      <c r="XDA36" s="216"/>
      <c r="XDB36" s="216"/>
      <c r="XDC36" s="216"/>
      <c r="XDD36" s="216"/>
      <c r="XDE36" s="216"/>
      <c r="XDF36" s="216"/>
      <c r="XDG36" s="216"/>
      <c r="XDH36" s="216"/>
      <c r="XDI36" s="216"/>
      <c r="XDJ36" s="216"/>
      <c r="XDK36" s="216"/>
      <c r="XDL36" s="216"/>
      <c r="XDM36" s="216"/>
      <c r="XDN36" s="216"/>
      <c r="XDO36" s="216"/>
      <c r="XDP36" s="216"/>
      <c r="XDQ36" s="216"/>
      <c r="XDR36" s="216"/>
      <c r="XDS36" s="216"/>
      <c r="XDT36" s="216"/>
      <c r="XDU36" s="216"/>
      <c r="XDV36" s="216"/>
      <c r="XDW36" s="216"/>
      <c r="XDX36" s="216"/>
      <c r="XDY36" s="216"/>
      <c r="XDZ36" s="216"/>
      <c r="XEA36" s="216"/>
      <c r="XEB36" s="216"/>
      <c r="XEC36" s="216"/>
      <c r="XED36" s="216"/>
      <c r="XEE36" s="216"/>
      <c r="XEF36" s="216"/>
      <c r="XEG36" s="216"/>
      <c r="XEH36" s="216"/>
      <c r="XEI36" s="216"/>
      <c r="XEJ36" s="216"/>
      <c r="XEK36" s="216"/>
      <c r="XEL36" s="216"/>
      <c r="XEM36" s="216"/>
      <c r="XEN36" s="216"/>
      <c r="XEO36" s="216"/>
      <c r="XEP36" s="216"/>
      <c r="XEQ36" s="216"/>
      <c r="XER36" s="216"/>
      <c r="XES36" s="216"/>
      <c r="XET36" s="216"/>
      <c r="XEU36" s="216"/>
      <c r="XEV36" s="216"/>
      <c r="XEW36" s="216"/>
      <c r="XEX36" s="216"/>
      <c r="XEY36" s="216"/>
      <c r="XEZ36" s="216"/>
      <c r="XFA36" s="216"/>
      <c r="XFB36" s="216"/>
      <c r="XFC36" s="216"/>
      <c r="XFD36" s="216"/>
    </row>
    <row r="37" spans="1:16384">
      <c r="A37" s="216"/>
      <c r="B37" s="194" t="s">
        <v>49</v>
      </c>
      <c r="D37" s="194" t="s">
        <v>43</v>
      </c>
      <c r="F37" s="125"/>
      <c r="G37" s="125"/>
      <c r="H37" s="125"/>
      <c r="I37" s="216"/>
      <c r="J37" s="77">
        <f>(F37+G37+H37)/3</f>
        <v>0</v>
      </c>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6"/>
      <c r="BF37" s="216"/>
      <c r="BG37" s="216"/>
      <c r="BH37" s="216"/>
      <c r="BI37" s="216"/>
      <c r="BJ37" s="216"/>
      <c r="BK37" s="216"/>
      <c r="BL37" s="216"/>
      <c r="BM37" s="216"/>
      <c r="BN37" s="216"/>
      <c r="BO37" s="216"/>
      <c r="BP37" s="216"/>
      <c r="BQ37" s="216"/>
      <c r="BR37" s="216"/>
      <c r="BS37" s="216"/>
      <c r="BT37" s="216"/>
      <c r="BU37" s="216"/>
      <c r="BV37" s="216"/>
      <c r="BW37" s="216"/>
      <c r="BX37" s="216"/>
      <c r="BY37" s="216"/>
      <c r="BZ37" s="216"/>
      <c r="CA37" s="216"/>
      <c r="CB37" s="216"/>
      <c r="CC37" s="216"/>
      <c r="CD37" s="216"/>
      <c r="CE37" s="216"/>
      <c r="CF37" s="216"/>
      <c r="CG37" s="216"/>
      <c r="CH37" s="216"/>
      <c r="CI37" s="216"/>
      <c r="CJ37" s="216"/>
      <c r="CK37" s="216"/>
      <c r="CL37" s="216"/>
      <c r="CM37" s="216"/>
      <c r="CN37" s="216"/>
      <c r="CO37" s="216"/>
      <c r="CP37" s="216"/>
      <c r="CQ37" s="216"/>
      <c r="CR37" s="216"/>
      <c r="CS37" s="216"/>
      <c r="CT37" s="216"/>
      <c r="CU37" s="216"/>
      <c r="CV37" s="216"/>
      <c r="CW37" s="216"/>
      <c r="CX37" s="216"/>
      <c r="CY37" s="216"/>
      <c r="CZ37" s="216"/>
      <c r="DA37" s="216"/>
      <c r="DB37" s="216"/>
      <c r="DC37" s="216"/>
      <c r="DD37" s="216"/>
      <c r="DE37" s="216"/>
      <c r="DF37" s="216"/>
      <c r="DG37" s="216"/>
      <c r="DH37" s="216"/>
      <c r="DI37" s="216"/>
      <c r="DJ37" s="216"/>
      <c r="DK37" s="216"/>
      <c r="DL37" s="216"/>
      <c r="DM37" s="216"/>
      <c r="DN37" s="216"/>
      <c r="DO37" s="216"/>
      <c r="DP37" s="216"/>
      <c r="DQ37" s="216"/>
      <c r="DR37" s="216"/>
      <c r="DS37" s="216"/>
      <c r="DT37" s="216"/>
      <c r="DU37" s="216"/>
      <c r="DV37" s="216"/>
      <c r="DW37" s="216"/>
      <c r="DX37" s="216"/>
      <c r="DY37" s="216"/>
      <c r="DZ37" s="216"/>
      <c r="EA37" s="216"/>
      <c r="EB37" s="216"/>
      <c r="EC37" s="216"/>
      <c r="ED37" s="216"/>
      <c r="EE37" s="216"/>
      <c r="EF37" s="216"/>
      <c r="EG37" s="216"/>
      <c r="EH37" s="216"/>
      <c r="EI37" s="216"/>
      <c r="EJ37" s="216"/>
      <c r="EK37" s="216"/>
      <c r="EL37" s="216"/>
      <c r="EM37" s="216"/>
      <c r="EN37" s="216"/>
      <c r="EO37" s="216"/>
      <c r="EP37" s="216"/>
      <c r="EQ37" s="216"/>
      <c r="ER37" s="216"/>
      <c r="ES37" s="216"/>
      <c r="ET37" s="216"/>
      <c r="EU37" s="216"/>
      <c r="EV37" s="216"/>
      <c r="EW37" s="216"/>
      <c r="EX37" s="216"/>
      <c r="EY37" s="216"/>
      <c r="EZ37" s="216"/>
      <c r="FA37" s="216"/>
      <c r="FB37" s="216"/>
      <c r="FC37" s="216"/>
      <c r="FD37" s="216"/>
      <c r="FE37" s="216"/>
      <c r="FF37" s="216"/>
      <c r="FG37" s="216"/>
      <c r="FH37" s="216"/>
      <c r="FI37" s="216"/>
      <c r="FJ37" s="216"/>
      <c r="FK37" s="216"/>
      <c r="FL37" s="216"/>
      <c r="FM37" s="216"/>
      <c r="FN37" s="216"/>
      <c r="FO37" s="216"/>
      <c r="FP37" s="216"/>
      <c r="FQ37" s="216"/>
      <c r="FR37" s="216"/>
      <c r="FS37" s="216"/>
      <c r="FT37" s="216"/>
      <c r="FU37" s="216"/>
      <c r="FV37" s="216"/>
      <c r="FW37" s="216"/>
      <c r="FX37" s="216"/>
      <c r="FY37" s="216"/>
      <c r="FZ37" s="216"/>
      <c r="GA37" s="216"/>
      <c r="GB37" s="216"/>
      <c r="GC37" s="216"/>
      <c r="GD37" s="216"/>
      <c r="GE37" s="216"/>
      <c r="GF37" s="216"/>
      <c r="GG37" s="216"/>
      <c r="GH37" s="216"/>
      <c r="GI37" s="216"/>
      <c r="GJ37" s="216"/>
      <c r="GK37" s="216"/>
      <c r="GL37" s="216"/>
      <c r="GM37" s="216"/>
      <c r="GN37" s="216"/>
      <c r="GO37" s="216"/>
      <c r="GP37" s="216"/>
      <c r="GQ37" s="216"/>
      <c r="GR37" s="216"/>
      <c r="GS37" s="216"/>
      <c r="GT37" s="216"/>
      <c r="GU37" s="216"/>
      <c r="GV37" s="216"/>
      <c r="GW37" s="216"/>
      <c r="GX37" s="216"/>
      <c r="GY37" s="216"/>
      <c r="GZ37" s="216"/>
      <c r="HA37" s="216"/>
      <c r="HB37" s="216"/>
      <c r="HC37" s="216"/>
      <c r="HD37" s="216"/>
      <c r="HE37" s="216"/>
      <c r="HF37" s="216"/>
      <c r="HG37" s="216"/>
      <c r="HH37" s="216"/>
      <c r="HI37" s="216"/>
      <c r="HJ37" s="216"/>
      <c r="HK37" s="216"/>
      <c r="HL37" s="216"/>
      <c r="HM37" s="216"/>
      <c r="HN37" s="216"/>
      <c r="HO37" s="216"/>
      <c r="HP37" s="216"/>
      <c r="HQ37" s="216"/>
      <c r="HR37" s="216"/>
      <c r="HS37" s="216"/>
      <c r="HT37" s="216"/>
      <c r="HU37" s="216"/>
      <c r="HV37" s="216"/>
      <c r="HW37" s="216"/>
      <c r="HX37" s="216"/>
      <c r="HY37" s="216"/>
      <c r="HZ37" s="216"/>
      <c r="IA37" s="216"/>
      <c r="IB37" s="216"/>
      <c r="IC37" s="216"/>
      <c r="ID37" s="216"/>
      <c r="IE37" s="216"/>
      <c r="IF37" s="216"/>
      <c r="IG37" s="216"/>
      <c r="IH37" s="216"/>
      <c r="II37" s="216"/>
      <c r="IJ37" s="216"/>
      <c r="IK37" s="216"/>
      <c r="IL37" s="216"/>
      <c r="IM37" s="216"/>
      <c r="IN37" s="216"/>
      <c r="IO37" s="216"/>
      <c r="IP37" s="216"/>
      <c r="IQ37" s="216"/>
      <c r="IR37" s="216"/>
      <c r="IS37" s="216"/>
      <c r="IT37" s="216"/>
      <c r="IU37" s="216"/>
      <c r="IV37" s="216"/>
      <c r="IW37" s="216"/>
      <c r="IX37" s="216"/>
      <c r="IY37" s="216"/>
      <c r="IZ37" s="216"/>
      <c r="JA37" s="216"/>
      <c r="JB37" s="216"/>
      <c r="JC37" s="216"/>
      <c r="JD37" s="216"/>
      <c r="JE37" s="216"/>
      <c r="JF37" s="216"/>
      <c r="JG37" s="216"/>
      <c r="JH37" s="216"/>
      <c r="JI37" s="216"/>
      <c r="JJ37" s="216"/>
      <c r="JK37" s="216"/>
      <c r="JL37" s="216"/>
      <c r="JM37" s="216"/>
      <c r="JN37" s="216"/>
      <c r="JO37" s="216"/>
      <c r="JP37" s="216"/>
      <c r="JQ37" s="216"/>
      <c r="JR37" s="216"/>
      <c r="JS37" s="216"/>
      <c r="JT37" s="216"/>
      <c r="JU37" s="216"/>
      <c r="JV37" s="216"/>
      <c r="JW37" s="216"/>
      <c r="JX37" s="216"/>
      <c r="JY37" s="216"/>
      <c r="JZ37" s="216"/>
      <c r="KA37" s="216"/>
      <c r="KB37" s="216"/>
      <c r="KC37" s="216"/>
      <c r="KD37" s="216"/>
      <c r="KE37" s="216"/>
      <c r="KF37" s="216"/>
      <c r="KG37" s="216"/>
      <c r="KH37" s="216"/>
      <c r="KI37" s="216"/>
      <c r="KJ37" s="216"/>
      <c r="KK37" s="216"/>
      <c r="KL37" s="216"/>
      <c r="KM37" s="216"/>
      <c r="KN37" s="216"/>
      <c r="KO37" s="216"/>
      <c r="KP37" s="216"/>
      <c r="KQ37" s="216"/>
      <c r="KR37" s="216"/>
      <c r="KS37" s="216"/>
      <c r="KT37" s="216"/>
      <c r="KU37" s="216"/>
      <c r="KV37" s="216"/>
      <c r="KW37" s="216"/>
      <c r="KX37" s="216"/>
      <c r="KY37" s="216"/>
      <c r="KZ37" s="216"/>
      <c r="LA37" s="216"/>
      <c r="LB37" s="216"/>
      <c r="LC37" s="216"/>
      <c r="LD37" s="216"/>
      <c r="LE37" s="216"/>
      <c r="LF37" s="216"/>
      <c r="LG37" s="216"/>
      <c r="LH37" s="216"/>
      <c r="LI37" s="216"/>
      <c r="LJ37" s="216"/>
      <c r="LK37" s="216"/>
      <c r="LL37" s="216"/>
      <c r="LM37" s="216"/>
      <c r="LN37" s="216"/>
      <c r="LO37" s="216"/>
      <c r="LP37" s="216"/>
      <c r="LQ37" s="216"/>
      <c r="LR37" s="216"/>
      <c r="LS37" s="216"/>
      <c r="LT37" s="216"/>
      <c r="LU37" s="216"/>
      <c r="LV37" s="216"/>
      <c r="LW37" s="216"/>
      <c r="LX37" s="216"/>
      <c r="LY37" s="216"/>
      <c r="LZ37" s="216"/>
      <c r="MA37" s="216"/>
      <c r="MB37" s="216"/>
      <c r="MC37" s="216"/>
      <c r="MD37" s="216"/>
      <c r="ME37" s="216"/>
      <c r="MF37" s="216"/>
      <c r="MG37" s="216"/>
      <c r="MH37" s="216"/>
      <c r="MI37" s="216"/>
      <c r="MJ37" s="216"/>
      <c r="MK37" s="216"/>
      <c r="ML37" s="216"/>
      <c r="MM37" s="216"/>
      <c r="MN37" s="216"/>
      <c r="MO37" s="216"/>
      <c r="MP37" s="216"/>
      <c r="MQ37" s="216"/>
      <c r="MR37" s="216"/>
      <c r="MS37" s="216"/>
      <c r="MT37" s="216"/>
      <c r="MU37" s="216"/>
      <c r="MV37" s="216"/>
      <c r="MW37" s="216"/>
      <c r="MX37" s="216"/>
      <c r="MY37" s="216"/>
      <c r="MZ37" s="216"/>
      <c r="NA37" s="216"/>
      <c r="NB37" s="216"/>
      <c r="NC37" s="216"/>
      <c r="ND37" s="216"/>
      <c r="NE37" s="216"/>
      <c r="NF37" s="216"/>
      <c r="NG37" s="216"/>
      <c r="NH37" s="216"/>
      <c r="NI37" s="216"/>
      <c r="NJ37" s="216"/>
      <c r="NK37" s="216"/>
      <c r="NL37" s="216"/>
      <c r="NM37" s="216"/>
      <c r="NN37" s="216"/>
      <c r="NO37" s="216"/>
      <c r="NP37" s="216"/>
      <c r="NQ37" s="216"/>
      <c r="NR37" s="216"/>
      <c r="NS37" s="216"/>
      <c r="NT37" s="216"/>
      <c r="NU37" s="216"/>
      <c r="NV37" s="216"/>
      <c r="NW37" s="216"/>
      <c r="NX37" s="216"/>
      <c r="NY37" s="216"/>
      <c r="NZ37" s="216"/>
      <c r="OA37" s="216"/>
      <c r="OB37" s="216"/>
      <c r="OC37" s="216"/>
      <c r="OD37" s="216"/>
      <c r="OE37" s="216"/>
      <c r="OF37" s="216"/>
      <c r="OG37" s="216"/>
      <c r="OH37" s="216"/>
      <c r="OI37" s="216"/>
      <c r="OJ37" s="216"/>
      <c r="OK37" s="216"/>
      <c r="OL37" s="216"/>
      <c r="OM37" s="216"/>
      <c r="ON37" s="216"/>
      <c r="OO37" s="216"/>
      <c r="OP37" s="216"/>
      <c r="OQ37" s="216"/>
      <c r="OR37" s="216"/>
      <c r="OS37" s="216"/>
      <c r="OT37" s="216"/>
      <c r="OU37" s="216"/>
      <c r="OV37" s="216"/>
      <c r="OW37" s="216"/>
      <c r="OX37" s="216"/>
      <c r="OY37" s="216"/>
      <c r="OZ37" s="216"/>
      <c r="PA37" s="216"/>
      <c r="PB37" s="216"/>
      <c r="PC37" s="216"/>
      <c r="PD37" s="216"/>
      <c r="PE37" s="216"/>
      <c r="PF37" s="216"/>
      <c r="PG37" s="216"/>
      <c r="PH37" s="216"/>
      <c r="PI37" s="216"/>
      <c r="PJ37" s="216"/>
      <c r="PK37" s="216"/>
      <c r="PL37" s="216"/>
      <c r="PM37" s="216"/>
      <c r="PN37" s="216"/>
      <c r="PO37" s="216"/>
      <c r="PP37" s="216"/>
      <c r="PQ37" s="216"/>
      <c r="PR37" s="216"/>
      <c r="PS37" s="216"/>
      <c r="PT37" s="216"/>
      <c r="PU37" s="216"/>
      <c r="PV37" s="216"/>
      <c r="PW37" s="216"/>
      <c r="PX37" s="216"/>
      <c r="PY37" s="216"/>
      <c r="PZ37" s="216"/>
      <c r="QA37" s="216"/>
      <c r="QB37" s="216"/>
      <c r="QC37" s="216"/>
      <c r="QD37" s="216"/>
      <c r="QE37" s="216"/>
      <c r="QF37" s="216"/>
      <c r="QG37" s="216"/>
      <c r="QH37" s="216"/>
      <c r="QI37" s="216"/>
      <c r="QJ37" s="216"/>
      <c r="QK37" s="216"/>
      <c r="QL37" s="216"/>
      <c r="QM37" s="216"/>
      <c r="QN37" s="216"/>
      <c r="QO37" s="216"/>
      <c r="QP37" s="216"/>
      <c r="QQ37" s="216"/>
      <c r="QR37" s="216"/>
      <c r="QS37" s="216"/>
      <c r="QT37" s="216"/>
      <c r="QU37" s="216"/>
      <c r="QV37" s="216"/>
      <c r="QW37" s="216"/>
      <c r="QX37" s="216"/>
      <c r="QY37" s="216"/>
      <c r="QZ37" s="216"/>
      <c r="RA37" s="216"/>
      <c r="RB37" s="216"/>
      <c r="RC37" s="216"/>
      <c r="RD37" s="216"/>
      <c r="RE37" s="216"/>
      <c r="RF37" s="216"/>
      <c r="RG37" s="216"/>
      <c r="RH37" s="216"/>
      <c r="RI37" s="216"/>
      <c r="RJ37" s="216"/>
      <c r="RK37" s="216"/>
      <c r="RL37" s="216"/>
      <c r="RM37" s="216"/>
      <c r="RN37" s="216"/>
      <c r="RO37" s="216"/>
      <c r="RP37" s="216"/>
      <c r="RQ37" s="216"/>
      <c r="RR37" s="216"/>
      <c r="RS37" s="216"/>
      <c r="RT37" s="216"/>
      <c r="RU37" s="216"/>
      <c r="RV37" s="216"/>
      <c r="RW37" s="216"/>
      <c r="RX37" s="216"/>
      <c r="RY37" s="216"/>
      <c r="RZ37" s="216"/>
      <c r="SA37" s="216"/>
      <c r="SB37" s="216"/>
      <c r="SC37" s="216"/>
      <c r="SD37" s="216"/>
      <c r="SE37" s="216"/>
      <c r="SF37" s="216"/>
      <c r="SG37" s="216"/>
      <c r="SH37" s="216"/>
      <c r="SI37" s="216"/>
      <c r="SJ37" s="216"/>
      <c r="SK37" s="216"/>
      <c r="SL37" s="216"/>
      <c r="SM37" s="216"/>
      <c r="SN37" s="216"/>
      <c r="SO37" s="216"/>
      <c r="SP37" s="216"/>
      <c r="SQ37" s="216"/>
      <c r="SR37" s="216"/>
      <c r="SS37" s="216"/>
      <c r="ST37" s="216"/>
      <c r="SU37" s="216"/>
      <c r="SV37" s="216"/>
      <c r="SW37" s="216"/>
      <c r="SX37" s="216"/>
      <c r="SY37" s="216"/>
      <c r="SZ37" s="216"/>
      <c r="TA37" s="216"/>
      <c r="TB37" s="216"/>
      <c r="TC37" s="216"/>
      <c r="TD37" s="216"/>
      <c r="TE37" s="216"/>
      <c r="TF37" s="216"/>
      <c r="TG37" s="216"/>
      <c r="TH37" s="216"/>
      <c r="TI37" s="216"/>
      <c r="TJ37" s="216"/>
      <c r="TK37" s="216"/>
      <c r="TL37" s="216"/>
      <c r="TM37" s="216"/>
      <c r="TN37" s="216"/>
      <c r="TO37" s="216"/>
      <c r="TP37" s="216"/>
      <c r="TQ37" s="216"/>
      <c r="TR37" s="216"/>
      <c r="TS37" s="216"/>
      <c r="TT37" s="216"/>
      <c r="TU37" s="216"/>
      <c r="TV37" s="216"/>
      <c r="TW37" s="216"/>
      <c r="TX37" s="216"/>
      <c r="TY37" s="216"/>
      <c r="TZ37" s="216"/>
      <c r="UA37" s="216"/>
      <c r="UB37" s="216"/>
      <c r="UC37" s="216"/>
      <c r="UD37" s="216"/>
      <c r="UE37" s="216"/>
      <c r="UF37" s="216"/>
      <c r="UG37" s="216"/>
      <c r="UH37" s="216"/>
      <c r="UI37" s="216"/>
      <c r="UJ37" s="216"/>
      <c r="UK37" s="216"/>
      <c r="UL37" s="216"/>
      <c r="UM37" s="216"/>
      <c r="UN37" s="216"/>
      <c r="UO37" s="216"/>
      <c r="UP37" s="216"/>
      <c r="UQ37" s="216"/>
      <c r="UR37" s="216"/>
      <c r="US37" s="216"/>
      <c r="UT37" s="216"/>
      <c r="UU37" s="216"/>
      <c r="UV37" s="216"/>
      <c r="UW37" s="216"/>
      <c r="UX37" s="216"/>
      <c r="UY37" s="216"/>
      <c r="UZ37" s="216"/>
      <c r="VA37" s="216"/>
      <c r="VB37" s="216"/>
      <c r="VC37" s="216"/>
      <c r="VD37" s="216"/>
      <c r="VE37" s="216"/>
      <c r="VF37" s="216"/>
      <c r="VG37" s="216"/>
      <c r="VH37" s="216"/>
      <c r="VI37" s="216"/>
      <c r="VJ37" s="216"/>
      <c r="VK37" s="216"/>
      <c r="VL37" s="216"/>
      <c r="VM37" s="216"/>
      <c r="VN37" s="216"/>
      <c r="VO37" s="216"/>
      <c r="VP37" s="216"/>
      <c r="VQ37" s="216"/>
      <c r="VR37" s="216"/>
      <c r="VS37" s="216"/>
      <c r="VT37" s="216"/>
      <c r="VU37" s="216"/>
      <c r="VV37" s="216"/>
      <c r="VW37" s="216"/>
      <c r="VX37" s="216"/>
      <c r="VY37" s="216"/>
      <c r="VZ37" s="216"/>
      <c r="WA37" s="216"/>
      <c r="WB37" s="216"/>
      <c r="WC37" s="216"/>
      <c r="WD37" s="216"/>
      <c r="WE37" s="216"/>
      <c r="WF37" s="216"/>
      <c r="WG37" s="216"/>
      <c r="WH37" s="216"/>
      <c r="WI37" s="216"/>
      <c r="WJ37" s="216"/>
      <c r="WK37" s="216"/>
      <c r="WL37" s="216"/>
      <c r="WM37" s="216"/>
      <c r="WN37" s="216"/>
      <c r="WO37" s="216"/>
      <c r="WP37" s="216"/>
      <c r="WQ37" s="216"/>
      <c r="WR37" s="216"/>
      <c r="WS37" s="216"/>
      <c r="WT37" s="216"/>
      <c r="WU37" s="216"/>
      <c r="WV37" s="216"/>
      <c r="WW37" s="216"/>
      <c r="WX37" s="216"/>
      <c r="WY37" s="216"/>
      <c r="WZ37" s="216"/>
      <c r="XA37" s="216"/>
      <c r="XB37" s="216"/>
      <c r="XC37" s="216"/>
      <c r="XD37" s="216"/>
      <c r="XE37" s="216"/>
      <c r="XF37" s="216"/>
      <c r="XG37" s="216"/>
      <c r="XH37" s="216"/>
      <c r="XI37" s="216"/>
      <c r="XJ37" s="216"/>
      <c r="XK37" s="216"/>
      <c r="XL37" s="216"/>
      <c r="XM37" s="216"/>
      <c r="XN37" s="216"/>
      <c r="XO37" s="216"/>
      <c r="XP37" s="216"/>
      <c r="XQ37" s="216"/>
      <c r="XR37" s="216"/>
      <c r="XS37" s="216"/>
      <c r="XT37" s="216"/>
      <c r="XU37" s="216"/>
      <c r="XV37" s="216"/>
      <c r="XW37" s="216"/>
      <c r="XX37" s="216"/>
      <c r="XY37" s="216"/>
      <c r="XZ37" s="216"/>
      <c r="YA37" s="216"/>
      <c r="YB37" s="216"/>
      <c r="YC37" s="216"/>
      <c r="YD37" s="216"/>
      <c r="YE37" s="216"/>
      <c r="YF37" s="216"/>
      <c r="YG37" s="216"/>
      <c r="YH37" s="216"/>
      <c r="YI37" s="216"/>
      <c r="YJ37" s="216"/>
      <c r="YK37" s="216"/>
      <c r="YL37" s="216"/>
      <c r="YM37" s="216"/>
      <c r="YN37" s="216"/>
      <c r="YO37" s="216"/>
      <c r="YP37" s="216"/>
      <c r="YQ37" s="216"/>
      <c r="YR37" s="216"/>
      <c r="YS37" s="216"/>
      <c r="YT37" s="216"/>
      <c r="YU37" s="216"/>
      <c r="YV37" s="216"/>
      <c r="YW37" s="216"/>
      <c r="YX37" s="216"/>
      <c r="YY37" s="216"/>
      <c r="YZ37" s="216"/>
      <c r="ZA37" s="216"/>
      <c r="ZB37" s="216"/>
      <c r="ZC37" s="216"/>
      <c r="ZD37" s="216"/>
      <c r="ZE37" s="216"/>
      <c r="ZF37" s="216"/>
      <c r="ZG37" s="216"/>
      <c r="ZH37" s="216"/>
      <c r="ZI37" s="216"/>
      <c r="ZJ37" s="216"/>
      <c r="ZK37" s="216"/>
      <c r="ZL37" s="216"/>
      <c r="ZM37" s="216"/>
      <c r="ZN37" s="216"/>
      <c r="ZO37" s="216"/>
      <c r="ZP37" s="216"/>
      <c r="ZQ37" s="216"/>
      <c r="ZR37" s="216"/>
      <c r="ZS37" s="216"/>
      <c r="ZT37" s="216"/>
      <c r="ZU37" s="216"/>
      <c r="ZV37" s="216"/>
      <c r="ZW37" s="216"/>
      <c r="ZX37" s="216"/>
      <c r="ZY37" s="216"/>
      <c r="ZZ37" s="216"/>
      <c r="AAA37" s="216"/>
      <c r="AAB37" s="216"/>
      <c r="AAC37" s="216"/>
      <c r="AAD37" s="216"/>
      <c r="AAE37" s="216"/>
      <c r="AAF37" s="216"/>
      <c r="AAG37" s="216"/>
      <c r="AAH37" s="216"/>
      <c r="AAI37" s="216"/>
      <c r="AAJ37" s="216"/>
      <c r="AAK37" s="216"/>
      <c r="AAL37" s="216"/>
      <c r="AAM37" s="216"/>
      <c r="AAN37" s="216"/>
      <c r="AAO37" s="216"/>
      <c r="AAP37" s="216"/>
      <c r="AAQ37" s="216"/>
      <c r="AAR37" s="216"/>
      <c r="AAS37" s="216"/>
      <c r="AAT37" s="216"/>
      <c r="AAU37" s="216"/>
      <c r="AAV37" s="216"/>
      <c r="AAW37" s="216"/>
      <c r="AAX37" s="216"/>
      <c r="AAY37" s="216"/>
      <c r="AAZ37" s="216"/>
      <c r="ABA37" s="216"/>
      <c r="ABB37" s="216"/>
      <c r="ABC37" s="216"/>
      <c r="ABD37" s="216"/>
      <c r="ABE37" s="216"/>
      <c r="ABF37" s="216"/>
      <c r="ABG37" s="216"/>
      <c r="ABH37" s="216"/>
      <c r="ABI37" s="216"/>
      <c r="ABJ37" s="216"/>
      <c r="ABK37" s="216"/>
      <c r="ABL37" s="216"/>
      <c r="ABM37" s="216"/>
      <c r="ABN37" s="216"/>
      <c r="ABO37" s="216"/>
      <c r="ABP37" s="216"/>
      <c r="ABQ37" s="216"/>
      <c r="ABR37" s="216"/>
      <c r="ABS37" s="216"/>
      <c r="ABT37" s="216"/>
      <c r="ABU37" s="216"/>
      <c r="ABV37" s="216"/>
      <c r="ABW37" s="216"/>
      <c r="ABX37" s="216"/>
      <c r="ABY37" s="216"/>
      <c r="ABZ37" s="216"/>
      <c r="ACA37" s="216"/>
      <c r="ACB37" s="216"/>
      <c r="ACC37" s="216"/>
      <c r="ACD37" s="216"/>
      <c r="ACE37" s="216"/>
      <c r="ACF37" s="216"/>
      <c r="ACG37" s="216"/>
      <c r="ACH37" s="216"/>
      <c r="ACI37" s="216"/>
      <c r="ACJ37" s="216"/>
      <c r="ACK37" s="216"/>
      <c r="ACL37" s="216"/>
      <c r="ACM37" s="216"/>
      <c r="ACN37" s="216"/>
      <c r="ACO37" s="216"/>
      <c r="ACP37" s="216"/>
      <c r="ACQ37" s="216"/>
      <c r="ACR37" s="216"/>
      <c r="ACS37" s="216"/>
      <c r="ACT37" s="216"/>
      <c r="ACU37" s="216"/>
      <c r="ACV37" s="216"/>
      <c r="ACW37" s="216"/>
      <c r="ACX37" s="216"/>
      <c r="ACY37" s="216"/>
      <c r="ACZ37" s="216"/>
      <c r="ADA37" s="216"/>
      <c r="ADB37" s="216"/>
      <c r="ADC37" s="216"/>
      <c r="ADD37" s="216"/>
      <c r="ADE37" s="216"/>
      <c r="ADF37" s="216"/>
      <c r="ADG37" s="216"/>
      <c r="ADH37" s="216"/>
      <c r="ADI37" s="216"/>
      <c r="ADJ37" s="216"/>
      <c r="ADK37" s="216"/>
      <c r="ADL37" s="216"/>
      <c r="ADM37" s="216"/>
      <c r="ADN37" s="216"/>
      <c r="ADO37" s="216"/>
      <c r="ADP37" s="216"/>
      <c r="ADQ37" s="216"/>
      <c r="ADR37" s="216"/>
      <c r="ADS37" s="216"/>
      <c r="ADT37" s="216"/>
      <c r="ADU37" s="216"/>
      <c r="ADV37" s="216"/>
      <c r="ADW37" s="216"/>
      <c r="ADX37" s="216"/>
      <c r="ADY37" s="216"/>
      <c r="ADZ37" s="216"/>
      <c r="AEA37" s="216"/>
      <c r="AEB37" s="216"/>
      <c r="AEC37" s="216"/>
      <c r="AED37" s="216"/>
      <c r="AEE37" s="216"/>
      <c r="AEF37" s="216"/>
      <c r="AEG37" s="216"/>
      <c r="AEH37" s="216"/>
      <c r="AEI37" s="216"/>
      <c r="AEJ37" s="216"/>
      <c r="AEK37" s="216"/>
      <c r="AEL37" s="216"/>
      <c r="AEM37" s="216"/>
      <c r="AEN37" s="216"/>
      <c r="AEO37" s="216"/>
      <c r="AEP37" s="216"/>
      <c r="AEQ37" s="216"/>
      <c r="AER37" s="216"/>
      <c r="AES37" s="216"/>
      <c r="AET37" s="216"/>
      <c r="AEU37" s="216"/>
      <c r="AEV37" s="216"/>
      <c r="AEW37" s="216"/>
      <c r="AEX37" s="216"/>
      <c r="AEY37" s="216"/>
      <c r="AEZ37" s="216"/>
      <c r="AFA37" s="216"/>
      <c r="AFB37" s="216"/>
      <c r="AFC37" s="216"/>
      <c r="AFD37" s="216"/>
      <c r="AFE37" s="216"/>
      <c r="AFF37" s="216"/>
      <c r="AFG37" s="216"/>
      <c r="AFH37" s="216"/>
      <c r="AFI37" s="216"/>
      <c r="AFJ37" s="216"/>
      <c r="AFK37" s="216"/>
      <c r="AFL37" s="216"/>
      <c r="AFM37" s="216"/>
      <c r="AFN37" s="216"/>
      <c r="AFO37" s="216"/>
      <c r="AFP37" s="216"/>
      <c r="AFQ37" s="216"/>
      <c r="AFR37" s="216"/>
      <c r="AFS37" s="216"/>
      <c r="AFT37" s="216"/>
      <c r="AFU37" s="216"/>
      <c r="AFV37" s="216"/>
      <c r="AFW37" s="216"/>
      <c r="AFX37" s="216"/>
      <c r="AFY37" s="216"/>
      <c r="AFZ37" s="216"/>
      <c r="AGA37" s="216"/>
      <c r="AGB37" s="216"/>
      <c r="AGC37" s="216"/>
      <c r="AGD37" s="216"/>
      <c r="AGE37" s="216"/>
      <c r="AGF37" s="216"/>
      <c r="AGG37" s="216"/>
      <c r="AGH37" s="216"/>
      <c r="AGI37" s="216"/>
      <c r="AGJ37" s="216"/>
      <c r="AGK37" s="216"/>
      <c r="AGL37" s="216"/>
      <c r="AGM37" s="216"/>
      <c r="AGN37" s="216"/>
      <c r="AGO37" s="216"/>
      <c r="AGP37" s="216"/>
      <c r="AGQ37" s="216"/>
      <c r="AGR37" s="216"/>
      <c r="AGS37" s="216"/>
      <c r="AGT37" s="216"/>
      <c r="AGU37" s="216"/>
      <c r="AGV37" s="216"/>
      <c r="AGW37" s="216"/>
      <c r="AGX37" s="216"/>
      <c r="AGY37" s="216"/>
      <c r="AGZ37" s="216"/>
      <c r="AHA37" s="216"/>
      <c r="AHB37" s="216"/>
      <c r="AHC37" s="216"/>
      <c r="AHD37" s="216"/>
      <c r="AHE37" s="216"/>
      <c r="AHF37" s="216"/>
      <c r="AHG37" s="216"/>
      <c r="AHH37" s="216"/>
      <c r="AHI37" s="216"/>
      <c r="AHJ37" s="216"/>
      <c r="AHK37" s="216"/>
      <c r="AHL37" s="216"/>
      <c r="AHM37" s="216"/>
      <c r="AHN37" s="216"/>
      <c r="AHO37" s="216"/>
      <c r="AHP37" s="216"/>
      <c r="AHQ37" s="216"/>
      <c r="AHR37" s="216"/>
      <c r="AHS37" s="216"/>
      <c r="AHT37" s="216"/>
      <c r="AHU37" s="216"/>
      <c r="AHV37" s="216"/>
      <c r="AHW37" s="216"/>
      <c r="AHX37" s="216"/>
      <c r="AHY37" s="216"/>
      <c r="AHZ37" s="216"/>
      <c r="AIA37" s="216"/>
      <c r="AIB37" s="216"/>
      <c r="AIC37" s="216"/>
      <c r="AID37" s="216"/>
      <c r="AIE37" s="216"/>
      <c r="AIF37" s="216"/>
      <c r="AIG37" s="216"/>
      <c r="AIH37" s="216"/>
      <c r="AII37" s="216"/>
      <c r="AIJ37" s="216"/>
      <c r="AIK37" s="216"/>
      <c r="AIL37" s="216"/>
      <c r="AIM37" s="216"/>
      <c r="AIN37" s="216"/>
      <c r="AIO37" s="216"/>
      <c r="AIP37" s="216"/>
      <c r="AIQ37" s="216"/>
      <c r="AIR37" s="216"/>
      <c r="AIS37" s="216"/>
      <c r="AIT37" s="216"/>
      <c r="AIU37" s="216"/>
      <c r="AIV37" s="216"/>
      <c r="AIW37" s="216"/>
      <c r="AIX37" s="216"/>
      <c r="AIY37" s="216"/>
      <c r="AIZ37" s="216"/>
      <c r="AJA37" s="216"/>
      <c r="AJB37" s="216"/>
      <c r="AJC37" s="216"/>
      <c r="AJD37" s="216"/>
      <c r="AJE37" s="216"/>
      <c r="AJF37" s="216"/>
      <c r="AJG37" s="216"/>
      <c r="AJH37" s="216"/>
      <c r="AJI37" s="216"/>
      <c r="AJJ37" s="216"/>
      <c r="AJK37" s="216"/>
      <c r="AJL37" s="216"/>
      <c r="AJM37" s="216"/>
      <c r="AJN37" s="216"/>
      <c r="AJO37" s="216"/>
      <c r="AJP37" s="216"/>
      <c r="AJQ37" s="216"/>
      <c r="AJR37" s="216"/>
      <c r="AJS37" s="216"/>
      <c r="AJT37" s="216"/>
      <c r="AJU37" s="216"/>
      <c r="AJV37" s="216"/>
      <c r="AJW37" s="216"/>
      <c r="AJX37" s="216"/>
      <c r="AJY37" s="216"/>
      <c r="AJZ37" s="216"/>
      <c r="AKA37" s="216"/>
      <c r="AKB37" s="216"/>
      <c r="AKC37" s="216"/>
      <c r="AKD37" s="216"/>
      <c r="AKE37" s="216"/>
      <c r="AKF37" s="216"/>
      <c r="AKG37" s="216"/>
      <c r="AKH37" s="216"/>
      <c r="AKI37" s="216"/>
      <c r="AKJ37" s="216"/>
      <c r="AKK37" s="216"/>
      <c r="AKL37" s="216"/>
      <c r="AKM37" s="216"/>
      <c r="AKN37" s="216"/>
      <c r="AKO37" s="216"/>
      <c r="AKP37" s="216"/>
      <c r="AKQ37" s="216"/>
      <c r="AKR37" s="216"/>
      <c r="AKS37" s="216"/>
      <c r="AKT37" s="216"/>
      <c r="AKU37" s="216"/>
      <c r="AKV37" s="216"/>
      <c r="AKW37" s="216"/>
      <c r="AKX37" s="216"/>
      <c r="AKY37" s="216"/>
      <c r="AKZ37" s="216"/>
      <c r="ALA37" s="216"/>
      <c r="ALB37" s="216"/>
      <c r="ALC37" s="216"/>
      <c r="ALD37" s="216"/>
      <c r="ALE37" s="216"/>
      <c r="ALF37" s="216"/>
      <c r="ALG37" s="216"/>
      <c r="ALH37" s="216"/>
      <c r="ALI37" s="216"/>
      <c r="ALJ37" s="216"/>
      <c r="ALK37" s="216"/>
      <c r="ALL37" s="216"/>
      <c r="ALM37" s="216"/>
      <c r="ALN37" s="216"/>
      <c r="ALO37" s="216"/>
      <c r="ALP37" s="216"/>
      <c r="ALQ37" s="216"/>
      <c r="ALR37" s="216"/>
      <c r="ALS37" s="216"/>
      <c r="ALT37" s="216"/>
      <c r="ALU37" s="216"/>
      <c r="ALV37" s="216"/>
      <c r="ALW37" s="216"/>
      <c r="ALX37" s="216"/>
      <c r="ALY37" s="216"/>
      <c r="ALZ37" s="216"/>
      <c r="AMA37" s="216"/>
      <c r="AMB37" s="216"/>
      <c r="AMC37" s="216"/>
      <c r="AMD37" s="216"/>
      <c r="AME37" s="216"/>
      <c r="AMF37" s="216"/>
      <c r="AMG37" s="216"/>
      <c r="AMH37" s="216"/>
      <c r="AMI37" s="216"/>
      <c r="AMJ37" s="216"/>
      <c r="AMK37" s="216"/>
      <c r="AML37" s="216"/>
      <c r="AMM37" s="216"/>
      <c r="AMN37" s="216"/>
      <c r="AMO37" s="216"/>
      <c r="AMP37" s="216"/>
      <c r="AMQ37" s="216"/>
      <c r="AMR37" s="216"/>
      <c r="AMS37" s="216"/>
      <c r="AMT37" s="216"/>
      <c r="AMU37" s="216"/>
      <c r="AMV37" s="216"/>
      <c r="AMW37" s="216"/>
      <c r="AMX37" s="216"/>
      <c r="AMY37" s="216"/>
      <c r="AMZ37" s="216"/>
      <c r="ANA37" s="216"/>
      <c r="ANB37" s="216"/>
      <c r="ANC37" s="216"/>
      <c r="AND37" s="216"/>
      <c r="ANE37" s="216"/>
      <c r="ANF37" s="216"/>
      <c r="ANG37" s="216"/>
      <c r="ANH37" s="216"/>
      <c r="ANI37" s="216"/>
      <c r="ANJ37" s="216"/>
      <c r="ANK37" s="216"/>
      <c r="ANL37" s="216"/>
      <c r="ANM37" s="216"/>
      <c r="ANN37" s="216"/>
      <c r="ANO37" s="216"/>
      <c r="ANP37" s="216"/>
      <c r="ANQ37" s="216"/>
      <c r="ANR37" s="216"/>
      <c r="ANS37" s="216"/>
      <c r="ANT37" s="216"/>
      <c r="ANU37" s="216"/>
      <c r="ANV37" s="216"/>
      <c r="ANW37" s="216"/>
      <c r="ANX37" s="216"/>
      <c r="ANY37" s="216"/>
      <c r="ANZ37" s="216"/>
      <c r="AOA37" s="216"/>
      <c r="AOB37" s="216"/>
      <c r="AOC37" s="216"/>
      <c r="AOD37" s="216"/>
      <c r="AOE37" s="216"/>
      <c r="AOF37" s="216"/>
      <c r="AOG37" s="216"/>
      <c r="AOH37" s="216"/>
      <c r="AOI37" s="216"/>
      <c r="AOJ37" s="216"/>
      <c r="AOK37" s="216"/>
      <c r="AOL37" s="216"/>
      <c r="AOM37" s="216"/>
      <c r="AON37" s="216"/>
      <c r="AOO37" s="216"/>
      <c r="AOP37" s="216"/>
      <c r="AOQ37" s="216"/>
      <c r="AOR37" s="216"/>
      <c r="AOS37" s="216"/>
      <c r="AOT37" s="216"/>
      <c r="AOU37" s="216"/>
      <c r="AOV37" s="216"/>
      <c r="AOW37" s="216"/>
      <c r="AOX37" s="216"/>
      <c r="AOY37" s="216"/>
      <c r="AOZ37" s="216"/>
      <c r="APA37" s="216"/>
      <c r="APB37" s="216"/>
      <c r="APC37" s="216"/>
      <c r="APD37" s="216"/>
      <c r="APE37" s="216"/>
      <c r="APF37" s="216"/>
      <c r="APG37" s="216"/>
      <c r="APH37" s="216"/>
      <c r="API37" s="216"/>
      <c r="APJ37" s="216"/>
      <c r="APK37" s="216"/>
      <c r="APL37" s="216"/>
      <c r="APM37" s="216"/>
      <c r="APN37" s="216"/>
      <c r="APO37" s="216"/>
      <c r="APP37" s="216"/>
      <c r="APQ37" s="216"/>
      <c r="APR37" s="216"/>
      <c r="APS37" s="216"/>
      <c r="APT37" s="216"/>
      <c r="APU37" s="216"/>
      <c r="APV37" s="216"/>
      <c r="APW37" s="216"/>
      <c r="APX37" s="216"/>
      <c r="APY37" s="216"/>
      <c r="APZ37" s="216"/>
      <c r="AQA37" s="216"/>
      <c r="AQB37" s="216"/>
      <c r="AQC37" s="216"/>
      <c r="AQD37" s="216"/>
      <c r="AQE37" s="216"/>
      <c r="AQF37" s="216"/>
      <c r="AQG37" s="216"/>
      <c r="AQH37" s="216"/>
      <c r="AQI37" s="216"/>
      <c r="AQJ37" s="216"/>
      <c r="AQK37" s="216"/>
      <c r="AQL37" s="216"/>
      <c r="AQM37" s="216"/>
      <c r="AQN37" s="216"/>
      <c r="AQO37" s="216"/>
      <c r="AQP37" s="216"/>
      <c r="AQQ37" s="216"/>
      <c r="AQR37" s="216"/>
      <c r="AQS37" s="216"/>
      <c r="AQT37" s="216"/>
      <c r="AQU37" s="216"/>
      <c r="AQV37" s="216"/>
      <c r="AQW37" s="216"/>
      <c r="AQX37" s="216"/>
      <c r="AQY37" s="216"/>
      <c r="AQZ37" s="216"/>
      <c r="ARA37" s="216"/>
      <c r="ARB37" s="216"/>
      <c r="ARC37" s="216"/>
      <c r="ARD37" s="216"/>
      <c r="ARE37" s="216"/>
      <c r="ARF37" s="216"/>
      <c r="ARG37" s="216"/>
      <c r="ARH37" s="216"/>
      <c r="ARI37" s="216"/>
      <c r="ARJ37" s="216"/>
      <c r="ARK37" s="216"/>
      <c r="ARL37" s="216"/>
      <c r="ARM37" s="216"/>
      <c r="ARN37" s="216"/>
      <c r="ARO37" s="216"/>
      <c r="ARP37" s="216"/>
      <c r="ARQ37" s="216"/>
      <c r="ARR37" s="216"/>
      <c r="ARS37" s="216"/>
      <c r="ART37" s="216"/>
      <c r="ARU37" s="216"/>
      <c r="ARV37" s="216"/>
      <c r="ARW37" s="216"/>
      <c r="ARX37" s="216"/>
      <c r="ARY37" s="216"/>
      <c r="ARZ37" s="216"/>
      <c r="ASA37" s="216"/>
      <c r="ASB37" s="216"/>
      <c r="ASC37" s="216"/>
      <c r="ASD37" s="216"/>
      <c r="ASE37" s="216"/>
      <c r="ASF37" s="216"/>
      <c r="ASG37" s="216"/>
      <c r="ASH37" s="216"/>
      <c r="ASI37" s="216"/>
      <c r="ASJ37" s="216"/>
      <c r="ASK37" s="216"/>
      <c r="ASL37" s="216"/>
      <c r="ASM37" s="216"/>
      <c r="ASN37" s="216"/>
      <c r="ASO37" s="216"/>
      <c r="ASP37" s="216"/>
      <c r="ASQ37" s="216"/>
      <c r="ASR37" s="216"/>
      <c r="ASS37" s="216"/>
      <c r="AST37" s="216"/>
      <c r="ASU37" s="216"/>
      <c r="ASV37" s="216"/>
      <c r="ASW37" s="216"/>
      <c r="ASX37" s="216"/>
      <c r="ASY37" s="216"/>
      <c r="ASZ37" s="216"/>
      <c r="ATA37" s="216"/>
      <c r="ATB37" s="216"/>
      <c r="ATC37" s="216"/>
      <c r="ATD37" s="216"/>
      <c r="ATE37" s="216"/>
      <c r="ATF37" s="216"/>
      <c r="ATG37" s="216"/>
      <c r="ATH37" s="216"/>
      <c r="ATI37" s="216"/>
      <c r="ATJ37" s="216"/>
      <c r="ATK37" s="216"/>
      <c r="ATL37" s="216"/>
      <c r="ATM37" s="216"/>
      <c r="ATN37" s="216"/>
      <c r="ATO37" s="216"/>
      <c r="ATP37" s="216"/>
      <c r="ATQ37" s="216"/>
      <c r="ATR37" s="216"/>
      <c r="ATS37" s="216"/>
      <c r="ATT37" s="216"/>
      <c r="ATU37" s="216"/>
      <c r="ATV37" s="216"/>
      <c r="ATW37" s="216"/>
      <c r="ATX37" s="216"/>
      <c r="ATY37" s="216"/>
      <c r="ATZ37" s="216"/>
      <c r="AUA37" s="216"/>
      <c r="AUB37" s="216"/>
      <c r="AUC37" s="216"/>
      <c r="AUD37" s="216"/>
      <c r="AUE37" s="216"/>
      <c r="AUF37" s="216"/>
      <c r="AUG37" s="216"/>
      <c r="AUH37" s="216"/>
      <c r="AUI37" s="216"/>
      <c r="AUJ37" s="216"/>
      <c r="AUK37" s="216"/>
      <c r="AUL37" s="216"/>
      <c r="AUM37" s="216"/>
      <c r="AUN37" s="216"/>
      <c r="AUO37" s="216"/>
      <c r="AUP37" s="216"/>
      <c r="AUQ37" s="216"/>
      <c r="AUR37" s="216"/>
      <c r="AUS37" s="216"/>
      <c r="AUT37" s="216"/>
      <c r="AUU37" s="216"/>
      <c r="AUV37" s="216"/>
      <c r="AUW37" s="216"/>
      <c r="AUX37" s="216"/>
      <c r="AUY37" s="216"/>
      <c r="AUZ37" s="216"/>
      <c r="AVA37" s="216"/>
      <c r="AVB37" s="216"/>
      <c r="AVC37" s="216"/>
      <c r="AVD37" s="216"/>
      <c r="AVE37" s="216"/>
      <c r="AVF37" s="216"/>
      <c r="AVG37" s="216"/>
      <c r="AVH37" s="216"/>
      <c r="AVI37" s="216"/>
      <c r="AVJ37" s="216"/>
      <c r="AVK37" s="216"/>
      <c r="AVL37" s="216"/>
      <c r="AVM37" s="216"/>
      <c r="AVN37" s="216"/>
      <c r="AVO37" s="216"/>
      <c r="AVP37" s="216"/>
      <c r="AVQ37" s="216"/>
      <c r="AVR37" s="216"/>
      <c r="AVS37" s="216"/>
      <c r="AVT37" s="216"/>
      <c r="AVU37" s="216"/>
      <c r="AVV37" s="216"/>
      <c r="AVW37" s="216"/>
      <c r="AVX37" s="216"/>
      <c r="AVY37" s="216"/>
      <c r="AVZ37" s="216"/>
      <c r="AWA37" s="216"/>
      <c r="AWB37" s="216"/>
      <c r="AWC37" s="216"/>
      <c r="AWD37" s="216"/>
      <c r="AWE37" s="216"/>
      <c r="AWF37" s="216"/>
      <c r="AWG37" s="216"/>
      <c r="AWH37" s="216"/>
      <c r="AWI37" s="216"/>
      <c r="AWJ37" s="216"/>
      <c r="AWK37" s="216"/>
      <c r="AWL37" s="216"/>
      <c r="AWM37" s="216"/>
      <c r="AWN37" s="216"/>
      <c r="AWO37" s="216"/>
      <c r="AWP37" s="216"/>
      <c r="AWQ37" s="216"/>
      <c r="AWR37" s="216"/>
      <c r="AWS37" s="216"/>
      <c r="AWT37" s="216"/>
      <c r="AWU37" s="216"/>
      <c r="AWV37" s="216"/>
      <c r="AWW37" s="216"/>
      <c r="AWX37" s="216"/>
      <c r="AWY37" s="216"/>
      <c r="AWZ37" s="216"/>
      <c r="AXA37" s="216"/>
      <c r="AXB37" s="216"/>
      <c r="AXC37" s="216"/>
      <c r="AXD37" s="216"/>
      <c r="AXE37" s="216"/>
      <c r="AXF37" s="216"/>
      <c r="AXG37" s="216"/>
      <c r="AXH37" s="216"/>
      <c r="AXI37" s="216"/>
      <c r="AXJ37" s="216"/>
      <c r="AXK37" s="216"/>
      <c r="AXL37" s="216"/>
      <c r="AXM37" s="216"/>
      <c r="AXN37" s="216"/>
      <c r="AXO37" s="216"/>
      <c r="AXP37" s="216"/>
      <c r="AXQ37" s="216"/>
      <c r="AXR37" s="216"/>
      <c r="AXS37" s="216"/>
      <c r="AXT37" s="216"/>
      <c r="AXU37" s="216"/>
      <c r="AXV37" s="216"/>
      <c r="AXW37" s="216"/>
      <c r="AXX37" s="216"/>
      <c r="AXY37" s="216"/>
      <c r="AXZ37" s="216"/>
      <c r="AYA37" s="216"/>
      <c r="AYB37" s="216"/>
      <c r="AYC37" s="216"/>
      <c r="AYD37" s="216"/>
      <c r="AYE37" s="216"/>
      <c r="AYF37" s="216"/>
      <c r="AYG37" s="216"/>
      <c r="AYH37" s="216"/>
      <c r="AYI37" s="216"/>
      <c r="AYJ37" s="216"/>
      <c r="AYK37" s="216"/>
      <c r="AYL37" s="216"/>
      <c r="AYM37" s="216"/>
      <c r="AYN37" s="216"/>
      <c r="AYO37" s="216"/>
      <c r="AYP37" s="216"/>
      <c r="AYQ37" s="216"/>
      <c r="AYR37" s="216"/>
      <c r="AYS37" s="216"/>
      <c r="AYT37" s="216"/>
      <c r="AYU37" s="216"/>
      <c r="AYV37" s="216"/>
      <c r="AYW37" s="216"/>
      <c r="AYX37" s="216"/>
      <c r="AYY37" s="216"/>
      <c r="AYZ37" s="216"/>
      <c r="AZA37" s="216"/>
      <c r="AZB37" s="216"/>
      <c r="AZC37" s="216"/>
      <c r="AZD37" s="216"/>
      <c r="AZE37" s="216"/>
      <c r="AZF37" s="216"/>
      <c r="AZG37" s="216"/>
      <c r="AZH37" s="216"/>
      <c r="AZI37" s="216"/>
      <c r="AZJ37" s="216"/>
      <c r="AZK37" s="216"/>
      <c r="AZL37" s="216"/>
      <c r="AZM37" s="216"/>
      <c r="AZN37" s="216"/>
      <c r="AZO37" s="216"/>
      <c r="AZP37" s="216"/>
      <c r="AZQ37" s="216"/>
      <c r="AZR37" s="216"/>
      <c r="AZS37" s="216"/>
      <c r="AZT37" s="216"/>
      <c r="AZU37" s="216"/>
      <c r="AZV37" s="216"/>
      <c r="AZW37" s="216"/>
      <c r="AZX37" s="216"/>
      <c r="AZY37" s="216"/>
      <c r="AZZ37" s="216"/>
      <c r="BAA37" s="216"/>
      <c r="BAB37" s="216"/>
      <c r="BAC37" s="216"/>
      <c r="BAD37" s="216"/>
      <c r="BAE37" s="216"/>
      <c r="BAF37" s="216"/>
      <c r="BAG37" s="216"/>
      <c r="BAH37" s="216"/>
      <c r="BAI37" s="216"/>
      <c r="BAJ37" s="216"/>
      <c r="BAK37" s="216"/>
      <c r="BAL37" s="216"/>
      <c r="BAM37" s="216"/>
      <c r="BAN37" s="216"/>
      <c r="BAO37" s="216"/>
      <c r="BAP37" s="216"/>
      <c r="BAQ37" s="216"/>
      <c r="BAR37" s="216"/>
      <c r="BAS37" s="216"/>
      <c r="BAT37" s="216"/>
      <c r="BAU37" s="216"/>
      <c r="BAV37" s="216"/>
      <c r="BAW37" s="216"/>
      <c r="BAX37" s="216"/>
      <c r="BAY37" s="216"/>
      <c r="BAZ37" s="216"/>
      <c r="BBA37" s="216"/>
      <c r="BBB37" s="216"/>
      <c r="BBC37" s="216"/>
      <c r="BBD37" s="216"/>
      <c r="BBE37" s="216"/>
      <c r="BBF37" s="216"/>
      <c r="BBG37" s="216"/>
      <c r="BBH37" s="216"/>
      <c r="BBI37" s="216"/>
      <c r="BBJ37" s="216"/>
      <c r="BBK37" s="216"/>
      <c r="BBL37" s="216"/>
      <c r="BBM37" s="216"/>
      <c r="BBN37" s="216"/>
      <c r="BBO37" s="216"/>
      <c r="BBP37" s="216"/>
      <c r="BBQ37" s="216"/>
      <c r="BBR37" s="216"/>
      <c r="BBS37" s="216"/>
      <c r="BBT37" s="216"/>
      <c r="BBU37" s="216"/>
      <c r="BBV37" s="216"/>
      <c r="BBW37" s="216"/>
      <c r="BBX37" s="216"/>
      <c r="BBY37" s="216"/>
      <c r="BBZ37" s="216"/>
      <c r="BCA37" s="216"/>
      <c r="BCB37" s="216"/>
      <c r="BCC37" s="216"/>
      <c r="BCD37" s="216"/>
      <c r="BCE37" s="216"/>
      <c r="BCF37" s="216"/>
      <c r="BCG37" s="216"/>
      <c r="BCH37" s="216"/>
      <c r="BCI37" s="216"/>
      <c r="BCJ37" s="216"/>
      <c r="BCK37" s="216"/>
      <c r="BCL37" s="216"/>
      <c r="BCM37" s="216"/>
      <c r="BCN37" s="216"/>
      <c r="BCO37" s="216"/>
      <c r="BCP37" s="216"/>
      <c r="BCQ37" s="216"/>
      <c r="BCR37" s="216"/>
      <c r="BCS37" s="216"/>
      <c r="BCT37" s="216"/>
      <c r="BCU37" s="216"/>
      <c r="BCV37" s="216"/>
      <c r="BCW37" s="216"/>
      <c r="BCX37" s="216"/>
      <c r="BCY37" s="216"/>
      <c r="BCZ37" s="216"/>
      <c r="BDA37" s="216"/>
      <c r="BDB37" s="216"/>
      <c r="BDC37" s="216"/>
      <c r="BDD37" s="216"/>
      <c r="BDE37" s="216"/>
      <c r="BDF37" s="216"/>
      <c r="BDG37" s="216"/>
      <c r="BDH37" s="216"/>
      <c r="BDI37" s="216"/>
      <c r="BDJ37" s="216"/>
      <c r="BDK37" s="216"/>
      <c r="BDL37" s="216"/>
      <c r="BDM37" s="216"/>
      <c r="BDN37" s="216"/>
      <c r="BDO37" s="216"/>
      <c r="BDP37" s="216"/>
      <c r="BDQ37" s="216"/>
      <c r="BDR37" s="216"/>
      <c r="BDS37" s="216"/>
      <c r="BDT37" s="216"/>
      <c r="BDU37" s="216"/>
      <c r="BDV37" s="216"/>
      <c r="BDW37" s="216"/>
      <c r="BDX37" s="216"/>
      <c r="BDY37" s="216"/>
      <c r="BDZ37" s="216"/>
      <c r="BEA37" s="216"/>
      <c r="BEB37" s="216"/>
      <c r="BEC37" s="216"/>
      <c r="BED37" s="216"/>
      <c r="BEE37" s="216"/>
      <c r="BEF37" s="216"/>
      <c r="BEG37" s="216"/>
      <c r="BEH37" s="216"/>
      <c r="BEI37" s="216"/>
      <c r="BEJ37" s="216"/>
      <c r="BEK37" s="216"/>
      <c r="BEL37" s="216"/>
      <c r="BEM37" s="216"/>
      <c r="BEN37" s="216"/>
      <c r="BEO37" s="216"/>
      <c r="BEP37" s="216"/>
      <c r="BEQ37" s="216"/>
      <c r="BER37" s="216"/>
      <c r="BES37" s="216"/>
      <c r="BET37" s="216"/>
      <c r="BEU37" s="216"/>
      <c r="BEV37" s="216"/>
      <c r="BEW37" s="216"/>
      <c r="BEX37" s="216"/>
      <c r="BEY37" s="216"/>
      <c r="BEZ37" s="216"/>
      <c r="BFA37" s="216"/>
      <c r="BFB37" s="216"/>
      <c r="BFC37" s="216"/>
      <c r="BFD37" s="216"/>
      <c r="BFE37" s="216"/>
      <c r="BFF37" s="216"/>
      <c r="BFG37" s="216"/>
      <c r="BFH37" s="216"/>
      <c r="BFI37" s="216"/>
      <c r="BFJ37" s="216"/>
      <c r="BFK37" s="216"/>
      <c r="BFL37" s="216"/>
      <c r="BFM37" s="216"/>
      <c r="BFN37" s="216"/>
      <c r="BFO37" s="216"/>
      <c r="BFP37" s="216"/>
      <c r="BFQ37" s="216"/>
      <c r="BFR37" s="216"/>
      <c r="BFS37" s="216"/>
      <c r="BFT37" s="216"/>
      <c r="BFU37" s="216"/>
      <c r="BFV37" s="216"/>
      <c r="BFW37" s="216"/>
      <c r="BFX37" s="216"/>
      <c r="BFY37" s="216"/>
      <c r="BFZ37" s="216"/>
      <c r="BGA37" s="216"/>
      <c r="BGB37" s="216"/>
      <c r="BGC37" s="216"/>
      <c r="BGD37" s="216"/>
      <c r="BGE37" s="216"/>
      <c r="BGF37" s="216"/>
      <c r="BGG37" s="216"/>
      <c r="BGH37" s="216"/>
      <c r="BGI37" s="216"/>
      <c r="BGJ37" s="216"/>
      <c r="BGK37" s="216"/>
      <c r="BGL37" s="216"/>
      <c r="BGM37" s="216"/>
      <c r="BGN37" s="216"/>
      <c r="BGO37" s="216"/>
      <c r="BGP37" s="216"/>
      <c r="BGQ37" s="216"/>
      <c r="BGR37" s="216"/>
      <c r="BGS37" s="216"/>
      <c r="BGT37" s="216"/>
      <c r="BGU37" s="216"/>
      <c r="BGV37" s="216"/>
      <c r="BGW37" s="216"/>
      <c r="BGX37" s="216"/>
      <c r="BGY37" s="216"/>
      <c r="BGZ37" s="216"/>
      <c r="BHA37" s="216"/>
      <c r="BHB37" s="216"/>
      <c r="BHC37" s="216"/>
      <c r="BHD37" s="216"/>
      <c r="BHE37" s="216"/>
      <c r="BHF37" s="216"/>
      <c r="BHG37" s="216"/>
      <c r="BHH37" s="216"/>
      <c r="BHI37" s="216"/>
      <c r="BHJ37" s="216"/>
      <c r="BHK37" s="216"/>
      <c r="BHL37" s="216"/>
      <c r="BHM37" s="216"/>
      <c r="BHN37" s="216"/>
      <c r="BHO37" s="216"/>
      <c r="BHP37" s="216"/>
      <c r="BHQ37" s="216"/>
      <c r="BHR37" s="216"/>
      <c r="BHS37" s="216"/>
      <c r="BHT37" s="216"/>
      <c r="BHU37" s="216"/>
      <c r="BHV37" s="216"/>
      <c r="BHW37" s="216"/>
      <c r="BHX37" s="216"/>
      <c r="BHY37" s="216"/>
      <c r="BHZ37" s="216"/>
      <c r="BIA37" s="216"/>
      <c r="BIB37" s="216"/>
      <c r="BIC37" s="216"/>
      <c r="BID37" s="216"/>
      <c r="BIE37" s="216"/>
      <c r="BIF37" s="216"/>
      <c r="BIG37" s="216"/>
      <c r="BIH37" s="216"/>
      <c r="BII37" s="216"/>
      <c r="BIJ37" s="216"/>
      <c r="BIK37" s="216"/>
      <c r="BIL37" s="216"/>
      <c r="BIM37" s="216"/>
      <c r="BIN37" s="216"/>
      <c r="BIO37" s="216"/>
      <c r="BIP37" s="216"/>
      <c r="BIQ37" s="216"/>
      <c r="BIR37" s="216"/>
      <c r="BIS37" s="216"/>
      <c r="BIT37" s="216"/>
      <c r="BIU37" s="216"/>
      <c r="BIV37" s="216"/>
      <c r="BIW37" s="216"/>
      <c r="BIX37" s="216"/>
      <c r="BIY37" s="216"/>
      <c r="BIZ37" s="216"/>
      <c r="BJA37" s="216"/>
      <c r="BJB37" s="216"/>
      <c r="BJC37" s="216"/>
      <c r="BJD37" s="216"/>
      <c r="BJE37" s="216"/>
      <c r="BJF37" s="216"/>
      <c r="BJG37" s="216"/>
      <c r="BJH37" s="216"/>
      <c r="BJI37" s="216"/>
      <c r="BJJ37" s="216"/>
      <c r="BJK37" s="216"/>
      <c r="BJL37" s="216"/>
      <c r="BJM37" s="216"/>
      <c r="BJN37" s="216"/>
      <c r="BJO37" s="216"/>
      <c r="BJP37" s="216"/>
      <c r="BJQ37" s="216"/>
      <c r="BJR37" s="216"/>
      <c r="BJS37" s="216"/>
      <c r="BJT37" s="216"/>
      <c r="BJU37" s="216"/>
      <c r="BJV37" s="216"/>
      <c r="BJW37" s="216"/>
      <c r="BJX37" s="216"/>
      <c r="BJY37" s="216"/>
      <c r="BJZ37" s="216"/>
      <c r="BKA37" s="216"/>
      <c r="BKB37" s="216"/>
      <c r="BKC37" s="216"/>
      <c r="BKD37" s="216"/>
      <c r="BKE37" s="216"/>
      <c r="BKF37" s="216"/>
      <c r="BKG37" s="216"/>
      <c r="BKH37" s="216"/>
      <c r="BKI37" s="216"/>
      <c r="BKJ37" s="216"/>
      <c r="BKK37" s="216"/>
      <c r="BKL37" s="216"/>
      <c r="BKM37" s="216"/>
      <c r="BKN37" s="216"/>
      <c r="BKO37" s="216"/>
      <c r="BKP37" s="216"/>
      <c r="BKQ37" s="216"/>
      <c r="BKR37" s="216"/>
      <c r="BKS37" s="216"/>
      <c r="BKT37" s="216"/>
      <c r="BKU37" s="216"/>
      <c r="BKV37" s="216"/>
      <c r="BKW37" s="216"/>
      <c r="BKX37" s="216"/>
      <c r="BKY37" s="216"/>
      <c r="BKZ37" s="216"/>
      <c r="BLA37" s="216"/>
      <c r="BLB37" s="216"/>
      <c r="BLC37" s="216"/>
      <c r="BLD37" s="216"/>
      <c r="BLE37" s="216"/>
      <c r="BLF37" s="216"/>
      <c r="BLG37" s="216"/>
      <c r="BLH37" s="216"/>
      <c r="BLI37" s="216"/>
      <c r="BLJ37" s="216"/>
      <c r="BLK37" s="216"/>
      <c r="BLL37" s="216"/>
      <c r="BLM37" s="216"/>
      <c r="BLN37" s="216"/>
      <c r="BLO37" s="216"/>
      <c r="BLP37" s="216"/>
      <c r="BLQ37" s="216"/>
      <c r="BLR37" s="216"/>
      <c r="BLS37" s="216"/>
      <c r="BLT37" s="216"/>
      <c r="BLU37" s="216"/>
      <c r="BLV37" s="216"/>
      <c r="BLW37" s="216"/>
      <c r="BLX37" s="216"/>
      <c r="BLY37" s="216"/>
      <c r="BLZ37" s="216"/>
      <c r="BMA37" s="216"/>
      <c r="BMB37" s="216"/>
      <c r="BMC37" s="216"/>
      <c r="BMD37" s="216"/>
      <c r="BME37" s="216"/>
      <c r="BMF37" s="216"/>
      <c r="BMG37" s="216"/>
      <c r="BMH37" s="216"/>
      <c r="BMI37" s="216"/>
      <c r="BMJ37" s="216"/>
      <c r="BMK37" s="216"/>
      <c r="BML37" s="216"/>
      <c r="BMM37" s="216"/>
      <c r="BMN37" s="216"/>
      <c r="BMO37" s="216"/>
      <c r="BMP37" s="216"/>
      <c r="BMQ37" s="216"/>
      <c r="BMR37" s="216"/>
      <c r="BMS37" s="216"/>
      <c r="BMT37" s="216"/>
      <c r="BMU37" s="216"/>
      <c r="BMV37" s="216"/>
      <c r="BMW37" s="216"/>
      <c r="BMX37" s="216"/>
      <c r="BMY37" s="216"/>
      <c r="BMZ37" s="216"/>
      <c r="BNA37" s="216"/>
      <c r="BNB37" s="216"/>
      <c r="BNC37" s="216"/>
      <c r="BND37" s="216"/>
      <c r="BNE37" s="216"/>
      <c r="BNF37" s="216"/>
      <c r="BNG37" s="216"/>
      <c r="BNH37" s="216"/>
      <c r="BNI37" s="216"/>
      <c r="BNJ37" s="216"/>
      <c r="BNK37" s="216"/>
      <c r="BNL37" s="216"/>
      <c r="BNM37" s="216"/>
      <c r="BNN37" s="216"/>
      <c r="BNO37" s="216"/>
      <c r="BNP37" s="216"/>
      <c r="BNQ37" s="216"/>
      <c r="BNR37" s="216"/>
      <c r="BNS37" s="216"/>
      <c r="BNT37" s="216"/>
      <c r="BNU37" s="216"/>
      <c r="BNV37" s="216"/>
      <c r="BNW37" s="216"/>
      <c r="BNX37" s="216"/>
      <c r="BNY37" s="216"/>
      <c r="BNZ37" s="216"/>
      <c r="BOA37" s="216"/>
      <c r="BOB37" s="216"/>
      <c r="BOC37" s="216"/>
      <c r="BOD37" s="216"/>
      <c r="BOE37" s="216"/>
      <c r="BOF37" s="216"/>
      <c r="BOG37" s="216"/>
      <c r="BOH37" s="216"/>
      <c r="BOI37" s="216"/>
      <c r="BOJ37" s="216"/>
      <c r="BOK37" s="216"/>
      <c r="BOL37" s="216"/>
      <c r="BOM37" s="216"/>
      <c r="BON37" s="216"/>
      <c r="BOO37" s="216"/>
      <c r="BOP37" s="216"/>
      <c r="BOQ37" s="216"/>
      <c r="BOR37" s="216"/>
      <c r="BOS37" s="216"/>
      <c r="BOT37" s="216"/>
      <c r="BOU37" s="216"/>
      <c r="BOV37" s="216"/>
      <c r="BOW37" s="216"/>
      <c r="BOX37" s="216"/>
      <c r="BOY37" s="216"/>
      <c r="BOZ37" s="216"/>
      <c r="BPA37" s="216"/>
      <c r="BPB37" s="216"/>
      <c r="BPC37" s="216"/>
      <c r="BPD37" s="216"/>
      <c r="BPE37" s="216"/>
      <c r="BPF37" s="216"/>
      <c r="BPG37" s="216"/>
      <c r="BPH37" s="216"/>
      <c r="BPI37" s="216"/>
      <c r="BPJ37" s="216"/>
      <c r="BPK37" s="216"/>
      <c r="BPL37" s="216"/>
      <c r="BPM37" s="216"/>
      <c r="BPN37" s="216"/>
      <c r="BPO37" s="216"/>
      <c r="BPP37" s="216"/>
      <c r="BPQ37" s="216"/>
      <c r="BPR37" s="216"/>
      <c r="BPS37" s="216"/>
      <c r="BPT37" s="216"/>
      <c r="BPU37" s="216"/>
      <c r="BPV37" s="216"/>
      <c r="BPW37" s="216"/>
      <c r="BPX37" s="216"/>
      <c r="BPY37" s="216"/>
      <c r="BPZ37" s="216"/>
      <c r="BQA37" s="216"/>
      <c r="BQB37" s="216"/>
      <c r="BQC37" s="216"/>
      <c r="BQD37" s="216"/>
      <c r="BQE37" s="216"/>
      <c r="BQF37" s="216"/>
      <c r="BQG37" s="216"/>
      <c r="BQH37" s="216"/>
      <c r="BQI37" s="216"/>
      <c r="BQJ37" s="216"/>
      <c r="BQK37" s="216"/>
      <c r="BQL37" s="216"/>
      <c r="BQM37" s="216"/>
      <c r="BQN37" s="216"/>
      <c r="BQO37" s="216"/>
      <c r="BQP37" s="216"/>
      <c r="BQQ37" s="216"/>
      <c r="BQR37" s="216"/>
      <c r="BQS37" s="216"/>
      <c r="BQT37" s="216"/>
      <c r="BQU37" s="216"/>
      <c r="BQV37" s="216"/>
      <c r="BQW37" s="216"/>
      <c r="BQX37" s="216"/>
      <c r="BQY37" s="216"/>
      <c r="BQZ37" s="216"/>
      <c r="BRA37" s="216"/>
      <c r="BRB37" s="216"/>
      <c r="BRC37" s="216"/>
      <c r="BRD37" s="216"/>
      <c r="BRE37" s="216"/>
      <c r="BRF37" s="216"/>
      <c r="BRG37" s="216"/>
      <c r="BRH37" s="216"/>
      <c r="BRI37" s="216"/>
      <c r="BRJ37" s="216"/>
      <c r="BRK37" s="216"/>
      <c r="BRL37" s="216"/>
      <c r="BRM37" s="216"/>
      <c r="BRN37" s="216"/>
      <c r="BRO37" s="216"/>
      <c r="BRP37" s="216"/>
      <c r="BRQ37" s="216"/>
      <c r="BRR37" s="216"/>
      <c r="BRS37" s="216"/>
      <c r="BRT37" s="216"/>
      <c r="BRU37" s="216"/>
      <c r="BRV37" s="216"/>
      <c r="BRW37" s="216"/>
      <c r="BRX37" s="216"/>
      <c r="BRY37" s="216"/>
      <c r="BRZ37" s="216"/>
      <c r="BSA37" s="216"/>
      <c r="BSB37" s="216"/>
      <c r="BSC37" s="216"/>
      <c r="BSD37" s="216"/>
      <c r="BSE37" s="216"/>
      <c r="BSF37" s="216"/>
      <c r="BSG37" s="216"/>
      <c r="BSH37" s="216"/>
      <c r="BSI37" s="216"/>
      <c r="BSJ37" s="216"/>
      <c r="BSK37" s="216"/>
      <c r="BSL37" s="216"/>
      <c r="BSM37" s="216"/>
      <c r="BSN37" s="216"/>
      <c r="BSO37" s="216"/>
      <c r="BSP37" s="216"/>
      <c r="BSQ37" s="216"/>
      <c r="BSR37" s="216"/>
      <c r="BSS37" s="216"/>
      <c r="BST37" s="216"/>
      <c r="BSU37" s="216"/>
      <c r="BSV37" s="216"/>
      <c r="BSW37" s="216"/>
      <c r="BSX37" s="216"/>
      <c r="BSY37" s="216"/>
      <c r="BSZ37" s="216"/>
      <c r="BTA37" s="216"/>
      <c r="BTB37" s="216"/>
      <c r="BTC37" s="216"/>
      <c r="BTD37" s="216"/>
      <c r="BTE37" s="216"/>
      <c r="BTF37" s="216"/>
      <c r="BTG37" s="216"/>
      <c r="BTH37" s="216"/>
      <c r="BTI37" s="216"/>
      <c r="BTJ37" s="216"/>
      <c r="BTK37" s="216"/>
      <c r="BTL37" s="216"/>
      <c r="BTM37" s="216"/>
      <c r="BTN37" s="216"/>
      <c r="BTO37" s="216"/>
      <c r="BTP37" s="216"/>
      <c r="BTQ37" s="216"/>
      <c r="BTR37" s="216"/>
      <c r="BTS37" s="216"/>
      <c r="BTT37" s="216"/>
      <c r="BTU37" s="216"/>
      <c r="BTV37" s="216"/>
      <c r="BTW37" s="216"/>
      <c r="BTX37" s="216"/>
      <c r="BTY37" s="216"/>
      <c r="BTZ37" s="216"/>
      <c r="BUA37" s="216"/>
      <c r="BUB37" s="216"/>
      <c r="BUC37" s="216"/>
      <c r="BUD37" s="216"/>
      <c r="BUE37" s="216"/>
      <c r="BUF37" s="216"/>
      <c r="BUG37" s="216"/>
      <c r="BUH37" s="216"/>
      <c r="BUI37" s="216"/>
      <c r="BUJ37" s="216"/>
      <c r="BUK37" s="216"/>
      <c r="BUL37" s="216"/>
      <c r="BUM37" s="216"/>
      <c r="BUN37" s="216"/>
      <c r="BUO37" s="216"/>
      <c r="BUP37" s="216"/>
      <c r="BUQ37" s="216"/>
      <c r="BUR37" s="216"/>
      <c r="BUS37" s="216"/>
      <c r="BUT37" s="216"/>
      <c r="BUU37" s="216"/>
      <c r="BUV37" s="216"/>
      <c r="BUW37" s="216"/>
      <c r="BUX37" s="216"/>
      <c r="BUY37" s="216"/>
      <c r="BUZ37" s="216"/>
      <c r="BVA37" s="216"/>
      <c r="BVB37" s="216"/>
      <c r="BVC37" s="216"/>
      <c r="BVD37" s="216"/>
      <c r="BVE37" s="216"/>
      <c r="BVF37" s="216"/>
      <c r="BVG37" s="216"/>
      <c r="BVH37" s="216"/>
      <c r="BVI37" s="216"/>
      <c r="BVJ37" s="216"/>
      <c r="BVK37" s="216"/>
      <c r="BVL37" s="216"/>
      <c r="BVM37" s="216"/>
      <c r="BVN37" s="216"/>
      <c r="BVO37" s="216"/>
      <c r="BVP37" s="216"/>
      <c r="BVQ37" s="216"/>
      <c r="BVR37" s="216"/>
      <c r="BVS37" s="216"/>
      <c r="BVT37" s="216"/>
      <c r="BVU37" s="216"/>
      <c r="BVV37" s="216"/>
      <c r="BVW37" s="216"/>
      <c r="BVX37" s="216"/>
      <c r="BVY37" s="216"/>
      <c r="BVZ37" s="216"/>
      <c r="BWA37" s="216"/>
      <c r="BWB37" s="216"/>
      <c r="BWC37" s="216"/>
      <c r="BWD37" s="216"/>
      <c r="BWE37" s="216"/>
      <c r="BWF37" s="216"/>
      <c r="BWG37" s="216"/>
      <c r="BWH37" s="216"/>
      <c r="BWI37" s="216"/>
      <c r="BWJ37" s="216"/>
      <c r="BWK37" s="216"/>
      <c r="BWL37" s="216"/>
      <c r="BWM37" s="216"/>
      <c r="BWN37" s="216"/>
      <c r="BWO37" s="216"/>
      <c r="BWP37" s="216"/>
      <c r="BWQ37" s="216"/>
      <c r="BWR37" s="216"/>
      <c r="BWS37" s="216"/>
      <c r="BWT37" s="216"/>
      <c r="BWU37" s="216"/>
      <c r="BWV37" s="216"/>
      <c r="BWW37" s="216"/>
      <c r="BWX37" s="216"/>
      <c r="BWY37" s="216"/>
      <c r="BWZ37" s="216"/>
      <c r="BXA37" s="216"/>
      <c r="BXB37" s="216"/>
      <c r="BXC37" s="216"/>
      <c r="BXD37" s="216"/>
      <c r="BXE37" s="216"/>
      <c r="BXF37" s="216"/>
      <c r="BXG37" s="216"/>
      <c r="BXH37" s="216"/>
      <c r="BXI37" s="216"/>
      <c r="BXJ37" s="216"/>
      <c r="BXK37" s="216"/>
      <c r="BXL37" s="216"/>
      <c r="BXM37" s="216"/>
      <c r="BXN37" s="216"/>
      <c r="BXO37" s="216"/>
      <c r="BXP37" s="216"/>
      <c r="BXQ37" s="216"/>
      <c r="BXR37" s="216"/>
      <c r="BXS37" s="216"/>
      <c r="BXT37" s="216"/>
      <c r="BXU37" s="216"/>
      <c r="BXV37" s="216"/>
      <c r="BXW37" s="216"/>
      <c r="BXX37" s="216"/>
      <c r="BXY37" s="216"/>
      <c r="BXZ37" s="216"/>
      <c r="BYA37" s="216"/>
      <c r="BYB37" s="216"/>
      <c r="BYC37" s="216"/>
      <c r="BYD37" s="216"/>
      <c r="BYE37" s="216"/>
      <c r="BYF37" s="216"/>
      <c r="BYG37" s="216"/>
      <c r="BYH37" s="216"/>
      <c r="BYI37" s="216"/>
      <c r="BYJ37" s="216"/>
      <c r="BYK37" s="216"/>
      <c r="BYL37" s="216"/>
      <c r="BYM37" s="216"/>
      <c r="BYN37" s="216"/>
      <c r="BYO37" s="216"/>
      <c r="BYP37" s="216"/>
      <c r="BYQ37" s="216"/>
      <c r="BYR37" s="216"/>
      <c r="BYS37" s="216"/>
      <c r="BYT37" s="216"/>
      <c r="BYU37" s="216"/>
      <c r="BYV37" s="216"/>
      <c r="BYW37" s="216"/>
      <c r="BYX37" s="216"/>
      <c r="BYY37" s="216"/>
      <c r="BYZ37" s="216"/>
      <c r="BZA37" s="216"/>
      <c r="BZB37" s="216"/>
      <c r="BZC37" s="216"/>
      <c r="BZD37" s="216"/>
      <c r="BZE37" s="216"/>
      <c r="BZF37" s="216"/>
      <c r="BZG37" s="216"/>
      <c r="BZH37" s="216"/>
      <c r="BZI37" s="216"/>
      <c r="BZJ37" s="216"/>
      <c r="BZK37" s="216"/>
      <c r="BZL37" s="216"/>
      <c r="BZM37" s="216"/>
      <c r="BZN37" s="216"/>
      <c r="BZO37" s="216"/>
      <c r="BZP37" s="216"/>
      <c r="BZQ37" s="216"/>
      <c r="BZR37" s="216"/>
      <c r="BZS37" s="216"/>
      <c r="BZT37" s="216"/>
      <c r="BZU37" s="216"/>
      <c r="BZV37" s="216"/>
      <c r="BZW37" s="216"/>
      <c r="BZX37" s="216"/>
      <c r="BZY37" s="216"/>
      <c r="BZZ37" s="216"/>
      <c r="CAA37" s="216"/>
      <c r="CAB37" s="216"/>
      <c r="CAC37" s="216"/>
      <c r="CAD37" s="216"/>
      <c r="CAE37" s="216"/>
      <c r="CAF37" s="216"/>
      <c r="CAG37" s="216"/>
      <c r="CAH37" s="216"/>
      <c r="CAI37" s="216"/>
      <c r="CAJ37" s="216"/>
      <c r="CAK37" s="216"/>
      <c r="CAL37" s="216"/>
      <c r="CAM37" s="216"/>
      <c r="CAN37" s="216"/>
      <c r="CAO37" s="216"/>
      <c r="CAP37" s="216"/>
      <c r="CAQ37" s="216"/>
      <c r="CAR37" s="216"/>
      <c r="CAS37" s="216"/>
      <c r="CAT37" s="216"/>
      <c r="CAU37" s="216"/>
      <c r="CAV37" s="216"/>
      <c r="CAW37" s="216"/>
      <c r="CAX37" s="216"/>
      <c r="CAY37" s="216"/>
      <c r="CAZ37" s="216"/>
      <c r="CBA37" s="216"/>
      <c r="CBB37" s="216"/>
      <c r="CBC37" s="216"/>
      <c r="CBD37" s="216"/>
      <c r="CBE37" s="216"/>
      <c r="CBF37" s="216"/>
      <c r="CBG37" s="216"/>
      <c r="CBH37" s="216"/>
      <c r="CBI37" s="216"/>
      <c r="CBJ37" s="216"/>
      <c r="CBK37" s="216"/>
      <c r="CBL37" s="216"/>
      <c r="CBM37" s="216"/>
      <c r="CBN37" s="216"/>
      <c r="CBO37" s="216"/>
      <c r="CBP37" s="216"/>
      <c r="CBQ37" s="216"/>
      <c r="CBR37" s="216"/>
      <c r="CBS37" s="216"/>
      <c r="CBT37" s="216"/>
      <c r="CBU37" s="216"/>
      <c r="CBV37" s="216"/>
      <c r="CBW37" s="216"/>
      <c r="CBX37" s="216"/>
      <c r="CBY37" s="216"/>
      <c r="CBZ37" s="216"/>
      <c r="CCA37" s="216"/>
      <c r="CCB37" s="216"/>
      <c r="CCC37" s="216"/>
      <c r="CCD37" s="216"/>
      <c r="CCE37" s="216"/>
      <c r="CCF37" s="216"/>
      <c r="CCG37" s="216"/>
      <c r="CCH37" s="216"/>
      <c r="CCI37" s="216"/>
      <c r="CCJ37" s="216"/>
      <c r="CCK37" s="216"/>
      <c r="CCL37" s="216"/>
      <c r="CCM37" s="216"/>
      <c r="CCN37" s="216"/>
      <c r="CCO37" s="216"/>
      <c r="CCP37" s="216"/>
      <c r="CCQ37" s="216"/>
      <c r="CCR37" s="216"/>
      <c r="CCS37" s="216"/>
      <c r="CCT37" s="216"/>
      <c r="CCU37" s="216"/>
      <c r="CCV37" s="216"/>
      <c r="CCW37" s="216"/>
      <c r="CCX37" s="216"/>
      <c r="CCY37" s="216"/>
      <c r="CCZ37" s="216"/>
      <c r="CDA37" s="216"/>
      <c r="CDB37" s="216"/>
      <c r="CDC37" s="216"/>
      <c r="CDD37" s="216"/>
      <c r="CDE37" s="216"/>
      <c r="CDF37" s="216"/>
      <c r="CDG37" s="216"/>
      <c r="CDH37" s="216"/>
      <c r="CDI37" s="216"/>
      <c r="CDJ37" s="216"/>
      <c r="CDK37" s="216"/>
      <c r="CDL37" s="216"/>
      <c r="CDM37" s="216"/>
      <c r="CDN37" s="216"/>
      <c r="CDO37" s="216"/>
      <c r="CDP37" s="216"/>
      <c r="CDQ37" s="216"/>
      <c r="CDR37" s="216"/>
      <c r="CDS37" s="216"/>
      <c r="CDT37" s="216"/>
      <c r="CDU37" s="216"/>
      <c r="CDV37" s="216"/>
      <c r="CDW37" s="216"/>
      <c r="CDX37" s="216"/>
      <c r="CDY37" s="216"/>
      <c r="CDZ37" s="216"/>
      <c r="CEA37" s="216"/>
      <c r="CEB37" s="216"/>
      <c r="CEC37" s="216"/>
      <c r="CED37" s="216"/>
      <c r="CEE37" s="216"/>
      <c r="CEF37" s="216"/>
      <c r="CEG37" s="216"/>
      <c r="CEH37" s="216"/>
      <c r="CEI37" s="216"/>
      <c r="CEJ37" s="216"/>
      <c r="CEK37" s="216"/>
      <c r="CEL37" s="216"/>
      <c r="CEM37" s="216"/>
      <c r="CEN37" s="216"/>
      <c r="CEO37" s="216"/>
      <c r="CEP37" s="216"/>
      <c r="CEQ37" s="216"/>
      <c r="CER37" s="216"/>
      <c r="CES37" s="216"/>
      <c r="CET37" s="216"/>
      <c r="CEU37" s="216"/>
      <c r="CEV37" s="216"/>
      <c r="CEW37" s="216"/>
      <c r="CEX37" s="216"/>
      <c r="CEY37" s="216"/>
      <c r="CEZ37" s="216"/>
      <c r="CFA37" s="216"/>
      <c r="CFB37" s="216"/>
      <c r="CFC37" s="216"/>
      <c r="CFD37" s="216"/>
      <c r="CFE37" s="216"/>
      <c r="CFF37" s="216"/>
      <c r="CFG37" s="216"/>
      <c r="CFH37" s="216"/>
      <c r="CFI37" s="216"/>
      <c r="CFJ37" s="216"/>
      <c r="CFK37" s="216"/>
      <c r="CFL37" s="216"/>
      <c r="CFM37" s="216"/>
      <c r="CFN37" s="216"/>
      <c r="CFO37" s="216"/>
      <c r="CFP37" s="216"/>
      <c r="CFQ37" s="216"/>
      <c r="CFR37" s="216"/>
      <c r="CFS37" s="216"/>
      <c r="CFT37" s="216"/>
      <c r="CFU37" s="216"/>
      <c r="CFV37" s="216"/>
      <c r="CFW37" s="216"/>
      <c r="CFX37" s="216"/>
      <c r="CFY37" s="216"/>
      <c r="CFZ37" s="216"/>
      <c r="CGA37" s="216"/>
      <c r="CGB37" s="216"/>
      <c r="CGC37" s="216"/>
      <c r="CGD37" s="216"/>
      <c r="CGE37" s="216"/>
      <c r="CGF37" s="216"/>
      <c r="CGG37" s="216"/>
      <c r="CGH37" s="216"/>
      <c r="CGI37" s="216"/>
      <c r="CGJ37" s="216"/>
      <c r="CGK37" s="216"/>
      <c r="CGL37" s="216"/>
      <c r="CGM37" s="216"/>
      <c r="CGN37" s="216"/>
      <c r="CGO37" s="216"/>
      <c r="CGP37" s="216"/>
      <c r="CGQ37" s="216"/>
      <c r="CGR37" s="216"/>
      <c r="CGS37" s="216"/>
      <c r="CGT37" s="216"/>
      <c r="CGU37" s="216"/>
      <c r="CGV37" s="216"/>
      <c r="CGW37" s="216"/>
      <c r="CGX37" s="216"/>
      <c r="CGY37" s="216"/>
      <c r="CGZ37" s="216"/>
      <c r="CHA37" s="216"/>
      <c r="CHB37" s="216"/>
      <c r="CHC37" s="216"/>
      <c r="CHD37" s="216"/>
      <c r="CHE37" s="216"/>
      <c r="CHF37" s="216"/>
      <c r="CHG37" s="216"/>
      <c r="CHH37" s="216"/>
      <c r="CHI37" s="216"/>
      <c r="CHJ37" s="216"/>
      <c r="CHK37" s="216"/>
      <c r="CHL37" s="216"/>
      <c r="CHM37" s="216"/>
      <c r="CHN37" s="216"/>
      <c r="CHO37" s="216"/>
      <c r="CHP37" s="216"/>
      <c r="CHQ37" s="216"/>
      <c r="CHR37" s="216"/>
      <c r="CHS37" s="216"/>
      <c r="CHT37" s="216"/>
      <c r="CHU37" s="216"/>
      <c r="CHV37" s="216"/>
      <c r="CHW37" s="216"/>
      <c r="CHX37" s="216"/>
      <c r="CHY37" s="216"/>
      <c r="CHZ37" s="216"/>
      <c r="CIA37" s="216"/>
      <c r="CIB37" s="216"/>
      <c r="CIC37" s="216"/>
      <c r="CID37" s="216"/>
      <c r="CIE37" s="216"/>
      <c r="CIF37" s="216"/>
      <c r="CIG37" s="216"/>
      <c r="CIH37" s="216"/>
      <c r="CII37" s="216"/>
      <c r="CIJ37" s="216"/>
      <c r="CIK37" s="216"/>
      <c r="CIL37" s="216"/>
      <c r="CIM37" s="216"/>
      <c r="CIN37" s="216"/>
      <c r="CIO37" s="216"/>
      <c r="CIP37" s="216"/>
      <c r="CIQ37" s="216"/>
      <c r="CIR37" s="216"/>
      <c r="CIS37" s="216"/>
      <c r="CIT37" s="216"/>
      <c r="CIU37" s="216"/>
      <c r="CIV37" s="216"/>
      <c r="CIW37" s="216"/>
      <c r="CIX37" s="216"/>
      <c r="CIY37" s="216"/>
      <c r="CIZ37" s="216"/>
      <c r="CJA37" s="216"/>
      <c r="CJB37" s="216"/>
      <c r="CJC37" s="216"/>
      <c r="CJD37" s="216"/>
      <c r="CJE37" s="216"/>
      <c r="CJF37" s="216"/>
      <c r="CJG37" s="216"/>
      <c r="CJH37" s="216"/>
      <c r="CJI37" s="216"/>
      <c r="CJJ37" s="216"/>
      <c r="CJK37" s="216"/>
      <c r="CJL37" s="216"/>
      <c r="CJM37" s="216"/>
      <c r="CJN37" s="216"/>
      <c r="CJO37" s="216"/>
      <c r="CJP37" s="216"/>
      <c r="CJQ37" s="216"/>
      <c r="CJR37" s="216"/>
      <c r="CJS37" s="216"/>
      <c r="CJT37" s="216"/>
      <c r="CJU37" s="216"/>
      <c r="CJV37" s="216"/>
      <c r="CJW37" s="216"/>
      <c r="CJX37" s="216"/>
      <c r="CJY37" s="216"/>
      <c r="CJZ37" s="216"/>
      <c r="CKA37" s="216"/>
      <c r="CKB37" s="216"/>
      <c r="CKC37" s="216"/>
      <c r="CKD37" s="216"/>
      <c r="CKE37" s="216"/>
      <c r="CKF37" s="216"/>
      <c r="CKG37" s="216"/>
      <c r="CKH37" s="216"/>
      <c r="CKI37" s="216"/>
      <c r="CKJ37" s="216"/>
      <c r="CKK37" s="216"/>
      <c r="CKL37" s="216"/>
      <c r="CKM37" s="216"/>
      <c r="CKN37" s="216"/>
      <c r="CKO37" s="216"/>
      <c r="CKP37" s="216"/>
      <c r="CKQ37" s="216"/>
      <c r="CKR37" s="216"/>
      <c r="CKS37" s="216"/>
      <c r="CKT37" s="216"/>
      <c r="CKU37" s="216"/>
      <c r="CKV37" s="216"/>
      <c r="CKW37" s="216"/>
      <c r="CKX37" s="216"/>
      <c r="CKY37" s="216"/>
      <c r="CKZ37" s="216"/>
      <c r="CLA37" s="216"/>
      <c r="CLB37" s="216"/>
      <c r="CLC37" s="216"/>
      <c r="CLD37" s="216"/>
      <c r="CLE37" s="216"/>
      <c r="CLF37" s="216"/>
      <c r="CLG37" s="216"/>
      <c r="CLH37" s="216"/>
      <c r="CLI37" s="216"/>
      <c r="CLJ37" s="216"/>
      <c r="CLK37" s="216"/>
      <c r="CLL37" s="216"/>
      <c r="CLM37" s="216"/>
      <c r="CLN37" s="216"/>
      <c r="CLO37" s="216"/>
      <c r="CLP37" s="216"/>
      <c r="CLQ37" s="216"/>
      <c r="CLR37" s="216"/>
      <c r="CLS37" s="216"/>
      <c r="CLT37" s="216"/>
      <c r="CLU37" s="216"/>
      <c r="CLV37" s="216"/>
      <c r="CLW37" s="216"/>
      <c r="CLX37" s="216"/>
      <c r="CLY37" s="216"/>
      <c r="CLZ37" s="216"/>
      <c r="CMA37" s="216"/>
      <c r="CMB37" s="216"/>
      <c r="CMC37" s="216"/>
      <c r="CMD37" s="216"/>
      <c r="CME37" s="216"/>
      <c r="CMF37" s="216"/>
      <c r="CMG37" s="216"/>
      <c r="CMH37" s="216"/>
      <c r="CMI37" s="216"/>
      <c r="CMJ37" s="216"/>
      <c r="CMK37" s="216"/>
      <c r="CML37" s="216"/>
      <c r="CMM37" s="216"/>
      <c r="CMN37" s="216"/>
      <c r="CMO37" s="216"/>
      <c r="CMP37" s="216"/>
      <c r="CMQ37" s="216"/>
      <c r="CMR37" s="216"/>
      <c r="CMS37" s="216"/>
      <c r="CMT37" s="216"/>
      <c r="CMU37" s="216"/>
      <c r="CMV37" s="216"/>
      <c r="CMW37" s="216"/>
      <c r="CMX37" s="216"/>
      <c r="CMY37" s="216"/>
      <c r="CMZ37" s="216"/>
      <c r="CNA37" s="216"/>
      <c r="CNB37" s="216"/>
      <c r="CNC37" s="216"/>
      <c r="CND37" s="216"/>
      <c r="CNE37" s="216"/>
      <c r="CNF37" s="216"/>
      <c r="CNG37" s="216"/>
      <c r="CNH37" s="216"/>
      <c r="CNI37" s="216"/>
      <c r="CNJ37" s="216"/>
      <c r="CNK37" s="216"/>
      <c r="CNL37" s="216"/>
      <c r="CNM37" s="216"/>
      <c r="CNN37" s="216"/>
      <c r="CNO37" s="216"/>
      <c r="CNP37" s="216"/>
      <c r="CNQ37" s="216"/>
      <c r="CNR37" s="216"/>
      <c r="CNS37" s="216"/>
      <c r="CNT37" s="216"/>
      <c r="CNU37" s="216"/>
      <c r="CNV37" s="216"/>
      <c r="CNW37" s="216"/>
      <c r="CNX37" s="216"/>
      <c r="CNY37" s="216"/>
      <c r="CNZ37" s="216"/>
      <c r="COA37" s="216"/>
      <c r="COB37" s="216"/>
      <c r="COC37" s="216"/>
      <c r="COD37" s="216"/>
      <c r="COE37" s="216"/>
      <c r="COF37" s="216"/>
      <c r="COG37" s="216"/>
      <c r="COH37" s="216"/>
      <c r="COI37" s="216"/>
      <c r="COJ37" s="216"/>
      <c r="COK37" s="216"/>
      <c r="COL37" s="216"/>
      <c r="COM37" s="216"/>
      <c r="CON37" s="216"/>
      <c r="COO37" s="216"/>
      <c r="COP37" s="216"/>
      <c r="COQ37" s="216"/>
      <c r="COR37" s="216"/>
      <c r="COS37" s="216"/>
      <c r="COT37" s="216"/>
      <c r="COU37" s="216"/>
      <c r="COV37" s="216"/>
      <c r="COW37" s="216"/>
      <c r="COX37" s="216"/>
      <c r="COY37" s="216"/>
      <c r="COZ37" s="216"/>
      <c r="CPA37" s="216"/>
      <c r="CPB37" s="216"/>
      <c r="CPC37" s="216"/>
      <c r="CPD37" s="216"/>
      <c r="CPE37" s="216"/>
      <c r="CPF37" s="216"/>
      <c r="CPG37" s="216"/>
      <c r="CPH37" s="216"/>
      <c r="CPI37" s="216"/>
      <c r="CPJ37" s="216"/>
      <c r="CPK37" s="216"/>
      <c r="CPL37" s="216"/>
      <c r="CPM37" s="216"/>
      <c r="CPN37" s="216"/>
      <c r="CPO37" s="216"/>
      <c r="CPP37" s="216"/>
      <c r="CPQ37" s="216"/>
      <c r="CPR37" s="216"/>
      <c r="CPS37" s="216"/>
      <c r="CPT37" s="216"/>
      <c r="CPU37" s="216"/>
      <c r="CPV37" s="216"/>
      <c r="CPW37" s="216"/>
      <c r="CPX37" s="216"/>
      <c r="CPY37" s="216"/>
      <c r="CPZ37" s="216"/>
      <c r="CQA37" s="216"/>
      <c r="CQB37" s="216"/>
      <c r="CQC37" s="216"/>
      <c r="CQD37" s="216"/>
      <c r="CQE37" s="216"/>
      <c r="CQF37" s="216"/>
      <c r="CQG37" s="216"/>
      <c r="CQH37" s="216"/>
      <c r="CQI37" s="216"/>
      <c r="CQJ37" s="216"/>
      <c r="CQK37" s="216"/>
      <c r="CQL37" s="216"/>
      <c r="CQM37" s="216"/>
      <c r="CQN37" s="216"/>
      <c r="CQO37" s="216"/>
      <c r="CQP37" s="216"/>
      <c r="CQQ37" s="216"/>
      <c r="CQR37" s="216"/>
      <c r="CQS37" s="216"/>
      <c r="CQT37" s="216"/>
      <c r="CQU37" s="216"/>
      <c r="CQV37" s="216"/>
      <c r="CQW37" s="216"/>
      <c r="CQX37" s="216"/>
      <c r="CQY37" s="216"/>
      <c r="CQZ37" s="216"/>
      <c r="CRA37" s="216"/>
      <c r="CRB37" s="216"/>
      <c r="CRC37" s="216"/>
      <c r="CRD37" s="216"/>
      <c r="CRE37" s="216"/>
      <c r="CRF37" s="216"/>
      <c r="CRG37" s="216"/>
      <c r="CRH37" s="216"/>
      <c r="CRI37" s="216"/>
      <c r="CRJ37" s="216"/>
      <c r="CRK37" s="216"/>
      <c r="CRL37" s="216"/>
      <c r="CRM37" s="216"/>
      <c r="CRN37" s="216"/>
      <c r="CRO37" s="216"/>
      <c r="CRP37" s="216"/>
      <c r="CRQ37" s="216"/>
      <c r="CRR37" s="216"/>
      <c r="CRS37" s="216"/>
      <c r="CRT37" s="216"/>
      <c r="CRU37" s="216"/>
      <c r="CRV37" s="216"/>
      <c r="CRW37" s="216"/>
      <c r="CRX37" s="216"/>
      <c r="CRY37" s="216"/>
      <c r="CRZ37" s="216"/>
      <c r="CSA37" s="216"/>
      <c r="CSB37" s="216"/>
      <c r="CSC37" s="216"/>
      <c r="CSD37" s="216"/>
      <c r="CSE37" s="216"/>
      <c r="CSF37" s="216"/>
      <c r="CSG37" s="216"/>
      <c r="CSH37" s="216"/>
      <c r="CSI37" s="216"/>
      <c r="CSJ37" s="216"/>
      <c r="CSK37" s="216"/>
      <c r="CSL37" s="216"/>
      <c r="CSM37" s="216"/>
      <c r="CSN37" s="216"/>
      <c r="CSO37" s="216"/>
      <c r="CSP37" s="216"/>
      <c r="CSQ37" s="216"/>
      <c r="CSR37" s="216"/>
      <c r="CSS37" s="216"/>
      <c r="CST37" s="216"/>
      <c r="CSU37" s="216"/>
      <c r="CSV37" s="216"/>
      <c r="CSW37" s="216"/>
      <c r="CSX37" s="216"/>
      <c r="CSY37" s="216"/>
      <c r="CSZ37" s="216"/>
      <c r="CTA37" s="216"/>
      <c r="CTB37" s="216"/>
      <c r="CTC37" s="216"/>
      <c r="CTD37" s="216"/>
      <c r="CTE37" s="216"/>
      <c r="CTF37" s="216"/>
      <c r="CTG37" s="216"/>
      <c r="CTH37" s="216"/>
      <c r="CTI37" s="216"/>
      <c r="CTJ37" s="216"/>
      <c r="CTK37" s="216"/>
      <c r="CTL37" s="216"/>
      <c r="CTM37" s="216"/>
      <c r="CTN37" s="216"/>
      <c r="CTO37" s="216"/>
      <c r="CTP37" s="216"/>
      <c r="CTQ37" s="216"/>
      <c r="CTR37" s="216"/>
      <c r="CTS37" s="216"/>
      <c r="CTT37" s="216"/>
      <c r="CTU37" s="216"/>
      <c r="CTV37" s="216"/>
      <c r="CTW37" s="216"/>
      <c r="CTX37" s="216"/>
      <c r="CTY37" s="216"/>
      <c r="CTZ37" s="216"/>
      <c r="CUA37" s="216"/>
      <c r="CUB37" s="216"/>
      <c r="CUC37" s="216"/>
      <c r="CUD37" s="216"/>
      <c r="CUE37" s="216"/>
      <c r="CUF37" s="216"/>
      <c r="CUG37" s="216"/>
      <c r="CUH37" s="216"/>
      <c r="CUI37" s="216"/>
      <c r="CUJ37" s="216"/>
      <c r="CUK37" s="216"/>
      <c r="CUL37" s="216"/>
      <c r="CUM37" s="216"/>
      <c r="CUN37" s="216"/>
      <c r="CUO37" s="216"/>
      <c r="CUP37" s="216"/>
      <c r="CUQ37" s="216"/>
      <c r="CUR37" s="216"/>
      <c r="CUS37" s="216"/>
      <c r="CUT37" s="216"/>
      <c r="CUU37" s="216"/>
      <c r="CUV37" s="216"/>
      <c r="CUW37" s="216"/>
      <c r="CUX37" s="216"/>
      <c r="CUY37" s="216"/>
      <c r="CUZ37" s="216"/>
      <c r="CVA37" s="216"/>
      <c r="CVB37" s="216"/>
      <c r="CVC37" s="216"/>
      <c r="CVD37" s="216"/>
      <c r="CVE37" s="216"/>
      <c r="CVF37" s="216"/>
      <c r="CVG37" s="216"/>
      <c r="CVH37" s="216"/>
      <c r="CVI37" s="216"/>
      <c r="CVJ37" s="216"/>
      <c r="CVK37" s="216"/>
      <c r="CVL37" s="216"/>
      <c r="CVM37" s="216"/>
      <c r="CVN37" s="216"/>
      <c r="CVO37" s="216"/>
      <c r="CVP37" s="216"/>
      <c r="CVQ37" s="216"/>
      <c r="CVR37" s="216"/>
      <c r="CVS37" s="216"/>
      <c r="CVT37" s="216"/>
      <c r="CVU37" s="216"/>
      <c r="CVV37" s="216"/>
      <c r="CVW37" s="216"/>
      <c r="CVX37" s="216"/>
      <c r="CVY37" s="216"/>
      <c r="CVZ37" s="216"/>
      <c r="CWA37" s="216"/>
      <c r="CWB37" s="216"/>
      <c r="CWC37" s="216"/>
      <c r="CWD37" s="216"/>
      <c r="CWE37" s="216"/>
      <c r="CWF37" s="216"/>
      <c r="CWG37" s="216"/>
      <c r="CWH37" s="216"/>
      <c r="CWI37" s="216"/>
      <c r="CWJ37" s="216"/>
      <c r="CWK37" s="216"/>
      <c r="CWL37" s="216"/>
      <c r="CWM37" s="216"/>
      <c r="CWN37" s="216"/>
      <c r="CWO37" s="216"/>
      <c r="CWP37" s="216"/>
      <c r="CWQ37" s="216"/>
      <c r="CWR37" s="216"/>
      <c r="CWS37" s="216"/>
      <c r="CWT37" s="216"/>
      <c r="CWU37" s="216"/>
      <c r="CWV37" s="216"/>
      <c r="CWW37" s="216"/>
      <c r="CWX37" s="216"/>
      <c r="CWY37" s="216"/>
      <c r="CWZ37" s="216"/>
      <c r="CXA37" s="216"/>
      <c r="CXB37" s="216"/>
      <c r="CXC37" s="216"/>
      <c r="CXD37" s="216"/>
      <c r="CXE37" s="216"/>
      <c r="CXF37" s="216"/>
      <c r="CXG37" s="216"/>
      <c r="CXH37" s="216"/>
      <c r="CXI37" s="216"/>
      <c r="CXJ37" s="216"/>
      <c r="CXK37" s="216"/>
      <c r="CXL37" s="216"/>
      <c r="CXM37" s="216"/>
      <c r="CXN37" s="216"/>
      <c r="CXO37" s="216"/>
      <c r="CXP37" s="216"/>
      <c r="CXQ37" s="216"/>
      <c r="CXR37" s="216"/>
      <c r="CXS37" s="216"/>
      <c r="CXT37" s="216"/>
      <c r="CXU37" s="216"/>
      <c r="CXV37" s="216"/>
      <c r="CXW37" s="216"/>
      <c r="CXX37" s="216"/>
      <c r="CXY37" s="216"/>
      <c r="CXZ37" s="216"/>
      <c r="CYA37" s="216"/>
      <c r="CYB37" s="216"/>
      <c r="CYC37" s="216"/>
      <c r="CYD37" s="216"/>
      <c r="CYE37" s="216"/>
      <c r="CYF37" s="216"/>
      <c r="CYG37" s="216"/>
      <c r="CYH37" s="216"/>
      <c r="CYI37" s="216"/>
      <c r="CYJ37" s="216"/>
      <c r="CYK37" s="216"/>
      <c r="CYL37" s="216"/>
      <c r="CYM37" s="216"/>
      <c r="CYN37" s="216"/>
      <c r="CYO37" s="216"/>
      <c r="CYP37" s="216"/>
      <c r="CYQ37" s="216"/>
      <c r="CYR37" s="216"/>
      <c r="CYS37" s="216"/>
      <c r="CYT37" s="216"/>
      <c r="CYU37" s="216"/>
      <c r="CYV37" s="216"/>
      <c r="CYW37" s="216"/>
      <c r="CYX37" s="216"/>
      <c r="CYY37" s="216"/>
      <c r="CYZ37" s="216"/>
      <c r="CZA37" s="216"/>
      <c r="CZB37" s="216"/>
      <c r="CZC37" s="216"/>
      <c r="CZD37" s="216"/>
      <c r="CZE37" s="216"/>
      <c r="CZF37" s="216"/>
      <c r="CZG37" s="216"/>
      <c r="CZH37" s="216"/>
      <c r="CZI37" s="216"/>
      <c r="CZJ37" s="216"/>
      <c r="CZK37" s="216"/>
      <c r="CZL37" s="216"/>
      <c r="CZM37" s="216"/>
      <c r="CZN37" s="216"/>
      <c r="CZO37" s="216"/>
      <c r="CZP37" s="216"/>
      <c r="CZQ37" s="216"/>
      <c r="CZR37" s="216"/>
      <c r="CZS37" s="216"/>
      <c r="CZT37" s="216"/>
      <c r="CZU37" s="216"/>
      <c r="CZV37" s="216"/>
      <c r="CZW37" s="216"/>
      <c r="CZX37" s="216"/>
      <c r="CZY37" s="216"/>
      <c r="CZZ37" s="216"/>
      <c r="DAA37" s="216"/>
      <c r="DAB37" s="216"/>
      <c r="DAC37" s="216"/>
      <c r="DAD37" s="216"/>
      <c r="DAE37" s="216"/>
      <c r="DAF37" s="216"/>
      <c r="DAG37" s="216"/>
      <c r="DAH37" s="216"/>
      <c r="DAI37" s="216"/>
      <c r="DAJ37" s="216"/>
      <c r="DAK37" s="216"/>
      <c r="DAL37" s="216"/>
      <c r="DAM37" s="216"/>
      <c r="DAN37" s="216"/>
      <c r="DAO37" s="216"/>
      <c r="DAP37" s="216"/>
      <c r="DAQ37" s="216"/>
      <c r="DAR37" s="216"/>
      <c r="DAS37" s="216"/>
      <c r="DAT37" s="216"/>
      <c r="DAU37" s="216"/>
      <c r="DAV37" s="216"/>
      <c r="DAW37" s="216"/>
      <c r="DAX37" s="216"/>
      <c r="DAY37" s="216"/>
      <c r="DAZ37" s="216"/>
      <c r="DBA37" s="216"/>
      <c r="DBB37" s="216"/>
      <c r="DBC37" s="216"/>
      <c r="DBD37" s="216"/>
      <c r="DBE37" s="216"/>
      <c r="DBF37" s="216"/>
      <c r="DBG37" s="216"/>
      <c r="DBH37" s="216"/>
      <c r="DBI37" s="216"/>
      <c r="DBJ37" s="216"/>
      <c r="DBK37" s="216"/>
      <c r="DBL37" s="216"/>
      <c r="DBM37" s="216"/>
      <c r="DBN37" s="216"/>
      <c r="DBO37" s="216"/>
      <c r="DBP37" s="216"/>
      <c r="DBQ37" s="216"/>
      <c r="DBR37" s="216"/>
      <c r="DBS37" s="216"/>
      <c r="DBT37" s="216"/>
      <c r="DBU37" s="216"/>
      <c r="DBV37" s="216"/>
      <c r="DBW37" s="216"/>
      <c r="DBX37" s="216"/>
      <c r="DBY37" s="216"/>
      <c r="DBZ37" s="216"/>
      <c r="DCA37" s="216"/>
      <c r="DCB37" s="216"/>
      <c r="DCC37" s="216"/>
      <c r="DCD37" s="216"/>
      <c r="DCE37" s="216"/>
      <c r="DCF37" s="216"/>
      <c r="DCG37" s="216"/>
      <c r="DCH37" s="216"/>
      <c r="DCI37" s="216"/>
      <c r="DCJ37" s="216"/>
      <c r="DCK37" s="216"/>
      <c r="DCL37" s="216"/>
      <c r="DCM37" s="216"/>
      <c r="DCN37" s="216"/>
      <c r="DCO37" s="216"/>
      <c r="DCP37" s="216"/>
      <c r="DCQ37" s="216"/>
      <c r="DCR37" s="216"/>
      <c r="DCS37" s="216"/>
      <c r="DCT37" s="216"/>
      <c r="DCU37" s="216"/>
      <c r="DCV37" s="216"/>
      <c r="DCW37" s="216"/>
      <c r="DCX37" s="216"/>
      <c r="DCY37" s="216"/>
      <c r="DCZ37" s="216"/>
      <c r="DDA37" s="216"/>
      <c r="DDB37" s="216"/>
      <c r="DDC37" s="216"/>
      <c r="DDD37" s="216"/>
      <c r="DDE37" s="216"/>
      <c r="DDF37" s="216"/>
      <c r="DDG37" s="216"/>
      <c r="DDH37" s="216"/>
      <c r="DDI37" s="216"/>
      <c r="DDJ37" s="216"/>
      <c r="DDK37" s="216"/>
      <c r="DDL37" s="216"/>
      <c r="DDM37" s="216"/>
      <c r="DDN37" s="216"/>
      <c r="DDO37" s="216"/>
      <c r="DDP37" s="216"/>
      <c r="DDQ37" s="216"/>
      <c r="DDR37" s="216"/>
      <c r="DDS37" s="216"/>
      <c r="DDT37" s="216"/>
      <c r="DDU37" s="216"/>
      <c r="DDV37" s="216"/>
      <c r="DDW37" s="216"/>
      <c r="DDX37" s="216"/>
      <c r="DDY37" s="216"/>
      <c r="DDZ37" s="216"/>
      <c r="DEA37" s="216"/>
      <c r="DEB37" s="216"/>
      <c r="DEC37" s="216"/>
      <c r="DED37" s="216"/>
      <c r="DEE37" s="216"/>
      <c r="DEF37" s="216"/>
      <c r="DEG37" s="216"/>
      <c r="DEH37" s="216"/>
      <c r="DEI37" s="216"/>
      <c r="DEJ37" s="216"/>
      <c r="DEK37" s="216"/>
      <c r="DEL37" s="216"/>
      <c r="DEM37" s="216"/>
      <c r="DEN37" s="216"/>
      <c r="DEO37" s="216"/>
      <c r="DEP37" s="216"/>
      <c r="DEQ37" s="216"/>
      <c r="DER37" s="216"/>
      <c r="DES37" s="216"/>
      <c r="DET37" s="216"/>
      <c r="DEU37" s="216"/>
      <c r="DEV37" s="216"/>
      <c r="DEW37" s="216"/>
      <c r="DEX37" s="216"/>
      <c r="DEY37" s="216"/>
      <c r="DEZ37" s="216"/>
      <c r="DFA37" s="216"/>
      <c r="DFB37" s="216"/>
      <c r="DFC37" s="216"/>
      <c r="DFD37" s="216"/>
      <c r="DFE37" s="216"/>
      <c r="DFF37" s="216"/>
      <c r="DFG37" s="216"/>
      <c r="DFH37" s="216"/>
      <c r="DFI37" s="216"/>
      <c r="DFJ37" s="216"/>
      <c r="DFK37" s="216"/>
      <c r="DFL37" s="216"/>
      <c r="DFM37" s="216"/>
      <c r="DFN37" s="216"/>
      <c r="DFO37" s="216"/>
      <c r="DFP37" s="216"/>
      <c r="DFQ37" s="216"/>
      <c r="DFR37" s="216"/>
      <c r="DFS37" s="216"/>
      <c r="DFT37" s="216"/>
      <c r="DFU37" s="216"/>
      <c r="DFV37" s="216"/>
      <c r="DFW37" s="216"/>
      <c r="DFX37" s="216"/>
      <c r="DFY37" s="216"/>
      <c r="DFZ37" s="216"/>
      <c r="DGA37" s="216"/>
      <c r="DGB37" s="216"/>
      <c r="DGC37" s="216"/>
      <c r="DGD37" s="216"/>
      <c r="DGE37" s="216"/>
      <c r="DGF37" s="216"/>
      <c r="DGG37" s="216"/>
      <c r="DGH37" s="216"/>
      <c r="DGI37" s="216"/>
      <c r="DGJ37" s="216"/>
      <c r="DGK37" s="216"/>
      <c r="DGL37" s="216"/>
      <c r="DGM37" s="216"/>
      <c r="DGN37" s="216"/>
      <c r="DGO37" s="216"/>
      <c r="DGP37" s="216"/>
      <c r="DGQ37" s="216"/>
      <c r="DGR37" s="216"/>
      <c r="DGS37" s="216"/>
      <c r="DGT37" s="216"/>
      <c r="DGU37" s="216"/>
      <c r="DGV37" s="216"/>
      <c r="DGW37" s="216"/>
      <c r="DGX37" s="216"/>
      <c r="DGY37" s="216"/>
      <c r="DGZ37" s="216"/>
      <c r="DHA37" s="216"/>
      <c r="DHB37" s="216"/>
      <c r="DHC37" s="216"/>
      <c r="DHD37" s="216"/>
      <c r="DHE37" s="216"/>
      <c r="DHF37" s="216"/>
      <c r="DHG37" s="216"/>
      <c r="DHH37" s="216"/>
      <c r="DHI37" s="216"/>
      <c r="DHJ37" s="216"/>
      <c r="DHK37" s="216"/>
      <c r="DHL37" s="216"/>
      <c r="DHM37" s="216"/>
      <c r="DHN37" s="216"/>
      <c r="DHO37" s="216"/>
      <c r="DHP37" s="216"/>
      <c r="DHQ37" s="216"/>
      <c r="DHR37" s="216"/>
      <c r="DHS37" s="216"/>
      <c r="DHT37" s="216"/>
      <c r="DHU37" s="216"/>
      <c r="DHV37" s="216"/>
      <c r="DHW37" s="216"/>
      <c r="DHX37" s="216"/>
      <c r="DHY37" s="216"/>
      <c r="DHZ37" s="216"/>
      <c r="DIA37" s="216"/>
      <c r="DIB37" s="216"/>
      <c r="DIC37" s="216"/>
      <c r="DID37" s="216"/>
      <c r="DIE37" s="216"/>
      <c r="DIF37" s="216"/>
      <c r="DIG37" s="216"/>
      <c r="DIH37" s="216"/>
      <c r="DII37" s="216"/>
      <c r="DIJ37" s="216"/>
      <c r="DIK37" s="216"/>
      <c r="DIL37" s="216"/>
      <c r="DIM37" s="216"/>
      <c r="DIN37" s="216"/>
      <c r="DIO37" s="216"/>
      <c r="DIP37" s="216"/>
      <c r="DIQ37" s="216"/>
      <c r="DIR37" s="216"/>
      <c r="DIS37" s="216"/>
      <c r="DIT37" s="216"/>
      <c r="DIU37" s="216"/>
      <c r="DIV37" s="216"/>
      <c r="DIW37" s="216"/>
      <c r="DIX37" s="216"/>
      <c r="DIY37" s="216"/>
      <c r="DIZ37" s="216"/>
      <c r="DJA37" s="216"/>
      <c r="DJB37" s="216"/>
      <c r="DJC37" s="216"/>
      <c r="DJD37" s="216"/>
      <c r="DJE37" s="216"/>
      <c r="DJF37" s="216"/>
      <c r="DJG37" s="216"/>
      <c r="DJH37" s="216"/>
      <c r="DJI37" s="216"/>
      <c r="DJJ37" s="216"/>
      <c r="DJK37" s="216"/>
      <c r="DJL37" s="216"/>
      <c r="DJM37" s="216"/>
      <c r="DJN37" s="216"/>
      <c r="DJO37" s="216"/>
      <c r="DJP37" s="216"/>
      <c r="DJQ37" s="216"/>
      <c r="DJR37" s="216"/>
      <c r="DJS37" s="216"/>
      <c r="DJT37" s="216"/>
      <c r="DJU37" s="216"/>
      <c r="DJV37" s="216"/>
      <c r="DJW37" s="216"/>
      <c r="DJX37" s="216"/>
      <c r="DJY37" s="216"/>
      <c r="DJZ37" s="216"/>
      <c r="DKA37" s="216"/>
      <c r="DKB37" s="216"/>
      <c r="DKC37" s="216"/>
      <c r="DKD37" s="216"/>
      <c r="DKE37" s="216"/>
      <c r="DKF37" s="216"/>
      <c r="DKG37" s="216"/>
      <c r="DKH37" s="216"/>
      <c r="DKI37" s="216"/>
      <c r="DKJ37" s="216"/>
      <c r="DKK37" s="216"/>
      <c r="DKL37" s="216"/>
      <c r="DKM37" s="216"/>
      <c r="DKN37" s="216"/>
      <c r="DKO37" s="216"/>
      <c r="DKP37" s="216"/>
      <c r="DKQ37" s="216"/>
      <c r="DKR37" s="216"/>
      <c r="DKS37" s="216"/>
      <c r="DKT37" s="216"/>
      <c r="DKU37" s="216"/>
      <c r="DKV37" s="216"/>
      <c r="DKW37" s="216"/>
      <c r="DKX37" s="216"/>
      <c r="DKY37" s="216"/>
      <c r="DKZ37" s="216"/>
      <c r="DLA37" s="216"/>
      <c r="DLB37" s="216"/>
      <c r="DLC37" s="216"/>
      <c r="DLD37" s="216"/>
      <c r="DLE37" s="216"/>
      <c r="DLF37" s="216"/>
      <c r="DLG37" s="216"/>
      <c r="DLH37" s="216"/>
      <c r="DLI37" s="216"/>
      <c r="DLJ37" s="216"/>
      <c r="DLK37" s="216"/>
      <c r="DLL37" s="216"/>
      <c r="DLM37" s="216"/>
      <c r="DLN37" s="216"/>
      <c r="DLO37" s="216"/>
      <c r="DLP37" s="216"/>
      <c r="DLQ37" s="216"/>
      <c r="DLR37" s="216"/>
      <c r="DLS37" s="216"/>
      <c r="DLT37" s="216"/>
      <c r="DLU37" s="216"/>
      <c r="DLV37" s="216"/>
      <c r="DLW37" s="216"/>
      <c r="DLX37" s="216"/>
      <c r="DLY37" s="216"/>
      <c r="DLZ37" s="216"/>
      <c r="DMA37" s="216"/>
      <c r="DMB37" s="216"/>
      <c r="DMC37" s="216"/>
      <c r="DMD37" s="216"/>
      <c r="DME37" s="216"/>
      <c r="DMF37" s="216"/>
      <c r="DMG37" s="216"/>
      <c r="DMH37" s="216"/>
      <c r="DMI37" s="216"/>
      <c r="DMJ37" s="216"/>
      <c r="DMK37" s="216"/>
      <c r="DML37" s="216"/>
      <c r="DMM37" s="216"/>
      <c r="DMN37" s="216"/>
      <c r="DMO37" s="216"/>
      <c r="DMP37" s="216"/>
      <c r="DMQ37" s="216"/>
      <c r="DMR37" s="216"/>
      <c r="DMS37" s="216"/>
      <c r="DMT37" s="216"/>
      <c r="DMU37" s="216"/>
      <c r="DMV37" s="216"/>
      <c r="DMW37" s="216"/>
      <c r="DMX37" s="216"/>
      <c r="DMY37" s="216"/>
      <c r="DMZ37" s="216"/>
      <c r="DNA37" s="216"/>
      <c r="DNB37" s="216"/>
      <c r="DNC37" s="216"/>
      <c r="DND37" s="216"/>
      <c r="DNE37" s="216"/>
      <c r="DNF37" s="216"/>
      <c r="DNG37" s="216"/>
      <c r="DNH37" s="216"/>
      <c r="DNI37" s="216"/>
      <c r="DNJ37" s="216"/>
      <c r="DNK37" s="216"/>
      <c r="DNL37" s="216"/>
      <c r="DNM37" s="216"/>
      <c r="DNN37" s="216"/>
      <c r="DNO37" s="216"/>
      <c r="DNP37" s="216"/>
      <c r="DNQ37" s="216"/>
      <c r="DNR37" s="216"/>
      <c r="DNS37" s="216"/>
      <c r="DNT37" s="216"/>
      <c r="DNU37" s="216"/>
      <c r="DNV37" s="216"/>
      <c r="DNW37" s="216"/>
      <c r="DNX37" s="216"/>
      <c r="DNY37" s="216"/>
      <c r="DNZ37" s="216"/>
      <c r="DOA37" s="216"/>
      <c r="DOB37" s="216"/>
      <c r="DOC37" s="216"/>
      <c r="DOD37" s="216"/>
      <c r="DOE37" s="216"/>
      <c r="DOF37" s="216"/>
      <c r="DOG37" s="216"/>
      <c r="DOH37" s="216"/>
      <c r="DOI37" s="216"/>
      <c r="DOJ37" s="216"/>
      <c r="DOK37" s="216"/>
      <c r="DOL37" s="216"/>
      <c r="DOM37" s="216"/>
      <c r="DON37" s="216"/>
      <c r="DOO37" s="216"/>
      <c r="DOP37" s="216"/>
      <c r="DOQ37" s="216"/>
      <c r="DOR37" s="216"/>
      <c r="DOS37" s="216"/>
      <c r="DOT37" s="216"/>
      <c r="DOU37" s="216"/>
      <c r="DOV37" s="216"/>
      <c r="DOW37" s="216"/>
      <c r="DOX37" s="216"/>
      <c r="DOY37" s="216"/>
      <c r="DOZ37" s="216"/>
      <c r="DPA37" s="216"/>
      <c r="DPB37" s="216"/>
      <c r="DPC37" s="216"/>
      <c r="DPD37" s="216"/>
      <c r="DPE37" s="216"/>
      <c r="DPF37" s="216"/>
      <c r="DPG37" s="216"/>
      <c r="DPH37" s="216"/>
      <c r="DPI37" s="216"/>
      <c r="DPJ37" s="216"/>
      <c r="DPK37" s="216"/>
      <c r="DPL37" s="216"/>
      <c r="DPM37" s="216"/>
      <c r="DPN37" s="216"/>
      <c r="DPO37" s="216"/>
      <c r="DPP37" s="216"/>
      <c r="DPQ37" s="216"/>
      <c r="DPR37" s="216"/>
      <c r="DPS37" s="216"/>
      <c r="DPT37" s="216"/>
      <c r="DPU37" s="216"/>
      <c r="DPV37" s="216"/>
      <c r="DPW37" s="216"/>
      <c r="DPX37" s="216"/>
      <c r="DPY37" s="216"/>
      <c r="DPZ37" s="216"/>
      <c r="DQA37" s="216"/>
      <c r="DQB37" s="216"/>
      <c r="DQC37" s="216"/>
      <c r="DQD37" s="216"/>
      <c r="DQE37" s="216"/>
      <c r="DQF37" s="216"/>
      <c r="DQG37" s="216"/>
      <c r="DQH37" s="216"/>
      <c r="DQI37" s="216"/>
      <c r="DQJ37" s="216"/>
      <c r="DQK37" s="216"/>
      <c r="DQL37" s="216"/>
      <c r="DQM37" s="216"/>
      <c r="DQN37" s="216"/>
      <c r="DQO37" s="216"/>
      <c r="DQP37" s="216"/>
      <c r="DQQ37" s="216"/>
      <c r="DQR37" s="216"/>
      <c r="DQS37" s="216"/>
      <c r="DQT37" s="216"/>
      <c r="DQU37" s="216"/>
      <c r="DQV37" s="216"/>
      <c r="DQW37" s="216"/>
      <c r="DQX37" s="216"/>
      <c r="DQY37" s="216"/>
      <c r="DQZ37" s="216"/>
      <c r="DRA37" s="216"/>
      <c r="DRB37" s="216"/>
      <c r="DRC37" s="216"/>
      <c r="DRD37" s="216"/>
      <c r="DRE37" s="216"/>
      <c r="DRF37" s="216"/>
      <c r="DRG37" s="216"/>
      <c r="DRH37" s="216"/>
      <c r="DRI37" s="216"/>
      <c r="DRJ37" s="216"/>
      <c r="DRK37" s="216"/>
      <c r="DRL37" s="216"/>
      <c r="DRM37" s="216"/>
      <c r="DRN37" s="216"/>
      <c r="DRO37" s="216"/>
      <c r="DRP37" s="216"/>
      <c r="DRQ37" s="216"/>
      <c r="DRR37" s="216"/>
      <c r="DRS37" s="216"/>
      <c r="DRT37" s="216"/>
      <c r="DRU37" s="216"/>
      <c r="DRV37" s="216"/>
      <c r="DRW37" s="216"/>
      <c r="DRX37" s="216"/>
      <c r="DRY37" s="216"/>
      <c r="DRZ37" s="216"/>
      <c r="DSA37" s="216"/>
      <c r="DSB37" s="216"/>
      <c r="DSC37" s="216"/>
      <c r="DSD37" s="216"/>
      <c r="DSE37" s="216"/>
      <c r="DSF37" s="216"/>
      <c r="DSG37" s="216"/>
      <c r="DSH37" s="216"/>
      <c r="DSI37" s="216"/>
      <c r="DSJ37" s="216"/>
      <c r="DSK37" s="216"/>
      <c r="DSL37" s="216"/>
      <c r="DSM37" s="216"/>
      <c r="DSN37" s="216"/>
      <c r="DSO37" s="216"/>
      <c r="DSP37" s="216"/>
      <c r="DSQ37" s="216"/>
      <c r="DSR37" s="216"/>
      <c r="DSS37" s="216"/>
      <c r="DST37" s="216"/>
      <c r="DSU37" s="216"/>
      <c r="DSV37" s="216"/>
      <c r="DSW37" s="216"/>
      <c r="DSX37" s="216"/>
      <c r="DSY37" s="216"/>
      <c r="DSZ37" s="216"/>
      <c r="DTA37" s="216"/>
      <c r="DTB37" s="216"/>
      <c r="DTC37" s="216"/>
      <c r="DTD37" s="216"/>
      <c r="DTE37" s="216"/>
      <c r="DTF37" s="216"/>
      <c r="DTG37" s="216"/>
      <c r="DTH37" s="216"/>
      <c r="DTI37" s="216"/>
      <c r="DTJ37" s="216"/>
      <c r="DTK37" s="216"/>
      <c r="DTL37" s="216"/>
      <c r="DTM37" s="216"/>
      <c r="DTN37" s="216"/>
      <c r="DTO37" s="216"/>
      <c r="DTP37" s="216"/>
      <c r="DTQ37" s="216"/>
      <c r="DTR37" s="216"/>
      <c r="DTS37" s="216"/>
      <c r="DTT37" s="216"/>
      <c r="DTU37" s="216"/>
      <c r="DTV37" s="216"/>
      <c r="DTW37" s="216"/>
      <c r="DTX37" s="216"/>
      <c r="DTY37" s="216"/>
      <c r="DTZ37" s="216"/>
      <c r="DUA37" s="216"/>
      <c r="DUB37" s="216"/>
      <c r="DUC37" s="216"/>
      <c r="DUD37" s="216"/>
      <c r="DUE37" s="216"/>
      <c r="DUF37" s="216"/>
      <c r="DUG37" s="216"/>
      <c r="DUH37" s="216"/>
      <c r="DUI37" s="216"/>
      <c r="DUJ37" s="216"/>
      <c r="DUK37" s="216"/>
      <c r="DUL37" s="216"/>
      <c r="DUM37" s="216"/>
      <c r="DUN37" s="216"/>
      <c r="DUO37" s="216"/>
      <c r="DUP37" s="216"/>
      <c r="DUQ37" s="216"/>
      <c r="DUR37" s="216"/>
      <c r="DUS37" s="216"/>
      <c r="DUT37" s="216"/>
      <c r="DUU37" s="216"/>
      <c r="DUV37" s="216"/>
      <c r="DUW37" s="216"/>
      <c r="DUX37" s="216"/>
      <c r="DUY37" s="216"/>
      <c r="DUZ37" s="216"/>
      <c r="DVA37" s="216"/>
      <c r="DVB37" s="216"/>
      <c r="DVC37" s="216"/>
      <c r="DVD37" s="216"/>
      <c r="DVE37" s="216"/>
      <c r="DVF37" s="216"/>
      <c r="DVG37" s="216"/>
      <c r="DVH37" s="216"/>
      <c r="DVI37" s="216"/>
      <c r="DVJ37" s="216"/>
      <c r="DVK37" s="216"/>
      <c r="DVL37" s="216"/>
      <c r="DVM37" s="216"/>
      <c r="DVN37" s="216"/>
      <c r="DVO37" s="216"/>
      <c r="DVP37" s="216"/>
      <c r="DVQ37" s="216"/>
      <c r="DVR37" s="216"/>
      <c r="DVS37" s="216"/>
      <c r="DVT37" s="216"/>
      <c r="DVU37" s="216"/>
      <c r="DVV37" s="216"/>
      <c r="DVW37" s="216"/>
      <c r="DVX37" s="216"/>
      <c r="DVY37" s="216"/>
      <c r="DVZ37" s="216"/>
      <c r="DWA37" s="216"/>
      <c r="DWB37" s="216"/>
      <c r="DWC37" s="216"/>
      <c r="DWD37" s="216"/>
      <c r="DWE37" s="216"/>
      <c r="DWF37" s="216"/>
      <c r="DWG37" s="216"/>
      <c r="DWH37" s="216"/>
      <c r="DWI37" s="216"/>
      <c r="DWJ37" s="216"/>
      <c r="DWK37" s="216"/>
      <c r="DWL37" s="216"/>
      <c r="DWM37" s="216"/>
      <c r="DWN37" s="216"/>
      <c r="DWO37" s="216"/>
      <c r="DWP37" s="216"/>
      <c r="DWQ37" s="216"/>
      <c r="DWR37" s="216"/>
      <c r="DWS37" s="216"/>
      <c r="DWT37" s="216"/>
      <c r="DWU37" s="216"/>
      <c r="DWV37" s="216"/>
      <c r="DWW37" s="216"/>
      <c r="DWX37" s="216"/>
      <c r="DWY37" s="216"/>
      <c r="DWZ37" s="216"/>
      <c r="DXA37" s="216"/>
      <c r="DXB37" s="216"/>
      <c r="DXC37" s="216"/>
      <c r="DXD37" s="216"/>
      <c r="DXE37" s="216"/>
      <c r="DXF37" s="216"/>
      <c r="DXG37" s="216"/>
      <c r="DXH37" s="216"/>
      <c r="DXI37" s="216"/>
      <c r="DXJ37" s="216"/>
      <c r="DXK37" s="216"/>
      <c r="DXL37" s="216"/>
      <c r="DXM37" s="216"/>
      <c r="DXN37" s="216"/>
      <c r="DXO37" s="216"/>
      <c r="DXP37" s="216"/>
      <c r="DXQ37" s="216"/>
      <c r="DXR37" s="216"/>
      <c r="DXS37" s="216"/>
      <c r="DXT37" s="216"/>
      <c r="DXU37" s="216"/>
      <c r="DXV37" s="216"/>
      <c r="DXW37" s="216"/>
      <c r="DXX37" s="216"/>
      <c r="DXY37" s="216"/>
      <c r="DXZ37" s="216"/>
      <c r="DYA37" s="216"/>
      <c r="DYB37" s="216"/>
      <c r="DYC37" s="216"/>
      <c r="DYD37" s="216"/>
      <c r="DYE37" s="216"/>
      <c r="DYF37" s="216"/>
      <c r="DYG37" s="216"/>
      <c r="DYH37" s="216"/>
      <c r="DYI37" s="216"/>
      <c r="DYJ37" s="216"/>
      <c r="DYK37" s="216"/>
      <c r="DYL37" s="216"/>
      <c r="DYM37" s="216"/>
      <c r="DYN37" s="216"/>
      <c r="DYO37" s="216"/>
      <c r="DYP37" s="216"/>
      <c r="DYQ37" s="216"/>
      <c r="DYR37" s="216"/>
      <c r="DYS37" s="216"/>
      <c r="DYT37" s="216"/>
      <c r="DYU37" s="216"/>
      <c r="DYV37" s="216"/>
      <c r="DYW37" s="216"/>
      <c r="DYX37" s="216"/>
      <c r="DYY37" s="216"/>
      <c r="DYZ37" s="216"/>
      <c r="DZA37" s="216"/>
      <c r="DZB37" s="216"/>
      <c r="DZC37" s="216"/>
      <c r="DZD37" s="216"/>
      <c r="DZE37" s="216"/>
      <c r="DZF37" s="216"/>
      <c r="DZG37" s="216"/>
      <c r="DZH37" s="216"/>
      <c r="DZI37" s="216"/>
      <c r="DZJ37" s="216"/>
      <c r="DZK37" s="216"/>
      <c r="DZL37" s="216"/>
      <c r="DZM37" s="216"/>
      <c r="DZN37" s="216"/>
      <c r="DZO37" s="216"/>
      <c r="DZP37" s="216"/>
      <c r="DZQ37" s="216"/>
      <c r="DZR37" s="216"/>
      <c r="DZS37" s="216"/>
      <c r="DZT37" s="216"/>
      <c r="DZU37" s="216"/>
      <c r="DZV37" s="216"/>
      <c r="DZW37" s="216"/>
      <c r="DZX37" s="216"/>
      <c r="DZY37" s="216"/>
      <c r="DZZ37" s="216"/>
      <c r="EAA37" s="216"/>
      <c r="EAB37" s="216"/>
      <c r="EAC37" s="216"/>
      <c r="EAD37" s="216"/>
      <c r="EAE37" s="216"/>
      <c r="EAF37" s="216"/>
      <c r="EAG37" s="216"/>
      <c r="EAH37" s="216"/>
      <c r="EAI37" s="216"/>
      <c r="EAJ37" s="216"/>
      <c r="EAK37" s="216"/>
      <c r="EAL37" s="216"/>
      <c r="EAM37" s="216"/>
      <c r="EAN37" s="216"/>
      <c r="EAO37" s="216"/>
      <c r="EAP37" s="216"/>
      <c r="EAQ37" s="216"/>
      <c r="EAR37" s="216"/>
      <c r="EAS37" s="216"/>
      <c r="EAT37" s="216"/>
      <c r="EAU37" s="216"/>
      <c r="EAV37" s="216"/>
      <c r="EAW37" s="216"/>
      <c r="EAX37" s="216"/>
      <c r="EAY37" s="216"/>
      <c r="EAZ37" s="216"/>
      <c r="EBA37" s="216"/>
      <c r="EBB37" s="216"/>
      <c r="EBC37" s="216"/>
      <c r="EBD37" s="216"/>
      <c r="EBE37" s="216"/>
      <c r="EBF37" s="216"/>
      <c r="EBG37" s="216"/>
      <c r="EBH37" s="216"/>
      <c r="EBI37" s="216"/>
      <c r="EBJ37" s="216"/>
      <c r="EBK37" s="216"/>
      <c r="EBL37" s="216"/>
      <c r="EBM37" s="216"/>
      <c r="EBN37" s="216"/>
      <c r="EBO37" s="216"/>
      <c r="EBP37" s="216"/>
      <c r="EBQ37" s="216"/>
      <c r="EBR37" s="216"/>
      <c r="EBS37" s="216"/>
      <c r="EBT37" s="216"/>
      <c r="EBU37" s="216"/>
      <c r="EBV37" s="216"/>
      <c r="EBW37" s="216"/>
      <c r="EBX37" s="216"/>
      <c r="EBY37" s="216"/>
      <c r="EBZ37" s="216"/>
      <c r="ECA37" s="216"/>
      <c r="ECB37" s="216"/>
      <c r="ECC37" s="216"/>
      <c r="ECD37" s="216"/>
      <c r="ECE37" s="216"/>
      <c r="ECF37" s="216"/>
      <c r="ECG37" s="216"/>
      <c r="ECH37" s="216"/>
      <c r="ECI37" s="216"/>
      <c r="ECJ37" s="216"/>
      <c r="ECK37" s="216"/>
      <c r="ECL37" s="216"/>
      <c r="ECM37" s="216"/>
      <c r="ECN37" s="216"/>
      <c r="ECO37" s="216"/>
      <c r="ECP37" s="216"/>
      <c r="ECQ37" s="216"/>
      <c r="ECR37" s="216"/>
      <c r="ECS37" s="216"/>
      <c r="ECT37" s="216"/>
      <c r="ECU37" s="216"/>
      <c r="ECV37" s="216"/>
      <c r="ECW37" s="216"/>
      <c r="ECX37" s="216"/>
      <c r="ECY37" s="216"/>
      <c r="ECZ37" s="216"/>
      <c r="EDA37" s="216"/>
      <c r="EDB37" s="216"/>
      <c r="EDC37" s="216"/>
      <c r="EDD37" s="216"/>
      <c r="EDE37" s="216"/>
      <c r="EDF37" s="216"/>
      <c r="EDG37" s="216"/>
      <c r="EDH37" s="216"/>
      <c r="EDI37" s="216"/>
      <c r="EDJ37" s="216"/>
      <c r="EDK37" s="216"/>
      <c r="EDL37" s="216"/>
      <c r="EDM37" s="216"/>
      <c r="EDN37" s="216"/>
      <c r="EDO37" s="216"/>
      <c r="EDP37" s="216"/>
      <c r="EDQ37" s="216"/>
      <c r="EDR37" s="216"/>
      <c r="EDS37" s="216"/>
      <c r="EDT37" s="216"/>
      <c r="EDU37" s="216"/>
      <c r="EDV37" s="216"/>
      <c r="EDW37" s="216"/>
      <c r="EDX37" s="216"/>
      <c r="EDY37" s="216"/>
      <c r="EDZ37" s="216"/>
      <c r="EEA37" s="216"/>
      <c r="EEB37" s="216"/>
      <c r="EEC37" s="216"/>
      <c r="EED37" s="216"/>
      <c r="EEE37" s="216"/>
      <c r="EEF37" s="216"/>
      <c r="EEG37" s="216"/>
      <c r="EEH37" s="216"/>
      <c r="EEI37" s="216"/>
      <c r="EEJ37" s="216"/>
      <c r="EEK37" s="216"/>
      <c r="EEL37" s="216"/>
      <c r="EEM37" s="216"/>
      <c r="EEN37" s="216"/>
      <c r="EEO37" s="216"/>
      <c r="EEP37" s="216"/>
      <c r="EEQ37" s="216"/>
      <c r="EER37" s="216"/>
      <c r="EES37" s="216"/>
      <c r="EET37" s="216"/>
      <c r="EEU37" s="216"/>
      <c r="EEV37" s="216"/>
      <c r="EEW37" s="216"/>
      <c r="EEX37" s="216"/>
      <c r="EEY37" s="216"/>
      <c r="EEZ37" s="216"/>
      <c r="EFA37" s="216"/>
      <c r="EFB37" s="216"/>
      <c r="EFC37" s="216"/>
      <c r="EFD37" s="216"/>
      <c r="EFE37" s="216"/>
      <c r="EFF37" s="216"/>
      <c r="EFG37" s="216"/>
      <c r="EFH37" s="216"/>
      <c r="EFI37" s="216"/>
      <c r="EFJ37" s="216"/>
      <c r="EFK37" s="216"/>
      <c r="EFL37" s="216"/>
      <c r="EFM37" s="216"/>
      <c r="EFN37" s="216"/>
      <c r="EFO37" s="216"/>
      <c r="EFP37" s="216"/>
      <c r="EFQ37" s="216"/>
      <c r="EFR37" s="216"/>
      <c r="EFS37" s="216"/>
      <c r="EFT37" s="216"/>
      <c r="EFU37" s="216"/>
      <c r="EFV37" s="216"/>
      <c r="EFW37" s="216"/>
      <c r="EFX37" s="216"/>
      <c r="EFY37" s="216"/>
      <c r="EFZ37" s="216"/>
      <c r="EGA37" s="216"/>
      <c r="EGB37" s="216"/>
      <c r="EGC37" s="216"/>
      <c r="EGD37" s="216"/>
      <c r="EGE37" s="216"/>
      <c r="EGF37" s="216"/>
      <c r="EGG37" s="216"/>
      <c r="EGH37" s="216"/>
      <c r="EGI37" s="216"/>
      <c r="EGJ37" s="216"/>
      <c r="EGK37" s="216"/>
      <c r="EGL37" s="216"/>
      <c r="EGM37" s="216"/>
      <c r="EGN37" s="216"/>
      <c r="EGO37" s="216"/>
      <c r="EGP37" s="216"/>
      <c r="EGQ37" s="216"/>
      <c r="EGR37" s="216"/>
      <c r="EGS37" s="216"/>
      <c r="EGT37" s="216"/>
      <c r="EGU37" s="216"/>
      <c r="EGV37" s="216"/>
      <c r="EGW37" s="216"/>
      <c r="EGX37" s="216"/>
      <c r="EGY37" s="216"/>
      <c r="EGZ37" s="216"/>
      <c r="EHA37" s="216"/>
      <c r="EHB37" s="216"/>
      <c r="EHC37" s="216"/>
      <c r="EHD37" s="216"/>
      <c r="EHE37" s="216"/>
      <c r="EHF37" s="216"/>
      <c r="EHG37" s="216"/>
      <c r="EHH37" s="216"/>
      <c r="EHI37" s="216"/>
      <c r="EHJ37" s="216"/>
      <c r="EHK37" s="216"/>
      <c r="EHL37" s="216"/>
      <c r="EHM37" s="216"/>
      <c r="EHN37" s="216"/>
      <c r="EHO37" s="216"/>
      <c r="EHP37" s="216"/>
      <c r="EHQ37" s="216"/>
      <c r="EHR37" s="216"/>
      <c r="EHS37" s="216"/>
      <c r="EHT37" s="216"/>
      <c r="EHU37" s="216"/>
      <c r="EHV37" s="216"/>
      <c r="EHW37" s="216"/>
      <c r="EHX37" s="216"/>
      <c r="EHY37" s="216"/>
      <c r="EHZ37" s="216"/>
      <c r="EIA37" s="216"/>
      <c r="EIB37" s="216"/>
      <c r="EIC37" s="216"/>
      <c r="EID37" s="216"/>
      <c r="EIE37" s="216"/>
      <c r="EIF37" s="216"/>
      <c r="EIG37" s="216"/>
      <c r="EIH37" s="216"/>
      <c r="EII37" s="216"/>
      <c r="EIJ37" s="216"/>
      <c r="EIK37" s="216"/>
      <c r="EIL37" s="216"/>
      <c r="EIM37" s="216"/>
      <c r="EIN37" s="216"/>
      <c r="EIO37" s="216"/>
      <c r="EIP37" s="216"/>
      <c r="EIQ37" s="216"/>
      <c r="EIR37" s="216"/>
      <c r="EIS37" s="216"/>
      <c r="EIT37" s="216"/>
      <c r="EIU37" s="216"/>
      <c r="EIV37" s="216"/>
      <c r="EIW37" s="216"/>
      <c r="EIX37" s="216"/>
      <c r="EIY37" s="216"/>
      <c r="EIZ37" s="216"/>
      <c r="EJA37" s="216"/>
      <c r="EJB37" s="216"/>
      <c r="EJC37" s="216"/>
      <c r="EJD37" s="216"/>
      <c r="EJE37" s="216"/>
      <c r="EJF37" s="216"/>
      <c r="EJG37" s="216"/>
      <c r="EJH37" s="216"/>
      <c r="EJI37" s="216"/>
      <c r="EJJ37" s="216"/>
      <c r="EJK37" s="216"/>
      <c r="EJL37" s="216"/>
      <c r="EJM37" s="216"/>
      <c r="EJN37" s="216"/>
      <c r="EJO37" s="216"/>
      <c r="EJP37" s="216"/>
      <c r="EJQ37" s="216"/>
      <c r="EJR37" s="216"/>
      <c r="EJS37" s="216"/>
      <c r="EJT37" s="216"/>
      <c r="EJU37" s="216"/>
      <c r="EJV37" s="216"/>
      <c r="EJW37" s="216"/>
      <c r="EJX37" s="216"/>
      <c r="EJY37" s="216"/>
      <c r="EJZ37" s="216"/>
      <c r="EKA37" s="216"/>
      <c r="EKB37" s="216"/>
      <c r="EKC37" s="216"/>
      <c r="EKD37" s="216"/>
      <c r="EKE37" s="216"/>
      <c r="EKF37" s="216"/>
      <c r="EKG37" s="216"/>
      <c r="EKH37" s="216"/>
      <c r="EKI37" s="216"/>
      <c r="EKJ37" s="216"/>
      <c r="EKK37" s="216"/>
      <c r="EKL37" s="216"/>
      <c r="EKM37" s="216"/>
      <c r="EKN37" s="216"/>
      <c r="EKO37" s="216"/>
      <c r="EKP37" s="216"/>
      <c r="EKQ37" s="216"/>
      <c r="EKR37" s="216"/>
      <c r="EKS37" s="216"/>
      <c r="EKT37" s="216"/>
      <c r="EKU37" s="216"/>
      <c r="EKV37" s="216"/>
      <c r="EKW37" s="216"/>
      <c r="EKX37" s="216"/>
      <c r="EKY37" s="216"/>
      <c r="EKZ37" s="216"/>
      <c r="ELA37" s="216"/>
      <c r="ELB37" s="216"/>
      <c r="ELC37" s="216"/>
      <c r="ELD37" s="216"/>
      <c r="ELE37" s="216"/>
      <c r="ELF37" s="216"/>
      <c r="ELG37" s="216"/>
      <c r="ELH37" s="216"/>
      <c r="ELI37" s="216"/>
      <c r="ELJ37" s="216"/>
      <c r="ELK37" s="216"/>
      <c r="ELL37" s="216"/>
      <c r="ELM37" s="216"/>
      <c r="ELN37" s="216"/>
      <c r="ELO37" s="216"/>
      <c r="ELP37" s="216"/>
      <c r="ELQ37" s="216"/>
      <c r="ELR37" s="216"/>
      <c r="ELS37" s="216"/>
      <c r="ELT37" s="216"/>
      <c r="ELU37" s="216"/>
      <c r="ELV37" s="216"/>
      <c r="ELW37" s="216"/>
      <c r="ELX37" s="216"/>
      <c r="ELY37" s="216"/>
      <c r="ELZ37" s="216"/>
      <c r="EMA37" s="216"/>
      <c r="EMB37" s="216"/>
      <c r="EMC37" s="216"/>
      <c r="EMD37" s="216"/>
      <c r="EME37" s="216"/>
      <c r="EMF37" s="216"/>
      <c r="EMG37" s="216"/>
      <c r="EMH37" s="216"/>
      <c r="EMI37" s="216"/>
      <c r="EMJ37" s="216"/>
      <c r="EMK37" s="216"/>
      <c r="EML37" s="216"/>
      <c r="EMM37" s="216"/>
      <c r="EMN37" s="216"/>
      <c r="EMO37" s="216"/>
      <c r="EMP37" s="216"/>
      <c r="EMQ37" s="216"/>
      <c r="EMR37" s="216"/>
      <c r="EMS37" s="216"/>
      <c r="EMT37" s="216"/>
      <c r="EMU37" s="216"/>
      <c r="EMV37" s="216"/>
      <c r="EMW37" s="216"/>
      <c r="EMX37" s="216"/>
      <c r="EMY37" s="216"/>
      <c r="EMZ37" s="216"/>
      <c r="ENA37" s="216"/>
      <c r="ENB37" s="216"/>
      <c r="ENC37" s="216"/>
      <c r="END37" s="216"/>
      <c r="ENE37" s="216"/>
      <c r="ENF37" s="216"/>
      <c r="ENG37" s="216"/>
      <c r="ENH37" s="216"/>
      <c r="ENI37" s="216"/>
      <c r="ENJ37" s="216"/>
      <c r="ENK37" s="216"/>
      <c r="ENL37" s="216"/>
      <c r="ENM37" s="216"/>
      <c r="ENN37" s="216"/>
      <c r="ENO37" s="216"/>
      <c r="ENP37" s="216"/>
      <c r="ENQ37" s="216"/>
      <c r="ENR37" s="216"/>
      <c r="ENS37" s="216"/>
      <c r="ENT37" s="216"/>
      <c r="ENU37" s="216"/>
      <c r="ENV37" s="216"/>
      <c r="ENW37" s="216"/>
      <c r="ENX37" s="216"/>
      <c r="ENY37" s="216"/>
      <c r="ENZ37" s="216"/>
      <c r="EOA37" s="216"/>
      <c r="EOB37" s="216"/>
      <c r="EOC37" s="216"/>
      <c r="EOD37" s="216"/>
      <c r="EOE37" s="216"/>
      <c r="EOF37" s="216"/>
      <c r="EOG37" s="216"/>
      <c r="EOH37" s="216"/>
      <c r="EOI37" s="216"/>
      <c r="EOJ37" s="216"/>
      <c r="EOK37" s="216"/>
      <c r="EOL37" s="216"/>
      <c r="EOM37" s="216"/>
      <c r="EON37" s="216"/>
      <c r="EOO37" s="216"/>
      <c r="EOP37" s="216"/>
      <c r="EOQ37" s="216"/>
      <c r="EOR37" s="216"/>
      <c r="EOS37" s="216"/>
      <c r="EOT37" s="216"/>
      <c r="EOU37" s="216"/>
      <c r="EOV37" s="216"/>
      <c r="EOW37" s="216"/>
      <c r="EOX37" s="216"/>
      <c r="EOY37" s="216"/>
      <c r="EOZ37" s="216"/>
      <c r="EPA37" s="216"/>
      <c r="EPB37" s="216"/>
      <c r="EPC37" s="216"/>
      <c r="EPD37" s="216"/>
      <c r="EPE37" s="216"/>
      <c r="EPF37" s="216"/>
      <c r="EPG37" s="216"/>
      <c r="EPH37" s="216"/>
      <c r="EPI37" s="216"/>
      <c r="EPJ37" s="216"/>
      <c r="EPK37" s="216"/>
      <c r="EPL37" s="216"/>
      <c r="EPM37" s="216"/>
      <c r="EPN37" s="216"/>
      <c r="EPO37" s="216"/>
      <c r="EPP37" s="216"/>
      <c r="EPQ37" s="216"/>
      <c r="EPR37" s="216"/>
      <c r="EPS37" s="216"/>
      <c r="EPT37" s="216"/>
      <c r="EPU37" s="216"/>
      <c r="EPV37" s="216"/>
      <c r="EPW37" s="216"/>
      <c r="EPX37" s="216"/>
      <c r="EPY37" s="216"/>
      <c r="EPZ37" s="216"/>
      <c r="EQA37" s="216"/>
      <c r="EQB37" s="216"/>
      <c r="EQC37" s="216"/>
      <c r="EQD37" s="216"/>
      <c r="EQE37" s="216"/>
      <c r="EQF37" s="216"/>
      <c r="EQG37" s="216"/>
      <c r="EQH37" s="216"/>
      <c r="EQI37" s="216"/>
      <c r="EQJ37" s="216"/>
      <c r="EQK37" s="216"/>
      <c r="EQL37" s="216"/>
      <c r="EQM37" s="216"/>
      <c r="EQN37" s="216"/>
      <c r="EQO37" s="216"/>
      <c r="EQP37" s="216"/>
      <c r="EQQ37" s="216"/>
      <c r="EQR37" s="216"/>
      <c r="EQS37" s="216"/>
      <c r="EQT37" s="216"/>
      <c r="EQU37" s="216"/>
      <c r="EQV37" s="216"/>
      <c r="EQW37" s="216"/>
      <c r="EQX37" s="216"/>
      <c r="EQY37" s="216"/>
      <c r="EQZ37" s="216"/>
      <c r="ERA37" s="216"/>
      <c r="ERB37" s="216"/>
      <c r="ERC37" s="216"/>
      <c r="ERD37" s="216"/>
      <c r="ERE37" s="216"/>
      <c r="ERF37" s="216"/>
      <c r="ERG37" s="216"/>
      <c r="ERH37" s="216"/>
      <c r="ERI37" s="216"/>
      <c r="ERJ37" s="216"/>
      <c r="ERK37" s="216"/>
      <c r="ERL37" s="216"/>
      <c r="ERM37" s="216"/>
      <c r="ERN37" s="216"/>
      <c r="ERO37" s="216"/>
      <c r="ERP37" s="216"/>
      <c r="ERQ37" s="216"/>
      <c r="ERR37" s="216"/>
      <c r="ERS37" s="216"/>
      <c r="ERT37" s="216"/>
      <c r="ERU37" s="216"/>
      <c r="ERV37" s="216"/>
      <c r="ERW37" s="216"/>
      <c r="ERX37" s="216"/>
      <c r="ERY37" s="216"/>
      <c r="ERZ37" s="216"/>
      <c r="ESA37" s="216"/>
      <c r="ESB37" s="216"/>
      <c r="ESC37" s="216"/>
      <c r="ESD37" s="216"/>
      <c r="ESE37" s="216"/>
      <c r="ESF37" s="216"/>
      <c r="ESG37" s="216"/>
      <c r="ESH37" s="216"/>
      <c r="ESI37" s="216"/>
      <c r="ESJ37" s="216"/>
      <c r="ESK37" s="216"/>
      <c r="ESL37" s="216"/>
      <c r="ESM37" s="216"/>
      <c r="ESN37" s="216"/>
      <c r="ESO37" s="216"/>
      <c r="ESP37" s="216"/>
      <c r="ESQ37" s="216"/>
      <c r="ESR37" s="216"/>
      <c r="ESS37" s="216"/>
      <c r="EST37" s="216"/>
      <c r="ESU37" s="216"/>
      <c r="ESV37" s="216"/>
      <c r="ESW37" s="216"/>
      <c r="ESX37" s="216"/>
      <c r="ESY37" s="216"/>
      <c r="ESZ37" s="216"/>
      <c r="ETA37" s="216"/>
      <c r="ETB37" s="216"/>
      <c r="ETC37" s="216"/>
      <c r="ETD37" s="216"/>
      <c r="ETE37" s="216"/>
      <c r="ETF37" s="216"/>
      <c r="ETG37" s="216"/>
      <c r="ETH37" s="216"/>
      <c r="ETI37" s="216"/>
      <c r="ETJ37" s="216"/>
      <c r="ETK37" s="216"/>
      <c r="ETL37" s="216"/>
      <c r="ETM37" s="216"/>
      <c r="ETN37" s="216"/>
      <c r="ETO37" s="216"/>
      <c r="ETP37" s="216"/>
      <c r="ETQ37" s="216"/>
      <c r="ETR37" s="216"/>
      <c r="ETS37" s="216"/>
      <c r="ETT37" s="216"/>
      <c r="ETU37" s="216"/>
      <c r="ETV37" s="216"/>
      <c r="ETW37" s="216"/>
      <c r="ETX37" s="216"/>
      <c r="ETY37" s="216"/>
      <c r="ETZ37" s="216"/>
      <c r="EUA37" s="216"/>
      <c r="EUB37" s="216"/>
      <c r="EUC37" s="216"/>
      <c r="EUD37" s="216"/>
      <c r="EUE37" s="216"/>
      <c r="EUF37" s="216"/>
      <c r="EUG37" s="216"/>
      <c r="EUH37" s="216"/>
      <c r="EUI37" s="216"/>
      <c r="EUJ37" s="216"/>
      <c r="EUK37" s="216"/>
      <c r="EUL37" s="216"/>
      <c r="EUM37" s="216"/>
      <c r="EUN37" s="216"/>
      <c r="EUO37" s="216"/>
      <c r="EUP37" s="216"/>
      <c r="EUQ37" s="216"/>
      <c r="EUR37" s="216"/>
      <c r="EUS37" s="216"/>
      <c r="EUT37" s="216"/>
      <c r="EUU37" s="216"/>
      <c r="EUV37" s="216"/>
      <c r="EUW37" s="216"/>
      <c r="EUX37" s="216"/>
      <c r="EUY37" s="216"/>
      <c r="EUZ37" s="216"/>
      <c r="EVA37" s="216"/>
      <c r="EVB37" s="216"/>
      <c r="EVC37" s="216"/>
      <c r="EVD37" s="216"/>
      <c r="EVE37" s="216"/>
      <c r="EVF37" s="216"/>
      <c r="EVG37" s="216"/>
      <c r="EVH37" s="216"/>
      <c r="EVI37" s="216"/>
      <c r="EVJ37" s="216"/>
      <c r="EVK37" s="216"/>
      <c r="EVL37" s="216"/>
      <c r="EVM37" s="216"/>
      <c r="EVN37" s="216"/>
      <c r="EVO37" s="216"/>
      <c r="EVP37" s="216"/>
      <c r="EVQ37" s="216"/>
      <c r="EVR37" s="216"/>
      <c r="EVS37" s="216"/>
      <c r="EVT37" s="216"/>
      <c r="EVU37" s="216"/>
      <c r="EVV37" s="216"/>
      <c r="EVW37" s="216"/>
      <c r="EVX37" s="216"/>
      <c r="EVY37" s="216"/>
      <c r="EVZ37" s="216"/>
      <c r="EWA37" s="216"/>
      <c r="EWB37" s="216"/>
      <c r="EWC37" s="216"/>
      <c r="EWD37" s="216"/>
      <c r="EWE37" s="216"/>
      <c r="EWF37" s="216"/>
      <c r="EWG37" s="216"/>
      <c r="EWH37" s="216"/>
      <c r="EWI37" s="216"/>
      <c r="EWJ37" s="216"/>
      <c r="EWK37" s="216"/>
      <c r="EWL37" s="216"/>
      <c r="EWM37" s="216"/>
      <c r="EWN37" s="216"/>
      <c r="EWO37" s="216"/>
      <c r="EWP37" s="216"/>
      <c r="EWQ37" s="216"/>
      <c r="EWR37" s="216"/>
      <c r="EWS37" s="216"/>
      <c r="EWT37" s="216"/>
      <c r="EWU37" s="216"/>
      <c r="EWV37" s="216"/>
      <c r="EWW37" s="216"/>
      <c r="EWX37" s="216"/>
      <c r="EWY37" s="216"/>
      <c r="EWZ37" s="216"/>
      <c r="EXA37" s="216"/>
      <c r="EXB37" s="216"/>
      <c r="EXC37" s="216"/>
      <c r="EXD37" s="216"/>
      <c r="EXE37" s="216"/>
      <c r="EXF37" s="216"/>
      <c r="EXG37" s="216"/>
      <c r="EXH37" s="216"/>
      <c r="EXI37" s="216"/>
      <c r="EXJ37" s="216"/>
      <c r="EXK37" s="216"/>
      <c r="EXL37" s="216"/>
      <c r="EXM37" s="216"/>
      <c r="EXN37" s="216"/>
      <c r="EXO37" s="216"/>
      <c r="EXP37" s="216"/>
      <c r="EXQ37" s="216"/>
      <c r="EXR37" s="216"/>
      <c r="EXS37" s="216"/>
      <c r="EXT37" s="216"/>
      <c r="EXU37" s="216"/>
      <c r="EXV37" s="216"/>
      <c r="EXW37" s="216"/>
      <c r="EXX37" s="216"/>
      <c r="EXY37" s="216"/>
      <c r="EXZ37" s="216"/>
      <c r="EYA37" s="216"/>
      <c r="EYB37" s="216"/>
      <c r="EYC37" s="216"/>
      <c r="EYD37" s="216"/>
      <c r="EYE37" s="216"/>
      <c r="EYF37" s="216"/>
      <c r="EYG37" s="216"/>
      <c r="EYH37" s="216"/>
      <c r="EYI37" s="216"/>
      <c r="EYJ37" s="216"/>
      <c r="EYK37" s="216"/>
      <c r="EYL37" s="216"/>
      <c r="EYM37" s="216"/>
      <c r="EYN37" s="216"/>
      <c r="EYO37" s="216"/>
      <c r="EYP37" s="216"/>
      <c r="EYQ37" s="216"/>
      <c r="EYR37" s="216"/>
      <c r="EYS37" s="216"/>
      <c r="EYT37" s="216"/>
      <c r="EYU37" s="216"/>
      <c r="EYV37" s="216"/>
      <c r="EYW37" s="216"/>
      <c r="EYX37" s="216"/>
      <c r="EYY37" s="216"/>
      <c r="EYZ37" s="216"/>
      <c r="EZA37" s="216"/>
      <c r="EZB37" s="216"/>
      <c r="EZC37" s="216"/>
      <c r="EZD37" s="216"/>
      <c r="EZE37" s="216"/>
      <c r="EZF37" s="216"/>
      <c r="EZG37" s="216"/>
      <c r="EZH37" s="216"/>
      <c r="EZI37" s="216"/>
      <c r="EZJ37" s="216"/>
      <c r="EZK37" s="216"/>
      <c r="EZL37" s="216"/>
      <c r="EZM37" s="216"/>
      <c r="EZN37" s="216"/>
      <c r="EZO37" s="216"/>
      <c r="EZP37" s="216"/>
      <c r="EZQ37" s="216"/>
      <c r="EZR37" s="216"/>
      <c r="EZS37" s="216"/>
      <c r="EZT37" s="216"/>
      <c r="EZU37" s="216"/>
      <c r="EZV37" s="216"/>
      <c r="EZW37" s="216"/>
      <c r="EZX37" s="216"/>
      <c r="EZY37" s="216"/>
      <c r="EZZ37" s="216"/>
      <c r="FAA37" s="216"/>
      <c r="FAB37" s="216"/>
      <c r="FAC37" s="216"/>
      <c r="FAD37" s="216"/>
      <c r="FAE37" s="216"/>
      <c r="FAF37" s="216"/>
      <c r="FAG37" s="216"/>
      <c r="FAH37" s="216"/>
      <c r="FAI37" s="216"/>
      <c r="FAJ37" s="216"/>
      <c r="FAK37" s="216"/>
      <c r="FAL37" s="216"/>
      <c r="FAM37" s="216"/>
      <c r="FAN37" s="216"/>
      <c r="FAO37" s="216"/>
      <c r="FAP37" s="216"/>
      <c r="FAQ37" s="216"/>
      <c r="FAR37" s="216"/>
      <c r="FAS37" s="216"/>
      <c r="FAT37" s="216"/>
      <c r="FAU37" s="216"/>
      <c r="FAV37" s="216"/>
      <c r="FAW37" s="216"/>
      <c r="FAX37" s="216"/>
      <c r="FAY37" s="216"/>
      <c r="FAZ37" s="216"/>
      <c r="FBA37" s="216"/>
      <c r="FBB37" s="216"/>
      <c r="FBC37" s="216"/>
      <c r="FBD37" s="216"/>
      <c r="FBE37" s="216"/>
      <c r="FBF37" s="216"/>
      <c r="FBG37" s="216"/>
      <c r="FBH37" s="216"/>
      <c r="FBI37" s="216"/>
      <c r="FBJ37" s="216"/>
      <c r="FBK37" s="216"/>
      <c r="FBL37" s="216"/>
      <c r="FBM37" s="216"/>
      <c r="FBN37" s="216"/>
      <c r="FBO37" s="216"/>
      <c r="FBP37" s="216"/>
      <c r="FBQ37" s="216"/>
      <c r="FBR37" s="216"/>
      <c r="FBS37" s="216"/>
      <c r="FBT37" s="216"/>
      <c r="FBU37" s="216"/>
      <c r="FBV37" s="216"/>
      <c r="FBW37" s="216"/>
      <c r="FBX37" s="216"/>
      <c r="FBY37" s="216"/>
      <c r="FBZ37" s="216"/>
      <c r="FCA37" s="216"/>
      <c r="FCB37" s="216"/>
      <c r="FCC37" s="216"/>
      <c r="FCD37" s="216"/>
      <c r="FCE37" s="216"/>
      <c r="FCF37" s="216"/>
      <c r="FCG37" s="216"/>
      <c r="FCH37" s="216"/>
      <c r="FCI37" s="216"/>
      <c r="FCJ37" s="216"/>
      <c r="FCK37" s="216"/>
      <c r="FCL37" s="216"/>
      <c r="FCM37" s="216"/>
      <c r="FCN37" s="216"/>
      <c r="FCO37" s="216"/>
      <c r="FCP37" s="216"/>
      <c r="FCQ37" s="216"/>
      <c r="FCR37" s="216"/>
      <c r="FCS37" s="216"/>
      <c r="FCT37" s="216"/>
      <c r="FCU37" s="216"/>
      <c r="FCV37" s="216"/>
      <c r="FCW37" s="216"/>
      <c r="FCX37" s="216"/>
      <c r="FCY37" s="216"/>
      <c r="FCZ37" s="216"/>
      <c r="FDA37" s="216"/>
      <c r="FDB37" s="216"/>
      <c r="FDC37" s="216"/>
      <c r="FDD37" s="216"/>
      <c r="FDE37" s="216"/>
      <c r="FDF37" s="216"/>
      <c r="FDG37" s="216"/>
      <c r="FDH37" s="216"/>
      <c r="FDI37" s="216"/>
      <c r="FDJ37" s="216"/>
      <c r="FDK37" s="216"/>
      <c r="FDL37" s="216"/>
      <c r="FDM37" s="216"/>
      <c r="FDN37" s="216"/>
      <c r="FDO37" s="216"/>
      <c r="FDP37" s="216"/>
      <c r="FDQ37" s="216"/>
      <c r="FDR37" s="216"/>
      <c r="FDS37" s="216"/>
      <c r="FDT37" s="216"/>
      <c r="FDU37" s="216"/>
      <c r="FDV37" s="216"/>
      <c r="FDW37" s="216"/>
      <c r="FDX37" s="216"/>
      <c r="FDY37" s="216"/>
      <c r="FDZ37" s="216"/>
      <c r="FEA37" s="216"/>
      <c r="FEB37" s="216"/>
      <c r="FEC37" s="216"/>
      <c r="FED37" s="216"/>
      <c r="FEE37" s="216"/>
      <c r="FEF37" s="216"/>
      <c r="FEG37" s="216"/>
      <c r="FEH37" s="216"/>
      <c r="FEI37" s="216"/>
      <c r="FEJ37" s="216"/>
      <c r="FEK37" s="216"/>
      <c r="FEL37" s="216"/>
      <c r="FEM37" s="216"/>
      <c r="FEN37" s="216"/>
      <c r="FEO37" s="216"/>
      <c r="FEP37" s="216"/>
      <c r="FEQ37" s="216"/>
      <c r="FER37" s="216"/>
      <c r="FES37" s="216"/>
      <c r="FET37" s="216"/>
      <c r="FEU37" s="216"/>
      <c r="FEV37" s="216"/>
      <c r="FEW37" s="216"/>
      <c r="FEX37" s="216"/>
      <c r="FEY37" s="216"/>
      <c r="FEZ37" s="216"/>
      <c r="FFA37" s="216"/>
      <c r="FFB37" s="216"/>
      <c r="FFC37" s="216"/>
      <c r="FFD37" s="216"/>
      <c r="FFE37" s="216"/>
      <c r="FFF37" s="216"/>
      <c r="FFG37" s="216"/>
      <c r="FFH37" s="216"/>
      <c r="FFI37" s="216"/>
      <c r="FFJ37" s="216"/>
      <c r="FFK37" s="216"/>
      <c r="FFL37" s="216"/>
      <c r="FFM37" s="216"/>
      <c r="FFN37" s="216"/>
      <c r="FFO37" s="216"/>
      <c r="FFP37" s="216"/>
      <c r="FFQ37" s="216"/>
      <c r="FFR37" s="216"/>
      <c r="FFS37" s="216"/>
      <c r="FFT37" s="216"/>
      <c r="FFU37" s="216"/>
      <c r="FFV37" s="216"/>
      <c r="FFW37" s="216"/>
      <c r="FFX37" s="216"/>
      <c r="FFY37" s="216"/>
      <c r="FFZ37" s="216"/>
      <c r="FGA37" s="216"/>
      <c r="FGB37" s="216"/>
      <c r="FGC37" s="216"/>
      <c r="FGD37" s="216"/>
      <c r="FGE37" s="216"/>
      <c r="FGF37" s="216"/>
      <c r="FGG37" s="216"/>
      <c r="FGH37" s="216"/>
      <c r="FGI37" s="216"/>
      <c r="FGJ37" s="216"/>
      <c r="FGK37" s="216"/>
      <c r="FGL37" s="216"/>
      <c r="FGM37" s="216"/>
      <c r="FGN37" s="216"/>
      <c r="FGO37" s="216"/>
      <c r="FGP37" s="216"/>
      <c r="FGQ37" s="216"/>
      <c r="FGR37" s="216"/>
      <c r="FGS37" s="216"/>
      <c r="FGT37" s="216"/>
      <c r="FGU37" s="216"/>
      <c r="FGV37" s="216"/>
      <c r="FGW37" s="216"/>
      <c r="FGX37" s="216"/>
      <c r="FGY37" s="216"/>
      <c r="FGZ37" s="216"/>
      <c r="FHA37" s="216"/>
      <c r="FHB37" s="216"/>
      <c r="FHC37" s="216"/>
      <c r="FHD37" s="216"/>
      <c r="FHE37" s="216"/>
      <c r="FHF37" s="216"/>
      <c r="FHG37" s="216"/>
      <c r="FHH37" s="216"/>
      <c r="FHI37" s="216"/>
      <c r="FHJ37" s="216"/>
      <c r="FHK37" s="216"/>
      <c r="FHL37" s="216"/>
      <c r="FHM37" s="216"/>
      <c r="FHN37" s="216"/>
      <c r="FHO37" s="216"/>
      <c r="FHP37" s="216"/>
      <c r="FHQ37" s="216"/>
      <c r="FHR37" s="216"/>
      <c r="FHS37" s="216"/>
      <c r="FHT37" s="216"/>
      <c r="FHU37" s="216"/>
      <c r="FHV37" s="216"/>
      <c r="FHW37" s="216"/>
      <c r="FHX37" s="216"/>
      <c r="FHY37" s="216"/>
      <c r="FHZ37" s="216"/>
      <c r="FIA37" s="216"/>
      <c r="FIB37" s="216"/>
      <c r="FIC37" s="216"/>
      <c r="FID37" s="216"/>
      <c r="FIE37" s="216"/>
      <c r="FIF37" s="216"/>
      <c r="FIG37" s="216"/>
      <c r="FIH37" s="216"/>
      <c r="FII37" s="216"/>
      <c r="FIJ37" s="216"/>
      <c r="FIK37" s="216"/>
      <c r="FIL37" s="216"/>
      <c r="FIM37" s="216"/>
      <c r="FIN37" s="216"/>
      <c r="FIO37" s="216"/>
      <c r="FIP37" s="216"/>
      <c r="FIQ37" s="216"/>
      <c r="FIR37" s="216"/>
      <c r="FIS37" s="216"/>
      <c r="FIT37" s="216"/>
      <c r="FIU37" s="216"/>
      <c r="FIV37" s="216"/>
      <c r="FIW37" s="216"/>
      <c r="FIX37" s="216"/>
      <c r="FIY37" s="216"/>
      <c r="FIZ37" s="216"/>
      <c r="FJA37" s="216"/>
      <c r="FJB37" s="216"/>
      <c r="FJC37" s="216"/>
      <c r="FJD37" s="216"/>
      <c r="FJE37" s="216"/>
      <c r="FJF37" s="216"/>
      <c r="FJG37" s="216"/>
      <c r="FJH37" s="216"/>
      <c r="FJI37" s="216"/>
      <c r="FJJ37" s="216"/>
      <c r="FJK37" s="216"/>
      <c r="FJL37" s="216"/>
      <c r="FJM37" s="216"/>
      <c r="FJN37" s="216"/>
      <c r="FJO37" s="216"/>
      <c r="FJP37" s="216"/>
      <c r="FJQ37" s="216"/>
      <c r="FJR37" s="216"/>
      <c r="FJS37" s="216"/>
      <c r="FJT37" s="216"/>
      <c r="FJU37" s="216"/>
      <c r="FJV37" s="216"/>
      <c r="FJW37" s="216"/>
      <c r="FJX37" s="216"/>
      <c r="FJY37" s="216"/>
      <c r="FJZ37" s="216"/>
      <c r="FKA37" s="216"/>
      <c r="FKB37" s="216"/>
      <c r="FKC37" s="216"/>
      <c r="FKD37" s="216"/>
      <c r="FKE37" s="216"/>
      <c r="FKF37" s="216"/>
      <c r="FKG37" s="216"/>
      <c r="FKH37" s="216"/>
      <c r="FKI37" s="216"/>
      <c r="FKJ37" s="216"/>
      <c r="FKK37" s="216"/>
      <c r="FKL37" s="216"/>
      <c r="FKM37" s="216"/>
      <c r="FKN37" s="216"/>
      <c r="FKO37" s="216"/>
      <c r="FKP37" s="216"/>
      <c r="FKQ37" s="216"/>
      <c r="FKR37" s="216"/>
      <c r="FKS37" s="216"/>
      <c r="FKT37" s="216"/>
      <c r="FKU37" s="216"/>
      <c r="FKV37" s="216"/>
      <c r="FKW37" s="216"/>
      <c r="FKX37" s="216"/>
      <c r="FKY37" s="216"/>
      <c r="FKZ37" s="216"/>
      <c r="FLA37" s="216"/>
      <c r="FLB37" s="216"/>
      <c r="FLC37" s="216"/>
      <c r="FLD37" s="216"/>
      <c r="FLE37" s="216"/>
      <c r="FLF37" s="216"/>
      <c r="FLG37" s="216"/>
      <c r="FLH37" s="216"/>
      <c r="FLI37" s="216"/>
      <c r="FLJ37" s="216"/>
      <c r="FLK37" s="216"/>
      <c r="FLL37" s="216"/>
      <c r="FLM37" s="216"/>
      <c r="FLN37" s="216"/>
      <c r="FLO37" s="216"/>
      <c r="FLP37" s="216"/>
      <c r="FLQ37" s="216"/>
      <c r="FLR37" s="216"/>
      <c r="FLS37" s="216"/>
      <c r="FLT37" s="216"/>
      <c r="FLU37" s="216"/>
      <c r="FLV37" s="216"/>
      <c r="FLW37" s="216"/>
      <c r="FLX37" s="216"/>
      <c r="FLY37" s="216"/>
      <c r="FLZ37" s="216"/>
      <c r="FMA37" s="216"/>
      <c r="FMB37" s="216"/>
      <c r="FMC37" s="216"/>
      <c r="FMD37" s="216"/>
      <c r="FME37" s="216"/>
      <c r="FMF37" s="216"/>
      <c r="FMG37" s="216"/>
      <c r="FMH37" s="216"/>
      <c r="FMI37" s="216"/>
      <c r="FMJ37" s="216"/>
      <c r="FMK37" s="216"/>
      <c r="FML37" s="216"/>
      <c r="FMM37" s="216"/>
      <c r="FMN37" s="216"/>
      <c r="FMO37" s="216"/>
      <c r="FMP37" s="216"/>
      <c r="FMQ37" s="216"/>
      <c r="FMR37" s="216"/>
      <c r="FMS37" s="216"/>
      <c r="FMT37" s="216"/>
      <c r="FMU37" s="216"/>
      <c r="FMV37" s="216"/>
      <c r="FMW37" s="216"/>
      <c r="FMX37" s="216"/>
      <c r="FMY37" s="216"/>
      <c r="FMZ37" s="216"/>
      <c r="FNA37" s="216"/>
      <c r="FNB37" s="216"/>
      <c r="FNC37" s="216"/>
      <c r="FND37" s="216"/>
      <c r="FNE37" s="216"/>
      <c r="FNF37" s="216"/>
      <c r="FNG37" s="216"/>
      <c r="FNH37" s="216"/>
      <c r="FNI37" s="216"/>
      <c r="FNJ37" s="216"/>
      <c r="FNK37" s="216"/>
      <c r="FNL37" s="216"/>
      <c r="FNM37" s="216"/>
      <c r="FNN37" s="216"/>
      <c r="FNO37" s="216"/>
      <c r="FNP37" s="216"/>
      <c r="FNQ37" s="216"/>
      <c r="FNR37" s="216"/>
      <c r="FNS37" s="216"/>
      <c r="FNT37" s="216"/>
      <c r="FNU37" s="216"/>
      <c r="FNV37" s="216"/>
      <c r="FNW37" s="216"/>
      <c r="FNX37" s="216"/>
      <c r="FNY37" s="216"/>
      <c r="FNZ37" s="216"/>
      <c r="FOA37" s="216"/>
      <c r="FOB37" s="216"/>
      <c r="FOC37" s="216"/>
      <c r="FOD37" s="216"/>
      <c r="FOE37" s="216"/>
      <c r="FOF37" s="216"/>
      <c r="FOG37" s="216"/>
      <c r="FOH37" s="216"/>
      <c r="FOI37" s="216"/>
      <c r="FOJ37" s="216"/>
      <c r="FOK37" s="216"/>
      <c r="FOL37" s="216"/>
      <c r="FOM37" s="216"/>
      <c r="FON37" s="216"/>
      <c r="FOO37" s="216"/>
      <c r="FOP37" s="216"/>
      <c r="FOQ37" s="216"/>
      <c r="FOR37" s="216"/>
      <c r="FOS37" s="216"/>
      <c r="FOT37" s="216"/>
      <c r="FOU37" s="216"/>
      <c r="FOV37" s="216"/>
      <c r="FOW37" s="216"/>
      <c r="FOX37" s="216"/>
      <c r="FOY37" s="216"/>
      <c r="FOZ37" s="216"/>
      <c r="FPA37" s="216"/>
      <c r="FPB37" s="216"/>
      <c r="FPC37" s="216"/>
      <c r="FPD37" s="216"/>
      <c r="FPE37" s="216"/>
      <c r="FPF37" s="216"/>
      <c r="FPG37" s="216"/>
      <c r="FPH37" s="216"/>
      <c r="FPI37" s="216"/>
      <c r="FPJ37" s="216"/>
      <c r="FPK37" s="216"/>
      <c r="FPL37" s="216"/>
      <c r="FPM37" s="216"/>
      <c r="FPN37" s="216"/>
      <c r="FPO37" s="216"/>
      <c r="FPP37" s="216"/>
      <c r="FPQ37" s="216"/>
      <c r="FPR37" s="216"/>
      <c r="FPS37" s="216"/>
      <c r="FPT37" s="216"/>
      <c r="FPU37" s="216"/>
      <c r="FPV37" s="216"/>
      <c r="FPW37" s="216"/>
      <c r="FPX37" s="216"/>
      <c r="FPY37" s="216"/>
      <c r="FPZ37" s="216"/>
      <c r="FQA37" s="216"/>
      <c r="FQB37" s="216"/>
      <c r="FQC37" s="216"/>
      <c r="FQD37" s="216"/>
      <c r="FQE37" s="216"/>
      <c r="FQF37" s="216"/>
      <c r="FQG37" s="216"/>
      <c r="FQH37" s="216"/>
      <c r="FQI37" s="216"/>
      <c r="FQJ37" s="216"/>
      <c r="FQK37" s="216"/>
      <c r="FQL37" s="216"/>
      <c r="FQM37" s="216"/>
      <c r="FQN37" s="216"/>
      <c r="FQO37" s="216"/>
      <c r="FQP37" s="216"/>
      <c r="FQQ37" s="216"/>
      <c r="FQR37" s="216"/>
      <c r="FQS37" s="216"/>
      <c r="FQT37" s="216"/>
      <c r="FQU37" s="216"/>
      <c r="FQV37" s="216"/>
      <c r="FQW37" s="216"/>
      <c r="FQX37" s="216"/>
      <c r="FQY37" s="216"/>
      <c r="FQZ37" s="216"/>
      <c r="FRA37" s="216"/>
      <c r="FRB37" s="216"/>
      <c r="FRC37" s="216"/>
      <c r="FRD37" s="216"/>
      <c r="FRE37" s="216"/>
      <c r="FRF37" s="216"/>
      <c r="FRG37" s="216"/>
      <c r="FRH37" s="216"/>
      <c r="FRI37" s="216"/>
      <c r="FRJ37" s="216"/>
      <c r="FRK37" s="216"/>
      <c r="FRL37" s="216"/>
      <c r="FRM37" s="216"/>
      <c r="FRN37" s="216"/>
      <c r="FRO37" s="216"/>
      <c r="FRP37" s="216"/>
      <c r="FRQ37" s="216"/>
      <c r="FRR37" s="216"/>
      <c r="FRS37" s="216"/>
      <c r="FRT37" s="216"/>
      <c r="FRU37" s="216"/>
      <c r="FRV37" s="216"/>
      <c r="FRW37" s="216"/>
      <c r="FRX37" s="216"/>
      <c r="FRY37" s="216"/>
      <c r="FRZ37" s="216"/>
      <c r="FSA37" s="216"/>
      <c r="FSB37" s="216"/>
      <c r="FSC37" s="216"/>
      <c r="FSD37" s="216"/>
      <c r="FSE37" s="216"/>
      <c r="FSF37" s="216"/>
      <c r="FSG37" s="216"/>
      <c r="FSH37" s="216"/>
      <c r="FSI37" s="216"/>
      <c r="FSJ37" s="216"/>
      <c r="FSK37" s="216"/>
      <c r="FSL37" s="216"/>
      <c r="FSM37" s="216"/>
      <c r="FSN37" s="216"/>
      <c r="FSO37" s="216"/>
      <c r="FSP37" s="216"/>
      <c r="FSQ37" s="216"/>
      <c r="FSR37" s="216"/>
      <c r="FSS37" s="216"/>
      <c r="FST37" s="216"/>
      <c r="FSU37" s="216"/>
      <c r="FSV37" s="216"/>
      <c r="FSW37" s="216"/>
      <c r="FSX37" s="216"/>
      <c r="FSY37" s="216"/>
      <c r="FSZ37" s="216"/>
      <c r="FTA37" s="216"/>
      <c r="FTB37" s="216"/>
      <c r="FTC37" s="216"/>
      <c r="FTD37" s="216"/>
      <c r="FTE37" s="216"/>
      <c r="FTF37" s="216"/>
      <c r="FTG37" s="216"/>
      <c r="FTH37" s="216"/>
      <c r="FTI37" s="216"/>
      <c r="FTJ37" s="216"/>
      <c r="FTK37" s="216"/>
      <c r="FTL37" s="216"/>
      <c r="FTM37" s="216"/>
      <c r="FTN37" s="216"/>
      <c r="FTO37" s="216"/>
      <c r="FTP37" s="216"/>
      <c r="FTQ37" s="216"/>
      <c r="FTR37" s="216"/>
      <c r="FTS37" s="216"/>
      <c r="FTT37" s="216"/>
      <c r="FTU37" s="216"/>
      <c r="FTV37" s="216"/>
      <c r="FTW37" s="216"/>
      <c r="FTX37" s="216"/>
      <c r="FTY37" s="216"/>
      <c r="FTZ37" s="216"/>
      <c r="FUA37" s="216"/>
      <c r="FUB37" s="216"/>
      <c r="FUC37" s="216"/>
      <c r="FUD37" s="216"/>
      <c r="FUE37" s="216"/>
      <c r="FUF37" s="216"/>
      <c r="FUG37" s="216"/>
      <c r="FUH37" s="216"/>
      <c r="FUI37" s="216"/>
      <c r="FUJ37" s="216"/>
      <c r="FUK37" s="216"/>
      <c r="FUL37" s="216"/>
      <c r="FUM37" s="216"/>
      <c r="FUN37" s="216"/>
      <c r="FUO37" s="216"/>
      <c r="FUP37" s="216"/>
      <c r="FUQ37" s="216"/>
      <c r="FUR37" s="216"/>
      <c r="FUS37" s="216"/>
      <c r="FUT37" s="216"/>
      <c r="FUU37" s="216"/>
      <c r="FUV37" s="216"/>
      <c r="FUW37" s="216"/>
      <c r="FUX37" s="216"/>
      <c r="FUY37" s="216"/>
      <c r="FUZ37" s="216"/>
      <c r="FVA37" s="216"/>
      <c r="FVB37" s="216"/>
      <c r="FVC37" s="216"/>
      <c r="FVD37" s="216"/>
      <c r="FVE37" s="216"/>
      <c r="FVF37" s="216"/>
      <c r="FVG37" s="216"/>
      <c r="FVH37" s="216"/>
      <c r="FVI37" s="216"/>
      <c r="FVJ37" s="216"/>
      <c r="FVK37" s="216"/>
      <c r="FVL37" s="216"/>
      <c r="FVM37" s="216"/>
      <c r="FVN37" s="216"/>
      <c r="FVO37" s="216"/>
      <c r="FVP37" s="216"/>
      <c r="FVQ37" s="216"/>
      <c r="FVR37" s="216"/>
      <c r="FVS37" s="216"/>
      <c r="FVT37" s="216"/>
      <c r="FVU37" s="216"/>
      <c r="FVV37" s="216"/>
      <c r="FVW37" s="216"/>
      <c r="FVX37" s="216"/>
      <c r="FVY37" s="216"/>
      <c r="FVZ37" s="216"/>
      <c r="FWA37" s="216"/>
      <c r="FWB37" s="216"/>
      <c r="FWC37" s="216"/>
      <c r="FWD37" s="216"/>
      <c r="FWE37" s="216"/>
      <c r="FWF37" s="216"/>
      <c r="FWG37" s="216"/>
      <c r="FWH37" s="216"/>
      <c r="FWI37" s="216"/>
      <c r="FWJ37" s="216"/>
      <c r="FWK37" s="216"/>
      <c r="FWL37" s="216"/>
      <c r="FWM37" s="216"/>
      <c r="FWN37" s="216"/>
      <c r="FWO37" s="216"/>
      <c r="FWP37" s="216"/>
      <c r="FWQ37" s="216"/>
      <c r="FWR37" s="216"/>
      <c r="FWS37" s="216"/>
      <c r="FWT37" s="216"/>
      <c r="FWU37" s="216"/>
      <c r="FWV37" s="216"/>
      <c r="FWW37" s="216"/>
      <c r="FWX37" s="216"/>
      <c r="FWY37" s="216"/>
      <c r="FWZ37" s="216"/>
      <c r="FXA37" s="216"/>
      <c r="FXB37" s="216"/>
      <c r="FXC37" s="216"/>
      <c r="FXD37" s="216"/>
      <c r="FXE37" s="216"/>
      <c r="FXF37" s="216"/>
      <c r="FXG37" s="216"/>
      <c r="FXH37" s="216"/>
      <c r="FXI37" s="216"/>
      <c r="FXJ37" s="216"/>
      <c r="FXK37" s="216"/>
      <c r="FXL37" s="216"/>
      <c r="FXM37" s="216"/>
      <c r="FXN37" s="216"/>
      <c r="FXO37" s="216"/>
      <c r="FXP37" s="216"/>
      <c r="FXQ37" s="216"/>
      <c r="FXR37" s="216"/>
      <c r="FXS37" s="216"/>
      <c r="FXT37" s="216"/>
      <c r="FXU37" s="216"/>
      <c r="FXV37" s="216"/>
      <c r="FXW37" s="216"/>
      <c r="FXX37" s="216"/>
      <c r="FXY37" s="216"/>
      <c r="FXZ37" s="216"/>
      <c r="FYA37" s="216"/>
      <c r="FYB37" s="216"/>
      <c r="FYC37" s="216"/>
      <c r="FYD37" s="216"/>
      <c r="FYE37" s="216"/>
      <c r="FYF37" s="216"/>
      <c r="FYG37" s="216"/>
      <c r="FYH37" s="216"/>
      <c r="FYI37" s="216"/>
      <c r="FYJ37" s="216"/>
      <c r="FYK37" s="216"/>
      <c r="FYL37" s="216"/>
      <c r="FYM37" s="216"/>
      <c r="FYN37" s="216"/>
      <c r="FYO37" s="216"/>
      <c r="FYP37" s="216"/>
      <c r="FYQ37" s="216"/>
      <c r="FYR37" s="216"/>
      <c r="FYS37" s="216"/>
      <c r="FYT37" s="216"/>
      <c r="FYU37" s="216"/>
      <c r="FYV37" s="216"/>
      <c r="FYW37" s="216"/>
      <c r="FYX37" s="216"/>
      <c r="FYY37" s="216"/>
      <c r="FYZ37" s="216"/>
      <c r="FZA37" s="216"/>
      <c r="FZB37" s="216"/>
      <c r="FZC37" s="216"/>
      <c r="FZD37" s="216"/>
      <c r="FZE37" s="216"/>
      <c r="FZF37" s="216"/>
      <c r="FZG37" s="216"/>
      <c r="FZH37" s="216"/>
      <c r="FZI37" s="216"/>
      <c r="FZJ37" s="216"/>
      <c r="FZK37" s="216"/>
      <c r="FZL37" s="216"/>
      <c r="FZM37" s="216"/>
      <c r="FZN37" s="216"/>
      <c r="FZO37" s="216"/>
      <c r="FZP37" s="216"/>
      <c r="FZQ37" s="216"/>
      <c r="FZR37" s="216"/>
      <c r="FZS37" s="216"/>
      <c r="FZT37" s="216"/>
      <c r="FZU37" s="216"/>
      <c r="FZV37" s="216"/>
      <c r="FZW37" s="216"/>
      <c r="FZX37" s="216"/>
      <c r="FZY37" s="216"/>
      <c r="FZZ37" s="216"/>
      <c r="GAA37" s="216"/>
      <c r="GAB37" s="216"/>
      <c r="GAC37" s="216"/>
      <c r="GAD37" s="216"/>
      <c r="GAE37" s="216"/>
      <c r="GAF37" s="216"/>
      <c r="GAG37" s="216"/>
      <c r="GAH37" s="216"/>
      <c r="GAI37" s="216"/>
      <c r="GAJ37" s="216"/>
      <c r="GAK37" s="216"/>
      <c r="GAL37" s="216"/>
      <c r="GAM37" s="216"/>
      <c r="GAN37" s="216"/>
      <c r="GAO37" s="216"/>
      <c r="GAP37" s="216"/>
      <c r="GAQ37" s="216"/>
      <c r="GAR37" s="216"/>
      <c r="GAS37" s="216"/>
      <c r="GAT37" s="216"/>
      <c r="GAU37" s="216"/>
      <c r="GAV37" s="216"/>
      <c r="GAW37" s="216"/>
      <c r="GAX37" s="216"/>
      <c r="GAY37" s="216"/>
      <c r="GAZ37" s="216"/>
      <c r="GBA37" s="216"/>
      <c r="GBB37" s="216"/>
      <c r="GBC37" s="216"/>
      <c r="GBD37" s="216"/>
      <c r="GBE37" s="216"/>
      <c r="GBF37" s="216"/>
      <c r="GBG37" s="216"/>
      <c r="GBH37" s="216"/>
      <c r="GBI37" s="216"/>
      <c r="GBJ37" s="216"/>
      <c r="GBK37" s="216"/>
      <c r="GBL37" s="216"/>
      <c r="GBM37" s="216"/>
      <c r="GBN37" s="216"/>
      <c r="GBO37" s="216"/>
      <c r="GBP37" s="216"/>
      <c r="GBQ37" s="216"/>
      <c r="GBR37" s="216"/>
      <c r="GBS37" s="216"/>
      <c r="GBT37" s="216"/>
      <c r="GBU37" s="216"/>
      <c r="GBV37" s="216"/>
      <c r="GBW37" s="216"/>
      <c r="GBX37" s="216"/>
      <c r="GBY37" s="216"/>
      <c r="GBZ37" s="216"/>
      <c r="GCA37" s="216"/>
      <c r="GCB37" s="216"/>
      <c r="GCC37" s="216"/>
      <c r="GCD37" s="216"/>
      <c r="GCE37" s="216"/>
      <c r="GCF37" s="216"/>
      <c r="GCG37" s="216"/>
      <c r="GCH37" s="216"/>
      <c r="GCI37" s="216"/>
      <c r="GCJ37" s="216"/>
      <c r="GCK37" s="216"/>
      <c r="GCL37" s="216"/>
      <c r="GCM37" s="216"/>
      <c r="GCN37" s="216"/>
      <c r="GCO37" s="216"/>
      <c r="GCP37" s="216"/>
      <c r="GCQ37" s="216"/>
      <c r="GCR37" s="216"/>
      <c r="GCS37" s="216"/>
      <c r="GCT37" s="216"/>
      <c r="GCU37" s="216"/>
      <c r="GCV37" s="216"/>
      <c r="GCW37" s="216"/>
      <c r="GCX37" s="216"/>
      <c r="GCY37" s="216"/>
      <c r="GCZ37" s="216"/>
      <c r="GDA37" s="216"/>
      <c r="GDB37" s="216"/>
      <c r="GDC37" s="216"/>
      <c r="GDD37" s="216"/>
      <c r="GDE37" s="216"/>
      <c r="GDF37" s="216"/>
      <c r="GDG37" s="216"/>
      <c r="GDH37" s="216"/>
      <c r="GDI37" s="216"/>
      <c r="GDJ37" s="216"/>
      <c r="GDK37" s="216"/>
      <c r="GDL37" s="216"/>
      <c r="GDM37" s="216"/>
      <c r="GDN37" s="216"/>
      <c r="GDO37" s="216"/>
      <c r="GDP37" s="216"/>
      <c r="GDQ37" s="216"/>
      <c r="GDR37" s="216"/>
      <c r="GDS37" s="216"/>
      <c r="GDT37" s="216"/>
      <c r="GDU37" s="216"/>
      <c r="GDV37" s="216"/>
      <c r="GDW37" s="216"/>
      <c r="GDX37" s="216"/>
      <c r="GDY37" s="216"/>
      <c r="GDZ37" s="216"/>
      <c r="GEA37" s="216"/>
      <c r="GEB37" s="216"/>
      <c r="GEC37" s="216"/>
      <c r="GED37" s="216"/>
      <c r="GEE37" s="216"/>
      <c r="GEF37" s="216"/>
      <c r="GEG37" s="216"/>
      <c r="GEH37" s="216"/>
      <c r="GEI37" s="216"/>
      <c r="GEJ37" s="216"/>
      <c r="GEK37" s="216"/>
      <c r="GEL37" s="216"/>
      <c r="GEM37" s="216"/>
      <c r="GEN37" s="216"/>
      <c r="GEO37" s="216"/>
      <c r="GEP37" s="216"/>
      <c r="GEQ37" s="216"/>
      <c r="GER37" s="216"/>
      <c r="GES37" s="216"/>
      <c r="GET37" s="216"/>
      <c r="GEU37" s="216"/>
      <c r="GEV37" s="216"/>
      <c r="GEW37" s="216"/>
      <c r="GEX37" s="216"/>
      <c r="GEY37" s="216"/>
      <c r="GEZ37" s="216"/>
      <c r="GFA37" s="216"/>
      <c r="GFB37" s="216"/>
      <c r="GFC37" s="216"/>
      <c r="GFD37" s="216"/>
      <c r="GFE37" s="216"/>
      <c r="GFF37" s="216"/>
      <c r="GFG37" s="216"/>
      <c r="GFH37" s="216"/>
      <c r="GFI37" s="216"/>
      <c r="GFJ37" s="216"/>
      <c r="GFK37" s="216"/>
      <c r="GFL37" s="216"/>
      <c r="GFM37" s="216"/>
      <c r="GFN37" s="216"/>
      <c r="GFO37" s="216"/>
      <c r="GFP37" s="216"/>
      <c r="GFQ37" s="216"/>
      <c r="GFR37" s="216"/>
      <c r="GFS37" s="216"/>
      <c r="GFT37" s="216"/>
      <c r="GFU37" s="216"/>
      <c r="GFV37" s="216"/>
      <c r="GFW37" s="216"/>
      <c r="GFX37" s="216"/>
      <c r="GFY37" s="216"/>
      <c r="GFZ37" s="216"/>
      <c r="GGA37" s="216"/>
      <c r="GGB37" s="216"/>
      <c r="GGC37" s="216"/>
      <c r="GGD37" s="216"/>
      <c r="GGE37" s="216"/>
      <c r="GGF37" s="216"/>
      <c r="GGG37" s="216"/>
      <c r="GGH37" s="216"/>
      <c r="GGI37" s="216"/>
      <c r="GGJ37" s="216"/>
      <c r="GGK37" s="216"/>
      <c r="GGL37" s="216"/>
      <c r="GGM37" s="216"/>
      <c r="GGN37" s="216"/>
      <c r="GGO37" s="216"/>
      <c r="GGP37" s="216"/>
      <c r="GGQ37" s="216"/>
      <c r="GGR37" s="216"/>
      <c r="GGS37" s="216"/>
      <c r="GGT37" s="216"/>
      <c r="GGU37" s="216"/>
      <c r="GGV37" s="216"/>
      <c r="GGW37" s="216"/>
      <c r="GGX37" s="216"/>
      <c r="GGY37" s="216"/>
      <c r="GGZ37" s="216"/>
      <c r="GHA37" s="216"/>
      <c r="GHB37" s="216"/>
      <c r="GHC37" s="216"/>
      <c r="GHD37" s="216"/>
      <c r="GHE37" s="216"/>
      <c r="GHF37" s="216"/>
      <c r="GHG37" s="216"/>
      <c r="GHH37" s="216"/>
      <c r="GHI37" s="216"/>
      <c r="GHJ37" s="216"/>
      <c r="GHK37" s="216"/>
      <c r="GHL37" s="216"/>
      <c r="GHM37" s="216"/>
      <c r="GHN37" s="216"/>
      <c r="GHO37" s="216"/>
      <c r="GHP37" s="216"/>
      <c r="GHQ37" s="216"/>
      <c r="GHR37" s="216"/>
      <c r="GHS37" s="216"/>
      <c r="GHT37" s="216"/>
      <c r="GHU37" s="216"/>
      <c r="GHV37" s="216"/>
      <c r="GHW37" s="216"/>
      <c r="GHX37" s="216"/>
      <c r="GHY37" s="216"/>
      <c r="GHZ37" s="216"/>
      <c r="GIA37" s="216"/>
      <c r="GIB37" s="216"/>
      <c r="GIC37" s="216"/>
      <c r="GID37" s="216"/>
      <c r="GIE37" s="216"/>
      <c r="GIF37" s="216"/>
      <c r="GIG37" s="216"/>
      <c r="GIH37" s="216"/>
      <c r="GII37" s="216"/>
      <c r="GIJ37" s="216"/>
      <c r="GIK37" s="216"/>
      <c r="GIL37" s="216"/>
      <c r="GIM37" s="216"/>
      <c r="GIN37" s="216"/>
      <c r="GIO37" s="216"/>
      <c r="GIP37" s="216"/>
      <c r="GIQ37" s="216"/>
      <c r="GIR37" s="216"/>
      <c r="GIS37" s="216"/>
      <c r="GIT37" s="216"/>
      <c r="GIU37" s="216"/>
      <c r="GIV37" s="216"/>
      <c r="GIW37" s="216"/>
      <c r="GIX37" s="216"/>
      <c r="GIY37" s="216"/>
      <c r="GIZ37" s="216"/>
      <c r="GJA37" s="216"/>
      <c r="GJB37" s="216"/>
      <c r="GJC37" s="216"/>
      <c r="GJD37" s="216"/>
      <c r="GJE37" s="216"/>
      <c r="GJF37" s="216"/>
      <c r="GJG37" s="216"/>
      <c r="GJH37" s="216"/>
      <c r="GJI37" s="216"/>
      <c r="GJJ37" s="216"/>
      <c r="GJK37" s="216"/>
      <c r="GJL37" s="216"/>
      <c r="GJM37" s="216"/>
      <c r="GJN37" s="216"/>
      <c r="GJO37" s="216"/>
      <c r="GJP37" s="216"/>
      <c r="GJQ37" s="216"/>
      <c r="GJR37" s="216"/>
      <c r="GJS37" s="216"/>
      <c r="GJT37" s="216"/>
      <c r="GJU37" s="216"/>
      <c r="GJV37" s="216"/>
      <c r="GJW37" s="216"/>
      <c r="GJX37" s="216"/>
      <c r="GJY37" s="216"/>
      <c r="GJZ37" s="216"/>
      <c r="GKA37" s="216"/>
      <c r="GKB37" s="216"/>
      <c r="GKC37" s="216"/>
      <c r="GKD37" s="216"/>
      <c r="GKE37" s="216"/>
      <c r="GKF37" s="216"/>
      <c r="GKG37" s="216"/>
      <c r="GKH37" s="216"/>
      <c r="GKI37" s="216"/>
      <c r="GKJ37" s="216"/>
      <c r="GKK37" s="216"/>
      <c r="GKL37" s="216"/>
      <c r="GKM37" s="216"/>
      <c r="GKN37" s="216"/>
      <c r="GKO37" s="216"/>
      <c r="GKP37" s="216"/>
      <c r="GKQ37" s="216"/>
      <c r="GKR37" s="216"/>
      <c r="GKS37" s="216"/>
      <c r="GKT37" s="216"/>
      <c r="GKU37" s="216"/>
      <c r="GKV37" s="216"/>
      <c r="GKW37" s="216"/>
      <c r="GKX37" s="216"/>
      <c r="GKY37" s="216"/>
      <c r="GKZ37" s="216"/>
      <c r="GLA37" s="216"/>
      <c r="GLB37" s="216"/>
      <c r="GLC37" s="216"/>
      <c r="GLD37" s="216"/>
      <c r="GLE37" s="216"/>
      <c r="GLF37" s="216"/>
      <c r="GLG37" s="216"/>
      <c r="GLH37" s="216"/>
      <c r="GLI37" s="216"/>
      <c r="GLJ37" s="216"/>
      <c r="GLK37" s="216"/>
      <c r="GLL37" s="216"/>
      <c r="GLM37" s="216"/>
      <c r="GLN37" s="216"/>
      <c r="GLO37" s="216"/>
      <c r="GLP37" s="216"/>
      <c r="GLQ37" s="216"/>
      <c r="GLR37" s="216"/>
      <c r="GLS37" s="216"/>
      <c r="GLT37" s="216"/>
      <c r="GLU37" s="216"/>
      <c r="GLV37" s="216"/>
      <c r="GLW37" s="216"/>
      <c r="GLX37" s="216"/>
      <c r="GLY37" s="216"/>
      <c r="GLZ37" s="216"/>
      <c r="GMA37" s="216"/>
      <c r="GMB37" s="216"/>
      <c r="GMC37" s="216"/>
      <c r="GMD37" s="216"/>
      <c r="GME37" s="216"/>
      <c r="GMF37" s="216"/>
      <c r="GMG37" s="216"/>
      <c r="GMH37" s="216"/>
      <c r="GMI37" s="216"/>
      <c r="GMJ37" s="216"/>
      <c r="GMK37" s="216"/>
      <c r="GML37" s="216"/>
      <c r="GMM37" s="216"/>
      <c r="GMN37" s="216"/>
      <c r="GMO37" s="216"/>
      <c r="GMP37" s="216"/>
      <c r="GMQ37" s="216"/>
      <c r="GMR37" s="216"/>
      <c r="GMS37" s="216"/>
      <c r="GMT37" s="216"/>
      <c r="GMU37" s="216"/>
      <c r="GMV37" s="216"/>
      <c r="GMW37" s="216"/>
      <c r="GMX37" s="216"/>
      <c r="GMY37" s="216"/>
      <c r="GMZ37" s="216"/>
      <c r="GNA37" s="216"/>
      <c r="GNB37" s="216"/>
      <c r="GNC37" s="216"/>
      <c r="GND37" s="216"/>
      <c r="GNE37" s="216"/>
      <c r="GNF37" s="216"/>
      <c r="GNG37" s="216"/>
      <c r="GNH37" s="216"/>
      <c r="GNI37" s="216"/>
      <c r="GNJ37" s="216"/>
      <c r="GNK37" s="216"/>
      <c r="GNL37" s="216"/>
      <c r="GNM37" s="216"/>
      <c r="GNN37" s="216"/>
      <c r="GNO37" s="216"/>
      <c r="GNP37" s="216"/>
      <c r="GNQ37" s="216"/>
      <c r="GNR37" s="216"/>
      <c r="GNS37" s="216"/>
      <c r="GNT37" s="216"/>
      <c r="GNU37" s="216"/>
      <c r="GNV37" s="216"/>
      <c r="GNW37" s="216"/>
      <c r="GNX37" s="216"/>
      <c r="GNY37" s="216"/>
      <c r="GNZ37" s="216"/>
      <c r="GOA37" s="216"/>
      <c r="GOB37" s="216"/>
      <c r="GOC37" s="216"/>
      <c r="GOD37" s="216"/>
      <c r="GOE37" s="216"/>
      <c r="GOF37" s="216"/>
      <c r="GOG37" s="216"/>
      <c r="GOH37" s="216"/>
      <c r="GOI37" s="216"/>
      <c r="GOJ37" s="216"/>
      <c r="GOK37" s="216"/>
      <c r="GOL37" s="216"/>
      <c r="GOM37" s="216"/>
      <c r="GON37" s="216"/>
      <c r="GOO37" s="216"/>
      <c r="GOP37" s="216"/>
      <c r="GOQ37" s="216"/>
      <c r="GOR37" s="216"/>
      <c r="GOS37" s="216"/>
      <c r="GOT37" s="216"/>
      <c r="GOU37" s="216"/>
      <c r="GOV37" s="216"/>
      <c r="GOW37" s="216"/>
      <c r="GOX37" s="216"/>
      <c r="GOY37" s="216"/>
      <c r="GOZ37" s="216"/>
      <c r="GPA37" s="216"/>
      <c r="GPB37" s="216"/>
      <c r="GPC37" s="216"/>
      <c r="GPD37" s="216"/>
      <c r="GPE37" s="216"/>
      <c r="GPF37" s="216"/>
      <c r="GPG37" s="216"/>
      <c r="GPH37" s="216"/>
      <c r="GPI37" s="216"/>
      <c r="GPJ37" s="216"/>
      <c r="GPK37" s="216"/>
      <c r="GPL37" s="216"/>
      <c r="GPM37" s="216"/>
      <c r="GPN37" s="216"/>
      <c r="GPO37" s="216"/>
      <c r="GPP37" s="216"/>
      <c r="GPQ37" s="216"/>
      <c r="GPR37" s="216"/>
      <c r="GPS37" s="216"/>
      <c r="GPT37" s="216"/>
      <c r="GPU37" s="216"/>
      <c r="GPV37" s="216"/>
      <c r="GPW37" s="216"/>
      <c r="GPX37" s="216"/>
      <c r="GPY37" s="216"/>
      <c r="GPZ37" s="216"/>
      <c r="GQA37" s="216"/>
      <c r="GQB37" s="216"/>
      <c r="GQC37" s="216"/>
      <c r="GQD37" s="216"/>
      <c r="GQE37" s="216"/>
      <c r="GQF37" s="216"/>
      <c r="GQG37" s="216"/>
      <c r="GQH37" s="216"/>
      <c r="GQI37" s="216"/>
      <c r="GQJ37" s="216"/>
      <c r="GQK37" s="216"/>
      <c r="GQL37" s="216"/>
      <c r="GQM37" s="216"/>
      <c r="GQN37" s="216"/>
      <c r="GQO37" s="216"/>
      <c r="GQP37" s="216"/>
      <c r="GQQ37" s="216"/>
      <c r="GQR37" s="216"/>
      <c r="GQS37" s="216"/>
      <c r="GQT37" s="216"/>
      <c r="GQU37" s="216"/>
      <c r="GQV37" s="216"/>
      <c r="GQW37" s="216"/>
      <c r="GQX37" s="216"/>
      <c r="GQY37" s="216"/>
      <c r="GQZ37" s="216"/>
      <c r="GRA37" s="216"/>
      <c r="GRB37" s="216"/>
      <c r="GRC37" s="216"/>
      <c r="GRD37" s="216"/>
      <c r="GRE37" s="216"/>
      <c r="GRF37" s="216"/>
      <c r="GRG37" s="216"/>
      <c r="GRH37" s="216"/>
      <c r="GRI37" s="216"/>
      <c r="GRJ37" s="216"/>
      <c r="GRK37" s="216"/>
      <c r="GRL37" s="216"/>
      <c r="GRM37" s="216"/>
      <c r="GRN37" s="216"/>
      <c r="GRO37" s="216"/>
      <c r="GRP37" s="216"/>
      <c r="GRQ37" s="216"/>
      <c r="GRR37" s="216"/>
      <c r="GRS37" s="216"/>
      <c r="GRT37" s="216"/>
      <c r="GRU37" s="216"/>
      <c r="GRV37" s="216"/>
      <c r="GRW37" s="216"/>
      <c r="GRX37" s="216"/>
      <c r="GRY37" s="216"/>
      <c r="GRZ37" s="216"/>
      <c r="GSA37" s="216"/>
      <c r="GSB37" s="216"/>
      <c r="GSC37" s="216"/>
      <c r="GSD37" s="216"/>
      <c r="GSE37" s="216"/>
      <c r="GSF37" s="216"/>
      <c r="GSG37" s="216"/>
      <c r="GSH37" s="216"/>
      <c r="GSI37" s="216"/>
      <c r="GSJ37" s="216"/>
      <c r="GSK37" s="216"/>
      <c r="GSL37" s="216"/>
      <c r="GSM37" s="216"/>
      <c r="GSN37" s="216"/>
      <c r="GSO37" s="216"/>
      <c r="GSP37" s="216"/>
      <c r="GSQ37" s="216"/>
      <c r="GSR37" s="216"/>
      <c r="GSS37" s="216"/>
      <c r="GST37" s="216"/>
      <c r="GSU37" s="216"/>
      <c r="GSV37" s="216"/>
      <c r="GSW37" s="216"/>
      <c r="GSX37" s="216"/>
      <c r="GSY37" s="216"/>
      <c r="GSZ37" s="216"/>
      <c r="GTA37" s="216"/>
      <c r="GTB37" s="216"/>
      <c r="GTC37" s="216"/>
      <c r="GTD37" s="216"/>
      <c r="GTE37" s="216"/>
      <c r="GTF37" s="216"/>
      <c r="GTG37" s="216"/>
      <c r="GTH37" s="216"/>
      <c r="GTI37" s="216"/>
      <c r="GTJ37" s="216"/>
      <c r="GTK37" s="216"/>
      <c r="GTL37" s="216"/>
      <c r="GTM37" s="216"/>
      <c r="GTN37" s="216"/>
      <c r="GTO37" s="216"/>
      <c r="GTP37" s="216"/>
      <c r="GTQ37" s="216"/>
      <c r="GTR37" s="216"/>
      <c r="GTS37" s="216"/>
      <c r="GTT37" s="216"/>
      <c r="GTU37" s="216"/>
      <c r="GTV37" s="216"/>
      <c r="GTW37" s="216"/>
      <c r="GTX37" s="216"/>
      <c r="GTY37" s="216"/>
      <c r="GTZ37" s="216"/>
      <c r="GUA37" s="216"/>
      <c r="GUB37" s="216"/>
      <c r="GUC37" s="216"/>
      <c r="GUD37" s="216"/>
      <c r="GUE37" s="216"/>
      <c r="GUF37" s="216"/>
      <c r="GUG37" s="216"/>
      <c r="GUH37" s="216"/>
      <c r="GUI37" s="216"/>
      <c r="GUJ37" s="216"/>
      <c r="GUK37" s="216"/>
      <c r="GUL37" s="216"/>
      <c r="GUM37" s="216"/>
      <c r="GUN37" s="216"/>
      <c r="GUO37" s="216"/>
      <c r="GUP37" s="216"/>
      <c r="GUQ37" s="216"/>
      <c r="GUR37" s="216"/>
      <c r="GUS37" s="216"/>
      <c r="GUT37" s="216"/>
      <c r="GUU37" s="216"/>
      <c r="GUV37" s="216"/>
      <c r="GUW37" s="216"/>
      <c r="GUX37" s="216"/>
      <c r="GUY37" s="216"/>
      <c r="GUZ37" s="216"/>
      <c r="GVA37" s="216"/>
      <c r="GVB37" s="216"/>
      <c r="GVC37" s="216"/>
      <c r="GVD37" s="216"/>
      <c r="GVE37" s="216"/>
      <c r="GVF37" s="216"/>
      <c r="GVG37" s="216"/>
      <c r="GVH37" s="216"/>
      <c r="GVI37" s="216"/>
      <c r="GVJ37" s="216"/>
      <c r="GVK37" s="216"/>
      <c r="GVL37" s="216"/>
      <c r="GVM37" s="216"/>
      <c r="GVN37" s="216"/>
      <c r="GVO37" s="216"/>
      <c r="GVP37" s="216"/>
      <c r="GVQ37" s="216"/>
      <c r="GVR37" s="216"/>
      <c r="GVS37" s="216"/>
      <c r="GVT37" s="216"/>
      <c r="GVU37" s="216"/>
      <c r="GVV37" s="216"/>
      <c r="GVW37" s="216"/>
      <c r="GVX37" s="216"/>
      <c r="GVY37" s="216"/>
      <c r="GVZ37" s="216"/>
      <c r="GWA37" s="216"/>
      <c r="GWB37" s="216"/>
      <c r="GWC37" s="216"/>
      <c r="GWD37" s="216"/>
      <c r="GWE37" s="216"/>
      <c r="GWF37" s="216"/>
      <c r="GWG37" s="216"/>
      <c r="GWH37" s="216"/>
      <c r="GWI37" s="216"/>
      <c r="GWJ37" s="216"/>
      <c r="GWK37" s="216"/>
      <c r="GWL37" s="216"/>
      <c r="GWM37" s="216"/>
      <c r="GWN37" s="216"/>
      <c r="GWO37" s="216"/>
      <c r="GWP37" s="216"/>
      <c r="GWQ37" s="216"/>
      <c r="GWR37" s="216"/>
      <c r="GWS37" s="216"/>
      <c r="GWT37" s="216"/>
      <c r="GWU37" s="216"/>
      <c r="GWV37" s="216"/>
      <c r="GWW37" s="216"/>
      <c r="GWX37" s="216"/>
      <c r="GWY37" s="216"/>
      <c r="GWZ37" s="216"/>
      <c r="GXA37" s="216"/>
      <c r="GXB37" s="216"/>
      <c r="GXC37" s="216"/>
      <c r="GXD37" s="216"/>
      <c r="GXE37" s="216"/>
      <c r="GXF37" s="216"/>
      <c r="GXG37" s="216"/>
      <c r="GXH37" s="216"/>
      <c r="GXI37" s="216"/>
      <c r="GXJ37" s="216"/>
      <c r="GXK37" s="216"/>
      <c r="GXL37" s="216"/>
      <c r="GXM37" s="216"/>
      <c r="GXN37" s="216"/>
      <c r="GXO37" s="216"/>
      <c r="GXP37" s="216"/>
      <c r="GXQ37" s="216"/>
      <c r="GXR37" s="216"/>
      <c r="GXS37" s="216"/>
      <c r="GXT37" s="216"/>
      <c r="GXU37" s="216"/>
      <c r="GXV37" s="216"/>
      <c r="GXW37" s="216"/>
      <c r="GXX37" s="216"/>
      <c r="GXY37" s="216"/>
      <c r="GXZ37" s="216"/>
      <c r="GYA37" s="216"/>
      <c r="GYB37" s="216"/>
      <c r="GYC37" s="216"/>
      <c r="GYD37" s="216"/>
      <c r="GYE37" s="216"/>
      <c r="GYF37" s="216"/>
      <c r="GYG37" s="216"/>
      <c r="GYH37" s="216"/>
      <c r="GYI37" s="216"/>
      <c r="GYJ37" s="216"/>
      <c r="GYK37" s="216"/>
      <c r="GYL37" s="216"/>
      <c r="GYM37" s="216"/>
      <c r="GYN37" s="216"/>
      <c r="GYO37" s="216"/>
      <c r="GYP37" s="216"/>
      <c r="GYQ37" s="216"/>
      <c r="GYR37" s="216"/>
      <c r="GYS37" s="216"/>
      <c r="GYT37" s="216"/>
      <c r="GYU37" s="216"/>
      <c r="GYV37" s="216"/>
      <c r="GYW37" s="216"/>
      <c r="GYX37" s="216"/>
      <c r="GYY37" s="216"/>
      <c r="GYZ37" s="216"/>
      <c r="GZA37" s="216"/>
      <c r="GZB37" s="216"/>
      <c r="GZC37" s="216"/>
      <c r="GZD37" s="216"/>
      <c r="GZE37" s="216"/>
      <c r="GZF37" s="216"/>
      <c r="GZG37" s="216"/>
      <c r="GZH37" s="216"/>
      <c r="GZI37" s="216"/>
      <c r="GZJ37" s="216"/>
      <c r="GZK37" s="216"/>
      <c r="GZL37" s="216"/>
      <c r="GZM37" s="216"/>
      <c r="GZN37" s="216"/>
      <c r="GZO37" s="216"/>
      <c r="GZP37" s="216"/>
      <c r="GZQ37" s="216"/>
      <c r="GZR37" s="216"/>
      <c r="GZS37" s="216"/>
      <c r="GZT37" s="216"/>
      <c r="GZU37" s="216"/>
      <c r="GZV37" s="216"/>
      <c r="GZW37" s="216"/>
      <c r="GZX37" s="216"/>
      <c r="GZY37" s="216"/>
      <c r="GZZ37" s="216"/>
      <c r="HAA37" s="216"/>
      <c r="HAB37" s="216"/>
      <c r="HAC37" s="216"/>
      <c r="HAD37" s="216"/>
      <c r="HAE37" s="216"/>
      <c r="HAF37" s="216"/>
      <c r="HAG37" s="216"/>
      <c r="HAH37" s="216"/>
      <c r="HAI37" s="216"/>
      <c r="HAJ37" s="216"/>
      <c r="HAK37" s="216"/>
      <c r="HAL37" s="216"/>
      <c r="HAM37" s="216"/>
      <c r="HAN37" s="216"/>
      <c r="HAO37" s="216"/>
      <c r="HAP37" s="216"/>
      <c r="HAQ37" s="216"/>
      <c r="HAR37" s="216"/>
      <c r="HAS37" s="216"/>
      <c r="HAT37" s="216"/>
      <c r="HAU37" s="216"/>
      <c r="HAV37" s="216"/>
      <c r="HAW37" s="216"/>
      <c r="HAX37" s="216"/>
      <c r="HAY37" s="216"/>
      <c r="HAZ37" s="216"/>
      <c r="HBA37" s="216"/>
      <c r="HBB37" s="216"/>
      <c r="HBC37" s="216"/>
      <c r="HBD37" s="216"/>
      <c r="HBE37" s="216"/>
      <c r="HBF37" s="216"/>
      <c r="HBG37" s="216"/>
      <c r="HBH37" s="216"/>
      <c r="HBI37" s="216"/>
      <c r="HBJ37" s="216"/>
      <c r="HBK37" s="216"/>
      <c r="HBL37" s="216"/>
      <c r="HBM37" s="216"/>
      <c r="HBN37" s="216"/>
      <c r="HBO37" s="216"/>
      <c r="HBP37" s="216"/>
      <c r="HBQ37" s="216"/>
      <c r="HBR37" s="216"/>
      <c r="HBS37" s="216"/>
      <c r="HBT37" s="216"/>
      <c r="HBU37" s="216"/>
      <c r="HBV37" s="216"/>
      <c r="HBW37" s="216"/>
      <c r="HBX37" s="216"/>
      <c r="HBY37" s="216"/>
      <c r="HBZ37" s="216"/>
      <c r="HCA37" s="216"/>
      <c r="HCB37" s="216"/>
      <c r="HCC37" s="216"/>
      <c r="HCD37" s="216"/>
      <c r="HCE37" s="216"/>
      <c r="HCF37" s="216"/>
      <c r="HCG37" s="216"/>
      <c r="HCH37" s="216"/>
      <c r="HCI37" s="216"/>
      <c r="HCJ37" s="216"/>
      <c r="HCK37" s="216"/>
      <c r="HCL37" s="216"/>
      <c r="HCM37" s="216"/>
      <c r="HCN37" s="216"/>
      <c r="HCO37" s="216"/>
      <c r="HCP37" s="216"/>
      <c r="HCQ37" s="216"/>
      <c r="HCR37" s="216"/>
      <c r="HCS37" s="216"/>
      <c r="HCT37" s="216"/>
      <c r="HCU37" s="216"/>
      <c r="HCV37" s="216"/>
      <c r="HCW37" s="216"/>
      <c r="HCX37" s="216"/>
      <c r="HCY37" s="216"/>
      <c r="HCZ37" s="216"/>
      <c r="HDA37" s="216"/>
      <c r="HDB37" s="216"/>
      <c r="HDC37" s="216"/>
      <c r="HDD37" s="216"/>
      <c r="HDE37" s="216"/>
      <c r="HDF37" s="216"/>
      <c r="HDG37" s="216"/>
      <c r="HDH37" s="216"/>
      <c r="HDI37" s="216"/>
      <c r="HDJ37" s="216"/>
      <c r="HDK37" s="216"/>
      <c r="HDL37" s="216"/>
      <c r="HDM37" s="216"/>
      <c r="HDN37" s="216"/>
      <c r="HDO37" s="216"/>
      <c r="HDP37" s="216"/>
      <c r="HDQ37" s="216"/>
      <c r="HDR37" s="216"/>
      <c r="HDS37" s="216"/>
      <c r="HDT37" s="216"/>
      <c r="HDU37" s="216"/>
      <c r="HDV37" s="216"/>
      <c r="HDW37" s="216"/>
      <c r="HDX37" s="216"/>
      <c r="HDY37" s="216"/>
      <c r="HDZ37" s="216"/>
      <c r="HEA37" s="216"/>
      <c r="HEB37" s="216"/>
      <c r="HEC37" s="216"/>
      <c r="HED37" s="216"/>
      <c r="HEE37" s="216"/>
      <c r="HEF37" s="216"/>
      <c r="HEG37" s="216"/>
      <c r="HEH37" s="216"/>
      <c r="HEI37" s="216"/>
      <c r="HEJ37" s="216"/>
      <c r="HEK37" s="216"/>
      <c r="HEL37" s="216"/>
      <c r="HEM37" s="216"/>
      <c r="HEN37" s="216"/>
      <c r="HEO37" s="216"/>
      <c r="HEP37" s="216"/>
      <c r="HEQ37" s="216"/>
      <c r="HER37" s="216"/>
      <c r="HES37" s="216"/>
      <c r="HET37" s="216"/>
      <c r="HEU37" s="216"/>
      <c r="HEV37" s="216"/>
      <c r="HEW37" s="216"/>
      <c r="HEX37" s="216"/>
      <c r="HEY37" s="216"/>
      <c r="HEZ37" s="216"/>
      <c r="HFA37" s="216"/>
      <c r="HFB37" s="216"/>
      <c r="HFC37" s="216"/>
      <c r="HFD37" s="216"/>
      <c r="HFE37" s="216"/>
      <c r="HFF37" s="216"/>
      <c r="HFG37" s="216"/>
      <c r="HFH37" s="216"/>
      <c r="HFI37" s="216"/>
      <c r="HFJ37" s="216"/>
      <c r="HFK37" s="216"/>
      <c r="HFL37" s="216"/>
      <c r="HFM37" s="216"/>
      <c r="HFN37" s="216"/>
      <c r="HFO37" s="216"/>
      <c r="HFP37" s="216"/>
      <c r="HFQ37" s="216"/>
      <c r="HFR37" s="216"/>
      <c r="HFS37" s="216"/>
      <c r="HFT37" s="216"/>
      <c r="HFU37" s="216"/>
      <c r="HFV37" s="216"/>
      <c r="HFW37" s="216"/>
      <c r="HFX37" s="216"/>
      <c r="HFY37" s="216"/>
      <c r="HFZ37" s="216"/>
      <c r="HGA37" s="216"/>
      <c r="HGB37" s="216"/>
      <c r="HGC37" s="216"/>
      <c r="HGD37" s="216"/>
      <c r="HGE37" s="216"/>
      <c r="HGF37" s="216"/>
      <c r="HGG37" s="216"/>
      <c r="HGH37" s="216"/>
      <c r="HGI37" s="216"/>
      <c r="HGJ37" s="216"/>
      <c r="HGK37" s="216"/>
      <c r="HGL37" s="216"/>
      <c r="HGM37" s="216"/>
      <c r="HGN37" s="216"/>
      <c r="HGO37" s="216"/>
      <c r="HGP37" s="216"/>
      <c r="HGQ37" s="216"/>
      <c r="HGR37" s="216"/>
      <c r="HGS37" s="216"/>
      <c r="HGT37" s="216"/>
      <c r="HGU37" s="216"/>
      <c r="HGV37" s="216"/>
      <c r="HGW37" s="216"/>
      <c r="HGX37" s="216"/>
      <c r="HGY37" s="216"/>
      <c r="HGZ37" s="216"/>
      <c r="HHA37" s="216"/>
      <c r="HHB37" s="216"/>
      <c r="HHC37" s="216"/>
      <c r="HHD37" s="216"/>
      <c r="HHE37" s="216"/>
      <c r="HHF37" s="216"/>
      <c r="HHG37" s="216"/>
      <c r="HHH37" s="216"/>
      <c r="HHI37" s="216"/>
      <c r="HHJ37" s="216"/>
      <c r="HHK37" s="216"/>
      <c r="HHL37" s="216"/>
      <c r="HHM37" s="216"/>
      <c r="HHN37" s="216"/>
      <c r="HHO37" s="216"/>
      <c r="HHP37" s="216"/>
      <c r="HHQ37" s="216"/>
      <c r="HHR37" s="216"/>
      <c r="HHS37" s="216"/>
      <c r="HHT37" s="216"/>
      <c r="HHU37" s="216"/>
      <c r="HHV37" s="216"/>
      <c r="HHW37" s="216"/>
      <c r="HHX37" s="216"/>
      <c r="HHY37" s="216"/>
      <c r="HHZ37" s="216"/>
      <c r="HIA37" s="216"/>
      <c r="HIB37" s="216"/>
      <c r="HIC37" s="216"/>
      <c r="HID37" s="216"/>
      <c r="HIE37" s="216"/>
      <c r="HIF37" s="216"/>
      <c r="HIG37" s="216"/>
      <c r="HIH37" s="216"/>
      <c r="HII37" s="216"/>
      <c r="HIJ37" s="216"/>
      <c r="HIK37" s="216"/>
      <c r="HIL37" s="216"/>
      <c r="HIM37" s="216"/>
      <c r="HIN37" s="216"/>
      <c r="HIO37" s="216"/>
      <c r="HIP37" s="216"/>
      <c r="HIQ37" s="216"/>
      <c r="HIR37" s="216"/>
      <c r="HIS37" s="216"/>
      <c r="HIT37" s="216"/>
      <c r="HIU37" s="216"/>
      <c r="HIV37" s="216"/>
      <c r="HIW37" s="216"/>
      <c r="HIX37" s="216"/>
      <c r="HIY37" s="216"/>
      <c r="HIZ37" s="216"/>
      <c r="HJA37" s="216"/>
      <c r="HJB37" s="216"/>
      <c r="HJC37" s="216"/>
      <c r="HJD37" s="216"/>
      <c r="HJE37" s="216"/>
      <c r="HJF37" s="216"/>
      <c r="HJG37" s="216"/>
      <c r="HJH37" s="216"/>
      <c r="HJI37" s="216"/>
      <c r="HJJ37" s="216"/>
      <c r="HJK37" s="216"/>
      <c r="HJL37" s="216"/>
      <c r="HJM37" s="216"/>
      <c r="HJN37" s="216"/>
      <c r="HJO37" s="216"/>
      <c r="HJP37" s="216"/>
      <c r="HJQ37" s="216"/>
      <c r="HJR37" s="216"/>
      <c r="HJS37" s="216"/>
      <c r="HJT37" s="216"/>
      <c r="HJU37" s="216"/>
      <c r="HJV37" s="216"/>
      <c r="HJW37" s="216"/>
      <c r="HJX37" s="216"/>
      <c r="HJY37" s="216"/>
      <c r="HJZ37" s="216"/>
      <c r="HKA37" s="216"/>
      <c r="HKB37" s="216"/>
      <c r="HKC37" s="216"/>
      <c r="HKD37" s="216"/>
      <c r="HKE37" s="216"/>
      <c r="HKF37" s="216"/>
      <c r="HKG37" s="216"/>
      <c r="HKH37" s="216"/>
      <c r="HKI37" s="216"/>
      <c r="HKJ37" s="216"/>
      <c r="HKK37" s="216"/>
      <c r="HKL37" s="216"/>
      <c r="HKM37" s="216"/>
      <c r="HKN37" s="216"/>
      <c r="HKO37" s="216"/>
      <c r="HKP37" s="216"/>
      <c r="HKQ37" s="216"/>
      <c r="HKR37" s="216"/>
      <c r="HKS37" s="216"/>
      <c r="HKT37" s="216"/>
      <c r="HKU37" s="216"/>
      <c r="HKV37" s="216"/>
      <c r="HKW37" s="216"/>
      <c r="HKX37" s="216"/>
      <c r="HKY37" s="216"/>
      <c r="HKZ37" s="216"/>
      <c r="HLA37" s="216"/>
      <c r="HLB37" s="216"/>
      <c r="HLC37" s="216"/>
      <c r="HLD37" s="216"/>
      <c r="HLE37" s="216"/>
      <c r="HLF37" s="216"/>
      <c r="HLG37" s="216"/>
      <c r="HLH37" s="216"/>
      <c r="HLI37" s="216"/>
      <c r="HLJ37" s="216"/>
      <c r="HLK37" s="216"/>
      <c r="HLL37" s="216"/>
      <c r="HLM37" s="216"/>
      <c r="HLN37" s="216"/>
      <c r="HLO37" s="216"/>
      <c r="HLP37" s="216"/>
      <c r="HLQ37" s="216"/>
      <c r="HLR37" s="216"/>
      <c r="HLS37" s="216"/>
      <c r="HLT37" s="216"/>
      <c r="HLU37" s="216"/>
      <c r="HLV37" s="216"/>
      <c r="HLW37" s="216"/>
      <c r="HLX37" s="216"/>
      <c r="HLY37" s="216"/>
      <c r="HLZ37" s="216"/>
      <c r="HMA37" s="216"/>
      <c r="HMB37" s="216"/>
      <c r="HMC37" s="216"/>
      <c r="HMD37" s="216"/>
      <c r="HME37" s="216"/>
      <c r="HMF37" s="216"/>
      <c r="HMG37" s="216"/>
      <c r="HMH37" s="216"/>
      <c r="HMI37" s="216"/>
      <c r="HMJ37" s="216"/>
      <c r="HMK37" s="216"/>
      <c r="HML37" s="216"/>
      <c r="HMM37" s="216"/>
      <c r="HMN37" s="216"/>
      <c r="HMO37" s="216"/>
      <c r="HMP37" s="216"/>
      <c r="HMQ37" s="216"/>
      <c r="HMR37" s="216"/>
      <c r="HMS37" s="216"/>
      <c r="HMT37" s="216"/>
      <c r="HMU37" s="216"/>
      <c r="HMV37" s="216"/>
      <c r="HMW37" s="216"/>
      <c r="HMX37" s="216"/>
      <c r="HMY37" s="216"/>
      <c r="HMZ37" s="216"/>
      <c r="HNA37" s="216"/>
      <c r="HNB37" s="216"/>
      <c r="HNC37" s="216"/>
      <c r="HND37" s="216"/>
      <c r="HNE37" s="216"/>
      <c r="HNF37" s="216"/>
      <c r="HNG37" s="216"/>
      <c r="HNH37" s="216"/>
      <c r="HNI37" s="216"/>
      <c r="HNJ37" s="216"/>
      <c r="HNK37" s="216"/>
      <c r="HNL37" s="216"/>
      <c r="HNM37" s="216"/>
      <c r="HNN37" s="216"/>
      <c r="HNO37" s="216"/>
      <c r="HNP37" s="216"/>
      <c r="HNQ37" s="216"/>
      <c r="HNR37" s="216"/>
      <c r="HNS37" s="216"/>
      <c r="HNT37" s="216"/>
      <c r="HNU37" s="216"/>
      <c r="HNV37" s="216"/>
      <c r="HNW37" s="216"/>
      <c r="HNX37" s="216"/>
      <c r="HNY37" s="216"/>
      <c r="HNZ37" s="216"/>
      <c r="HOA37" s="216"/>
      <c r="HOB37" s="216"/>
      <c r="HOC37" s="216"/>
      <c r="HOD37" s="216"/>
      <c r="HOE37" s="216"/>
      <c r="HOF37" s="216"/>
      <c r="HOG37" s="216"/>
      <c r="HOH37" s="216"/>
      <c r="HOI37" s="216"/>
      <c r="HOJ37" s="216"/>
      <c r="HOK37" s="216"/>
      <c r="HOL37" s="216"/>
      <c r="HOM37" s="216"/>
      <c r="HON37" s="216"/>
      <c r="HOO37" s="216"/>
      <c r="HOP37" s="216"/>
      <c r="HOQ37" s="216"/>
      <c r="HOR37" s="216"/>
      <c r="HOS37" s="216"/>
      <c r="HOT37" s="216"/>
      <c r="HOU37" s="216"/>
      <c r="HOV37" s="216"/>
      <c r="HOW37" s="216"/>
      <c r="HOX37" s="216"/>
      <c r="HOY37" s="216"/>
      <c r="HOZ37" s="216"/>
      <c r="HPA37" s="216"/>
      <c r="HPB37" s="216"/>
      <c r="HPC37" s="216"/>
      <c r="HPD37" s="216"/>
      <c r="HPE37" s="216"/>
      <c r="HPF37" s="216"/>
      <c r="HPG37" s="216"/>
      <c r="HPH37" s="216"/>
      <c r="HPI37" s="216"/>
      <c r="HPJ37" s="216"/>
      <c r="HPK37" s="216"/>
      <c r="HPL37" s="216"/>
      <c r="HPM37" s="216"/>
      <c r="HPN37" s="216"/>
      <c r="HPO37" s="216"/>
      <c r="HPP37" s="216"/>
      <c r="HPQ37" s="216"/>
      <c r="HPR37" s="216"/>
      <c r="HPS37" s="216"/>
      <c r="HPT37" s="216"/>
      <c r="HPU37" s="216"/>
      <c r="HPV37" s="216"/>
      <c r="HPW37" s="216"/>
      <c r="HPX37" s="216"/>
      <c r="HPY37" s="216"/>
      <c r="HPZ37" s="216"/>
      <c r="HQA37" s="216"/>
      <c r="HQB37" s="216"/>
      <c r="HQC37" s="216"/>
      <c r="HQD37" s="216"/>
      <c r="HQE37" s="216"/>
      <c r="HQF37" s="216"/>
      <c r="HQG37" s="216"/>
      <c r="HQH37" s="216"/>
      <c r="HQI37" s="216"/>
      <c r="HQJ37" s="216"/>
      <c r="HQK37" s="216"/>
      <c r="HQL37" s="216"/>
      <c r="HQM37" s="216"/>
      <c r="HQN37" s="216"/>
      <c r="HQO37" s="216"/>
      <c r="HQP37" s="216"/>
      <c r="HQQ37" s="216"/>
      <c r="HQR37" s="216"/>
      <c r="HQS37" s="216"/>
      <c r="HQT37" s="216"/>
      <c r="HQU37" s="216"/>
      <c r="HQV37" s="216"/>
      <c r="HQW37" s="216"/>
      <c r="HQX37" s="216"/>
      <c r="HQY37" s="216"/>
      <c r="HQZ37" s="216"/>
      <c r="HRA37" s="216"/>
      <c r="HRB37" s="216"/>
      <c r="HRC37" s="216"/>
      <c r="HRD37" s="216"/>
      <c r="HRE37" s="216"/>
      <c r="HRF37" s="216"/>
      <c r="HRG37" s="216"/>
      <c r="HRH37" s="216"/>
      <c r="HRI37" s="216"/>
      <c r="HRJ37" s="216"/>
      <c r="HRK37" s="216"/>
      <c r="HRL37" s="216"/>
      <c r="HRM37" s="216"/>
      <c r="HRN37" s="216"/>
      <c r="HRO37" s="216"/>
      <c r="HRP37" s="216"/>
      <c r="HRQ37" s="216"/>
      <c r="HRR37" s="216"/>
      <c r="HRS37" s="216"/>
      <c r="HRT37" s="216"/>
      <c r="HRU37" s="216"/>
      <c r="HRV37" s="216"/>
      <c r="HRW37" s="216"/>
      <c r="HRX37" s="216"/>
      <c r="HRY37" s="216"/>
      <c r="HRZ37" s="216"/>
      <c r="HSA37" s="216"/>
      <c r="HSB37" s="216"/>
      <c r="HSC37" s="216"/>
      <c r="HSD37" s="216"/>
      <c r="HSE37" s="216"/>
      <c r="HSF37" s="216"/>
      <c r="HSG37" s="216"/>
      <c r="HSH37" s="216"/>
      <c r="HSI37" s="216"/>
      <c r="HSJ37" s="216"/>
      <c r="HSK37" s="216"/>
      <c r="HSL37" s="216"/>
      <c r="HSM37" s="216"/>
      <c r="HSN37" s="216"/>
      <c r="HSO37" s="216"/>
      <c r="HSP37" s="216"/>
      <c r="HSQ37" s="216"/>
      <c r="HSR37" s="216"/>
      <c r="HSS37" s="216"/>
      <c r="HST37" s="216"/>
      <c r="HSU37" s="216"/>
      <c r="HSV37" s="216"/>
      <c r="HSW37" s="216"/>
      <c r="HSX37" s="216"/>
      <c r="HSY37" s="216"/>
      <c r="HSZ37" s="216"/>
      <c r="HTA37" s="216"/>
      <c r="HTB37" s="216"/>
      <c r="HTC37" s="216"/>
      <c r="HTD37" s="216"/>
      <c r="HTE37" s="216"/>
      <c r="HTF37" s="216"/>
      <c r="HTG37" s="216"/>
      <c r="HTH37" s="216"/>
      <c r="HTI37" s="216"/>
      <c r="HTJ37" s="216"/>
      <c r="HTK37" s="216"/>
      <c r="HTL37" s="216"/>
      <c r="HTM37" s="216"/>
      <c r="HTN37" s="216"/>
      <c r="HTO37" s="216"/>
      <c r="HTP37" s="216"/>
      <c r="HTQ37" s="216"/>
      <c r="HTR37" s="216"/>
      <c r="HTS37" s="216"/>
      <c r="HTT37" s="216"/>
      <c r="HTU37" s="216"/>
      <c r="HTV37" s="216"/>
      <c r="HTW37" s="216"/>
      <c r="HTX37" s="216"/>
      <c r="HTY37" s="216"/>
      <c r="HTZ37" s="216"/>
      <c r="HUA37" s="216"/>
      <c r="HUB37" s="216"/>
      <c r="HUC37" s="216"/>
      <c r="HUD37" s="216"/>
      <c r="HUE37" s="216"/>
      <c r="HUF37" s="216"/>
      <c r="HUG37" s="216"/>
      <c r="HUH37" s="216"/>
      <c r="HUI37" s="216"/>
      <c r="HUJ37" s="216"/>
      <c r="HUK37" s="216"/>
      <c r="HUL37" s="216"/>
      <c r="HUM37" s="216"/>
      <c r="HUN37" s="216"/>
      <c r="HUO37" s="216"/>
      <c r="HUP37" s="216"/>
      <c r="HUQ37" s="216"/>
      <c r="HUR37" s="216"/>
      <c r="HUS37" s="216"/>
      <c r="HUT37" s="216"/>
      <c r="HUU37" s="216"/>
      <c r="HUV37" s="216"/>
      <c r="HUW37" s="216"/>
      <c r="HUX37" s="216"/>
      <c r="HUY37" s="216"/>
      <c r="HUZ37" s="216"/>
      <c r="HVA37" s="216"/>
      <c r="HVB37" s="216"/>
      <c r="HVC37" s="216"/>
      <c r="HVD37" s="216"/>
      <c r="HVE37" s="216"/>
      <c r="HVF37" s="216"/>
      <c r="HVG37" s="216"/>
      <c r="HVH37" s="216"/>
      <c r="HVI37" s="216"/>
      <c r="HVJ37" s="216"/>
      <c r="HVK37" s="216"/>
      <c r="HVL37" s="216"/>
      <c r="HVM37" s="216"/>
      <c r="HVN37" s="216"/>
      <c r="HVO37" s="216"/>
      <c r="HVP37" s="216"/>
      <c r="HVQ37" s="216"/>
      <c r="HVR37" s="216"/>
      <c r="HVS37" s="216"/>
      <c r="HVT37" s="216"/>
      <c r="HVU37" s="216"/>
      <c r="HVV37" s="216"/>
      <c r="HVW37" s="216"/>
      <c r="HVX37" s="216"/>
      <c r="HVY37" s="216"/>
      <c r="HVZ37" s="216"/>
      <c r="HWA37" s="216"/>
      <c r="HWB37" s="216"/>
      <c r="HWC37" s="216"/>
      <c r="HWD37" s="216"/>
      <c r="HWE37" s="216"/>
      <c r="HWF37" s="216"/>
      <c r="HWG37" s="216"/>
      <c r="HWH37" s="216"/>
      <c r="HWI37" s="216"/>
      <c r="HWJ37" s="216"/>
      <c r="HWK37" s="216"/>
      <c r="HWL37" s="216"/>
      <c r="HWM37" s="216"/>
      <c r="HWN37" s="216"/>
      <c r="HWO37" s="216"/>
      <c r="HWP37" s="216"/>
      <c r="HWQ37" s="216"/>
      <c r="HWR37" s="216"/>
      <c r="HWS37" s="216"/>
      <c r="HWT37" s="216"/>
      <c r="HWU37" s="216"/>
      <c r="HWV37" s="216"/>
      <c r="HWW37" s="216"/>
      <c r="HWX37" s="216"/>
      <c r="HWY37" s="216"/>
      <c r="HWZ37" s="216"/>
      <c r="HXA37" s="216"/>
      <c r="HXB37" s="216"/>
      <c r="HXC37" s="216"/>
      <c r="HXD37" s="216"/>
      <c r="HXE37" s="216"/>
      <c r="HXF37" s="216"/>
      <c r="HXG37" s="216"/>
      <c r="HXH37" s="216"/>
      <c r="HXI37" s="216"/>
      <c r="HXJ37" s="216"/>
      <c r="HXK37" s="216"/>
      <c r="HXL37" s="216"/>
      <c r="HXM37" s="216"/>
      <c r="HXN37" s="216"/>
      <c r="HXO37" s="216"/>
      <c r="HXP37" s="216"/>
      <c r="HXQ37" s="216"/>
      <c r="HXR37" s="216"/>
      <c r="HXS37" s="216"/>
      <c r="HXT37" s="216"/>
      <c r="HXU37" s="216"/>
      <c r="HXV37" s="216"/>
      <c r="HXW37" s="216"/>
      <c r="HXX37" s="216"/>
      <c r="HXY37" s="216"/>
      <c r="HXZ37" s="216"/>
      <c r="HYA37" s="216"/>
      <c r="HYB37" s="216"/>
      <c r="HYC37" s="216"/>
      <c r="HYD37" s="216"/>
      <c r="HYE37" s="216"/>
      <c r="HYF37" s="216"/>
      <c r="HYG37" s="216"/>
      <c r="HYH37" s="216"/>
      <c r="HYI37" s="216"/>
      <c r="HYJ37" s="216"/>
      <c r="HYK37" s="216"/>
      <c r="HYL37" s="216"/>
      <c r="HYM37" s="216"/>
      <c r="HYN37" s="216"/>
      <c r="HYO37" s="216"/>
      <c r="HYP37" s="216"/>
      <c r="HYQ37" s="216"/>
      <c r="HYR37" s="216"/>
      <c r="HYS37" s="216"/>
      <c r="HYT37" s="216"/>
      <c r="HYU37" s="216"/>
      <c r="HYV37" s="216"/>
      <c r="HYW37" s="216"/>
      <c r="HYX37" s="216"/>
      <c r="HYY37" s="216"/>
      <c r="HYZ37" s="216"/>
      <c r="HZA37" s="216"/>
      <c r="HZB37" s="216"/>
      <c r="HZC37" s="216"/>
      <c r="HZD37" s="216"/>
      <c r="HZE37" s="216"/>
      <c r="HZF37" s="216"/>
      <c r="HZG37" s="216"/>
      <c r="HZH37" s="216"/>
      <c r="HZI37" s="216"/>
      <c r="HZJ37" s="216"/>
      <c r="HZK37" s="216"/>
      <c r="HZL37" s="216"/>
      <c r="HZM37" s="216"/>
      <c r="HZN37" s="216"/>
      <c r="HZO37" s="216"/>
      <c r="HZP37" s="216"/>
      <c r="HZQ37" s="216"/>
      <c r="HZR37" s="216"/>
      <c r="HZS37" s="216"/>
      <c r="HZT37" s="216"/>
      <c r="HZU37" s="216"/>
      <c r="HZV37" s="216"/>
      <c r="HZW37" s="216"/>
      <c r="HZX37" s="216"/>
      <c r="HZY37" s="216"/>
      <c r="HZZ37" s="216"/>
      <c r="IAA37" s="216"/>
      <c r="IAB37" s="216"/>
      <c r="IAC37" s="216"/>
      <c r="IAD37" s="216"/>
      <c r="IAE37" s="216"/>
      <c r="IAF37" s="216"/>
      <c r="IAG37" s="216"/>
      <c r="IAH37" s="216"/>
      <c r="IAI37" s="216"/>
      <c r="IAJ37" s="216"/>
      <c r="IAK37" s="216"/>
      <c r="IAL37" s="216"/>
      <c r="IAM37" s="216"/>
      <c r="IAN37" s="216"/>
      <c r="IAO37" s="216"/>
      <c r="IAP37" s="216"/>
      <c r="IAQ37" s="216"/>
      <c r="IAR37" s="216"/>
      <c r="IAS37" s="216"/>
      <c r="IAT37" s="216"/>
      <c r="IAU37" s="216"/>
      <c r="IAV37" s="216"/>
      <c r="IAW37" s="216"/>
      <c r="IAX37" s="216"/>
      <c r="IAY37" s="216"/>
      <c r="IAZ37" s="216"/>
      <c r="IBA37" s="216"/>
      <c r="IBB37" s="216"/>
      <c r="IBC37" s="216"/>
      <c r="IBD37" s="216"/>
      <c r="IBE37" s="216"/>
      <c r="IBF37" s="216"/>
      <c r="IBG37" s="216"/>
      <c r="IBH37" s="216"/>
      <c r="IBI37" s="216"/>
      <c r="IBJ37" s="216"/>
      <c r="IBK37" s="216"/>
      <c r="IBL37" s="216"/>
      <c r="IBM37" s="216"/>
      <c r="IBN37" s="216"/>
      <c r="IBO37" s="216"/>
      <c r="IBP37" s="216"/>
      <c r="IBQ37" s="216"/>
      <c r="IBR37" s="216"/>
      <c r="IBS37" s="216"/>
      <c r="IBT37" s="216"/>
      <c r="IBU37" s="216"/>
      <c r="IBV37" s="216"/>
      <c r="IBW37" s="216"/>
      <c r="IBX37" s="216"/>
      <c r="IBY37" s="216"/>
      <c r="IBZ37" s="216"/>
      <c r="ICA37" s="216"/>
      <c r="ICB37" s="216"/>
      <c r="ICC37" s="216"/>
      <c r="ICD37" s="216"/>
      <c r="ICE37" s="216"/>
      <c r="ICF37" s="216"/>
      <c r="ICG37" s="216"/>
      <c r="ICH37" s="216"/>
      <c r="ICI37" s="216"/>
      <c r="ICJ37" s="216"/>
      <c r="ICK37" s="216"/>
      <c r="ICL37" s="216"/>
      <c r="ICM37" s="216"/>
      <c r="ICN37" s="216"/>
      <c r="ICO37" s="216"/>
      <c r="ICP37" s="216"/>
      <c r="ICQ37" s="216"/>
      <c r="ICR37" s="216"/>
      <c r="ICS37" s="216"/>
      <c r="ICT37" s="216"/>
      <c r="ICU37" s="216"/>
      <c r="ICV37" s="216"/>
      <c r="ICW37" s="216"/>
      <c r="ICX37" s="216"/>
      <c r="ICY37" s="216"/>
      <c r="ICZ37" s="216"/>
      <c r="IDA37" s="216"/>
      <c r="IDB37" s="216"/>
      <c r="IDC37" s="216"/>
      <c r="IDD37" s="216"/>
      <c r="IDE37" s="216"/>
      <c r="IDF37" s="216"/>
      <c r="IDG37" s="216"/>
      <c r="IDH37" s="216"/>
      <c r="IDI37" s="216"/>
      <c r="IDJ37" s="216"/>
      <c r="IDK37" s="216"/>
      <c r="IDL37" s="216"/>
      <c r="IDM37" s="216"/>
      <c r="IDN37" s="216"/>
      <c r="IDO37" s="216"/>
      <c r="IDP37" s="216"/>
      <c r="IDQ37" s="216"/>
      <c r="IDR37" s="216"/>
      <c r="IDS37" s="216"/>
      <c r="IDT37" s="216"/>
      <c r="IDU37" s="216"/>
      <c r="IDV37" s="216"/>
      <c r="IDW37" s="216"/>
      <c r="IDX37" s="216"/>
      <c r="IDY37" s="216"/>
      <c r="IDZ37" s="216"/>
      <c r="IEA37" s="216"/>
      <c r="IEB37" s="216"/>
      <c r="IEC37" s="216"/>
      <c r="IED37" s="216"/>
      <c r="IEE37" s="216"/>
      <c r="IEF37" s="216"/>
      <c r="IEG37" s="216"/>
      <c r="IEH37" s="216"/>
      <c r="IEI37" s="216"/>
      <c r="IEJ37" s="216"/>
      <c r="IEK37" s="216"/>
      <c r="IEL37" s="216"/>
      <c r="IEM37" s="216"/>
      <c r="IEN37" s="216"/>
      <c r="IEO37" s="216"/>
      <c r="IEP37" s="216"/>
      <c r="IEQ37" s="216"/>
      <c r="IER37" s="216"/>
      <c r="IES37" s="216"/>
      <c r="IET37" s="216"/>
      <c r="IEU37" s="216"/>
      <c r="IEV37" s="216"/>
      <c r="IEW37" s="216"/>
      <c r="IEX37" s="216"/>
      <c r="IEY37" s="216"/>
      <c r="IEZ37" s="216"/>
      <c r="IFA37" s="216"/>
      <c r="IFB37" s="216"/>
      <c r="IFC37" s="216"/>
      <c r="IFD37" s="216"/>
      <c r="IFE37" s="216"/>
      <c r="IFF37" s="216"/>
      <c r="IFG37" s="216"/>
      <c r="IFH37" s="216"/>
      <c r="IFI37" s="216"/>
      <c r="IFJ37" s="216"/>
      <c r="IFK37" s="216"/>
      <c r="IFL37" s="216"/>
      <c r="IFM37" s="216"/>
      <c r="IFN37" s="216"/>
      <c r="IFO37" s="216"/>
      <c r="IFP37" s="216"/>
      <c r="IFQ37" s="216"/>
      <c r="IFR37" s="216"/>
      <c r="IFS37" s="216"/>
      <c r="IFT37" s="216"/>
      <c r="IFU37" s="216"/>
      <c r="IFV37" s="216"/>
      <c r="IFW37" s="216"/>
      <c r="IFX37" s="216"/>
      <c r="IFY37" s="216"/>
      <c r="IFZ37" s="216"/>
      <c r="IGA37" s="216"/>
      <c r="IGB37" s="216"/>
      <c r="IGC37" s="216"/>
      <c r="IGD37" s="216"/>
      <c r="IGE37" s="216"/>
      <c r="IGF37" s="216"/>
      <c r="IGG37" s="216"/>
      <c r="IGH37" s="216"/>
      <c r="IGI37" s="216"/>
      <c r="IGJ37" s="216"/>
      <c r="IGK37" s="216"/>
      <c r="IGL37" s="216"/>
      <c r="IGM37" s="216"/>
      <c r="IGN37" s="216"/>
      <c r="IGO37" s="216"/>
      <c r="IGP37" s="216"/>
      <c r="IGQ37" s="216"/>
      <c r="IGR37" s="216"/>
      <c r="IGS37" s="216"/>
      <c r="IGT37" s="216"/>
      <c r="IGU37" s="216"/>
      <c r="IGV37" s="216"/>
      <c r="IGW37" s="216"/>
      <c r="IGX37" s="216"/>
      <c r="IGY37" s="216"/>
      <c r="IGZ37" s="216"/>
      <c r="IHA37" s="216"/>
      <c r="IHB37" s="216"/>
      <c r="IHC37" s="216"/>
      <c r="IHD37" s="216"/>
      <c r="IHE37" s="216"/>
      <c r="IHF37" s="216"/>
      <c r="IHG37" s="216"/>
      <c r="IHH37" s="216"/>
      <c r="IHI37" s="216"/>
      <c r="IHJ37" s="216"/>
      <c r="IHK37" s="216"/>
      <c r="IHL37" s="216"/>
      <c r="IHM37" s="216"/>
      <c r="IHN37" s="216"/>
      <c r="IHO37" s="216"/>
      <c r="IHP37" s="216"/>
      <c r="IHQ37" s="216"/>
      <c r="IHR37" s="216"/>
      <c r="IHS37" s="216"/>
      <c r="IHT37" s="216"/>
      <c r="IHU37" s="216"/>
      <c r="IHV37" s="216"/>
      <c r="IHW37" s="216"/>
      <c r="IHX37" s="216"/>
      <c r="IHY37" s="216"/>
      <c r="IHZ37" s="216"/>
      <c r="IIA37" s="216"/>
      <c r="IIB37" s="216"/>
      <c r="IIC37" s="216"/>
      <c r="IID37" s="216"/>
      <c r="IIE37" s="216"/>
      <c r="IIF37" s="216"/>
      <c r="IIG37" s="216"/>
      <c r="IIH37" s="216"/>
      <c r="III37" s="216"/>
      <c r="IIJ37" s="216"/>
      <c r="IIK37" s="216"/>
      <c r="IIL37" s="216"/>
      <c r="IIM37" s="216"/>
      <c r="IIN37" s="216"/>
      <c r="IIO37" s="216"/>
      <c r="IIP37" s="216"/>
      <c r="IIQ37" s="216"/>
      <c r="IIR37" s="216"/>
      <c r="IIS37" s="216"/>
      <c r="IIT37" s="216"/>
      <c r="IIU37" s="216"/>
      <c r="IIV37" s="216"/>
      <c r="IIW37" s="216"/>
      <c r="IIX37" s="216"/>
      <c r="IIY37" s="216"/>
      <c r="IIZ37" s="216"/>
      <c r="IJA37" s="216"/>
      <c r="IJB37" s="216"/>
      <c r="IJC37" s="216"/>
      <c r="IJD37" s="216"/>
      <c r="IJE37" s="216"/>
      <c r="IJF37" s="216"/>
      <c r="IJG37" s="216"/>
      <c r="IJH37" s="216"/>
      <c r="IJI37" s="216"/>
      <c r="IJJ37" s="216"/>
      <c r="IJK37" s="216"/>
      <c r="IJL37" s="216"/>
      <c r="IJM37" s="216"/>
      <c r="IJN37" s="216"/>
      <c r="IJO37" s="216"/>
      <c r="IJP37" s="216"/>
      <c r="IJQ37" s="216"/>
      <c r="IJR37" s="216"/>
      <c r="IJS37" s="216"/>
      <c r="IJT37" s="216"/>
      <c r="IJU37" s="216"/>
      <c r="IJV37" s="216"/>
      <c r="IJW37" s="216"/>
      <c r="IJX37" s="216"/>
      <c r="IJY37" s="216"/>
      <c r="IJZ37" s="216"/>
      <c r="IKA37" s="216"/>
      <c r="IKB37" s="216"/>
      <c r="IKC37" s="216"/>
      <c r="IKD37" s="216"/>
      <c r="IKE37" s="216"/>
      <c r="IKF37" s="216"/>
      <c r="IKG37" s="216"/>
      <c r="IKH37" s="216"/>
      <c r="IKI37" s="216"/>
      <c r="IKJ37" s="216"/>
      <c r="IKK37" s="216"/>
      <c r="IKL37" s="216"/>
      <c r="IKM37" s="216"/>
      <c r="IKN37" s="216"/>
      <c r="IKO37" s="216"/>
      <c r="IKP37" s="216"/>
      <c r="IKQ37" s="216"/>
      <c r="IKR37" s="216"/>
      <c r="IKS37" s="216"/>
      <c r="IKT37" s="216"/>
      <c r="IKU37" s="216"/>
      <c r="IKV37" s="216"/>
      <c r="IKW37" s="216"/>
      <c r="IKX37" s="216"/>
      <c r="IKY37" s="216"/>
      <c r="IKZ37" s="216"/>
      <c r="ILA37" s="216"/>
      <c r="ILB37" s="216"/>
      <c r="ILC37" s="216"/>
      <c r="ILD37" s="216"/>
      <c r="ILE37" s="216"/>
      <c r="ILF37" s="216"/>
      <c r="ILG37" s="216"/>
      <c r="ILH37" s="216"/>
      <c r="ILI37" s="216"/>
      <c r="ILJ37" s="216"/>
      <c r="ILK37" s="216"/>
      <c r="ILL37" s="216"/>
      <c r="ILM37" s="216"/>
      <c r="ILN37" s="216"/>
      <c r="ILO37" s="216"/>
      <c r="ILP37" s="216"/>
      <c r="ILQ37" s="216"/>
      <c r="ILR37" s="216"/>
      <c r="ILS37" s="216"/>
      <c r="ILT37" s="216"/>
      <c r="ILU37" s="216"/>
      <c r="ILV37" s="216"/>
      <c r="ILW37" s="216"/>
      <c r="ILX37" s="216"/>
      <c r="ILY37" s="216"/>
      <c r="ILZ37" s="216"/>
      <c r="IMA37" s="216"/>
      <c r="IMB37" s="216"/>
      <c r="IMC37" s="216"/>
      <c r="IMD37" s="216"/>
      <c r="IME37" s="216"/>
      <c r="IMF37" s="216"/>
      <c r="IMG37" s="216"/>
      <c r="IMH37" s="216"/>
      <c r="IMI37" s="216"/>
      <c r="IMJ37" s="216"/>
      <c r="IMK37" s="216"/>
      <c r="IML37" s="216"/>
      <c r="IMM37" s="216"/>
      <c r="IMN37" s="216"/>
      <c r="IMO37" s="216"/>
      <c r="IMP37" s="216"/>
      <c r="IMQ37" s="216"/>
      <c r="IMR37" s="216"/>
      <c r="IMS37" s="216"/>
      <c r="IMT37" s="216"/>
      <c r="IMU37" s="216"/>
      <c r="IMV37" s="216"/>
      <c r="IMW37" s="216"/>
      <c r="IMX37" s="216"/>
      <c r="IMY37" s="216"/>
      <c r="IMZ37" s="216"/>
      <c r="INA37" s="216"/>
      <c r="INB37" s="216"/>
      <c r="INC37" s="216"/>
      <c r="IND37" s="216"/>
      <c r="INE37" s="216"/>
      <c r="INF37" s="216"/>
      <c r="ING37" s="216"/>
      <c r="INH37" s="216"/>
      <c r="INI37" s="216"/>
      <c r="INJ37" s="216"/>
      <c r="INK37" s="216"/>
      <c r="INL37" s="216"/>
      <c r="INM37" s="216"/>
      <c r="INN37" s="216"/>
      <c r="INO37" s="216"/>
      <c r="INP37" s="216"/>
      <c r="INQ37" s="216"/>
      <c r="INR37" s="216"/>
      <c r="INS37" s="216"/>
      <c r="INT37" s="216"/>
      <c r="INU37" s="216"/>
      <c r="INV37" s="216"/>
      <c r="INW37" s="216"/>
      <c r="INX37" s="216"/>
      <c r="INY37" s="216"/>
      <c r="INZ37" s="216"/>
      <c r="IOA37" s="216"/>
      <c r="IOB37" s="216"/>
      <c r="IOC37" s="216"/>
      <c r="IOD37" s="216"/>
      <c r="IOE37" s="216"/>
      <c r="IOF37" s="216"/>
      <c r="IOG37" s="216"/>
      <c r="IOH37" s="216"/>
      <c r="IOI37" s="216"/>
      <c r="IOJ37" s="216"/>
      <c r="IOK37" s="216"/>
      <c r="IOL37" s="216"/>
      <c r="IOM37" s="216"/>
      <c r="ION37" s="216"/>
      <c r="IOO37" s="216"/>
      <c r="IOP37" s="216"/>
      <c r="IOQ37" s="216"/>
      <c r="IOR37" s="216"/>
      <c r="IOS37" s="216"/>
      <c r="IOT37" s="216"/>
      <c r="IOU37" s="216"/>
      <c r="IOV37" s="216"/>
      <c r="IOW37" s="216"/>
      <c r="IOX37" s="216"/>
      <c r="IOY37" s="216"/>
      <c r="IOZ37" s="216"/>
      <c r="IPA37" s="216"/>
      <c r="IPB37" s="216"/>
      <c r="IPC37" s="216"/>
      <c r="IPD37" s="216"/>
      <c r="IPE37" s="216"/>
      <c r="IPF37" s="216"/>
      <c r="IPG37" s="216"/>
      <c r="IPH37" s="216"/>
      <c r="IPI37" s="216"/>
      <c r="IPJ37" s="216"/>
      <c r="IPK37" s="216"/>
      <c r="IPL37" s="216"/>
      <c r="IPM37" s="216"/>
      <c r="IPN37" s="216"/>
      <c r="IPO37" s="216"/>
      <c r="IPP37" s="216"/>
      <c r="IPQ37" s="216"/>
      <c r="IPR37" s="216"/>
      <c r="IPS37" s="216"/>
      <c r="IPT37" s="216"/>
      <c r="IPU37" s="216"/>
      <c r="IPV37" s="216"/>
      <c r="IPW37" s="216"/>
      <c r="IPX37" s="216"/>
      <c r="IPY37" s="216"/>
      <c r="IPZ37" s="216"/>
      <c r="IQA37" s="216"/>
      <c r="IQB37" s="216"/>
      <c r="IQC37" s="216"/>
      <c r="IQD37" s="216"/>
      <c r="IQE37" s="216"/>
      <c r="IQF37" s="216"/>
      <c r="IQG37" s="216"/>
      <c r="IQH37" s="216"/>
      <c r="IQI37" s="216"/>
      <c r="IQJ37" s="216"/>
      <c r="IQK37" s="216"/>
      <c r="IQL37" s="216"/>
      <c r="IQM37" s="216"/>
      <c r="IQN37" s="216"/>
      <c r="IQO37" s="216"/>
      <c r="IQP37" s="216"/>
      <c r="IQQ37" s="216"/>
      <c r="IQR37" s="216"/>
      <c r="IQS37" s="216"/>
      <c r="IQT37" s="216"/>
      <c r="IQU37" s="216"/>
      <c r="IQV37" s="216"/>
      <c r="IQW37" s="216"/>
      <c r="IQX37" s="216"/>
      <c r="IQY37" s="216"/>
      <c r="IQZ37" s="216"/>
      <c r="IRA37" s="216"/>
      <c r="IRB37" s="216"/>
      <c r="IRC37" s="216"/>
      <c r="IRD37" s="216"/>
      <c r="IRE37" s="216"/>
      <c r="IRF37" s="216"/>
      <c r="IRG37" s="216"/>
      <c r="IRH37" s="216"/>
      <c r="IRI37" s="216"/>
      <c r="IRJ37" s="216"/>
      <c r="IRK37" s="216"/>
      <c r="IRL37" s="216"/>
      <c r="IRM37" s="216"/>
      <c r="IRN37" s="216"/>
      <c r="IRO37" s="216"/>
      <c r="IRP37" s="216"/>
      <c r="IRQ37" s="216"/>
      <c r="IRR37" s="216"/>
      <c r="IRS37" s="216"/>
      <c r="IRT37" s="216"/>
      <c r="IRU37" s="216"/>
      <c r="IRV37" s="216"/>
      <c r="IRW37" s="216"/>
      <c r="IRX37" s="216"/>
      <c r="IRY37" s="216"/>
      <c r="IRZ37" s="216"/>
      <c r="ISA37" s="216"/>
      <c r="ISB37" s="216"/>
      <c r="ISC37" s="216"/>
      <c r="ISD37" s="216"/>
      <c r="ISE37" s="216"/>
      <c r="ISF37" s="216"/>
      <c r="ISG37" s="216"/>
      <c r="ISH37" s="216"/>
      <c r="ISI37" s="216"/>
      <c r="ISJ37" s="216"/>
      <c r="ISK37" s="216"/>
      <c r="ISL37" s="216"/>
      <c r="ISM37" s="216"/>
      <c r="ISN37" s="216"/>
      <c r="ISO37" s="216"/>
      <c r="ISP37" s="216"/>
      <c r="ISQ37" s="216"/>
      <c r="ISR37" s="216"/>
      <c r="ISS37" s="216"/>
      <c r="IST37" s="216"/>
      <c r="ISU37" s="216"/>
      <c r="ISV37" s="216"/>
      <c r="ISW37" s="216"/>
      <c r="ISX37" s="216"/>
      <c r="ISY37" s="216"/>
      <c r="ISZ37" s="216"/>
      <c r="ITA37" s="216"/>
      <c r="ITB37" s="216"/>
      <c r="ITC37" s="216"/>
      <c r="ITD37" s="216"/>
      <c r="ITE37" s="216"/>
      <c r="ITF37" s="216"/>
      <c r="ITG37" s="216"/>
      <c r="ITH37" s="216"/>
      <c r="ITI37" s="216"/>
      <c r="ITJ37" s="216"/>
      <c r="ITK37" s="216"/>
      <c r="ITL37" s="216"/>
      <c r="ITM37" s="216"/>
      <c r="ITN37" s="216"/>
      <c r="ITO37" s="216"/>
      <c r="ITP37" s="216"/>
      <c r="ITQ37" s="216"/>
      <c r="ITR37" s="216"/>
      <c r="ITS37" s="216"/>
      <c r="ITT37" s="216"/>
      <c r="ITU37" s="216"/>
      <c r="ITV37" s="216"/>
      <c r="ITW37" s="216"/>
      <c r="ITX37" s="216"/>
      <c r="ITY37" s="216"/>
      <c r="ITZ37" s="216"/>
      <c r="IUA37" s="216"/>
      <c r="IUB37" s="216"/>
      <c r="IUC37" s="216"/>
      <c r="IUD37" s="216"/>
      <c r="IUE37" s="216"/>
      <c r="IUF37" s="216"/>
      <c r="IUG37" s="216"/>
      <c r="IUH37" s="216"/>
      <c r="IUI37" s="216"/>
      <c r="IUJ37" s="216"/>
      <c r="IUK37" s="216"/>
      <c r="IUL37" s="216"/>
      <c r="IUM37" s="216"/>
      <c r="IUN37" s="216"/>
      <c r="IUO37" s="216"/>
      <c r="IUP37" s="216"/>
      <c r="IUQ37" s="216"/>
      <c r="IUR37" s="216"/>
      <c r="IUS37" s="216"/>
      <c r="IUT37" s="216"/>
      <c r="IUU37" s="216"/>
      <c r="IUV37" s="216"/>
      <c r="IUW37" s="216"/>
      <c r="IUX37" s="216"/>
      <c r="IUY37" s="216"/>
      <c r="IUZ37" s="216"/>
      <c r="IVA37" s="216"/>
      <c r="IVB37" s="216"/>
      <c r="IVC37" s="216"/>
      <c r="IVD37" s="216"/>
      <c r="IVE37" s="216"/>
      <c r="IVF37" s="216"/>
      <c r="IVG37" s="216"/>
      <c r="IVH37" s="216"/>
      <c r="IVI37" s="216"/>
      <c r="IVJ37" s="216"/>
      <c r="IVK37" s="216"/>
      <c r="IVL37" s="216"/>
      <c r="IVM37" s="216"/>
      <c r="IVN37" s="216"/>
      <c r="IVO37" s="216"/>
      <c r="IVP37" s="216"/>
      <c r="IVQ37" s="216"/>
      <c r="IVR37" s="216"/>
      <c r="IVS37" s="216"/>
      <c r="IVT37" s="216"/>
      <c r="IVU37" s="216"/>
      <c r="IVV37" s="216"/>
      <c r="IVW37" s="216"/>
      <c r="IVX37" s="216"/>
      <c r="IVY37" s="216"/>
      <c r="IVZ37" s="216"/>
      <c r="IWA37" s="216"/>
      <c r="IWB37" s="216"/>
      <c r="IWC37" s="216"/>
      <c r="IWD37" s="216"/>
      <c r="IWE37" s="216"/>
      <c r="IWF37" s="216"/>
      <c r="IWG37" s="216"/>
      <c r="IWH37" s="216"/>
      <c r="IWI37" s="216"/>
      <c r="IWJ37" s="216"/>
      <c r="IWK37" s="216"/>
      <c r="IWL37" s="216"/>
      <c r="IWM37" s="216"/>
      <c r="IWN37" s="216"/>
      <c r="IWO37" s="216"/>
      <c r="IWP37" s="216"/>
      <c r="IWQ37" s="216"/>
      <c r="IWR37" s="216"/>
      <c r="IWS37" s="216"/>
      <c r="IWT37" s="216"/>
      <c r="IWU37" s="216"/>
      <c r="IWV37" s="216"/>
      <c r="IWW37" s="216"/>
      <c r="IWX37" s="216"/>
      <c r="IWY37" s="216"/>
      <c r="IWZ37" s="216"/>
      <c r="IXA37" s="216"/>
      <c r="IXB37" s="216"/>
      <c r="IXC37" s="216"/>
      <c r="IXD37" s="216"/>
      <c r="IXE37" s="216"/>
      <c r="IXF37" s="216"/>
      <c r="IXG37" s="216"/>
      <c r="IXH37" s="216"/>
      <c r="IXI37" s="216"/>
      <c r="IXJ37" s="216"/>
      <c r="IXK37" s="216"/>
      <c r="IXL37" s="216"/>
      <c r="IXM37" s="216"/>
      <c r="IXN37" s="216"/>
      <c r="IXO37" s="216"/>
      <c r="IXP37" s="216"/>
      <c r="IXQ37" s="216"/>
      <c r="IXR37" s="216"/>
      <c r="IXS37" s="216"/>
      <c r="IXT37" s="216"/>
      <c r="IXU37" s="216"/>
      <c r="IXV37" s="216"/>
      <c r="IXW37" s="216"/>
      <c r="IXX37" s="216"/>
      <c r="IXY37" s="216"/>
      <c r="IXZ37" s="216"/>
      <c r="IYA37" s="216"/>
      <c r="IYB37" s="216"/>
      <c r="IYC37" s="216"/>
      <c r="IYD37" s="216"/>
      <c r="IYE37" s="216"/>
      <c r="IYF37" s="216"/>
      <c r="IYG37" s="216"/>
      <c r="IYH37" s="216"/>
      <c r="IYI37" s="216"/>
      <c r="IYJ37" s="216"/>
      <c r="IYK37" s="216"/>
      <c r="IYL37" s="216"/>
      <c r="IYM37" s="216"/>
      <c r="IYN37" s="216"/>
      <c r="IYO37" s="216"/>
      <c r="IYP37" s="216"/>
      <c r="IYQ37" s="216"/>
      <c r="IYR37" s="216"/>
      <c r="IYS37" s="216"/>
      <c r="IYT37" s="216"/>
      <c r="IYU37" s="216"/>
      <c r="IYV37" s="216"/>
      <c r="IYW37" s="216"/>
      <c r="IYX37" s="216"/>
      <c r="IYY37" s="216"/>
      <c r="IYZ37" s="216"/>
      <c r="IZA37" s="216"/>
      <c r="IZB37" s="216"/>
      <c r="IZC37" s="216"/>
      <c r="IZD37" s="216"/>
      <c r="IZE37" s="216"/>
      <c r="IZF37" s="216"/>
      <c r="IZG37" s="216"/>
      <c r="IZH37" s="216"/>
      <c r="IZI37" s="216"/>
      <c r="IZJ37" s="216"/>
      <c r="IZK37" s="216"/>
      <c r="IZL37" s="216"/>
      <c r="IZM37" s="216"/>
      <c r="IZN37" s="216"/>
      <c r="IZO37" s="216"/>
      <c r="IZP37" s="216"/>
      <c r="IZQ37" s="216"/>
      <c r="IZR37" s="216"/>
      <c r="IZS37" s="216"/>
      <c r="IZT37" s="216"/>
      <c r="IZU37" s="216"/>
      <c r="IZV37" s="216"/>
      <c r="IZW37" s="216"/>
      <c r="IZX37" s="216"/>
      <c r="IZY37" s="216"/>
      <c r="IZZ37" s="216"/>
      <c r="JAA37" s="216"/>
      <c r="JAB37" s="216"/>
      <c r="JAC37" s="216"/>
      <c r="JAD37" s="216"/>
      <c r="JAE37" s="216"/>
      <c r="JAF37" s="216"/>
      <c r="JAG37" s="216"/>
      <c r="JAH37" s="216"/>
      <c r="JAI37" s="216"/>
      <c r="JAJ37" s="216"/>
      <c r="JAK37" s="216"/>
      <c r="JAL37" s="216"/>
      <c r="JAM37" s="216"/>
      <c r="JAN37" s="216"/>
      <c r="JAO37" s="216"/>
      <c r="JAP37" s="216"/>
      <c r="JAQ37" s="216"/>
      <c r="JAR37" s="216"/>
      <c r="JAS37" s="216"/>
      <c r="JAT37" s="216"/>
      <c r="JAU37" s="216"/>
      <c r="JAV37" s="216"/>
      <c r="JAW37" s="216"/>
      <c r="JAX37" s="216"/>
      <c r="JAY37" s="216"/>
      <c r="JAZ37" s="216"/>
      <c r="JBA37" s="216"/>
      <c r="JBB37" s="216"/>
      <c r="JBC37" s="216"/>
      <c r="JBD37" s="216"/>
      <c r="JBE37" s="216"/>
      <c r="JBF37" s="216"/>
      <c r="JBG37" s="216"/>
      <c r="JBH37" s="216"/>
      <c r="JBI37" s="216"/>
      <c r="JBJ37" s="216"/>
      <c r="JBK37" s="216"/>
      <c r="JBL37" s="216"/>
      <c r="JBM37" s="216"/>
      <c r="JBN37" s="216"/>
      <c r="JBO37" s="216"/>
      <c r="JBP37" s="216"/>
      <c r="JBQ37" s="216"/>
      <c r="JBR37" s="216"/>
      <c r="JBS37" s="216"/>
      <c r="JBT37" s="216"/>
      <c r="JBU37" s="216"/>
      <c r="JBV37" s="216"/>
      <c r="JBW37" s="216"/>
      <c r="JBX37" s="216"/>
      <c r="JBY37" s="216"/>
      <c r="JBZ37" s="216"/>
      <c r="JCA37" s="216"/>
      <c r="JCB37" s="216"/>
      <c r="JCC37" s="216"/>
      <c r="JCD37" s="216"/>
      <c r="JCE37" s="216"/>
      <c r="JCF37" s="216"/>
      <c r="JCG37" s="216"/>
      <c r="JCH37" s="216"/>
      <c r="JCI37" s="216"/>
      <c r="JCJ37" s="216"/>
      <c r="JCK37" s="216"/>
      <c r="JCL37" s="216"/>
      <c r="JCM37" s="216"/>
      <c r="JCN37" s="216"/>
      <c r="JCO37" s="216"/>
      <c r="JCP37" s="216"/>
      <c r="JCQ37" s="216"/>
      <c r="JCR37" s="216"/>
      <c r="JCS37" s="216"/>
      <c r="JCT37" s="216"/>
      <c r="JCU37" s="216"/>
      <c r="JCV37" s="216"/>
      <c r="JCW37" s="216"/>
      <c r="JCX37" s="216"/>
      <c r="JCY37" s="216"/>
      <c r="JCZ37" s="216"/>
      <c r="JDA37" s="216"/>
      <c r="JDB37" s="216"/>
      <c r="JDC37" s="216"/>
      <c r="JDD37" s="216"/>
      <c r="JDE37" s="216"/>
      <c r="JDF37" s="216"/>
      <c r="JDG37" s="216"/>
      <c r="JDH37" s="216"/>
      <c r="JDI37" s="216"/>
      <c r="JDJ37" s="216"/>
      <c r="JDK37" s="216"/>
      <c r="JDL37" s="216"/>
      <c r="JDM37" s="216"/>
      <c r="JDN37" s="216"/>
      <c r="JDO37" s="216"/>
      <c r="JDP37" s="216"/>
      <c r="JDQ37" s="216"/>
      <c r="JDR37" s="216"/>
      <c r="JDS37" s="216"/>
      <c r="JDT37" s="216"/>
      <c r="JDU37" s="216"/>
      <c r="JDV37" s="216"/>
      <c r="JDW37" s="216"/>
      <c r="JDX37" s="216"/>
      <c r="JDY37" s="216"/>
      <c r="JDZ37" s="216"/>
      <c r="JEA37" s="216"/>
      <c r="JEB37" s="216"/>
      <c r="JEC37" s="216"/>
      <c r="JED37" s="216"/>
      <c r="JEE37" s="216"/>
      <c r="JEF37" s="216"/>
      <c r="JEG37" s="216"/>
      <c r="JEH37" s="216"/>
      <c r="JEI37" s="216"/>
      <c r="JEJ37" s="216"/>
      <c r="JEK37" s="216"/>
      <c r="JEL37" s="216"/>
      <c r="JEM37" s="216"/>
      <c r="JEN37" s="216"/>
      <c r="JEO37" s="216"/>
      <c r="JEP37" s="216"/>
      <c r="JEQ37" s="216"/>
      <c r="JER37" s="216"/>
      <c r="JES37" s="216"/>
      <c r="JET37" s="216"/>
      <c r="JEU37" s="216"/>
      <c r="JEV37" s="216"/>
      <c r="JEW37" s="216"/>
      <c r="JEX37" s="216"/>
      <c r="JEY37" s="216"/>
      <c r="JEZ37" s="216"/>
      <c r="JFA37" s="216"/>
      <c r="JFB37" s="216"/>
      <c r="JFC37" s="216"/>
      <c r="JFD37" s="216"/>
      <c r="JFE37" s="216"/>
      <c r="JFF37" s="216"/>
      <c r="JFG37" s="216"/>
      <c r="JFH37" s="216"/>
      <c r="JFI37" s="216"/>
      <c r="JFJ37" s="216"/>
      <c r="JFK37" s="216"/>
      <c r="JFL37" s="216"/>
      <c r="JFM37" s="216"/>
      <c r="JFN37" s="216"/>
      <c r="JFO37" s="216"/>
      <c r="JFP37" s="216"/>
      <c r="JFQ37" s="216"/>
      <c r="JFR37" s="216"/>
      <c r="JFS37" s="216"/>
      <c r="JFT37" s="216"/>
      <c r="JFU37" s="216"/>
      <c r="JFV37" s="216"/>
      <c r="JFW37" s="216"/>
      <c r="JFX37" s="216"/>
      <c r="JFY37" s="216"/>
      <c r="JFZ37" s="216"/>
      <c r="JGA37" s="216"/>
      <c r="JGB37" s="216"/>
      <c r="JGC37" s="216"/>
      <c r="JGD37" s="216"/>
      <c r="JGE37" s="216"/>
      <c r="JGF37" s="216"/>
      <c r="JGG37" s="216"/>
      <c r="JGH37" s="216"/>
      <c r="JGI37" s="216"/>
      <c r="JGJ37" s="216"/>
      <c r="JGK37" s="216"/>
      <c r="JGL37" s="216"/>
      <c r="JGM37" s="216"/>
      <c r="JGN37" s="216"/>
      <c r="JGO37" s="216"/>
      <c r="JGP37" s="216"/>
      <c r="JGQ37" s="216"/>
      <c r="JGR37" s="216"/>
      <c r="JGS37" s="216"/>
      <c r="JGT37" s="216"/>
      <c r="JGU37" s="216"/>
      <c r="JGV37" s="216"/>
      <c r="JGW37" s="216"/>
      <c r="JGX37" s="216"/>
      <c r="JGY37" s="216"/>
      <c r="JGZ37" s="216"/>
      <c r="JHA37" s="216"/>
      <c r="JHB37" s="216"/>
      <c r="JHC37" s="216"/>
      <c r="JHD37" s="216"/>
      <c r="JHE37" s="216"/>
      <c r="JHF37" s="216"/>
      <c r="JHG37" s="216"/>
      <c r="JHH37" s="216"/>
      <c r="JHI37" s="216"/>
      <c r="JHJ37" s="216"/>
      <c r="JHK37" s="216"/>
      <c r="JHL37" s="216"/>
      <c r="JHM37" s="216"/>
      <c r="JHN37" s="216"/>
      <c r="JHO37" s="216"/>
      <c r="JHP37" s="216"/>
      <c r="JHQ37" s="216"/>
      <c r="JHR37" s="216"/>
      <c r="JHS37" s="216"/>
      <c r="JHT37" s="216"/>
      <c r="JHU37" s="216"/>
      <c r="JHV37" s="216"/>
      <c r="JHW37" s="216"/>
      <c r="JHX37" s="216"/>
      <c r="JHY37" s="216"/>
      <c r="JHZ37" s="216"/>
      <c r="JIA37" s="216"/>
      <c r="JIB37" s="216"/>
      <c r="JIC37" s="216"/>
      <c r="JID37" s="216"/>
      <c r="JIE37" s="216"/>
      <c r="JIF37" s="216"/>
      <c r="JIG37" s="216"/>
      <c r="JIH37" s="216"/>
      <c r="JII37" s="216"/>
      <c r="JIJ37" s="216"/>
      <c r="JIK37" s="216"/>
      <c r="JIL37" s="216"/>
      <c r="JIM37" s="216"/>
      <c r="JIN37" s="216"/>
      <c r="JIO37" s="216"/>
      <c r="JIP37" s="216"/>
      <c r="JIQ37" s="216"/>
      <c r="JIR37" s="216"/>
      <c r="JIS37" s="216"/>
      <c r="JIT37" s="216"/>
      <c r="JIU37" s="216"/>
      <c r="JIV37" s="216"/>
      <c r="JIW37" s="216"/>
      <c r="JIX37" s="216"/>
      <c r="JIY37" s="216"/>
      <c r="JIZ37" s="216"/>
      <c r="JJA37" s="216"/>
      <c r="JJB37" s="216"/>
      <c r="JJC37" s="216"/>
      <c r="JJD37" s="216"/>
      <c r="JJE37" s="216"/>
      <c r="JJF37" s="216"/>
      <c r="JJG37" s="216"/>
      <c r="JJH37" s="216"/>
      <c r="JJI37" s="216"/>
      <c r="JJJ37" s="216"/>
      <c r="JJK37" s="216"/>
      <c r="JJL37" s="216"/>
      <c r="JJM37" s="216"/>
      <c r="JJN37" s="216"/>
      <c r="JJO37" s="216"/>
      <c r="JJP37" s="216"/>
      <c r="JJQ37" s="216"/>
      <c r="JJR37" s="216"/>
      <c r="JJS37" s="216"/>
      <c r="JJT37" s="216"/>
      <c r="JJU37" s="216"/>
      <c r="JJV37" s="216"/>
      <c r="JJW37" s="216"/>
      <c r="JJX37" s="216"/>
      <c r="JJY37" s="216"/>
      <c r="JJZ37" s="216"/>
      <c r="JKA37" s="216"/>
      <c r="JKB37" s="216"/>
      <c r="JKC37" s="216"/>
      <c r="JKD37" s="216"/>
      <c r="JKE37" s="216"/>
      <c r="JKF37" s="216"/>
      <c r="JKG37" s="216"/>
      <c r="JKH37" s="216"/>
      <c r="JKI37" s="216"/>
      <c r="JKJ37" s="216"/>
      <c r="JKK37" s="216"/>
      <c r="JKL37" s="216"/>
      <c r="JKM37" s="216"/>
      <c r="JKN37" s="216"/>
      <c r="JKO37" s="216"/>
      <c r="JKP37" s="216"/>
      <c r="JKQ37" s="216"/>
      <c r="JKR37" s="216"/>
      <c r="JKS37" s="216"/>
      <c r="JKT37" s="216"/>
      <c r="JKU37" s="216"/>
      <c r="JKV37" s="216"/>
      <c r="JKW37" s="216"/>
      <c r="JKX37" s="216"/>
      <c r="JKY37" s="216"/>
      <c r="JKZ37" s="216"/>
      <c r="JLA37" s="216"/>
      <c r="JLB37" s="216"/>
      <c r="JLC37" s="216"/>
      <c r="JLD37" s="216"/>
      <c r="JLE37" s="216"/>
      <c r="JLF37" s="216"/>
      <c r="JLG37" s="216"/>
      <c r="JLH37" s="216"/>
      <c r="JLI37" s="216"/>
      <c r="JLJ37" s="216"/>
      <c r="JLK37" s="216"/>
      <c r="JLL37" s="216"/>
      <c r="JLM37" s="216"/>
      <c r="JLN37" s="216"/>
      <c r="JLO37" s="216"/>
      <c r="JLP37" s="216"/>
      <c r="JLQ37" s="216"/>
      <c r="JLR37" s="216"/>
      <c r="JLS37" s="216"/>
      <c r="JLT37" s="216"/>
      <c r="JLU37" s="216"/>
      <c r="JLV37" s="216"/>
      <c r="JLW37" s="216"/>
      <c r="JLX37" s="216"/>
      <c r="JLY37" s="216"/>
      <c r="JLZ37" s="216"/>
      <c r="JMA37" s="216"/>
      <c r="JMB37" s="216"/>
      <c r="JMC37" s="216"/>
      <c r="JMD37" s="216"/>
      <c r="JME37" s="216"/>
      <c r="JMF37" s="216"/>
      <c r="JMG37" s="216"/>
      <c r="JMH37" s="216"/>
      <c r="JMI37" s="216"/>
      <c r="JMJ37" s="216"/>
      <c r="JMK37" s="216"/>
      <c r="JML37" s="216"/>
      <c r="JMM37" s="216"/>
      <c r="JMN37" s="216"/>
      <c r="JMO37" s="216"/>
      <c r="JMP37" s="216"/>
      <c r="JMQ37" s="216"/>
      <c r="JMR37" s="216"/>
      <c r="JMS37" s="216"/>
      <c r="JMT37" s="216"/>
      <c r="JMU37" s="216"/>
      <c r="JMV37" s="216"/>
      <c r="JMW37" s="216"/>
      <c r="JMX37" s="216"/>
      <c r="JMY37" s="216"/>
      <c r="JMZ37" s="216"/>
      <c r="JNA37" s="216"/>
      <c r="JNB37" s="216"/>
      <c r="JNC37" s="216"/>
      <c r="JND37" s="216"/>
      <c r="JNE37" s="216"/>
      <c r="JNF37" s="216"/>
      <c r="JNG37" s="216"/>
      <c r="JNH37" s="216"/>
      <c r="JNI37" s="216"/>
      <c r="JNJ37" s="216"/>
      <c r="JNK37" s="216"/>
      <c r="JNL37" s="216"/>
      <c r="JNM37" s="216"/>
      <c r="JNN37" s="216"/>
      <c r="JNO37" s="216"/>
      <c r="JNP37" s="216"/>
      <c r="JNQ37" s="216"/>
      <c r="JNR37" s="216"/>
      <c r="JNS37" s="216"/>
      <c r="JNT37" s="216"/>
      <c r="JNU37" s="216"/>
      <c r="JNV37" s="216"/>
      <c r="JNW37" s="216"/>
      <c r="JNX37" s="216"/>
      <c r="JNY37" s="216"/>
      <c r="JNZ37" s="216"/>
      <c r="JOA37" s="216"/>
      <c r="JOB37" s="216"/>
      <c r="JOC37" s="216"/>
      <c r="JOD37" s="216"/>
      <c r="JOE37" s="216"/>
      <c r="JOF37" s="216"/>
      <c r="JOG37" s="216"/>
      <c r="JOH37" s="216"/>
      <c r="JOI37" s="216"/>
      <c r="JOJ37" s="216"/>
      <c r="JOK37" s="216"/>
      <c r="JOL37" s="216"/>
      <c r="JOM37" s="216"/>
      <c r="JON37" s="216"/>
      <c r="JOO37" s="216"/>
      <c r="JOP37" s="216"/>
      <c r="JOQ37" s="216"/>
      <c r="JOR37" s="216"/>
      <c r="JOS37" s="216"/>
      <c r="JOT37" s="216"/>
      <c r="JOU37" s="216"/>
      <c r="JOV37" s="216"/>
      <c r="JOW37" s="216"/>
      <c r="JOX37" s="216"/>
      <c r="JOY37" s="216"/>
      <c r="JOZ37" s="216"/>
      <c r="JPA37" s="216"/>
      <c r="JPB37" s="216"/>
      <c r="JPC37" s="216"/>
      <c r="JPD37" s="216"/>
      <c r="JPE37" s="216"/>
      <c r="JPF37" s="216"/>
      <c r="JPG37" s="216"/>
      <c r="JPH37" s="216"/>
      <c r="JPI37" s="216"/>
      <c r="JPJ37" s="216"/>
      <c r="JPK37" s="216"/>
      <c r="JPL37" s="216"/>
      <c r="JPM37" s="216"/>
      <c r="JPN37" s="216"/>
      <c r="JPO37" s="216"/>
      <c r="JPP37" s="216"/>
      <c r="JPQ37" s="216"/>
      <c r="JPR37" s="216"/>
      <c r="JPS37" s="216"/>
      <c r="JPT37" s="216"/>
      <c r="JPU37" s="216"/>
      <c r="JPV37" s="216"/>
      <c r="JPW37" s="216"/>
      <c r="JPX37" s="216"/>
      <c r="JPY37" s="216"/>
      <c r="JPZ37" s="216"/>
      <c r="JQA37" s="216"/>
      <c r="JQB37" s="216"/>
      <c r="JQC37" s="216"/>
      <c r="JQD37" s="216"/>
      <c r="JQE37" s="216"/>
      <c r="JQF37" s="216"/>
      <c r="JQG37" s="216"/>
      <c r="JQH37" s="216"/>
      <c r="JQI37" s="216"/>
      <c r="JQJ37" s="216"/>
      <c r="JQK37" s="216"/>
      <c r="JQL37" s="216"/>
      <c r="JQM37" s="216"/>
      <c r="JQN37" s="216"/>
      <c r="JQO37" s="216"/>
      <c r="JQP37" s="216"/>
      <c r="JQQ37" s="216"/>
      <c r="JQR37" s="216"/>
      <c r="JQS37" s="216"/>
      <c r="JQT37" s="216"/>
      <c r="JQU37" s="216"/>
      <c r="JQV37" s="216"/>
      <c r="JQW37" s="216"/>
      <c r="JQX37" s="216"/>
      <c r="JQY37" s="216"/>
      <c r="JQZ37" s="216"/>
      <c r="JRA37" s="216"/>
      <c r="JRB37" s="216"/>
      <c r="JRC37" s="216"/>
      <c r="JRD37" s="216"/>
      <c r="JRE37" s="216"/>
      <c r="JRF37" s="216"/>
      <c r="JRG37" s="216"/>
      <c r="JRH37" s="216"/>
      <c r="JRI37" s="216"/>
      <c r="JRJ37" s="216"/>
      <c r="JRK37" s="216"/>
      <c r="JRL37" s="216"/>
      <c r="JRM37" s="216"/>
      <c r="JRN37" s="216"/>
      <c r="JRO37" s="216"/>
      <c r="JRP37" s="216"/>
      <c r="JRQ37" s="216"/>
      <c r="JRR37" s="216"/>
      <c r="JRS37" s="216"/>
      <c r="JRT37" s="216"/>
      <c r="JRU37" s="216"/>
      <c r="JRV37" s="216"/>
      <c r="JRW37" s="216"/>
      <c r="JRX37" s="216"/>
      <c r="JRY37" s="216"/>
      <c r="JRZ37" s="216"/>
      <c r="JSA37" s="216"/>
      <c r="JSB37" s="216"/>
      <c r="JSC37" s="216"/>
      <c r="JSD37" s="216"/>
      <c r="JSE37" s="216"/>
      <c r="JSF37" s="216"/>
      <c r="JSG37" s="216"/>
      <c r="JSH37" s="216"/>
      <c r="JSI37" s="216"/>
      <c r="JSJ37" s="216"/>
      <c r="JSK37" s="216"/>
      <c r="JSL37" s="216"/>
      <c r="JSM37" s="216"/>
      <c r="JSN37" s="216"/>
      <c r="JSO37" s="216"/>
      <c r="JSP37" s="216"/>
      <c r="JSQ37" s="216"/>
      <c r="JSR37" s="216"/>
      <c r="JSS37" s="216"/>
      <c r="JST37" s="216"/>
      <c r="JSU37" s="216"/>
      <c r="JSV37" s="216"/>
      <c r="JSW37" s="216"/>
      <c r="JSX37" s="216"/>
      <c r="JSY37" s="216"/>
      <c r="JSZ37" s="216"/>
      <c r="JTA37" s="216"/>
      <c r="JTB37" s="216"/>
      <c r="JTC37" s="216"/>
      <c r="JTD37" s="216"/>
      <c r="JTE37" s="216"/>
      <c r="JTF37" s="216"/>
      <c r="JTG37" s="216"/>
      <c r="JTH37" s="216"/>
      <c r="JTI37" s="216"/>
      <c r="JTJ37" s="216"/>
      <c r="JTK37" s="216"/>
      <c r="JTL37" s="216"/>
      <c r="JTM37" s="216"/>
      <c r="JTN37" s="216"/>
      <c r="JTO37" s="216"/>
      <c r="JTP37" s="216"/>
      <c r="JTQ37" s="216"/>
      <c r="JTR37" s="216"/>
      <c r="JTS37" s="216"/>
      <c r="JTT37" s="216"/>
      <c r="JTU37" s="216"/>
      <c r="JTV37" s="216"/>
      <c r="JTW37" s="216"/>
      <c r="JTX37" s="216"/>
      <c r="JTY37" s="216"/>
      <c r="JTZ37" s="216"/>
      <c r="JUA37" s="216"/>
      <c r="JUB37" s="216"/>
      <c r="JUC37" s="216"/>
      <c r="JUD37" s="216"/>
      <c r="JUE37" s="216"/>
      <c r="JUF37" s="216"/>
      <c r="JUG37" s="216"/>
      <c r="JUH37" s="216"/>
      <c r="JUI37" s="216"/>
      <c r="JUJ37" s="216"/>
      <c r="JUK37" s="216"/>
      <c r="JUL37" s="216"/>
      <c r="JUM37" s="216"/>
      <c r="JUN37" s="216"/>
      <c r="JUO37" s="216"/>
      <c r="JUP37" s="216"/>
      <c r="JUQ37" s="216"/>
      <c r="JUR37" s="216"/>
      <c r="JUS37" s="216"/>
      <c r="JUT37" s="216"/>
      <c r="JUU37" s="216"/>
      <c r="JUV37" s="216"/>
      <c r="JUW37" s="216"/>
      <c r="JUX37" s="216"/>
      <c r="JUY37" s="216"/>
      <c r="JUZ37" s="216"/>
      <c r="JVA37" s="216"/>
      <c r="JVB37" s="216"/>
      <c r="JVC37" s="216"/>
      <c r="JVD37" s="216"/>
      <c r="JVE37" s="216"/>
      <c r="JVF37" s="216"/>
      <c r="JVG37" s="216"/>
      <c r="JVH37" s="216"/>
      <c r="JVI37" s="216"/>
      <c r="JVJ37" s="216"/>
      <c r="JVK37" s="216"/>
      <c r="JVL37" s="216"/>
      <c r="JVM37" s="216"/>
      <c r="JVN37" s="216"/>
      <c r="JVO37" s="216"/>
      <c r="JVP37" s="216"/>
      <c r="JVQ37" s="216"/>
      <c r="JVR37" s="216"/>
      <c r="JVS37" s="216"/>
      <c r="JVT37" s="216"/>
      <c r="JVU37" s="216"/>
      <c r="JVV37" s="216"/>
      <c r="JVW37" s="216"/>
      <c r="JVX37" s="216"/>
      <c r="JVY37" s="216"/>
      <c r="JVZ37" s="216"/>
      <c r="JWA37" s="216"/>
      <c r="JWB37" s="216"/>
      <c r="JWC37" s="216"/>
      <c r="JWD37" s="216"/>
      <c r="JWE37" s="216"/>
      <c r="JWF37" s="216"/>
      <c r="JWG37" s="216"/>
      <c r="JWH37" s="216"/>
      <c r="JWI37" s="216"/>
      <c r="JWJ37" s="216"/>
      <c r="JWK37" s="216"/>
      <c r="JWL37" s="216"/>
      <c r="JWM37" s="216"/>
      <c r="JWN37" s="216"/>
      <c r="JWO37" s="216"/>
      <c r="JWP37" s="216"/>
      <c r="JWQ37" s="216"/>
      <c r="JWR37" s="216"/>
      <c r="JWS37" s="216"/>
      <c r="JWT37" s="216"/>
      <c r="JWU37" s="216"/>
      <c r="JWV37" s="216"/>
      <c r="JWW37" s="216"/>
      <c r="JWX37" s="216"/>
      <c r="JWY37" s="216"/>
      <c r="JWZ37" s="216"/>
      <c r="JXA37" s="216"/>
      <c r="JXB37" s="216"/>
      <c r="JXC37" s="216"/>
      <c r="JXD37" s="216"/>
      <c r="JXE37" s="216"/>
      <c r="JXF37" s="216"/>
      <c r="JXG37" s="216"/>
      <c r="JXH37" s="216"/>
      <c r="JXI37" s="216"/>
      <c r="JXJ37" s="216"/>
      <c r="JXK37" s="216"/>
      <c r="JXL37" s="216"/>
      <c r="JXM37" s="216"/>
      <c r="JXN37" s="216"/>
      <c r="JXO37" s="216"/>
      <c r="JXP37" s="216"/>
      <c r="JXQ37" s="216"/>
      <c r="JXR37" s="216"/>
      <c r="JXS37" s="216"/>
      <c r="JXT37" s="216"/>
      <c r="JXU37" s="216"/>
      <c r="JXV37" s="216"/>
      <c r="JXW37" s="216"/>
      <c r="JXX37" s="216"/>
      <c r="JXY37" s="216"/>
      <c r="JXZ37" s="216"/>
      <c r="JYA37" s="216"/>
      <c r="JYB37" s="216"/>
      <c r="JYC37" s="216"/>
      <c r="JYD37" s="216"/>
      <c r="JYE37" s="216"/>
      <c r="JYF37" s="216"/>
      <c r="JYG37" s="216"/>
      <c r="JYH37" s="216"/>
      <c r="JYI37" s="216"/>
      <c r="JYJ37" s="216"/>
      <c r="JYK37" s="216"/>
      <c r="JYL37" s="216"/>
      <c r="JYM37" s="216"/>
      <c r="JYN37" s="216"/>
      <c r="JYO37" s="216"/>
      <c r="JYP37" s="216"/>
      <c r="JYQ37" s="216"/>
      <c r="JYR37" s="216"/>
      <c r="JYS37" s="216"/>
      <c r="JYT37" s="216"/>
      <c r="JYU37" s="216"/>
      <c r="JYV37" s="216"/>
      <c r="JYW37" s="216"/>
      <c r="JYX37" s="216"/>
      <c r="JYY37" s="216"/>
      <c r="JYZ37" s="216"/>
      <c r="JZA37" s="216"/>
      <c r="JZB37" s="216"/>
      <c r="JZC37" s="216"/>
      <c r="JZD37" s="216"/>
      <c r="JZE37" s="216"/>
      <c r="JZF37" s="216"/>
      <c r="JZG37" s="216"/>
      <c r="JZH37" s="216"/>
      <c r="JZI37" s="216"/>
      <c r="JZJ37" s="216"/>
      <c r="JZK37" s="216"/>
      <c r="JZL37" s="216"/>
      <c r="JZM37" s="216"/>
      <c r="JZN37" s="216"/>
      <c r="JZO37" s="216"/>
      <c r="JZP37" s="216"/>
      <c r="JZQ37" s="216"/>
      <c r="JZR37" s="216"/>
      <c r="JZS37" s="216"/>
      <c r="JZT37" s="216"/>
      <c r="JZU37" s="216"/>
      <c r="JZV37" s="216"/>
      <c r="JZW37" s="216"/>
      <c r="JZX37" s="216"/>
      <c r="JZY37" s="216"/>
      <c r="JZZ37" s="216"/>
      <c r="KAA37" s="216"/>
      <c r="KAB37" s="216"/>
      <c r="KAC37" s="216"/>
      <c r="KAD37" s="216"/>
      <c r="KAE37" s="216"/>
      <c r="KAF37" s="216"/>
      <c r="KAG37" s="216"/>
      <c r="KAH37" s="216"/>
      <c r="KAI37" s="216"/>
      <c r="KAJ37" s="216"/>
      <c r="KAK37" s="216"/>
      <c r="KAL37" s="216"/>
      <c r="KAM37" s="216"/>
      <c r="KAN37" s="216"/>
      <c r="KAO37" s="216"/>
      <c r="KAP37" s="216"/>
      <c r="KAQ37" s="216"/>
      <c r="KAR37" s="216"/>
      <c r="KAS37" s="216"/>
      <c r="KAT37" s="216"/>
      <c r="KAU37" s="216"/>
      <c r="KAV37" s="216"/>
      <c r="KAW37" s="216"/>
      <c r="KAX37" s="216"/>
      <c r="KAY37" s="216"/>
      <c r="KAZ37" s="216"/>
      <c r="KBA37" s="216"/>
      <c r="KBB37" s="216"/>
      <c r="KBC37" s="216"/>
      <c r="KBD37" s="216"/>
      <c r="KBE37" s="216"/>
      <c r="KBF37" s="216"/>
      <c r="KBG37" s="216"/>
      <c r="KBH37" s="216"/>
      <c r="KBI37" s="216"/>
      <c r="KBJ37" s="216"/>
      <c r="KBK37" s="216"/>
      <c r="KBL37" s="216"/>
      <c r="KBM37" s="216"/>
      <c r="KBN37" s="216"/>
      <c r="KBO37" s="216"/>
      <c r="KBP37" s="216"/>
      <c r="KBQ37" s="216"/>
      <c r="KBR37" s="216"/>
      <c r="KBS37" s="216"/>
      <c r="KBT37" s="216"/>
      <c r="KBU37" s="216"/>
      <c r="KBV37" s="216"/>
      <c r="KBW37" s="216"/>
      <c r="KBX37" s="216"/>
      <c r="KBY37" s="216"/>
      <c r="KBZ37" s="216"/>
      <c r="KCA37" s="216"/>
      <c r="KCB37" s="216"/>
      <c r="KCC37" s="216"/>
      <c r="KCD37" s="216"/>
      <c r="KCE37" s="216"/>
      <c r="KCF37" s="216"/>
      <c r="KCG37" s="216"/>
      <c r="KCH37" s="216"/>
      <c r="KCI37" s="216"/>
      <c r="KCJ37" s="216"/>
      <c r="KCK37" s="216"/>
      <c r="KCL37" s="216"/>
      <c r="KCM37" s="216"/>
      <c r="KCN37" s="216"/>
      <c r="KCO37" s="216"/>
      <c r="KCP37" s="216"/>
      <c r="KCQ37" s="216"/>
      <c r="KCR37" s="216"/>
      <c r="KCS37" s="216"/>
      <c r="KCT37" s="216"/>
      <c r="KCU37" s="216"/>
      <c r="KCV37" s="216"/>
      <c r="KCW37" s="216"/>
      <c r="KCX37" s="216"/>
      <c r="KCY37" s="216"/>
      <c r="KCZ37" s="216"/>
      <c r="KDA37" s="216"/>
      <c r="KDB37" s="216"/>
      <c r="KDC37" s="216"/>
      <c r="KDD37" s="216"/>
      <c r="KDE37" s="216"/>
      <c r="KDF37" s="216"/>
      <c r="KDG37" s="216"/>
      <c r="KDH37" s="216"/>
      <c r="KDI37" s="216"/>
      <c r="KDJ37" s="216"/>
      <c r="KDK37" s="216"/>
      <c r="KDL37" s="216"/>
      <c r="KDM37" s="216"/>
      <c r="KDN37" s="216"/>
      <c r="KDO37" s="216"/>
      <c r="KDP37" s="216"/>
      <c r="KDQ37" s="216"/>
      <c r="KDR37" s="216"/>
      <c r="KDS37" s="216"/>
      <c r="KDT37" s="216"/>
      <c r="KDU37" s="216"/>
      <c r="KDV37" s="216"/>
      <c r="KDW37" s="216"/>
      <c r="KDX37" s="216"/>
      <c r="KDY37" s="216"/>
      <c r="KDZ37" s="216"/>
      <c r="KEA37" s="216"/>
      <c r="KEB37" s="216"/>
      <c r="KEC37" s="216"/>
      <c r="KED37" s="216"/>
      <c r="KEE37" s="216"/>
      <c r="KEF37" s="216"/>
      <c r="KEG37" s="216"/>
      <c r="KEH37" s="216"/>
      <c r="KEI37" s="216"/>
      <c r="KEJ37" s="216"/>
      <c r="KEK37" s="216"/>
      <c r="KEL37" s="216"/>
      <c r="KEM37" s="216"/>
      <c r="KEN37" s="216"/>
      <c r="KEO37" s="216"/>
      <c r="KEP37" s="216"/>
      <c r="KEQ37" s="216"/>
      <c r="KER37" s="216"/>
      <c r="KES37" s="216"/>
      <c r="KET37" s="216"/>
      <c r="KEU37" s="216"/>
      <c r="KEV37" s="216"/>
      <c r="KEW37" s="216"/>
      <c r="KEX37" s="216"/>
      <c r="KEY37" s="216"/>
      <c r="KEZ37" s="216"/>
      <c r="KFA37" s="216"/>
      <c r="KFB37" s="216"/>
      <c r="KFC37" s="216"/>
      <c r="KFD37" s="216"/>
      <c r="KFE37" s="216"/>
      <c r="KFF37" s="216"/>
      <c r="KFG37" s="216"/>
      <c r="KFH37" s="216"/>
      <c r="KFI37" s="216"/>
      <c r="KFJ37" s="216"/>
      <c r="KFK37" s="216"/>
      <c r="KFL37" s="216"/>
      <c r="KFM37" s="216"/>
      <c r="KFN37" s="216"/>
      <c r="KFO37" s="216"/>
      <c r="KFP37" s="216"/>
      <c r="KFQ37" s="216"/>
      <c r="KFR37" s="216"/>
      <c r="KFS37" s="216"/>
      <c r="KFT37" s="216"/>
      <c r="KFU37" s="216"/>
      <c r="KFV37" s="216"/>
      <c r="KFW37" s="216"/>
      <c r="KFX37" s="216"/>
      <c r="KFY37" s="216"/>
      <c r="KFZ37" s="216"/>
      <c r="KGA37" s="216"/>
      <c r="KGB37" s="216"/>
      <c r="KGC37" s="216"/>
      <c r="KGD37" s="216"/>
      <c r="KGE37" s="216"/>
      <c r="KGF37" s="216"/>
      <c r="KGG37" s="216"/>
      <c r="KGH37" s="216"/>
      <c r="KGI37" s="216"/>
      <c r="KGJ37" s="216"/>
      <c r="KGK37" s="216"/>
      <c r="KGL37" s="216"/>
      <c r="KGM37" s="216"/>
      <c r="KGN37" s="216"/>
      <c r="KGO37" s="216"/>
      <c r="KGP37" s="216"/>
      <c r="KGQ37" s="216"/>
      <c r="KGR37" s="216"/>
      <c r="KGS37" s="216"/>
      <c r="KGT37" s="216"/>
      <c r="KGU37" s="216"/>
      <c r="KGV37" s="216"/>
      <c r="KGW37" s="216"/>
      <c r="KGX37" s="216"/>
      <c r="KGY37" s="216"/>
      <c r="KGZ37" s="216"/>
      <c r="KHA37" s="216"/>
      <c r="KHB37" s="216"/>
      <c r="KHC37" s="216"/>
      <c r="KHD37" s="216"/>
      <c r="KHE37" s="216"/>
      <c r="KHF37" s="216"/>
      <c r="KHG37" s="216"/>
      <c r="KHH37" s="216"/>
      <c r="KHI37" s="216"/>
      <c r="KHJ37" s="216"/>
      <c r="KHK37" s="216"/>
      <c r="KHL37" s="216"/>
      <c r="KHM37" s="216"/>
      <c r="KHN37" s="216"/>
      <c r="KHO37" s="216"/>
      <c r="KHP37" s="216"/>
      <c r="KHQ37" s="216"/>
      <c r="KHR37" s="216"/>
      <c r="KHS37" s="216"/>
      <c r="KHT37" s="216"/>
      <c r="KHU37" s="216"/>
      <c r="KHV37" s="216"/>
      <c r="KHW37" s="216"/>
      <c r="KHX37" s="216"/>
      <c r="KHY37" s="216"/>
      <c r="KHZ37" s="216"/>
      <c r="KIA37" s="216"/>
      <c r="KIB37" s="216"/>
      <c r="KIC37" s="216"/>
      <c r="KID37" s="216"/>
      <c r="KIE37" s="216"/>
      <c r="KIF37" s="216"/>
      <c r="KIG37" s="216"/>
      <c r="KIH37" s="216"/>
      <c r="KII37" s="216"/>
      <c r="KIJ37" s="216"/>
      <c r="KIK37" s="216"/>
      <c r="KIL37" s="216"/>
      <c r="KIM37" s="216"/>
      <c r="KIN37" s="216"/>
      <c r="KIO37" s="216"/>
      <c r="KIP37" s="216"/>
      <c r="KIQ37" s="216"/>
      <c r="KIR37" s="216"/>
      <c r="KIS37" s="216"/>
      <c r="KIT37" s="216"/>
      <c r="KIU37" s="216"/>
      <c r="KIV37" s="216"/>
      <c r="KIW37" s="216"/>
      <c r="KIX37" s="216"/>
      <c r="KIY37" s="216"/>
      <c r="KIZ37" s="216"/>
      <c r="KJA37" s="216"/>
      <c r="KJB37" s="216"/>
      <c r="KJC37" s="216"/>
      <c r="KJD37" s="216"/>
      <c r="KJE37" s="216"/>
      <c r="KJF37" s="216"/>
      <c r="KJG37" s="216"/>
      <c r="KJH37" s="216"/>
      <c r="KJI37" s="216"/>
      <c r="KJJ37" s="216"/>
      <c r="KJK37" s="216"/>
      <c r="KJL37" s="216"/>
      <c r="KJM37" s="216"/>
      <c r="KJN37" s="216"/>
      <c r="KJO37" s="216"/>
      <c r="KJP37" s="216"/>
      <c r="KJQ37" s="216"/>
      <c r="KJR37" s="216"/>
      <c r="KJS37" s="216"/>
      <c r="KJT37" s="216"/>
      <c r="KJU37" s="216"/>
      <c r="KJV37" s="216"/>
      <c r="KJW37" s="216"/>
      <c r="KJX37" s="216"/>
      <c r="KJY37" s="216"/>
      <c r="KJZ37" s="216"/>
      <c r="KKA37" s="216"/>
      <c r="KKB37" s="216"/>
      <c r="KKC37" s="216"/>
      <c r="KKD37" s="216"/>
      <c r="KKE37" s="216"/>
      <c r="KKF37" s="216"/>
      <c r="KKG37" s="216"/>
      <c r="KKH37" s="216"/>
      <c r="KKI37" s="216"/>
      <c r="KKJ37" s="216"/>
      <c r="KKK37" s="216"/>
      <c r="KKL37" s="216"/>
      <c r="KKM37" s="216"/>
      <c r="KKN37" s="216"/>
      <c r="KKO37" s="216"/>
      <c r="KKP37" s="216"/>
      <c r="KKQ37" s="216"/>
      <c r="KKR37" s="216"/>
      <c r="KKS37" s="216"/>
      <c r="KKT37" s="216"/>
      <c r="KKU37" s="216"/>
      <c r="KKV37" s="216"/>
      <c r="KKW37" s="216"/>
      <c r="KKX37" s="216"/>
      <c r="KKY37" s="216"/>
      <c r="KKZ37" s="216"/>
      <c r="KLA37" s="216"/>
      <c r="KLB37" s="216"/>
      <c r="KLC37" s="216"/>
      <c r="KLD37" s="216"/>
      <c r="KLE37" s="216"/>
      <c r="KLF37" s="216"/>
      <c r="KLG37" s="216"/>
      <c r="KLH37" s="216"/>
      <c r="KLI37" s="216"/>
      <c r="KLJ37" s="216"/>
      <c r="KLK37" s="216"/>
      <c r="KLL37" s="216"/>
      <c r="KLM37" s="216"/>
      <c r="KLN37" s="216"/>
      <c r="KLO37" s="216"/>
      <c r="KLP37" s="216"/>
      <c r="KLQ37" s="216"/>
      <c r="KLR37" s="216"/>
      <c r="KLS37" s="216"/>
      <c r="KLT37" s="216"/>
      <c r="KLU37" s="216"/>
      <c r="KLV37" s="216"/>
      <c r="KLW37" s="216"/>
      <c r="KLX37" s="216"/>
      <c r="KLY37" s="216"/>
      <c r="KLZ37" s="216"/>
      <c r="KMA37" s="216"/>
      <c r="KMB37" s="216"/>
      <c r="KMC37" s="216"/>
      <c r="KMD37" s="216"/>
      <c r="KME37" s="216"/>
      <c r="KMF37" s="216"/>
      <c r="KMG37" s="216"/>
      <c r="KMH37" s="216"/>
      <c r="KMI37" s="216"/>
      <c r="KMJ37" s="216"/>
      <c r="KMK37" s="216"/>
      <c r="KML37" s="216"/>
      <c r="KMM37" s="216"/>
      <c r="KMN37" s="216"/>
      <c r="KMO37" s="216"/>
      <c r="KMP37" s="216"/>
      <c r="KMQ37" s="216"/>
      <c r="KMR37" s="216"/>
      <c r="KMS37" s="216"/>
      <c r="KMT37" s="216"/>
      <c r="KMU37" s="216"/>
      <c r="KMV37" s="216"/>
      <c r="KMW37" s="216"/>
      <c r="KMX37" s="216"/>
      <c r="KMY37" s="216"/>
      <c r="KMZ37" s="216"/>
      <c r="KNA37" s="216"/>
      <c r="KNB37" s="216"/>
      <c r="KNC37" s="216"/>
      <c r="KND37" s="216"/>
      <c r="KNE37" s="216"/>
      <c r="KNF37" s="216"/>
      <c r="KNG37" s="216"/>
      <c r="KNH37" s="216"/>
      <c r="KNI37" s="216"/>
      <c r="KNJ37" s="216"/>
      <c r="KNK37" s="216"/>
      <c r="KNL37" s="216"/>
      <c r="KNM37" s="216"/>
      <c r="KNN37" s="216"/>
      <c r="KNO37" s="216"/>
      <c r="KNP37" s="216"/>
      <c r="KNQ37" s="216"/>
      <c r="KNR37" s="216"/>
      <c r="KNS37" s="216"/>
      <c r="KNT37" s="216"/>
      <c r="KNU37" s="216"/>
      <c r="KNV37" s="216"/>
      <c r="KNW37" s="216"/>
      <c r="KNX37" s="216"/>
      <c r="KNY37" s="216"/>
      <c r="KNZ37" s="216"/>
      <c r="KOA37" s="216"/>
      <c r="KOB37" s="216"/>
      <c r="KOC37" s="216"/>
      <c r="KOD37" s="216"/>
      <c r="KOE37" s="216"/>
      <c r="KOF37" s="216"/>
      <c r="KOG37" s="216"/>
      <c r="KOH37" s="216"/>
      <c r="KOI37" s="216"/>
      <c r="KOJ37" s="216"/>
      <c r="KOK37" s="216"/>
      <c r="KOL37" s="216"/>
      <c r="KOM37" s="216"/>
      <c r="KON37" s="216"/>
      <c r="KOO37" s="216"/>
      <c r="KOP37" s="216"/>
      <c r="KOQ37" s="216"/>
      <c r="KOR37" s="216"/>
      <c r="KOS37" s="216"/>
      <c r="KOT37" s="216"/>
      <c r="KOU37" s="216"/>
      <c r="KOV37" s="216"/>
      <c r="KOW37" s="216"/>
      <c r="KOX37" s="216"/>
      <c r="KOY37" s="216"/>
      <c r="KOZ37" s="216"/>
      <c r="KPA37" s="216"/>
      <c r="KPB37" s="216"/>
      <c r="KPC37" s="216"/>
      <c r="KPD37" s="216"/>
      <c r="KPE37" s="216"/>
      <c r="KPF37" s="216"/>
      <c r="KPG37" s="216"/>
      <c r="KPH37" s="216"/>
      <c r="KPI37" s="216"/>
      <c r="KPJ37" s="216"/>
      <c r="KPK37" s="216"/>
      <c r="KPL37" s="216"/>
      <c r="KPM37" s="216"/>
      <c r="KPN37" s="216"/>
      <c r="KPO37" s="216"/>
      <c r="KPP37" s="216"/>
      <c r="KPQ37" s="216"/>
      <c r="KPR37" s="216"/>
      <c r="KPS37" s="216"/>
      <c r="KPT37" s="216"/>
      <c r="KPU37" s="216"/>
      <c r="KPV37" s="216"/>
      <c r="KPW37" s="216"/>
      <c r="KPX37" s="216"/>
      <c r="KPY37" s="216"/>
      <c r="KPZ37" s="216"/>
      <c r="KQA37" s="216"/>
      <c r="KQB37" s="216"/>
      <c r="KQC37" s="216"/>
      <c r="KQD37" s="216"/>
      <c r="KQE37" s="216"/>
      <c r="KQF37" s="216"/>
      <c r="KQG37" s="216"/>
      <c r="KQH37" s="216"/>
      <c r="KQI37" s="216"/>
      <c r="KQJ37" s="216"/>
      <c r="KQK37" s="216"/>
      <c r="KQL37" s="216"/>
      <c r="KQM37" s="216"/>
      <c r="KQN37" s="216"/>
      <c r="KQO37" s="216"/>
      <c r="KQP37" s="216"/>
      <c r="KQQ37" s="216"/>
      <c r="KQR37" s="216"/>
      <c r="KQS37" s="216"/>
      <c r="KQT37" s="216"/>
      <c r="KQU37" s="216"/>
      <c r="KQV37" s="216"/>
      <c r="KQW37" s="216"/>
      <c r="KQX37" s="216"/>
      <c r="KQY37" s="216"/>
      <c r="KQZ37" s="216"/>
      <c r="KRA37" s="216"/>
      <c r="KRB37" s="216"/>
      <c r="KRC37" s="216"/>
      <c r="KRD37" s="216"/>
      <c r="KRE37" s="216"/>
      <c r="KRF37" s="216"/>
      <c r="KRG37" s="216"/>
      <c r="KRH37" s="216"/>
      <c r="KRI37" s="216"/>
      <c r="KRJ37" s="216"/>
      <c r="KRK37" s="216"/>
      <c r="KRL37" s="216"/>
      <c r="KRM37" s="216"/>
      <c r="KRN37" s="216"/>
      <c r="KRO37" s="216"/>
      <c r="KRP37" s="216"/>
      <c r="KRQ37" s="216"/>
      <c r="KRR37" s="216"/>
      <c r="KRS37" s="216"/>
      <c r="KRT37" s="216"/>
      <c r="KRU37" s="216"/>
      <c r="KRV37" s="216"/>
      <c r="KRW37" s="216"/>
      <c r="KRX37" s="216"/>
      <c r="KRY37" s="216"/>
      <c r="KRZ37" s="216"/>
      <c r="KSA37" s="216"/>
      <c r="KSB37" s="216"/>
      <c r="KSC37" s="216"/>
      <c r="KSD37" s="216"/>
      <c r="KSE37" s="216"/>
      <c r="KSF37" s="216"/>
      <c r="KSG37" s="216"/>
      <c r="KSH37" s="216"/>
      <c r="KSI37" s="216"/>
      <c r="KSJ37" s="216"/>
      <c r="KSK37" s="216"/>
      <c r="KSL37" s="216"/>
      <c r="KSM37" s="216"/>
      <c r="KSN37" s="216"/>
      <c r="KSO37" s="216"/>
      <c r="KSP37" s="216"/>
      <c r="KSQ37" s="216"/>
      <c r="KSR37" s="216"/>
      <c r="KSS37" s="216"/>
      <c r="KST37" s="216"/>
      <c r="KSU37" s="216"/>
      <c r="KSV37" s="216"/>
      <c r="KSW37" s="216"/>
      <c r="KSX37" s="216"/>
      <c r="KSY37" s="216"/>
      <c r="KSZ37" s="216"/>
      <c r="KTA37" s="216"/>
      <c r="KTB37" s="216"/>
      <c r="KTC37" s="216"/>
      <c r="KTD37" s="216"/>
      <c r="KTE37" s="216"/>
      <c r="KTF37" s="216"/>
      <c r="KTG37" s="216"/>
      <c r="KTH37" s="216"/>
      <c r="KTI37" s="216"/>
      <c r="KTJ37" s="216"/>
      <c r="KTK37" s="216"/>
      <c r="KTL37" s="216"/>
      <c r="KTM37" s="216"/>
      <c r="KTN37" s="216"/>
      <c r="KTO37" s="216"/>
      <c r="KTP37" s="216"/>
      <c r="KTQ37" s="216"/>
      <c r="KTR37" s="216"/>
      <c r="KTS37" s="216"/>
      <c r="KTT37" s="216"/>
      <c r="KTU37" s="216"/>
      <c r="KTV37" s="216"/>
      <c r="KTW37" s="216"/>
      <c r="KTX37" s="216"/>
      <c r="KTY37" s="216"/>
      <c r="KTZ37" s="216"/>
      <c r="KUA37" s="216"/>
      <c r="KUB37" s="216"/>
      <c r="KUC37" s="216"/>
      <c r="KUD37" s="216"/>
      <c r="KUE37" s="216"/>
      <c r="KUF37" s="216"/>
      <c r="KUG37" s="216"/>
      <c r="KUH37" s="216"/>
      <c r="KUI37" s="216"/>
      <c r="KUJ37" s="216"/>
      <c r="KUK37" s="216"/>
      <c r="KUL37" s="216"/>
      <c r="KUM37" s="216"/>
      <c r="KUN37" s="216"/>
      <c r="KUO37" s="216"/>
      <c r="KUP37" s="216"/>
      <c r="KUQ37" s="216"/>
      <c r="KUR37" s="216"/>
      <c r="KUS37" s="216"/>
      <c r="KUT37" s="216"/>
      <c r="KUU37" s="216"/>
      <c r="KUV37" s="216"/>
      <c r="KUW37" s="216"/>
      <c r="KUX37" s="216"/>
      <c r="KUY37" s="216"/>
      <c r="KUZ37" s="216"/>
      <c r="KVA37" s="216"/>
      <c r="KVB37" s="216"/>
      <c r="KVC37" s="216"/>
      <c r="KVD37" s="216"/>
      <c r="KVE37" s="216"/>
      <c r="KVF37" s="216"/>
      <c r="KVG37" s="216"/>
      <c r="KVH37" s="216"/>
      <c r="KVI37" s="216"/>
      <c r="KVJ37" s="216"/>
      <c r="KVK37" s="216"/>
      <c r="KVL37" s="216"/>
      <c r="KVM37" s="216"/>
      <c r="KVN37" s="216"/>
      <c r="KVO37" s="216"/>
      <c r="KVP37" s="216"/>
      <c r="KVQ37" s="216"/>
      <c r="KVR37" s="216"/>
      <c r="KVS37" s="216"/>
      <c r="KVT37" s="216"/>
      <c r="KVU37" s="216"/>
      <c r="KVV37" s="216"/>
      <c r="KVW37" s="216"/>
      <c r="KVX37" s="216"/>
      <c r="KVY37" s="216"/>
      <c r="KVZ37" s="216"/>
      <c r="KWA37" s="216"/>
      <c r="KWB37" s="216"/>
      <c r="KWC37" s="216"/>
      <c r="KWD37" s="216"/>
      <c r="KWE37" s="216"/>
      <c r="KWF37" s="216"/>
      <c r="KWG37" s="216"/>
      <c r="KWH37" s="216"/>
      <c r="KWI37" s="216"/>
      <c r="KWJ37" s="216"/>
      <c r="KWK37" s="216"/>
      <c r="KWL37" s="216"/>
      <c r="KWM37" s="216"/>
      <c r="KWN37" s="216"/>
      <c r="KWO37" s="216"/>
      <c r="KWP37" s="216"/>
      <c r="KWQ37" s="216"/>
      <c r="KWR37" s="216"/>
      <c r="KWS37" s="216"/>
      <c r="KWT37" s="216"/>
      <c r="KWU37" s="216"/>
      <c r="KWV37" s="216"/>
      <c r="KWW37" s="216"/>
      <c r="KWX37" s="216"/>
      <c r="KWY37" s="216"/>
      <c r="KWZ37" s="216"/>
      <c r="KXA37" s="216"/>
      <c r="KXB37" s="216"/>
      <c r="KXC37" s="216"/>
      <c r="KXD37" s="216"/>
      <c r="KXE37" s="216"/>
      <c r="KXF37" s="216"/>
      <c r="KXG37" s="216"/>
      <c r="KXH37" s="216"/>
      <c r="KXI37" s="216"/>
      <c r="KXJ37" s="216"/>
      <c r="KXK37" s="216"/>
      <c r="KXL37" s="216"/>
      <c r="KXM37" s="216"/>
      <c r="KXN37" s="216"/>
      <c r="KXO37" s="216"/>
      <c r="KXP37" s="216"/>
      <c r="KXQ37" s="216"/>
      <c r="KXR37" s="216"/>
      <c r="KXS37" s="216"/>
      <c r="KXT37" s="216"/>
      <c r="KXU37" s="216"/>
      <c r="KXV37" s="216"/>
      <c r="KXW37" s="216"/>
      <c r="KXX37" s="216"/>
      <c r="KXY37" s="216"/>
      <c r="KXZ37" s="216"/>
      <c r="KYA37" s="216"/>
      <c r="KYB37" s="216"/>
      <c r="KYC37" s="216"/>
      <c r="KYD37" s="216"/>
      <c r="KYE37" s="216"/>
      <c r="KYF37" s="216"/>
      <c r="KYG37" s="216"/>
      <c r="KYH37" s="216"/>
      <c r="KYI37" s="216"/>
      <c r="KYJ37" s="216"/>
      <c r="KYK37" s="216"/>
      <c r="KYL37" s="216"/>
      <c r="KYM37" s="216"/>
      <c r="KYN37" s="216"/>
      <c r="KYO37" s="216"/>
      <c r="KYP37" s="216"/>
      <c r="KYQ37" s="216"/>
      <c r="KYR37" s="216"/>
      <c r="KYS37" s="216"/>
      <c r="KYT37" s="216"/>
      <c r="KYU37" s="216"/>
      <c r="KYV37" s="216"/>
      <c r="KYW37" s="216"/>
      <c r="KYX37" s="216"/>
      <c r="KYY37" s="216"/>
      <c r="KYZ37" s="216"/>
      <c r="KZA37" s="216"/>
      <c r="KZB37" s="216"/>
      <c r="KZC37" s="216"/>
      <c r="KZD37" s="216"/>
      <c r="KZE37" s="216"/>
      <c r="KZF37" s="216"/>
      <c r="KZG37" s="216"/>
      <c r="KZH37" s="216"/>
      <c r="KZI37" s="216"/>
      <c r="KZJ37" s="216"/>
      <c r="KZK37" s="216"/>
      <c r="KZL37" s="216"/>
      <c r="KZM37" s="216"/>
      <c r="KZN37" s="216"/>
      <c r="KZO37" s="216"/>
      <c r="KZP37" s="216"/>
      <c r="KZQ37" s="216"/>
      <c r="KZR37" s="216"/>
      <c r="KZS37" s="216"/>
      <c r="KZT37" s="216"/>
      <c r="KZU37" s="216"/>
      <c r="KZV37" s="216"/>
      <c r="KZW37" s="216"/>
      <c r="KZX37" s="216"/>
      <c r="KZY37" s="216"/>
      <c r="KZZ37" s="216"/>
      <c r="LAA37" s="216"/>
      <c r="LAB37" s="216"/>
      <c r="LAC37" s="216"/>
      <c r="LAD37" s="216"/>
      <c r="LAE37" s="216"/>
      <c r="LAF37" s="216"/>
      <c r="LAG37" s="216"/>
      <c r="LAH37" s="216"/>
      <c r="LAI37" s="216"/>
      <c r="LAJ37" s="216"/>
      <c r="LAK37" s="216"/>
      <c r="LAL37" s="216"/>
      <c r="LAM37" s="216"/>
      <c r="LAN37" s="216"/>
      <c r="LAO37" s="216"/>
      <c r="LAP37" s="216"/>
      <c r="LAQ37" s="216"/>
      <c r="LAR37" s="216"/>
      <c r="LAS37" s="216"/>
      <c r="LAT37" s="216"/>
      <c r="LAU37" s="216"/>
      <c r="LAV37" s="216"/>
      <c r="LAW37" s="216"/>
      <c r="LAX37" s="216"/>
      <c r="LAY37" s="216"/>
      <c r="LAZ37" s="216"/>
      <c r="LBA37" s="216"/>
      <c r="LBB37" s="216"/>
      <c r="LBC37" s="216"/>
      <c r="LBD37" s="216"/>
      <c r="LBE37" s="216"/>
      <c r="LBF37" s="216"/>
      <c r="LBG37" s="216"/>
      <c r="LBH37" s="216"/>
      <c r="LBI37" s="216"/>
      <c r="LBJ37" s="216"/>
      <c r="LBK37" s="216"/>
      <c r="LBL37" s="216"/>
      <c r="LBM37" s="216"/>
      <c r="LBN37" s="216"/>
      <c r="LBO37" s="216"/>
      <c r="LBP37" s="216"/>
      <c r="LBQ37" s="216"/>
      <c r="LBR37" s="216"/>
      <c r="LBS37" s="216"/>
      <c r="LBT37" s="216"/>
      <c r="LBU37" s="216"/>
      <c r="LBV37" s="216"/>
      <c r="LBW37" s="216"/>
      <c r="LBX37" s="216"/>
      <c r="LBY37" s="216"/>
      <c r="LBZ37" s="216"/>
      <c r="LCA37" s="216"/>
      <c r="LCB37" s="216"/>
      <c r="LCC37" s="216"/>
      <c r="LCD37" s="216"/>
      <c r="LCE37" s="216"/>
      <c r="LCF37" s="216"/>
      <c r="LCG37" s="216"/>
      <c r="LCH37" s="216"/>
      <c r="LCI37" s="216"/>
      <c r="LCJ37" s="216"/>
      <c r="LCK37" s="216"/>
      <c r="LCL37" s="216"/>
      <c r="LCM37" s="216"/>
      <c r="LCN37" s="216"/>
      <c r="LCO37" s="216"/>
      <c r="LCP37" s="216"/>
      <c r="LCQ37" s="216"/>
      <c r="LCR37" s="216"/>
      <c r="LCS37" s="216"/>
      <c r="LCT37" s="216"/>
      <c r="LCU37" s="216"/>
      <c r="LCV37" s="216"/>
      <c r="LCW37" s="216"/>
      <c r="LCX37" s="216"/>
      <c r="LCY37" s="216"/>
      <c r="LCZ37" s="216"/>
      <c r="LDA37" s="216"/>
      <c r="LDB37" s="216"/>
      <c r="LDC37" s="216"/>
      <c r="LDD37" s="216"/>
      <c r="LDE37" s="216"/>
      <c r="LDF37" s="216"/>
      <c r="LDG37" s="216"/>
      <c r="LDH37" s="216"/>
      <c r="LDI37" s="216"/>
      <c r="LDJ37" s="216"/>
      <c r="LDK37" s="216"/>
      <c r="LDL37" s="216"/>
      <c r="LDM37" s="216"/>
      <c r="LDN37" s="216"/>
      <c r="LDO37" s="216"/>
      <c r="LDP37" s="216"/>
      <c r="LDQ37" s="216"/>
      <c r="LDR37" s="216"/>
      <c r="LDS37" s="216"/>
      <c r="LDT37" s="216"/>
      <c r="LDU37" s="216"/>
      <c r="LDV37" s="216"/>
      <c r="LDW37" s="216"/>
      <c r="LDX37" s="216"/>
      <c r="LDY37" s="216"/>
      <c r="LDZ37" s="216"/>
      <c r="LEA37" s="216"/>
      <c r="LEB37" s="216"/>
      <c r="LEC37" s="216"/>
      <c r="LED37" s="216"/>
      <c r="LEE37" s="216"/>
      <c r="LEF37" s="216"/>
      <c r="LEG37" s="216"/>
      <c r="LEH37" s="216"/>
      <c r="LEI37" s="216"/>
      <c r="LEJ37" s="216"/>
      <c r="LEK37" s="216"/>
      <c r="LEL37" s="216"/>
      <c r="LEM37" s="216"/>
      <c r="LEN37" s="216"/>
      <c r="LEO37" s="216"/>
      <c r="LEP37" s="216"/>
      <c r="LEQ37" s="216"/>
      <c r="LER37" s="216"/>
      <c r="LES37" s="216"/>
      <c r="LET37" s="216"/>
      <c r="LEU37" s="216"/>
      <c r="LEV37" s="216"/>
      <c r="LEW37" s="216"/>
      <c r="LEX37" s="216"/>
      <c r="LEY37" s="216"/>
      <c r="LEZ37" s="216"/>
      <c r="LFA37" s="216"/>
      <c r="LFB37" s="216"/>
      <c r="LFC37" s="216"/>
      <c r="LFD37" s="216"/>
      <c r="LFE37" s="216"/>
      <c r="LFF37" s="216"/>
      <c r="LFG37" s="216"/>
      <c r="LFH37" s="216"/>
      <c r="LFI37" s="216"/>
      <c r="LFJ37" s="216"/>
      <c r="LFK37" s="216"/>
      <c r="LFL37" s="216"/>
      <c r="LFM37" s="216"/>
      <c r="LFN37" s="216"/>
      <c r="LFO37" s="216"/>
      <c r="LFP37" s="216"/>
      <c r="LFQ37" s="216"/>
      <c r="LFR37" s="216"/>
      <c r="LFS37" s="216"/>
      <c r="LFT37" s="216"/>
      <c r="LFU37" s="216"/>
      <c r="LFV37" s="216"/>
      <c r="LFW37" s="216"/>
      <c r="LFX37" s="216"/>
      <c r="LFY37" s="216"/>
      <c r="LFZ37" s="216"/>
      <c r="LGA37" s="216"/>
      <c r="LGB37" s="216"/>
      <c r="LGC37" s="216"/>
      <c r="LGD37" s="216"/>
      <c r="LGE37" s="216"/>
      <c r="LGF37" s="216"/>
      <c r="LGG37" s="216"/>
      <c r="LGH37" s="216"/>
      <c r="LGI37" s="216"/>
      <c r="LGJ37" s="216"/>
      <c r="LGK37" s="216"/>
      <c r="LGL37" s="216"/>
      <c r="LGM37" s="216"/>
      <c r="LGN37" s="216"/>
      <c r="LGO37" s="216"/>
      <c r="LGP37" s="216"/>
      <c r="LGQ37" s="216"/>
      <c r="LGR37" s="216"/>
      <c r="LGS37" s="216"/>
      <c r="LGT37" s="216"/>
      <c r="LGU37" s="216"/>
      <c r="LGV37" s="216"/>
      <c r="LGW37" s="216"/>
      <c r="LGX37" s="216"/>
      <c r="LGY37" s="216"/>
      <c r="LGZ37" s="216"/>
      <c r="LHA37" s="216"/>
      <c r="LHB37" s="216"/>
      <c r="LHC37" s="216"/>
      <c r="LHD37" s="216"/>
      <c r="LHE37" s="216"/>
      <c r="LHF37" s="216"/>
      <c r="LHG37" s="216"/>
      <c r="LHH37" s="216"/>
      <c r="LHI37" s="216"/>
      <c r="LHJ37" s="216"/>
      <c r="LHK37" s="216"/>
      <c r="LHL37" s="216"/>
      <c r="LHM37" s="216"/>
      <c r="LHN37" s="216"/>
      <c r="LHO37" s="216"/>
      <c r="LHP37" s="216"/>
      <c r="LHQ37" s="216"/>
      <c r="LHR37" s="216"/>
      <c r="LHS37" s="216"/>
      <c r="LHT37" s="216"/>
      <c r="LHU37" s="216"/>
      <c r="LHV37" s="216"/>
      <c r="LHW37" s="216"/>
      <c r="LHX37" s="216"/>
      <c r="LHY37" s="216"/>
      <c r="LHZ37" s="216"/>
      <c r="LIA37" s="216"/>
      <c r="LIB37" s="216"/>
      <c r="LIC37" s="216"/>
      <c r="LID37" s="216"/>
      <c r="LIE37" s="216"/>
      <c r="LIF37" s="216"/>
      <c r="LIG37" s="216"/>
      <c r="LIH37" s="216"/>
      <c r="LII37" s="216"/>
      <c r="LIJ37" s="216"/>
      <c r="LIK37" s="216"/>
      <c r="LIL37" s="216"/>
      <c r="LIM37" s="216"/>
      <c r="LIN37" s="216"/>
      <c r="LIO37" s="216"/>
      <c r="LIP37" s="216"/>
      <c r="LIQ37" s="216"/>
      <c r="LIR37" s="216"/>
      <c r="LIS37" s="216"/>
      <c r="LIT37" s="216"/>
      <c r="LIU37" s="216"/>
      <c r="LIV37" s="216"/>
      <c r="LIW37" s="216"/>
      <c r="LIX37" s="216"/>
      <c r="LIY37" s="216"/>
      <c r="LIZ37" s="216"/>
      <c r="LJA37" s="216"/>
      <c r="LJB37" s="216"/>
      <c r="LJC37" s="216"/>
      <c r="LJD37" s="216"/>
      <c r="LJE37" s="216"/>
      <c r="LJF37" s="216"/>
      <c r="LJG37" s="216"/>
      <c r="LJH37" s="216"/>
      <c r="LJI37" s="216"/>
      <c r="LJJ37" s="216"/>
      <c r="LJK37" s="216"/>
      <c r="LJL37" s="216"/>
      <c r="LJM37" s="216"/>
      <c r="LJN37" s="216"/>
      <c r="LJO37" s="216"/>
      <c r="LJP37" s="216"/>
      <c r="LJQ37" s="216"/>
      <c r="LJR37" s="216"/>
      <c r="LJS37" s="216"/>
      <c r="LJT37" s="216"/>
      <c r="LJU37" s="216"/>
      <c r="LJV37" s="216"/>
      <c r="LJW37" s="216"/>
      <c r="LJX37" s="216"/>
      <c r="LJY37" s="216"/>
      <c r="LJZ37" s="216"/>
      <c r="LKA37" s="216"/>
      <c r="LKB37" s="216"/>
      <c r="LKC37" s="216"/>
      <c r="LKD37" s="216"/>
      <c r="LKE37" s="216"/>
      <c r="LKF37" s="216"/>
      <c r="LKG37" s="216"/>
      <c r="LKH37" s="216"/>
      <c r="LKI37" s="216"/>
      <c r="LKJ37" s="216"/>
      <c r="LKK37" s="216"/>
      <c r="LKL37" s="216"/>
      <c r="LKM37" s="216"/>
      <c r="LKN37" s="216"/>
      <c r="LKO37" s="216"/>
      <c r="LKP37" s="216"/>
      <c r="LKQ37" s="216"/>
      <c r="LKR37" s="216"/>
      <c r="LKS37" s="216"/>
      <c r="LKT37" s="216"/>
      <c r="LKU37" s="216"/>
      <c r="LKV37" s="216"/>
      <c r="LKW37" s="216"/>
      <c r="LKX37" s="216"/>
      <c r="LKY37" s="216"/>
      <c r="LKZ37" s="216"/>
      <c r="LLA37" s="216"/>
      <c r="LLB37" s="216"/>
      <c r="LLC37" s="216"/>
      <c r="LLD37" s="216"/>
      <c r="LLE37" s="216"/>
      <c r="LLF37" s="216"/>
      <c r="LLG37" s="216"/>
      <c r="LLH37" s="216"/>
      <c r="LLI37" s="216"/>
      <c r="LLJ37" s="216"/>
      <c r="LLK37" s="216"/>
      <c r="LLL37" s="216"/>
      <c r="LLM37" s="216"/>
      <c r="LLN37" s="216"/>
      <c r="LLO37" s="216"/>
      <c r="LLP37" s="216"/>
      <c r="LLQ37" s="216"/>
      <c r="LLR37" s="216"/>
      <c r="LLS37" s="216"/>
      <c r="LLT37" s="216"/>
      <c r="LLU37" s="216"/>
      <c r="LLV37" s="216"/>
      <c r="LLW37" s="216"/>
      <c r="LLX37" s="216"/>
      <c r="LLY37" s="216"/>
      <c r="LLZ37" s="216"/>
      <c r="LMA37" s="216"/>
      <c r="LMB37" s="216"/>
      <c r="LMC37" s="216"/>
      <c r="LMD37" s="216"/>
      <c r="LME37" s="216"/>
      <c r="LMF37" s="216"/>
      <c r="LMG37" s="216"/>
      <c r="LMH37" s="216"/>
      <c r="LMI37" s="216"/>
      <c r="LMJ37" s="216"/>
      <c r="LMK37" s="216"/>
      <c r="LML37" s="216"/>
      <c r="LMM37" s="216"/>
      <c r="LMN37" s="216"/>
      <c r="LMO37" s="216"/>
      <c r="LMP37" s="216"/>
      <c r="LMQ37" s="216"/>
      <c r="LMR37" s="216"/>
      <c r="LMS37" s="216"/>
      <c r="LMT37" s="216"/>
      <c r="LMU37" s="216"/>
      <c r="LMV37" s="216"/>
      <c r="LMW37" s="216"/>
      <c r="LMX37" s="216"/>
      <c r="LMY37" s="216"/>
      <c r="LMZ37" s="216"/>
      <c r="LNA37" s="216"/>
      <c r="LNB37" s="216"/>
      <c r="LNC37" s="216"/>
      <c r="LND37" s="216"/>
      <c r="LNE37" s="216"/>
      <c r="LNF37" s="216"/>
      <c r="LNG37" s="216"/>
      <c r="LNH37" s="216"/>
      <c r="LNI37" s="216"/>
      <c r="LNJ37" s="216"/>
      <c r="LNK37" s="216"/>
      <c r="LNL37" s="216"/>
      <c r="LNM37" s="216"/>
      <c r="LNN37" s="216"/>
      <c r="LNO37" s="216"/>
      <c r="LNP37" s="216"/>
      <c r="LNQ37" s="216"/>
      <c r="LNR37" s="216"/>
      <c r="LNS37" s="216"/>
      <c r="LNT37" s="216"/>
      <c r="LNU37" s="216"/>
      <c r="LNV37" s="216"/>
      <c r="LNW37" s="216"/>
      <c r="LNX37" s="216"/>
      <c r="LNY37" s="216"/>
      <c r="LNZ37" s="216"/>
      <c r="LOA37" s="216"/>
      <c r="LOB37" s="216"/>
      <c r="LOC37" s="216"/>
      <c r="LOD37" s="216"/>
      <c r="LOE37" s="216"/>
      <c r="LOF37" s="216"/>
      <c r="LOG37" s="216"/>
      <c r="LOH37" s="216"/>
      <c r="LOI37" s="216"/>
      <c r="LOJ37" s="216"/>
      <c r="LOK37" s="216"/>
      <c r="LOL37" s="216"/>
      <c r="LOM37" s="216"/>
      <c r="LON37" s="216"/>
      <c r="LOO37" s="216"/>
      <c r="LOP37" s="216"/>
      <c r="LOQ37" s="216"/>
      <c r="LOR37" s="216"/>
      <c r="LOS37" s="216"/>
      <c r="LOT37" s="216"/>
      <c r="LOU37" s="216"/>
      <c r="LOV37" s="216"/>
      <c r="LOW37" s="216"/>
      <c r="LOX37" s="216"/>
      <c r="LOY37" s="216"/>
      <c r="LOZ37" s="216"/>
      <c r="LPA37" s="216"/>
      <c r="LPB37" s="216"/>
      <c r="LPC37" s="216"/>
      <c r="LPD37" s="216"/>
      <c r="LPE37" s="216"/>
      <c r="LPF37" s="216"/>
      <c r="LPG37" s="216"/>
      <c r="LPH37" s="216"/>
      <c r="LPI37" s="216"/>
      <c r="LPJ37" s="216"/>
      <c r="LPK37" s="216"/>
      <c r="LPL37" s="216"/>
      <c r="LPM37" s="216"/>
      <c r="LPN37" s="216"/>
      <c r="LPO37" s="216"/>
      <c r="LPP37" s="216"/>
      <c r="LPQ37" s="216"/>
      <c r="LPR37" s="216"/>
      <c r="LPS37" s="216"/>
      <c r="LPT37" s="216"/>
      <c r="LPU37" s="216"/>
      <c r="LPV37" s="216"/>
      <c r="LPW37" s="216"/>
      <c r="LPX37" s="216"/>
      <c r="LPY37" s="216"/>
      <c r="LPZ37" s="216"/>
      <c r="LQA37" s="216"/>
      <c r="LQB37" s="216"/>
      <c r="LQC37" s="216"/>
      <c r="LQD37" s="216"/>
      <c r="LQE37" s="216"/>
      <c r="LQF37" s="216"/>
      <c r="LQG37" s="216"/>
      <c r="LQH37" s="216"/>
      <c r="LQI37" s="216"/>
      <c r="LQJ37" s="216"/>
      <c r="LQK37" s="216"/>
      <c r="LQL37" s="216"/>
      <c r="LQM37" s="216"/>
      <c r="LQN37" s="216"/>
      <c r="LQO37" s="216"/>
      <c r="LQP37" s="216"/>
      <c r="LQQ37" s="216"/>
      <c r="LQR37" s="216"/>
      <c r="LQS37" s="216"/>
      <c r="LQT37" s="216"/>
      <c r="LQU37" s="216"/>
      <c r="LQV37" s="216"/>
      <c r="LQW37" s="216"/>
      <c r="LQX37" s="216"/>
      <c r="LQY37" s="216"/>
      <c r="LQZ37" s="216"/>
      <c r="LRA37" s="216"/>
      <c r="LRB37" s="216"/>
      <c r="LRC37" s="216"/>
      <c r="LRD37" s="216"/>
      <c r="LRE37" s="216"/>
      <c r="LRF37" s="216"/>
      <c r="LRG37" s="216"/>
      <c r="LRH37" s="216"/>
      <c r="LRI37" s="216"/>
      <c r="LRJ37" s="216"/>
      <c r="LRK37" s="216"/>
      <c r="LRL37" s="216"/>
      <c r="LRM37" s="216"/>
      <c r="LRN37" s="216"/>
      <c r="LRO37" s="216"/>
      <c r="LRP37" s="216"/>
      <c r="LRQ37" s="216"/>
      <c r="LRR37" s="216"/>
      <c r="LRS37" s="216"/>
      <c r="LRT37" s="216"/>
      <c r="LRU37" s="216"/>
      <c r="LRV37" s="216"/>
      <c r="LRW37" s="216"/>
      <c r="LRX37" s="216"/>
      <c r="LRY37" s="216"/>
      <c r="LRZ37" s="216"/>
      <c r="LSA37" s="216"/>
      <c r="LSB37" s="216"/>
      <c r="LSC37" s="216"/>
      <c r="LSD37" s="216"/>
      <c r="LSE37" s="216"/>
      <c r="LSF37" s="216"/>
      <c r="LSG37" s="216"/>
      <c r="LSH37" s="216"/>
      <c r="LSI37" s="216"/>
      <c r="LSJ37" s="216"/>
      <c r="LSK37" s="216"/>
      <c r="LSL37" s="216"/>
      <c r="LSM37" s="216"/>
      <c r="LSN37" s="216"/>
      <c r="LSO37" s="216"/>
      <c r="LSP37" s="216"/>
      <c r="LSQ37" s="216"/>
      <c r="LSR37" s="216"/>
      <c r="LSS37" s="216"/>
      <c r="LST37" s="216"/>
      <c r="LSU37" s="216"/>
      <c r="LSV37" s="216"/>
      <c r="LSW37" s="216"/>
      <c r="LSX37" s="216"/>
      <c r="LSY37" s="216"/>
      <c r="LSZ37" s="216"/>
      <c r="LTA37" s="216"/>
      <c r="LTB37" s="216"/>
      <c r="LTC37" s="216"/>
      <c r="LTD37" s="216"/>
      <c r="LTE37" s="216"/>
      <c r="LTF37" s="216"/>
      <c r="LTG37" s="216"/>
      <c r="LTH37" s="216"/>
      <c r="LTI37" s="216"/>
      <c r="LTJ37" s="216"/>
      <c r="LTK37" s="216"/>
      <c r="LTL37" s="216"/>
      <c r="LTM37" s="216"/>
      <c r="LTN37" s="216"/>
      <c r="LTO37" s="216"/>
      <c r="LTP37" s="216"/>
      <c r="LTQ37" s="216"/>
      <c r="LTR37" s="216"/>
      <c r="LTS37" s="216"/>
      <c r="LTT37" s="216"/>
      <c r="LTU37" s="216"/>
      <c r="LTV37" s="216"/>
      <c r="LTW37" s="216"/>
      <c r="LTX37" s="216"/>
      <c r="LTY37" s="216"/>
      <c r="LTZ37" s="216"/>
      <c r="LUA37" s="216"/>
      <c r="LUB37" s="216"/>
      <c r="LUC37" s="216"/>
      <c r="LUD37" s="216"/>
      <c r="LUE37" s="216"/>
      <c r="LUF37" s="216"/>
      <c r="LUG37" s="216"/>
      <c r="LUH37" s="216"/>
      <c r="LUI37" s="216"/>
      <c r="LUJ37" s="216"/>
      <c r="LUK37" s="216"/>
      <c r="LUL37" s="216"/>
      <c r="LUM37" s="216"/>
      <c r="LUN37" s="216"/>
      <c r="LUO37" s="216"/>
      <c r="LUP37" s="216"/>
      <c r="LUQ37" s="216"/>
      <c r="LUR37" s="216"/>
      <c r="LUS37" s="216"/>
      <c r="LUT37" s="216"/>
      <c r="LUU37" s="216"/>
      <c r="LUV37" s="216"/>
      <c r="LUW37" s="216"/>
      <c r="LUX37" s="216"/>
      <c r="LUY37" s="216"/>
      <c r="LUZ37" s="216"/>
      <c r="LVA37" s="216"/>
      <c r="LVB37" s="216"/>
      <c r="LVC37" s="216"/>
      <c r="LVD37" s="216"/>
      <c r="LVE37" s="216"/>
      <c r="LVF37" s="216"/>
      <c r="LVG37" s="216"/>
      <c r="LVH37" s="216"/>
      <c r="LVI37" s="216"/>
      <c r="LVJ37" s="216"/>
      <c r="LVK37" s="216"/>
      <c r="LVL37" s="216"/>
      <c r="LVM37" s="216"/>
      <c r="LVN37" s="216"/>
      <c r="LVO37" s="216"/>
      <c r="LVP37" s="216"/>
      <c r="LVQ37" s="216"/>
      <c r="LVR37" s="216"/>
      <c r="LVS37" s="216"/>
      <c r="LVT37" s="216"/>
      <c r="LVU37" s="216"/>
      <c r="LVV37" s="216"/>
      <c r="LVW37" s="216"/>
      <c r="LVX37" s="216"/>
      <c r="LVY37" s="216"/>
      <c r="LVZ37" s="216"/>
      <c r="LWA37" s="216"/>
      <c r="LWB37" s="216"/>
      <c r="LWC37" s="216"/>
      <c r="LWD37" s="216"/>
      <c r="LWE37" s="216"/>
      <c r="LWF37" s="216"/>
      <c r="LWG37" s="216"/>
      <c r="LWH37" s="216"/>
      <c r="LWI37" s="216"/>
      <c r="LWJ37" s="216"/>
      <c r="LWK37" s="216"/>
      <c r="LWL37" s="216"/>
      <c r="LWM37" s="216"/>
      <c r="LWN37" s="216"/>
      <c r="LWO37" s="216"/>
      <c r="LWP37" s="216"/>
      <c r="LWQ37" s="216"/>
      <c r="LWR37" s="216"/>
      <c r="LWS37" s="216"/>
      <c r="LWT37" s="216"/>
      <c r="LWU37" s="216"/>
      <c r="LWV37" s="216"/>
      <c r="LWW37" s="216"/>
      <c r="LWX37" s="216"/>
      <c r="LWY37" s="216"/>
      <c r="LWZ37" s="216"/>
      <c r="LXA37" s="216"/>
      <c r="LXB37" s="216"/>
      <c r="LXC37" s="216"/>
      <c r="LXD37" s="216"/>
      <c r="LXE37" s="216"/>
      <c r="LXF37" s="216"/>
      <c r="LXG37" s="216"/>
      <c r="LXH37" s="216"/>
      <c r="LXI37" s="216"/>
      <c r="LXJ37" s="216"/>
      <c r="LXK37" s="216"/>
      <c r="LXL37" s="216"/>
      <c r="LXM37" s="216"/>
      <c r="LXN37" s="216"/>
      <c r="LXO37" s="216"/>
      <c r="LXP37" s="216"/>
      <c r="LXQ37" s="216"/>
      <c r="LXR37" s="216"/>
      <c r="LXS37" s="216"/>
      <c r="LXT37" s="216"/>
      <c r="LXU37" s="216"/>
      <c r="LXV37" s="216"/>
      <c r="LXW37" s="216"/>
      <c r="LXX37" s="216"/>
      <c r="LXY37" s="216"/>
      <c r="LXZ37" s="216"/>
      <c r="LYA37" s="216"/>
      <c r="LYB37" s="216"/>
      <c r="LYC37" s="216"/>
      <c r="LYD37" s="216"/>
      <c r="LYE37" s="216"/>
      <c r="LYF37" s="216"/>
      <c r="LYG37" s="216"/>
      <c r="LYH37" s="216"/>
      <c r="LYI37" s="216"/>
      <c r="LYJ37" s="216"/>
      <c r="LYK37" s="216"/>
      <c r="LYL37" s="216"/>
      <c r="LYM37" s="216"/>
      <c r="LYN37" s="216"/>
      <c r="LYO37" s="216"/>
      <c r="LYP37" s="216"/>
      <c r="LYQ37" s="216"/>
      <c r="LYR37" s="216"/>
      <c r="LYS37" s="216"/>
      <c r="LYT37" s="216"/>
      <c r="LYU37" s="216"/>
      <c r="LYV37" s="216"/>
      <c r="LYW37" s="216"/>
      <c r="LYX37" s="216"/>
      <c r="LYY37" s="216"/>
      <c r="LYZ37" s="216"/>
      <c r="LZA37" s="216"/>
      <c r="LZB37" s="216"/>
      <c r="LZC37" s="216"/>
      <c r="LZD37" s="216"/>
      <c r="LZE37" s="216"/>
      <c r="LZF37" s="216"/>
      <c r="LZG37" s="216"/>
      <c r="LZH37" s="216"/>
      <c r="LZI37" s="216"/>
      <c r="LZJ37" s="216"/>
      <c r="LZK37" s="216"/>
      <c r="LZL37" s="216"/>
      <c r="LZM37" s="216"/>
      <c r="LZN37" s="216"/>
      <c r="LZO37" s="216"/>
      <c r="LZP37" s="216"/>
      <c r="LZQ37" s="216"/>
      <c r="LZR37" s="216"/>
      <c r="LZS37" s="216"/>
      <c r="LZT37" s="216"/>
      <c r="LZU37" s="216"/>
      <c r="LZV37" s="216"/>
      <c r="LZW37" s="216"/>
      <c r="LZX37" s="216"/>
      <c r="LZY37" s="216"/>
      <c r="LZZ37" s="216"/>
      <c r="MAA37" s="216"/>
      <c r="MAB37" s="216"/>
      <c r="MAC37" s="216"/>
      <c r="MAD37" s="216"/>
      <c r="MAE37" s="216"/>
      <c r="MAF37" s="216"/>
      <c r="MAG37" s="216"/>
      <c r="MAH37" s="216"/>
      <c r="MAI37" s="216"/>
      <c r="MAJ37" s="216"/>
      <c r="MAK37" s="216"/>
      <c r="MAL37" s="216"/>
      <c r="MAM37" s="216"/>
      <c r="MAN37" s="216"/>
      <c r="MAO37" s="216"/>
      <c r="MAP37" s="216"/>
      <c r="MAQ37" s="216"/>
      <c r="MAR37" s="216"/>
      <c r="MAS37" s="216"/>
      <c r="MAT37" s="216"/>
      <c r="MAU37" s="216"/>
      <c r="MAV37" s="216"/>
      <c r="MAW37" s="216"/>
      <c r="MAX37" s="216"/>
      <c r="MAY37" s="216"/>
      <c r="MAZ37" s="216"/>
      <c r="MBA37" s="216"/>
      <c r="MBB37" s="216"/>
      <c r="MBC37" s="216"/>
      <c r="MBD37" s="216"/>
      <c r="MBE37" s="216"/>
      <c r="MBF37" s="216"/>
      <c r="MBG37" s="216"/>
      <c r="MBH37" s="216"/>
      <c r="MBI37" s="216"/>
      <c r="MBJ37" s="216"/>
      <c r="MBK37" s="216"/>
      <c r="MBL37" s="216"/>
      <c r="MBM37" s="216"/>
      <c r="MBN37" s="216"/>
      <c r="MBO37" s="216"/>
      <c r="MBP37" s="216"/>
      <c r="MBQ37" s="216"/>
      <c r="MBR37" s="216"/>
      <c r="MBS37" s="216"/>
      <c r="MBT37" s="216"/>
      <c r="MBU37" s="216"/>
      <c r="MBV37" s="216"/>
      <c r="MBW37" s="216"/>
      <c r="MBX37" s="216"/>
      <c r="MBY37" s="216"/>
      <c r="MBZ37" s="216"/>
      <c r="MCA37" s="216"/>
      <c r="MCB37" s="216"/>
      <c r="MCC37" s="216"/>
      <c r="MCD37" s="216"/>
      <c r="MCE37" s="216"/>
      <c r="MCF37" s="216"/>
      <c r="MCG37" s="216"/>
      <c r="MCH37" s="216"/>
      <c r="MCI37" s="216"/>
      <c r="MCJ37" s="216"/>
      <c r="MCK37" s="216"/>
      <c r="MCL37" s="216"/>
      <c r="MCM37" s="216"/>
      <c r="MCN37" s="216"/>
      <c r="MCO37" s="216"/>
      <c r="MCP37" s="216"/>
      <c r="MCQ37" s="216"/>
      <c r="MCR37" s="216"/>
      <c r="MCS37" s="216"/>
      <c r="MCT37" s="216"/>
      <c r="MCU37" s="216"/>
      <c r="MCV37" s="216"/>
      <c r="MCW37" s="216"/>
      <c r="MCX37" s="216"/>
      <c r="MCY37" s="216"/>
      <c r="MCZ37" s="216"/>
      <c r="MDA37" s="216"/>
      <c r="MDB37" s="216"/>
      <c r="MDC37" s="216"/>
      <c r="MDD37" s="216"/>
      <c r="MDE37" s="216"/>
      <c r="MDF37" s="216"/>
      <c r="MDG37" s="216"/>
      <c r="MDH37" s="216"/>
      <c r="MDI37" s="216"/>
      <c r="MDJ37" s="216"/>
      <c r="MDK37" s="216"/>
      <c r="MDL37" s="216"/>
      <c r="MDM37" s="216"/>
      <c r="MDN37" s="216"/>
      <c r="MDO37" s="216"/>
      <c r="MDP37" s="216"/>
      <c r="MDQ37" s="216"/>
      <c r="MDR37" s="216"/>
      <c r="MDS37" s="216"/>
      <c r="MDT37" s="216"/>
      <c r="MDU37" s="216"/>
      <c r="MDV37" s="216"/>
      <c r="MDW37" s="216"/>
      <c r="MDX37" s="216"/>
      <c r="MDY37" s="216"/>
      <c r="MDZ37" s="216"/>
      <c r="MEA37" s="216"/>
      <c r="MEB37" s="216"/>
      <c r="MEC37" s="216"/>
      <c r="MED37" s="216"/>
      <c r="MEE37" s="216"/>
      <c r="MEF37" s="216"/>
      <c r="MEG37" s="216"/>
      <c r="MEH37" s="216"/>
      <c r="MEI37" s="216"/>
      <c r="MEJ37" s="216"/>
      <c r="MEK37" s="216"/>
      <c r="MEL37" s="216"/>
      <c r="MEM37" s="216"/>
      <c r="MEN37" s="216"/>
      <c r="MEO37" s="216"/>
      <c r="MEP37" s="216"/>
      <c r="MEQ37" s="216"/>
      <c r="MER37" s="216"/>
      <c r="MES37" s="216"/>
      <c r="MET37" s="216"/>
      <c r="MEU37" s="216"/>
      <c r="MEV37" s="216"/>
      <c r="MEW37" s="216"/>
      <c r="MEX37" s="216"/>
      <c r="MEY37" s="216"/>
      <c r="MEZ37" s="216"/>
      <c r="MFA37" s="216"/>
      <c r="MFB37" s="216"/>
      <c r="MFC37" s="216"/>
      <c r="MFD37" s="216"/>
      <c r="MFE37" s="216"/>
      <c r="MFF37" s="216"/>
      <c r="MFG37" s="216"/>
      <c r="MFH37" s="216"/>
      <c r="MFI37" s="216"/>
      <c r="MFJ37" s="216"/>
      <c r="MFK37" s="216"/>
      <c r="MFL37" s="216"/>
      <c r="MFM37" s="216"/>
      <c r="MFN37" s="216"/>
      <c r="MFO37" s="216"/>
      <c r="MFP37" s="216"/>
      <c r="MFQ37" s="216"/>
      <c r="MFR37" s="216"/>
      <c r="MFS37" s="216"/>
      <c r="MFT37" s="216"/>
      <c r="MFU37" s="216"/>
      <c r="MFV37" s="216"/>
      <c r="MFW37" s="216"/>
      <c r="MFX37" s="216"/>
      <c r="MFY37" s="216"/>
      <c r="MFZ37" s="216"/>
      <c r="MGA37" s="216"/>
      <c r="MGB37" s="216"/>
      <c r="MGC37" s="216"/>
      <c r="MGD37" s="216"/>
      <c r="MGE37" s="216"/>
      <c r="MGF37" s="216"/>
      <c r="MGG37" s="216"/>
      <c r="MGH37" s="216"/>
      <c r="MGI37" s="216"/>
      <c r="MGJ37" s="216"/>
      <c r="MGK37" s="216"/>
      <c r="MGL37" s="216"/>
      <c r="MGM37" s="216"/>
      <c r="MGN37" s="216"/>
      <c r="MGO37" s="216"/>
      <c r="MGP37" s="216"/>
      <c r="MGQ37" s="216"/>
      <c r="MGR37" s="216"/>
      <c r="MGS37" s="216"/>
      <c r="MGT37" s="216"/>
      <c r="MGU37" s="216"/>
      <c r="MGV37" s="216"/>
      <c r="MGW37" s="216"/>
      <c r="MGX37" s="216"/>
      <c r="MGY37" s="216"/>
      <c r="MGZ37" s="216"/>
      <c r="MHA37" s="216"/>
      <c r="MHB37" s="216"/>
      <c r="MHC37" s="216"/>
      <c r="MHD37" s="216"/>
      <c r="MHE37" s="216"/>
      <c r="MHF37" s="216"/>
      <c r="MHG37" s="216"/>
      <c r="MHH37" s="216"/>
      <c r="MHI37" s="216"/>
      <c r="MHJ37" s="216"/>
      <c r="MHK37" s="216"/>
      <c r="MHL37" s="216"/>
      <c r="MHM37" s="216"/>
      <c r="MHN37" s="216"/>
      <c r="MHO37" s="216"/>
      <c r="MHP37" s="216"/>
      <c r="MHQ37" s="216"/>
      <c r="MHR37" s="216"/>
      <c r="MHS37" s="216"/>
      <c r="MHT37" s="216"/>
      <c r="MHU37" s="216"/>
      <c r="MHV37" s="216"/>
      <c r="MHW37" s="216"/>
      <c r="MHX37" s="216"/>
      <c r="MHY37" s="216"/>
      <c r="MHZ37" s="216"/>
      <c r="MIA37" s="216"/>
      <c r="MIB37" s="216"/>
      <c r="MIC37" s="216"/>
      <c r="MID37" s="216"/>
      <c r="MIE37" s="216"/>
      <c r="MIF37" s="216"/>
      <c r="MIG37" s="216"/>
      <c r="MIH37" s="216"/>
      <c r="MII37" s="216"/>
      <c r="MIJ37" s="216"/>
      <c r="MIK37" s="216"/>
      <c r="MIL37" s="216"/>
      <c r="MIM37" s="216"/>
      <c r="MIN37" s="216"/>
      <c r="MIO37" s="216"/>
      <c r="MIP37" s="216"/>
      <c r="MIQ37" s="216"/>
      <c r="MIR37" s="216"/>
      <c r="MIS37" s="216"/>
      <c r="MIT37" s="216"/>
      <c r="MIU37" s="216"/>
      <c r="MIV37" s="216"/>
      <c r="MIW37" s="216"/>
      <c r="MIX37" s="216"/>
      <c r="MIY37" s="216"/>
      <c r="MIZ37" s="216"/>
      <c r="MJA37" s="216"/>
      <c r="MJB37" s="216"/>
      <c r="MJC37" s="216"/>
      <c r="MJD37" s="216"/>
      <c r="MJE37" s="216"/>
      <c r="MJF37" s="216"/>
      <c r="MJG37" s="216"/>
      <c r="MJH37" s="216"/>
      <c r="MJI37" s="216"/>
      <c r="MJJ37" s="216"/>
      <c r="MJK37" s="216"/>
      <c r="MJL37" s="216"/>
      <c r="MJM37" s="216"/>
      <c r="MJN37" s="216"/>
      <c r="MJO37" s="216"/>
      <c r="MJP37" s="216"/>
      <c r="MJQ37" s="216"/>
      <c r="MJR37" s="216"/>
      <c r="MJS37" s="216"/>
      <c r="MJT37" s="216"/>
      <c r="MJU37" s="216"/>
      <c r="MJV37" s="216"/>
      <c r="MJW37" s="216"/>
      <c r="MJX37" s="216"/>
      <c r="MJY37" s="216"/>
      <c r="MJZ37" s="216"/>
      <c r="MKA37" s="216"/>
      <c r="MKB37" s="216"/>
      <c r="MKC37" s="216"/>
      <c r="MKD37" s="216"/>
      <c r="MKE37" s="216"/>
      <c r="MKF37" s="216"/>
      <c r="MKG37" s="216"/>
      <c r="MKH37" s="216"/>
      <c r="MKI37" s="216"/>
      <c r="MKJ37" s="216"/>
      <c r="MKK37" s="216"/>
      <c r="MKL37" s="216"/>
      <c r="MKM37" s="216"/>
      <c r="MKN37" s="216"/>
      <c r="MKO37" s="216"/>
      <c r="MKP37" s="216"/>
      <c r="MKQ37" s="216"/>
      <c r="MKR37" s="216"/>
      <c r="MKS37" s="216"/>
      <c r="MKT37" s="216"/>
      <c r="MKU37" s="216"/>
      <c r="MKV37" s="216"/>
      <c r="MKW37" s="216"/>
      <c r="MKX37" s="216"/>
      <c r="MKY37" s="216"/>
      <c r="MKZ37" s="216"/>
      <c r="MLA37" s="216"/>
      <c r="MLB37" s="216"/>
      <c r="MLC37" s="216"/>
      <c r="MLD37" s="216"/>
      <c r="MLE37" s="216"/>
      <c r="MLF37" s="216"/>
      <c r="MLG37" s="216"/>
      <c r="MLH37" s="216"/>
      <c r="MLI37" s="216"/>
      <c r="MLJ37" s="216"/>
      <c r="MLK37" s="216"/>
      <c r="MLL37" s="216"/>
      <c r="MLM37" s="216"/>
      <c r="MLN37" s="216"/>
      <c r="MLO37" s="216"/>
      <c r="MLP37" s="216"/>
      <c r="MLQ37" s="216"/>
      <c r="MLR37" s="216"/>
      <c r="MLS37" s="216"/>
      <c r="MLT37" s="216"/>
      <c r="MLU37" s="216"/>
      <c r="MLV37" s="216"/>
      <c r="MLW37" s="216"/>
      <c r="MLX37" s="216"/>
      <c r="MLY37" s="216"/>
      <c r="MLZ37" s="216"/>
      <c r="MMA37" s="216"/>
      <c r="MMB37" s="216"/>
      <c r="MMC37" s="216"/>
      <c r="MMD37" s="216"/>
      <c r="MME37" s="216"/>
      <c r="MMF37" s="216"/>
      <c r="MMG37" s="216"/>
      <c r="MMH37" s="216"/>
      <c r="MMI37" s="216"/>
      <c r="MMJ37" s="216"/>
      <c r="MMK37" s="216"/>
      <c r="MML37" s="216"/>
      <c r="MMM37" s="216"/>
      <c r="MMN37" s="216"/>
      <c r="MMO37" s="216"/>
      <c r="MMP37" s="216"/>
      <c r="MMQ37" s="216"/>
      <c r="MMR37" s="216"/>
      <c r="MMS37" s="216"/>
      <c r="MMT37" s="216"/>
      <c r="MMU37" s="216"/>
      <c r="MMV37" s="216"/>
      <c r="MMW37" s="216"/>
      <c r="MMX37" s="216"/>
      <c r="MMY37" s="216"/>
      <c r="MMZ37" s="216"/>
      <c r="MNA37" s="216"/>
      <c r="MNB37" s="216"/>
      <c r="MNC37" s="216"/>
      <c r="MND37" s="216"/>
      <c r="MNE37" s="216"/>
      <c r="MNF37" s="216"/>
      <c r="MNG37" s="216"/>
      <c r="MNH37" s="216"/>
      <c r="MNI37" s="216"/>
      <c r="MNJ37" s="216"/>
      <c r="MNK37" s="216"/>
      <c r="MNL37" s="216"/>
      <c r="MNM37" s="216"/>
      <c r="MNN37" s="216"/>
      <c r="MNO37" s="216"/>
      <c r="MNP37" s="216"/>
      <c r="MNQ37" s="216"/>
      <c r="MNR37" s="216"/>
      <c r="MNS37" s="216"/>
      <c r="MNT37" s="216"/>
      <c r="MNU37" s="216"/>
      <c r="MNV37" s="216"/>
      <c r="MNW37" s="216"/>
      <c r="MNX37" s="216"/>
      <c r="MNY37" s="216"/>
      <c r="MNZ37" s="216"/>
      <c r="MOA37" s="216"/>
      <c r="MOB37" s="216"/>
      <c r="MOC37" s="216"/>
      <c r="MOD37" s="216"/>
      <c r="MOE37" s="216"/>
      <c r="MOF37" s="216"/>
      <c r="MOG37" s="216"/>
      <c r="MOH37" s="216"/>
      <c r="MOI37" s="216"/>
      <c r="MOJ37" s="216"/>
      <c r="MOK37" s="216"/>
      <c r="MOL37" s="216"/>
      <c r="MOM37" s="216"/>
      <c r="MON37" s="216"/>
      <c r="MOO37" s="216"/>
      <c r="MOP37" s="216"/>
      <c r="MOQ37" s="216"/>
      <c r="MOR37" s="216"/>
      <c r="MOS37" s="216"/>
      <c r="MOT37" s="216"/>
      <c r="MOU37" s="216"/>
      <c r="MOV37" s="216"/>
      <c r="MOW37" s="216"/>
      <c r="MOX37" s="216"/>
      <c r="MOY37" s="216"/>
      <c r="MOZ37" s="216"/>
      <c r="MPA37" s="216"/>
      <c r="MPB37" s="216"/>
      <c r="MPC37" s="216"/>
      <c r="MPD37" s="216"/>
      <c r="MPE37" s="216"/>
      <c r="MPF37" s="216"/>
      <c r="MPG37" s="216"/>
      <c r="MPH37" s="216"/>
      <c r="MPI37" s="216"/>
      <c r="MPJ37" s="216"/>
      <c r="MPK37" s="216"/>
      <c r="MPL37" s="216"/>
      <c r="MPM37" s="216"/>
      <c r="MPN37" s="216"/>
      <c r="MPO37" s="216"/>
      <c r="MPP37" s="216"/>
      <c r="MPQ37" s="216"/>
      <c r="MPR37" s="216"/>
      <c r="MPS37" s="216"/>
      <c r="MPT37" s="216"/>
      <c r="MPU37" s="216"/>
      <c r="MPV37" s="216"/>
      <c r="MPW37" s="216"/>
      <c r="MPX37" s="216"/>
      <c r="MPY37" s="216"/>
      <c r="MPZ37" s="216"/>
      <c r="MQA37" s="216"/>
      <c r="MQB37" s="216"/>
      <c r="MQC37" s="216"/>
      <c r="MQD37" s="216"/>
      <c r="MQE37" s="216"/>
      <c r="MQF37" s="216"/>
      <c r="MQG37" s="216"/>
      <c r="MQH37" s="216"/>
      <c r="MQI37" s="216"/>
      <c r="MQJ37" s="216"/>
      <c r="MQK37" s="216"/>
      <c r="MQL37" s="216"/>
      <c r="MQM37" s="216"/>
      <c r="MQN37" s="216"/>
      <c r="MQO37" s="216"/>
      <c r="MQP37" s="216"/>
      <c r="MQQ37" s="216"/>
      <c r="MQR37" s="216"/>
      <c r="MQS37" s="216"/>
      <c r="MQT37" s="216"/>
      <c r="MQU37" s="216"/>
      <c r="MQV37" s="216"/>
      <c r="MQW37" s="216"/>
      <c r="MQX37" s="216"/>
      <c r="MQY37" s="216"/>
      <c r="MQZ37" s="216"/>
      <c r="MRA37" s="216"/>
      <c r="MRB37" s="216"/>
      <c r="MRC37" s="216"/>
      <c r="MRD37" s="216"/>
      <c r="MRE37" s="216"/>
      <c r="MRF37" s="216"/>
      <c r="MRG37" s="216"/>
      <c r="MRH37" s="216"/>
      <c r="MRI37" s="216"/>
      <c r="MRJ37" s="216"/>
      <c r="MRK37" s="216"/>
      <c r="MRL37" s="216"/>
      <c r="MRM37" s="216"/>
      <c r="MRN37" s="216"/>
      <c r="MRO37" s="216"/>
      <c r="MRP37" s="216"/>
      <c r="MRQ37" s="216"/>
      <c r="MRR37" s="216"/>
      <c r="MRS37" s="216"/>
      <c r="MRT37" s="216"/>
      <c r="MRU37" s="216"/>
      <c r="MRV37" s="216"/>
      <c r="MRW37" s="216"/>
      <c r="MRX37" s="216"/>
      <c r="MRY37" s="216"/>
      <c r="MRZ37" s="216"/>
      <c r="MSA37" s="216"/>
      <c r="MSB37" s="216"/>
      <c r="MSC37" s="216"/>
      <c r="MSD37" s="216"/>
      <c r="MSE37" s="216"/>
      <c r="MSF37" s="216"/>
      <c r="MSG37" s="216"/>
      <c r="MSH37" s="216"/>
      <c r="MSI37" s="216"/>
      <c r="MSJ37" s="216"/>
      <c r="MSK37" s="216"/>
      <c r="MSL37" s="216"/>
      <c r="MSM37" s="216"/>
      <c r="MSN37" s="216"/>
      <c r="MSO37" s="216"/>
      <c r="MSP37" s="216"/>
      <c r="MSQ37" s="216"/>
      <c r="MSR37" s="216"/>
      <c r="MSS37" s="216"/>
      <c r="MST37" s="216"/>
      <c r="MSU37" s="216"/>
      <c r="MSV37" s="216"/>
      <c r="MSW37" s="216"/>
      <c r="MSX37" s="216"/>
      <c r="MSY37" s="216"/>
      <c r="MSZ37" s="216"/>
      <c r="MTA37" s="216"/>
      <c r="MTB37" s="216"/>
      <c r="MTC37" s="216"/>
      <c r="MTD37" s="216"/>
      <c r="MTE37" s="216"/>
      <c r="MTF37" s="216"/>
      <c r="MTG37" s="216"/>
      <c r="MTH37" s="216"/>
      <c r="MTI37" s="216"/>
      <c r="MTJ37" s="216"/>
      <c r="MTK37" s="216"/>
      <c r="MTL37" s="216"/>
      <c r="MTM37" s="216"/>
      <c r="MTN37" s="216"/>
      <c r="MTO37" s="216"/>
      <c r="MTP37" s="216"/>
      <c r="MTQ37" s="216"/>
      <c r="MTR37" s="216"/>
      <c r="MTS37" s="216"/>
      <c r="MTT37" s="216"/>
      <c r="MTU37" s="216"/>
      <c r="MTV37" s="216"/>
      <c r="MTW37" s="216"/>
      <c r="MTX37" s="216"/>
      <c r="MTY37" s="216"/>
      <c r="MTZ37" s="216"/>
      <c r="MUA37" s="216"/>
      <c r="MUB37" s="216"/>
      <c r="MUC37" s="216"/>
      <c r="MUD37" s="216"/>
      <c r="MUE37" s="216"/>
      <c r="MUF37" s="216"/>
      <c r="MUG37" s="216"/>
      <c r="MUH37" s="216"/>
      <c r="MUI37" s="216"/>
      <c r="MUJ37" s="216"/>
      <c r="MUK37" s="216"/>
      <c r="MUL37" s="216"/>
      <c r="MUM37" s="216"/>
      <c r="MUN37" s="216"/>
      <c r="MUO37" s="216"/>
      <c r="MUP37" s="216"/>
      <c r="MUQ37" s="216"/>
      <c r="MUR37" s="216"/>
      <c r="MUS37" s="216"/>
      <c r="MUT37" s="216"/>
      <c r="MUU37" s="216"/>
      <c r="MUV37" s="216"/>
      <c r="MUW37" s="216"/>
      <c r="MUX37" s="216"/>
      <c r="MUY37" s="216"/>
      <c r="MUZ37" s="216"/>
      <c r="MVA37" s="216"/>
      <c r="MVB37" s="216"/>
      <c r="MVC37" s="216"/>
      <c r="MVD37" s="216"/>
      <c r="MVE37" s="216"/>
      <c r="MVF37" s="216"/>
      <c r="MVG37" s="216"/>
      <c r="MVH37" s="216"/>
      <c r="MVI37" s="216"/>
      <c r="MVJ37" s="216"/>
      <c r="MVK37" s="216"/>
      <c r="MVL37" s="216"/>
      <c r="MVM37" s="216"/>
      <c r="MVN37" s="216"/>
      <c r="MVO37" s="216"/>
      <c r="MVP37" s="216"/>
      <c r="MVQ37" s="216"/>
      <c r="MVR37" s="216"/>
      <c r="MVS37" s="216"/>
      <c r="MVT37" s="216"/>
      <c r="MVU37" s="216"/>
      <c r="MVV37" s="216"/>
      <c r="MVW37" s="216"/>
      <c r="MVX37" s="216"/>
      <c r="MVY37" s="216"/>
      <c r="MVZ37" s="216"/>
      <c r="MWA37" s="216"/>
      <c r="MWB37" s="216"/>
      <c r="MWC37" s="216"/>
      <c r="MWD37" s="216"/>
      <c r="MWE37" s="216"/>
      <c r="MWF37" s="216"/>
      <c r="MWG37" s="216"/>
      <c r="MWH37" s="216"/>
      <c r="MWI37" s="216"/>
      <c r="MWJ37" s="216"/>
      <c r="MWK37" s="216"/>
      <c r="MWL37" s="216"/>
      <c r="MWM37" s="216"/>
      <c r="MWN37" s="216"/>
      <c r="MWO37" s="216"/>
      <c r="MWP37" s="216"/>
      <c r="MWQ37" s="216"/>
      <c r="MWR37" s="216"/>
      <c r="MWS37" s="216"/>
      <c r="MWT37" s="216"/>
      <c r="MWU37" s="216"/>
      <c r="MWV37" s="216"/>
      <c r="MWW37" s="216"/>
      <c r="MWX37" s="216"/>
      <c r="MWY37" s="216"/>
      <c r="MWZ37" s="216"/>
      <c r="MXA37" s="216"/>
      <c r="MXB37" s="216"/>
      <c r="MXC37" s="216"/>
      <c r="MXD37" s="216"/>
      <c r="MXE37" s="216"/>
      <c r="MXF37" s="216"/>
      <c r="MXG37" s="216"/>
      <c r="MXH37" s="216"/>
      <c r="MXI37" s="216"/>
      <c r="MXJ37" s="216"/>
      <c r="MXK37" s="216"/>
      <c r="MXL37" s="216"/>
      <c r="MXM37" s="216"/>
      <c r="MXN37" s="216"/>
      <c r="MXO37" s="216"/>
      <c r="MXP37" s="216"/>
      <c r="MXQ37" s="216"/>
      <c r="MXR37" s="216"/>
      <c r="MXS37" s="216"/>
      <c r="MXT37" s="216"/>
      <c r="MXU37" s="216"/>
      <c r="MXV37" s="216"/>
      <c r="MXW37" s="216"/>
      <c r="MXX37" s="216"/>
      <c r="MXY37" s="216"/>
      <c r="MXZ37" s="216"/>
      <c r="MYA37" s="216"/>
      <c r="MYB37" s="216"/>
      <c r="MYC37" s="216"/>
      <c r="MYD37" s="216"/>
      <c r="MYE37" s="216"/>
      <c r="MYF37" s="216"/>
      <c r="MYG37" s="216"/>
      <c r="MYH37" s="216"/>
      <c r="MYI37" s="216"/>
      <c r="MYJ37" s="216"/>
      <c r="MYK37" s="216"/>
      <c r="MYL37" s="216"/>
      <c r="MYM37" s="216"/>
      <c r="MYN37" s="216"/>
      <c r="MYO37" s="216"/>
      <c r="MYP37" s="216"/>
      <c r="MYQ37" s="216"/>
      <c r="MYR37" s="216"/>
      <c r="MYS37" s="216"/>
      <c r="MYT37" s="216"/>
      <c r="MYU37" s="216"/>
      <c r="MYV37" s="216"/>
      <c r="MYW37" s="216"/>
      <c r="MYX37" s="216"/>
      <c r="MYY37" s="216"/>
      <c r="MYZ37" s="216"/>
      <c r="MZA37" s="216"/>
      <c r="MZB37" s="216"/>
      <c r="MZC37" s="216"/>
      <c r="MZD37" s="216"/>
      <c r="MZE37" s="216"/>
      <c r="MZF37" s="216"/>
      <c r="MZG37" s="216"/>
      <c r="MZH37" s="216"/>
      <c r="MZI37" s="216"/>
      <c r="MZJ37" s="216"/>
      <c r="MZK37" s="216"/>
      <c r="MZL37" s="216"/>
      <c r="MZM37" s="216"/>
      <c r="MZN37" s="216"/>
      <c r="MZO37" s="216"/>
      <c r="MZP37" s="216"/>
      <c r="MZQ37" s="216"/>
      <c r="MZR37" s="216"/>
      <c r="MZS37" s="216"/>
      <c r="MZT37" s="216"/>
      <c r="MZU37" s="216"/>
      <c r="MZV37" s="216"/>
      <c r="MZW37" s="216"/>
      <c r="MZX37" s="216"/>
      <c r="MZY37" s="216"/>
      <c r="MZZ37" s="216"/>
      <c r="NAA37" s="216"/>
      <c r="NAB37" s="216"/>
      <c r="NAC37" s="216"/>
      <c r="NAD37" s="216"/>
      <c r="NAE37" s="216"/>
      <c r="NAF37" s="216"/>
      <c r="NAG37" s="216"/>
      <c r="NAH37" s="216"/>
      <c r="NAI37" s="216"/>
      <c r="NAJ37" s="216"/>
      <c r="NAK37" s="216"/>
      <c r="NAL37" s="216"/>
      <c r="NAM37" s="216"/>
      <c r="NAN37" s="216"/>
      <c r="NAO37" s="216"/>
      <c r="NAP37" s="216"/>
      <c r="NAQ37" s="216"/>
      <c r="NAR37" s="216"/>
      <c r="NAS37" s="216"/>
      <c r="NAT37" s="216"/>
      <c r="NAU37" s="216"/>
      <c r="NAV37" s="216"/>
      <c r="NAW37" s="216"/>
      <c r="NAX37" s="216"/>
      <c r="NAY37" s="216"/>
      <c r="NAZ37" s="216"/>
      <c r="NBA37" s="216"/>
      <c r="NBB37" s="216"/>
      <c r="NBC37" s="216"/>
      <c r="NBD37" s="216"/>
      <c r="NBE37" s="216"/>
      <c r="NBF37" s="216"/>
      <c r="NBG37" s="216"/>
      <c r="NBH37" s="216"/>
      <c r="NBI37" s="216"/>
      <c r="NBJ37" s="216"/>
      <c r="NBK37" s="216"/>
      <c r="NBL37" s="216"/>
      <c r="NBM37" s="216"/>
      <c r="NBN37" s="216"/>
      <c r="NBO37" s="216"/>
      <c r="NBP37" s="216"/>
      <c r="NBQ37" s="216"/>
      <c r="NBR37" s="216"/>
      <c r="NBS37" s="216"/>
      <c r="NBT37" s="216"/>
      <c r="NBU37" s="216"/>
      <c r="NBV37" s="216"/>
      <c r="NBW37" s="216"/>
      <c r="NBX37" s="216"/>
      <c r="NBY37" s="216"/>
      <c r="NBZ37" s="216"/>
      <c r="NCA37" s="216"/>
      <c r="NCB37" s="216"/>
      <c r="NCC37" s="216"/>
      <c r="NCD37" s="216"/>
      <c r="NCE37" s="216"/>
      <c r="NCF37" s="216"/>
      <c r="NCG37" s="216"/>
      <c r="NCH37" s="216"/>
      <c r="NCI37" s="216"/>
      <c r="NCJ37" s="216"/>
      <c r="NCK37" s="216"/>
      <c r="NCL37" s="216"/>
      <c r="NCM37" s="216"/>
      <c r="NCN37" s="216"/>
      <c r="NCO37" s="216"/>
      <c r="NCP37" s="216"/>
      <c r="NCQ37" s="216"/>
      <c r="NCR37" s="216"/>
      <c r="NCS37" s="216"/>
      <c r="NCT37" s="216"/>
      <c r="NCU37" s="216"/>
      <c r="NCV37" s="216"/>
      <c r="NCW37" s="216"/>
      <c r="NCX37" s="216"/>
      <c r="NCY37" s="216"/>
      <c r="NCZ37" s="216"/>
      <c r="NDA37" s="216"/>
      <c r="NDB37" s="216"/>
      <c r="NDC37" s="216"/>
      <c r="NDD37" s="216"/>
      <c r="NDE37" s="216"/>
      <c r="NDF37" s="216"/>
      <c r="NDG37" s="216"/>
      <c r="NDH37" s="216"/>
      <c r="NDI37" s="216"/>
      <c r="NDJ37" s="216"/>
      <c r="NDK37" s="216"/>
      <c r="NDL37" s="216"/>
      <c r="NDM37" s="216"/>
      <c r="NDN37" s="216"/>
      <c r="NDO37" s="216"/>
      <c r="NDP37" s="216"/>
      <c r="NDQ37" s="216"/>
      <c r="NDR37" s="216"/>
      <c r="NDS37" s="216"/>
      <c r="NDT37" s="216"/>
      <c r="NDU37" s="216"/>
      <c r="NDV37" s="216"/>
      <c r="NDW37" s="216"/>
      <c r="NDX37" s="216"/>
      <c r="NDY37" s="216"/>
      <c r="NDZ37" s="216"/>
      <c r="NEA37" s="216"/>
      <c r="NEB37" s="216"/>
      <c r="NEC37" s="216"/>
      <c r="NED37" s="216"/>
      <c r="NEE37" s="216"/>
      <c r="NEF37" s="216"/>
      <c r="NEG37" s="216"/>
      <c r="NEH37" s="216"/>
      <c r="NEI37" s="216"/>
      <c r="NEJ37" s="216"/>
      <c r="NEK37" s="216"/>
      <c r="NEL37" s="216"/>
      <c r="NEM37" s="216"/>
      <c r="NEN37" s="216"/>
      <c r="NEO37" s="216"/>
      <c r="NEP37" s="216"/>
      <c r="NEQ37" s="216"/>
      <c r="NER37" s="216"/>
      <c r="NES37" s="216"/>
      <c r="NET37" s="216"/>
      <c r="NEU37" s="216"/>
      <c r="NEV37" s="216"/>
      <c r="NEW37" s="216"/>
      <c r="NEX37" s="216"/>
      <c r="NEY37" s="216"/>
      <c r="NEZ37" s="216"/>
      <c r="NFA37" s="216"/>
      <c r="NFB37" s="216"/>
      <c r="NFC37" s="216"/>
      <c r="NFD37" s="216"/>
      <c r="NFE37" s="216"/>
      <c r="NFF37" s="216"/>
      <c r="NFG37" s="216"/>
      <c r="NFH37" s="216"/>
      <c r="NFI37" s="216"/>
      <c r="NFJ37" s="216"/>
      <c r="NFK37" s="216"/>
      <c r="NFL37" s="216"/>
      <c r="NFM37" s="216"/>
      <c r="NFN37" s="216"/>
      <c r="NFO37" s="216"/>
      <c r="NFP37" s="216"/>
      <c r="NFQ37" s="216"/>
      <c r="NFR37" s="216"/>
      <c r="NFS37" s="216"/>
      <c r="NFT37" s="216"/>
      <c r="NFU37" s="216"/>
      <c r="NFV37" s="216"/>
      <c r="NFW37" s="216"/>
      <c r="NFX37" s="216"/>
      <c r="NFY37" s="216"/>
      <c r="NFZ37" s="216"/>
      <c r="NGA37" s="216"/>
      <c r="NGB37" s="216"/>
      <c r="NGC37" s="216"/>
      <c r="NGD37" s="216"/>
      <c r="NGE37" s="216"/>
      <c r="NGF37" s="216"/>
      <c r="NGG37" s="216"/>
      <c r="NGH37" s="216"/>
      <c r="NGI37" s="216"/>
      <c r="NGJ37" s="216"/>
      <c r="NGK37" s="216"/>
      <c r="NGL37" s="216"/>
      <c r="NGM37" s="216"/>
      <c r="NGN37" s="216"/>
      <c r="NGO37" s="216"/>
      <c r="NGP37" s="216"/>
      <c r="NGQ37" s="216"/>
      <c r="NGR37" s="216"/>
      <c r="NGS37" s="216"/>
      <c r="NGT37" s="216"/>
      <c r="NGU37" s="216"/>
      <c r="NGV37" s="216"/>
      <c r="NGW37" s="216"/>
      <c r="NGX37" s="216"/>
      <c r="NGY37" s="216"/>
      <c r="NGZ37" s="216"/>
      <c r="NHA37" s="216"/>
      <c r="NHB37" s="216"/>
      <c r="NHC37" s="216"/>
      <c r="NHD37" s="216"/>
      <c r="NHE37" s="216"/>
      <c r="NHF37" s="216"/>
      <c r="NHG37" s="216"/>
      <c r="NHH37" s="216"/>
      <c r="NHI37" s="216"/>
      <c r="NHJ37" s="216"/>
      <c r="NHK37" s="216"/>
      <c r="NHL37" s="216"/>
      <c r="NHM37" s="216"/>
      <c r="NHN37" s="216"/>
      <c r="NHO37" s="216"/>
      <c r="NHP37" s="216"/>
      <c r="NHQ37" s="216"/>
      <c r="NHR37" s="216"/>
      <c r="NHS37" s="216"/>
      <c r="NHT37" s="216"/>
      <c r="NHU37" s="216"/>
      <c r="NHV37" s="216"/>
      <c r="NHW37" s="216"/>
      <c r="NHX37" s="216"/>
      <c r="NHY37" s="216"/>
      <c r="NHZ37" s="216"/>
      <c r="NIA37" s="216"/>
      <c r="NIB37" s="216"/>
      <c r="NIC37" s="216"/>
      <c r="NID37" s="216"/>
      <c r="NIE37" s="216"/>
      <c r="NIF37" s="216"/>
      <c r="NIG37" s="216"/>
      <c r="NIH37" s="216"/>
      <c r="NII37" s="216"/>
      <c r="NIJ37" s="216"/>
      <c r="NIK37" s="216"/>
      <c r="NIL37" s="216"/>
      <c r="NIM37" s="216"/>
      <c r="NIN37" s="216"/>
      <c r="NIO37" s="216"/>
      <c r="NIP37" s="216"/>
      <c r="NIQ37" s="216"/>
      <c r="NIR37" s="216"/>
      <c r="NIS37" s="216"/>
      <c r="NIT37" s="216"/>
      <c r="NIU37" s="216"/>
      <c r="NIV37" s="216"/>
      <c r="NIW37" s="216"/>
      <c r="NIX37" s="216"/>
      <c r="NIY37" s="216"/>
      <c r="NIZ37" s="216"/>
      <c r="NJA37" s="216"/>
      <c r="NJB37" s="216"/>
      <c r="NJC37" s="216"/>
      <c r="NJD37" s="216"/>
      <c r="NJE37" s="216"/>
      <c r="NJF37" s="216"/>
      <c r="NJG37" s="216"/>
      <c r="NJH37" s="216"/>
      <c r="NJI37" s="216"/>
      <c r="NJJ37" s="216"/>
      <c r="NJK37" s="216"/>
      <c r="NJL37" s="216"/>
      <c r="NJM37" s="216"/>
      <c r="NJN37" s="216"/>
      <c r="NJO37" s="216"/>
      <c r="NJP37" s="216"/>
      <c r="NJQ37" s="216"/>
      <c r="NJR37" s="216"/>
      <c r="NJS37" s="216"/>
      <c r="NJT37" s="216"/>
      <c r="NJU37" s="216"/>
      <c r="NJV37" s="216"/>
      <c r="NJW37" s="216"/>
      <c r="NJX37" s="216"/>
      <c r="NJY37" s="216"/>
      <c r="NJZ37" s="216"/>
      <c r="NKA37" s="216"/>
      <c r="NKB37" s="216"/>
      <c r="NKC37" s="216"/>
      <c r="NKD37" s="216"/>
      <c r="NKE37" s="216"/>
      <c r="NKF37" s="216"/>
      <c r="NKG37" s="216"/>
      <c r="NKH37" s="216"/>
      <c r="NKI37" s="216"/>
      <c r="NKJ37" s="216"/>
      <c r="NKK37" s="216"/>
      <c r="NKL37" s="216"/>
      <c r="NKM37" s="216"/>
      <c r="NKN37" s="216"/>
      <c r="NKO37" s="216"/>
      <c r="NKP37" s="216"/>
      <c r="NKQ37" s="216"/>
      <c r="NKR37" s="216"/>
      <c r="NKS37" s="216"/>
      <c r="NKT37" s="216"/>
      <c r="NKU37" s="216"/>
      <c r="NKV37" s="216"/>
      <c r="NKW37" s="216"/>
      <c r="NKX37" s="216"/>
      <c r="NKY37" s="216"/>
      <c r="NKZ37" s="216"/>
      <c r="NLA37" s="216"/>
      <c r="NLB37" s="216"/>
      <c r="NLC37" s="216"/>
      <c r="NLD37" s="216"/>
      <c r="NLE37" s="216"/>
      <c r="NLF37" s="216"/>
      <c r="NLG37" s="216"/>
      <c r="NLH37" s="216"/>
      <c r="NLI37" s="216"/>
      <c r="NLJ37" s="216"/>
      <c r="NLK37" s="216"/>
      <c r="NLL37" s="216"/>
      <c r="NLM37" s="216"/>
      <c r="NLN37" s="216"/>
      <c r="NLO37" s="216"/>
      <c r="NLP37" s="216"/>
      <c r="NLQ37" s="216"/>
      <c r="NLR37" s="216"/>
      <c r="NLS37" s="216"/>
      <c r="NLT37" s="216"/>
      <c r="NLU37" s="216"/>
      <c r="NLV37" s="216"/>
      <c r="NLW37" s="216"/>
      <c r="NLX37" s="216"/>
      <c r="NLY37" s="216"/>
      <c r="NLZ37" s="216"/>
      <c r="NMA37" s="216"/>
      <c r="NMB37" s="216"/>
      <c r="NMC37" s="216"/>
      <c r="NMD37" s="216"/>
      <c r="NME37" s="216"/>
      <c r="NMF37" s="216"/>
      <c r="NMG37" s="216"/>
      <c r="NMH37" s="216"/>
      <c r="NMI37" s="216"/>
      <c r="NMJ37" s="216"/>
      <c r="NMK37" s="216"/>
      <c r="NML37" s="216"/>
      <c r="NMM37" s="216"/>
      <c r="NMN37" s="216"/>
      <c r="NMO37" s="216"/>
      <c r="NMP37" s="216"/>
      <c r="NMQ37" s="216"/>
      <c r="NMR37" s="216"/>
      <c r="NMS37" s="216"/>
      <c r="NMT37" s="216"/>
      <c r="NMU37" s="216"/>
      <c r="NMV37" s="216"/>
      <c r="NMW37" s="216"/>
      <c r="NMX37" s="216"/>
      <c r="NMY37" s="216"/>
      <c r="NMZ37" s="216"/>
      <c r="NNA37" s="216"/>
      <c r="NNB37" s="216"/>
      <c r="NNC37" s="216"/>
      <c r="NND37" s="216"/>
      <c r="NNE37" s="216"/>
      <c r="NNF37" s="216"/>
      <c r="NNG37" s="216"/>
      <c r="NNH37" s="216"/>
      <c r="NNI37" s="216"/>
      <c r="NNJ37" s="216"/>
      <c r="NNK37" s="216"/>
      <c r="NNL37" s="216"/>
      <c r="NNM37" s="216"/>
      <c r="NNN37" s="216"/>
      <c r="NNO37" s="216"/>
      <c r="NNP37" s="216"/>
      <c r="NNQ37" s="216"/>
      <c r="NNR37" s="216"/>
      <c r="NNS37" s="216"/>
      <c r="NNT37" s="216"/>
      <c r="NNU37" s="216"/>
      <c r="NNV37" s="216"/>
      <c r="NNW37" s="216"/>
      <c r="NNX37" s="216"/>
      <c r="NNY37" s="216"/>
      <c r="NNZ37" s="216"/>
      <c r="NOA37" s="216"/>
      <c r="NOB37" s="216"/>
      <c r="NOC37" s="216"/>
      <c r="NOD37" s="216"/>
      <c r="NOE37" s="216"/>
      <c r="NOF37" s="216"/>
      <c r="NOG37" s="216"/>
      <c r="NOH37" s="216"/>
      <c r="NOI37" s="216"/>
      <c r="NOJ37" s="216"/>
      <c r="NOK37" s="216"/>
      <c r="NOL37" s="216"/>
      <c r="NOM37" s="216"/>
      <c r="NON37" s="216"/>
      <c r="NOO37" s="216"/>
      <c r="NOP37" s="216"/>
      <c r="NOQ37" s="216"/>
      <c r="NOR37" s="216"/>
      <c r="NOS37" s="216"/>
      <c r="NOT37" s="216"/>
      <c r="NOU37" s="216"/>
      <c r="NOV37" s="216"/>
      <c r="NOW37" s="216"/>
      <c r="NOX37" s="216"/>
      <c r="NOY37" s="216"/>
      <c r="NOZ37" s="216"/>
      <c r="NPA37" s="216"/>
      <c r="NPB37" s="216"/>
      <c r="NPC37" s="216"/>
      <c r="NPD37" s="216"/>
      <c r="NPE37" s="216"/>
      <c r="NPF37" s="216"/>
      <c r="NPG37" s="216"/>
      <c r="NPH37" s="216"/>
      <c r="NPI37" s="216"/>
      <c r="NPJ37" s="216"/>
      <c r="NPK37" s="216"/>
      <c r="NPL37" s="216"/>
      <c r="NPM37" s="216"/>
      <c r="NPN37" s="216"/>
      <c r="NPO37" s="216"/>
      <c r="NPP37" s="216"/>
      <c r="NPQ37" s="216"/>
      <c r="NPR37" s="216"/>
      <c r="NPS37" s="216"/>
      <c r="NPT37" s="216"/>
      <c r="NPU37" s="216"/>
      <c r="NPV37" s="216"/>
      <c r="NPW37" s="216"/>
      <c r="NPX37" s="216"/>
      <c r="NPY37" s="216"/>
      <c r="NPZ37" s="216"/>
      <c r="NQA37" s="216"/>
      <c r="NQB37" s="216"/>
      <c r="NQC37" s="216"/>
      <c r="NQD37" s="216"/>
      <c r="NQE37" s="216"/>
      <c r="NQF37" s="216"/>
      <c r="NQG37" s="216"/>
      <c r="NQH37" s="216"/>
      <c r="NQI37" s="216"/>
      <c r="NQJ37" s="216"/>
      <c r="NQK37" s="216"/>
      <c r="NQL37" s="216"/>
      <c r="NQM37" s="216"/>
      <c r="NQN37" s="216"/>
      <c r="NQO37" s="216"/>
      <c r="NQP37" s="216"/>
      <c r="NQQ37" s="216"/>
      <c r="NQR37" s="216"/>
      <c r="NQS37" s="216"/>
      <c r="NQT37" s="216"/>
      <c r="NQU37" s="216"/>
      <c r="NQV37" s="216"/>
      <c r="NQW37" s="216"/>
      <c r="NQX37" s="216"/>
      <c r="NQY37" s="216"/>
      <c r="NQZ37" s="216"/>
      <c r="NRA37" s="216"/>
      <c r="NRB37" s="216"/>
      <c r="NRC37" s="216"/>
      <c r="NRD37" s="216"/>
      <c r="NRE37" s="216"/>
      <c r="NRF37" s="216"/>
      <c r="NRG37" s="216"/>
      <c r="NRH37" s="216"/>
      <c r="NRI37" s="216"/>
      <c r="NRJ37" s="216"/>
      <c r="NRK37" s="216"/>
      <c r="NRL37" s="216"/>
      <c r="NRM37" s="216"/>
      <c r="NRN37" s="216"/>
      <c r="NRO37" s="216"/>
      <c r="NRP37" s="216"/>
      <c r="NRQ37" s="216"/>
      <c r="NRR37" s="216"/>
      <c r="NRS37" s="216"/>
      <c r="NRT37" s="216"/>
      <c r="NRU37" s="216"/>
      <c r="NRV37" s="216"/>
      <c r="NRW37" s="216"/>
      <c r="NRX37" s="216"/>
      <c r="NRY37" s="216"/>
      <c r="NRZ37" s="216"/>
      <c r="NSA37" s="216"/>
      <c r="NSB37" s="216"/>
      <c r="NSC37" s="216"/>
      <c r="NSD37" s="216"/>
      <c r="NSE37" s="216"/>
      <c r="NSF37" s="216"/>
      <c r="NSG37" s="216"/>
      <c r="NSH37" s="216"/>
      <c r="NSI37" s="216"/>
      <c r="NSJ37" s="216"/>
      <c r="NSK37" s="216"/>
      <c r="NSL37" s="216"/>
      <c r="NSM37" s="216"/>
      <c r="NSN37" s="216"/>
      <c r="NSO37" s="216"/>
      <c r="NSP37" s="216"/>
      <c r="NSQ37" s="216"/>
      <c r="NSR37" s="216"/>
      <c r="NSS37" s="216"/>
      <c r="NST37" s="216"/>
      <c r="NSU37" s="216"/>
      <c r="NSV37" s="216"/>
      <c r="NSW37" s="216"/>
      <c r="NSX37" s="216"/>
      <c r="NSY37" s="216"/>
      <c r="NSZ37" s="216"/>
      <c r="NTA37" s="216"/>
      <c r="NTB37" s="216"/>
      <c r="NTC37" s="216"/>
      <c r="NTD37" s="216"/>
      <c r="NTE37" s="216"/>
      <c r="NTF37" s="216"/>
      <c r="NTG37" s="216"/>
      <c r="NTH37" s="216"/>
      <c r="NTI37" s="216"/>
      <c r="NTJ37" s="216"/>
      <c r="NTK37" s="216"/>
      <c r="NTL37" s="216"/>
      <c r="NTM37" s="216"/>
      <c r="NTN37" s="216"/>
      <c r="NTO37" s="216"/>
      <c r="NTP37" s="216"/>
      <c r="NTQ37" s="216"/>
      <c r="NTR37" s="216"/>
      <c r="NTS37" s="216"/>
      <c r="NTT37" s="216"/>
      <c r="NTU37" s="216"/>
      <c r="NTV37" s="216"/>
      <c r="NTW37" s="216"/>
      <c r="NTX37" s="216"/>
      <c r="NTY37" s="216"/>
      <c r="NTZ37" s="216"/>
      <c r="NUA37" s="216"/>
      <c r="NUB37" s="216"/>
      <c r="NUC37" s="216"/>
      <c r="NUD37" s="216"/>
      <c r="NUE37" s="216"/>
      <c r="NUF37" s="216"/>
      <c r="NUG37" s="216"/>
      <c r="NUH37" s="216"/>
      <c r="NUI37" s="216"/>
      <c r="NUJ37" s="216"/>
      <c r="NUK37" s="216"/>
      <c r="NUL37" s="216"/>
      <c r="NUM37" s="216"/>
      <c r="NUN37" s="216"/>
      <c r="NUO37" s="216"/>
      <c r="NUP37" s="216"/>
      <c r="NUQ37" s="216"/>
      <c r="NUR37" s="216"/>
      <c r="NUS37" s="216"/>
      <c r="NUT37" s="216"/>
      <c r="NUU37" s="216"/>
      <c r="NUV37" s="216"/>
      <c r="NUW37" s="216"/>
      <c r="NUX37" s="216"/>
      <c r="NUY37" s="216"/>
      <c r="NUZ37" s="216"/>
      <c r="NVA37" s="216"/>
      <c r="NVB37" s="216"/>
      <c r="NVC37" s="216"/>
      <c r="NVD37" s="216"/>
      <c r="NVE37" s="216"/>
      <c r="NVF37" s="216"/>
      <c r="NVG37" s="216"/>
      <c r="NVH37" s="216"/>
      <c r="NVI37" s="216"/>
      <c r="NVJ37" s="216"/>
      <c r="NVK37" s="216"/>
      <c r="NVL37" s="216"/>
      <c r="NVM37" s="216"/>
      <c r="NVN37" s="216"/>
      <c r="NVO37" s="216"/>
      <c r="NVP37" s="216"/>
      <c r="NVQ37" s="216"/>
      <c r="NVR37" s="216"/>
      <c r="NVS37" s="216"/>
      <c r="NVT37" s="216"/>
      <c r="NVU37" s="216"/>
      <c r="NVV37" s="216"/>
      <c r="NVW37" s="216"/>
      <c r="NVX37" s="216"/>
      <c r="NVY37" s="216"/>
      <c r="NVZ37" s="216"/>
      <c r="NWA37" s="216"/>
      <c r="NWB37" s="216"/>
      <c r="NWC37" s="216"/>
      <c r="NWD37" s="216"/>
      <c r="NWE37" s="216"/>
      <c r="NWF37" s="216"/>
      <c r="NWG37" s="216"/>
      <c r="NWH37" s="216"/>
      <c r="NWI37" s="216"/>
      <c r="NWJ37" s="216"/>
      <c r="NWK37" s="216"/>
      <c r="NWL37" s="216"/>
      <c r="NWM37" s="216"/>
      <c r="NWN37" s="216"/>
      <c r="NWO37" s="216"/>
      <c r="NWP37" s="216"/>
      <c r="NWQ37" s="216"/>
      <c r="NWR37" s="216"/>
      <c r="NWS37" s="216"/>
      <c r="NWT37" s="216"/>
      <c r="NWU37" s="216"/>
      <c r="NWV37" s="216"/>
      <c r="NWW37" s="216"/>
      <c r="NWX37" s="216"/>
      <c r="NWY37" s="216"/>
      <c r="NWZ37" s="216"/>
      <c r="NXA37" s="216"/>
      <c r="NXB37" s="216"/>
      <c r="NXC37" s="216"/>
      <c r="NXD37" s="216"/>
      <c r="NXE37" s="216"/>
      <c r="NXF37" s="216"/>
      <c r="NXG37" s="216"/>
      <c r="NXH37" s="216"/>
      <c r="NXI37" s="216"/>
      <c r="NXJ37" s="216"/>
      <c r="NXK37" s="216"/>
      <c r="NXL37" s="216"/>
      <c r="NXM37" s="216"/>
      <c r="NXN37" s="216"/>
      <c r="NXO37" s="216"/>
      <c r="NXP37" s="216"/>
      <c r="NXQ37" s="216"/>
      <c r="NXR37" s="216"/>
      <c r="NXS37" s="216"/>
      <c r="NXT37" s="216"/>
      <c r="NXU37" s="216"/>
      <c r="NXV37" s="216"/>
      <c r="NXW37" s="216"/>
      <c r="NXX37" s="216"/>
      <c r="NXY37" s="216"/>
      <c r="NXZ37" s="216"/>
      <c r="NYA37" s="216"/>
      <c r="NYB37" s="216"/>
      <c r="NYC37" s="216"/>
      <c r="NYD37" s="216"/>
      <c r="NYE37" s="216"/>
      <c r="NYF37" s="216"/>
      <c r="NYG37" s="216"/>
      <c r="NYH37" s="216"/>
      <c r="NYI37" s="216"/>
      <c r="NYJ37" s="216"/>
      <c r="NYK37" s="216"/>
      <c r="NYL37" s="216"/>
      <c r="NYM37" s="216"/>
      <c r="NYN37" s="216"/>
      <c r="NYO37" s="216"/>
      <c r="NYP37" s="216"/>
      <c r="NYQ37" s="216"/>
      <c r="NYR37" s="216"/>
      <c r="NYS37" s="216"/>
      <c r="NYT37" s="216"/>
      <c r="NYU37" s="216"/>
      <c r="NYV37" s="216"/>
      <c r="NYW37" s="216"/>
      <c r="NYX37" s="216"/>
      <c r="NYY37" s="216"/>
      <c r="NYZ37" s="216"/>
      <c r="NZA37" s="216"/>
      <c r="NZB37" s="216"/>
      <c r="NZC37" s="216"/>
      <c r="NZD37" s="216"/>
      <c r="NZE37" s="216"/>
      <c r="NZF37" s="216"/>
      <c r="NZG37" s="216"/>
      <c r="NZH37" s="216"/>
      <c r="NZI37" s="216"/>
      <c r="NZJ37" s="216"/>
      <c r="NZK37" s="216"/>
      <c r="NZL37" s="216"/>
      <c r="NZM37" s="216"/>
      <c r="NZN37" s="216"/>
      <c r="NZO37" s="216"/>
      <c r="NZP37" s="216"/>
      <c r="NZQ37" s="216"/>
      <c r="NZR37" s="216"/>
      <c r="NZS37" s="216"/>
      <c r="NZT37" s="216"/>
      <c r="NZU37" s="216"/>
      <c r="NZV37" s="216"/>
      <c r="NZW37" s="216"/>
      <c r="NZX37" s="216"/>
      <c r="NZY37" s="216"/>
      <c r="NZZ37" s="216"/>
      <c r="OAA37" s="216"/>
      <c r="OAB37" s="216"/>
      <c r="OAC37" s="216"/>
      <c r="OAD37" s="216"/>
      <c r="OAE37" s="216"/>
      <c r="OAF37" s="216"/>
      <c r="OAG37" s="216"/>
      <c r="OAH37" s="216"/>
      <c r="OAI37" s="216"/>
      <c r="OAJ37" s="216"/>
      <c r="OAK37" s="216"/>
      <c r="OAL37" s="216"/>
      <c r="OAM37" s="216"/>
      <c r="OAN37" s="216"/>
      <c r="OAO37" s="216"/>
      <c r="OAP37" s="216"/>
      <c r="OAQ37" s="216"/>
      <c r="OAR37" s="216"/>
      <c r="OAS37" s="216"/>
      <c r="OAT37" s="216"/>
      <c r="OAU37" s="216"/>
      <c r="OAV37" s="216"/>
      <c r="OAW37" s="216"/>
      <c r="OAX37" s="216"/>
      <c r="OAY37" s="216"/>
      <c r="OAZ37" s="216"/>
      <c r="OBA37" s="216"/>
      <c r="OBB37" s="216"/>
      <c r="OBC37" s="216"/>
      <c r="OBD37" s="216"/>
      <c r="OBE37" s="216"/>
      <c r="OBF37" s="216"/>
      <c r="OBG37" s="216"/>
      <c r="OBH37" s="216"/>
      <c r="OBI37" s="216"/>
      <c r="OBJ37" s="216"/>
      <c r="OBK37" s="216"/>
      <c r="OBL37" s="216"/>
      <c r="OBM37" s="216"/>
      <c r="OBN37" s="216"/>
      <c r="OBO37" s="216"/>
      <c r="OBP37" s="216"/>
      <c r="OBQ37" s="216"/>
      <c r="OBR37" s="216"/>
      <c r="OBS37" s="216"/>
      <c r="OBT37" s="216"/>
      <c r="OBU37" s="216"/>
      <c r="OBV37" s="216"/>
      <c r="OBW37" s="216"/>
      <c r="OBX37" s="216"/>
      <c r="OBY37" s="216"/>
      <c r="OBZ37" s="216"/>
      <c r="OCA37" s="216"/>
      <c r="OCB37" s="216"/>
      <c r="OCC37" s="216"/>
      <c r="OCD37" s="216"/>
      <c r="OCE37" s="216"/>
      <c r="OCF37" s="216"/>
      <c r="OCG37" s="216"/>
      <c r="OCH37" s="216"/>
      <c r="OCI37" s="216"/>
      <c r="OCJ37" s="216"/>
      <c r="OCK37" s="216"/>
      <c r="OCL37" s="216"/>
      <c r="OCM37" s="216"/>
      <c r="OCN37" s="216"/>
      <c r="OCO37" s="216"/>
      <c r="OCP37" s="216"/>
      <c r="OCQ37" s="216"/>
      <c r="OCR37" s="216"/>
      <c r="OCS37" s="216"/>
      <c r="OCT37" s="216"/>
      <c r="OCU37" s="216"/>
      <c r="OCV37" s="216"/>
      <c r="OCW37" s="216"/>
      <c r="OCX37" s="216"/>
      <c r="OCY37" s="216"/>
      <c r="OCZ37" s="216"/>
      <c r="ODA37" s="216"/>
      <c r="ODB37" s="216"/>
      <c r="ODC37" s="216"/>
      <c r="ODD37" s="216"/>
      <c r="ODE37" s="216"/>
      <c r="ODF37" s="216"/>
      <c r="ODG37" s="216"/>
      <c r="ODH37" s="216"/>
      <c r="ODI37" s="216"/>
      <c r="ODJ37" s="216"/>
      <c r="ODK37" s="216"/>
      <c r="ODL37" s="216"/>
      <c r="ODM37" s="216"/>
      <c r="ODN37" s="216"/>
      <c r="ODO37" s="216"/>
      <c r="ODP37" s="216"/>
      <c r="ODQ37" s="216"/>
      <c r="ODR37" s="216"/>
      <c r="ODS37" s="216"/>
      <c r="ODT37" s="216"/>
      <c r="ODU37" s="216"/>
      <c r="ODV37" s="216"/>
      <c r="ODW37" s="216"/>
      <c r="ODX37" s="216"/>
      <c r="ODY37" s="216"/>
      <c r="ODZ37" s="216"/>
      <c r="OEA37" s="216"/>
      <c r="OEB37" s="216"/>
      <c r="OEC37" s="216"/>
      <c r="OED37" s="216"/>
      <c r="OEE37" s="216"/>
      <c r="OEF37" s="216"/>
      <c r="OEG37" s="216"/>
      <c r="OEH37" s="216"/>
      <c r="OEI37" s="216"/>
      <c r="OEJ37" s="216"/>
      <c r="OEK37" s="216"/>
      <c r="OEL37" s="216"/>
      <c r="OEM37" s="216"/>
      <c r="OEN37" s="216"/>
      <c r="OEO37" s="216"/>
      <c r="OEP37" s="216"/>
      <c r="OEQ37" s="216"/>
      <c r="OER37" s="216"/>
      <c r="OES37" s="216"/>
      <c r="OET37" s="216"/>
      <c r="OEU37" s="216"/>
      <c r="OEV37" s="216"/>
      <c r="OEW37" s="216"/>
      <c r="OEX37" s="216"/>
      <c r="OEY37" s="216"/>
      <c r="OEZ37" s="216"/>
      <c r="OFA37" s="216"/>
      <c r="OFB37" s="216"/>
      <c r="OFC37" s="216"/>
      <c r="OFD37" s="216"/>
      <c r="OFE37" s="216"/>
      <c r="OFF37" s="216"/>
      <c r="OFG37" s="216"/>
      <c r="OFH37" s="216"/>
      <c r="OFI37" s="216"/>
      <c r="OFJ37" s="216"/>
      <c r="OFK37" s="216"/>
      <c r="OFL37" s="216"/>
      <c r="OFM37" s="216"/>
      <c r="OFN37" s="216"/>
      <c r="OFO37" s="216"/>
      <c r="OFP37" s="216"/>
      <c r="OFQ37" s="216"/>
      <c r="OFR37" s="216"/>
      <c r="OFS37" s="216"/>
      <c r="OFT37" s="216"/>
      <c r="OFU37" s="216"/>
      <c r="OFV37" s="216"/>
      <c r="OFW37" s="216"/>
      <c r="OFX37" s="216"/>
      <c r="OFY37" s="216"/>
      <c r="OFZ37" s="216"/>
      <c r="OGA37" s="216"/>
      <c r="OGB37" s="216"/>
      <c r="OGC37" s="216"/>
      <c r="OGD37" s="216"/>
      <c r="OGE37" s="216"/>
      <c r="OGF37" s="216"/>
      <c r="OGG37" s="216"/>
      <c r="OGH37" s="216"/>
      <c r="OGI37" s="216"/>
      <c r="OGJ37" s="216"/>
      <c r="OGK37" s="216"/>
      <c r="OGL37" s="216"/>
      <c r="OGM37" s="216"/>
      <c r="OGN37" s="216"/>
      <c r="OGO37" s="216"/>
      <c r="OGP37" s="216"/>
      <c r="OGQ37" s="216"/>
      <c r="OGR37" s="216"/>
      <c r="OGS37" s="216"/>
      <c r="OGT37" s="216"/>
      <c r="OGU37" s="216"/>
      <c r="OGV37" s="216"/>
      <c r="OGW37" s="216"/>
      <c r="OGX37" s="216"/>
      <c r="OGY37" s="216"/>
      <c r="OGZ37" s="216"/>
      <c r="OHA37" s="216"/>
      <c r="OHB37" s="216"/>
      <c r="OHC37" s="216"/>
      <c r="OHD37" s="216"/>
      <c r="OHE37" s="216"/>
      <c r="OHF37" s="216"/>
      <c r="OHG37" s="216"/>
      <c r="OHH37" s="216"/>
      <c r="OHI37" s="216"/>
      <c r="OHJ37" s="216"/>
      <c r="OHK37" s="216"/>
      <c r="OHL37" s="216"/>
      <c r="OHM37" s="216"/>
      <c r="OHN37" s="216"/>
      <c r="OHO37" s="216"/>
      <c r="OHP37" s="216"/>
      <c r="OHQ37" s="216"/>
      <c r="OHR37" s="216"/>
      <c r="OHS37" s="216"/>
      <c r="OHT37" s="216"/>
      <c r="OHU37" s="216"/>
      <c r="OHV37" s="216"/>
      <c r="OHW37" s="216"/>
      <c r="OHX37" s="216"/>
      <c r="OHY37" s="216"/>
      <c r="OHZ37" s="216"/>
      <c r="OIA37" s="216"/>
      <c r="OIB37" s="216"/>
      <c r="OIC37" s="216"/>
      <c r="OID37" s="216"/>
      <c r="OIE37" s="216"/>
      <c r="OIF37" s="216"/>
      <c r="OIG37" s="216"/>
      <c r="OIH37" s="216"/>
      <c r="OII37" s="216"/>
      <c r="OIJ37" s="216"/>
      <c r="OIK37" s="216"/>
      <c r="OIL37" s="216"/>
      <c r="OIM37" s="216"/>
      <c r="OIN37" s="216"/>
      <c r="OIO37" s="216"/>
      <c r="OIP37" s="216"/>
      <c r="OIQ37" s="216"/>
      <c r="OIR37" s="216"/>
      <c r="OIS37" s="216"/>
      <c r="OIT37" s="216"/>
      <c r="OIU37" s="216"/>
      <c r="OIV37" s="216"/>
      <c r="OIW37" s="216"/>
      <c r="OIX37" s="216"/>
      <c r="OIY37" s="216"/>
      <c r="OIZ37" s="216"/>
      <c r="OJA37" s="216"/>
      <c r="OJB37" s="216"/>
      <c r="OJC37" s="216"/>
      <c r="OJD37" s="216"/>
      <c r="OJE37" s="216"/>
      <c r="OJF37" s="216"/>
      <c r="OJG37" s="216"/>
      <c r="OJH37" s="216"/>
      <c r="OJI37" s="216"/>
      <c r="OJJ37" s="216"/>
      <c r="OJK37" s="216"/>
      <c r="OJL37" s="216"/>
      <c r="OJM37" s="216"/>
      <c r="OJN37" s="216"/>
      <c r="OJO37" s="216"/>
      <c r="OJP37" s="216"/>
      <c r="OJQ37" s="216"/>
      <c r="OJR37" s="216"/>
      <c r="OJS37" s="216"/>
      <c r="OJT37" s="216"/>
      <c r="OJU37" s="216"/>
      <c r="OJV37" s="216"/>
      <c r="OJW37" s="216"/>
      <c r="OJX37" s="216"/>
      <c r="OJY37" s="216"/>
      <c r="OJZ37" s="216"/>
      <c r="OKA37" s="216"/>
      <c r="OKB37" s="216"/>
      <c r="OKC37" s="216"/>
      <c r="OKD37" s="216"/>
      <c r="OKE37" s="216"/>
      <c r="OKF37" s="216"/>
      <c r="OKG37" s="216"/>
      <c r="OKH37" s="216"/>
      <c r="OKI37" s="216"/>
      <c r="OKJ37" s="216"/>
      <c r="OKK37" s="216"/>
      <c r="OKL37" s="216"/>
      <c r="OKM37" s="216"/>
      <c r="OKN37" s="216"/>
      <c r="OKO37" s="216"/>
      <c r="OKP37" s="216"/>
      <c r="OKQ37" s="216"/>
      <c r="OKR37" s="216"/>
      <c r="OKS37" s="216"/>
      <c r="OKT37" s="216"/>
      <c r="OKU37" s="216"/>
      <c r="OKV37" s="216"/>
      <c r="OKW37" s="216"/>
      <c r="OKX37" s="216"/>
      <c r="OKY37" s="216"/>
      <c r="OKZ37" s="216"/>
      <c r="OLA37" s="216"/>
      <c r="OLB37" s="216"/>
      <c r="OLC37" s="216"/>
      <c r="OLD37" s="216"/>
      <c r="OLE37" s="216"/>
      <c r="OLF37" s="216"/>
      <c r="OLG37" s="216"/>
      <c r="OLH37" s="216"/>
      <c r="OLI37" s="216"/>
      <c r="OLJ37" s="216"/>
      <c r="OLK37" s="216"/>
      <c r="OLL37" s="216"/>
      <c r="OLM37" s="216"/>
      <c r="OLN37" s="216"/>
      <c r="OLO37" s="216"/>
      <c r="OLP37" s="216"/>
      <c r="OLQ37" s="216"/>
      <c r="OLR37" s="216"/>
      <c r="OLS37" s="216"/>
      <c r="OLT37" s="216"/>
      <c r="OLU37" s="216"/>
      <c r="OLV37" s="216"/>
      <c r="OLW37" s="216"/>
      <c r="OLX37" s="216"/>
      <c r="OLY37" s="216"/>
      <c r="OLZ37" s="216"/>
      <c r="OMA37" s="216"/>
      <c r="OMB37" s="216"/>
      <c r="OMC37" s="216"/>
      <c r="OMD37" s="216"/>
      <c r="OME37" s="216"/>
      <c r="OMF37" s="216"/>
      <c r="OMG37" s="216"/>
      <c r="OMH37" s="216"/>
      <c r="OMI37" s="216"/>
      <c r="OMJ37" s="216"/>
      <c r="OMK37" s="216"/>
      <c r="OML37" s="216"/>
      <c r="OMM37" s="216"/>
      <c r="OMN37" s="216"/>
      <c r="OMO37" s="216"/>
      <c r="OMP37" s="216"/>
      <c r="OMQ37" s="216"/>
      <c r="OMR37" s="216"/>
      <c r="OMS37" s="216"/>
      <c r="OMT37" s="216"/>
      <c r="OMU37" s="216"/>
      <c r="OMV37" s="216"/>
      <c r="OMW37" s="216"/>
      <c r="OMX37" s="216"/>
      <c r="OMY37" s="216"/>
      <c r="OMZ37" s="216"/>
      <c r="ONA37" s="216"/>
      <c r="ONB37" s="216"/>
      <c r="ONC37" s="216"/>
      <c r="OND37" s="216"/>
      <c r="ONE37" s="216"/>
      <c r="ONF37" s="216"/>
      <c r="ONG37" s="216"/>
      <c r="ONH37" s="216"/>
      <c r="ONI37" s="216"/>
      <c r="ONJ37" s="216"/>
      <c r="ONK37" s="216"/>
      <c r="ONL37" s="216"/>
      <c r="ONM37" s="216"/>
      <c r="ONN37" s="216"/>
      <c r="ONO37" s="216"/>
      <c r="ONP37" s="216"/>
      <c r="ONQ37" s="216"/>
      <c r="ONR37" s="216"/>
      <c r="ONS37" s="216"/>
      <c r="ONT37" s="216"/>
      <c r="ONU37" s="216"/>
      <c r="ONV37" s="216"/>
      <c r="ONW37" s="216"/>
      <c r="ONX37" s="216"/>
      <c r="ONY37" s="216"/>
      <c r="ONZ37" s="216"/>
      <c r="OOA37" s="216"/>
      <c r="OOB37" s="216"/>
      <c r="OOC37" s="216"/>
      <c r="OOD37" s="216"/>
      <c r="OOE37" s="216"/>
      <c r="OOF37" s="216"/>
      <c r="OOG37" s="216"/>
      <c r="OOH37" s="216"/>
      <c r="OOI37" s="216"/>
      <c r="OOJ37" s="216"/>
      <c r="OOK37" s="216"/>
      <c r="OOL37" s="216"/>
      <c r="OOM37" s="216"/>
      <c r="OON37" s="216"/>
      <c r="OOO37" s="216"/>
      <c r="OOP37" s="216"/>
      <c r="OOQ37" s="216"/>
      <c r="OOR37" s="216"/>
      <c r="OOS37" s="216"/>
      <c r="OOT37" s="216"/>
      <c r="OOU37" s="216"/>
      <c r="OOV37" s="216"/>
      <c r="OOW37" s="216"/>
      <c r="OOX37" s="216"/>
      <c r="OOY37" s="216"/>
      <c r="OOZ37" s="216"/>
      <c r="OPA37" s="216"/>
      <c r="OPB37" s="216"/>
      <c r="OPC37" s="216"/>
      <c r="OPD37" s="216"/>
      <c r="OPE37" s="216"/>
      <c r="OPF37" s="216"/>
      <c r="OPG37" s="216"/>
      <c r="OPH37" s="216"/>
      <c r="OPI37" s="216"/>
      <c r="OPJ37" s="216"/>
      <c r="OPK37" s="216"/>
      <c r="OPL37" s="216"/>
      <c r="OPM37" s="216"/>
      <c r="OPN37" s="216"/>
      <c r="OPO37" s="216"/>
      <c r="OPP37" s="216"/>
      <c r="OPQ37" s="216"/>
      <c r="OPR37" s="216"/>
      <c r="OPS37" s="216"/>
      <c r="OPT37" s="216"/>
      <c r="OPU37" s="216"/>
      <c r="OPV37" s="216"/>
      <c r="OPW37" s="216"/>
      <c r="OPX37" s="216"/>
      <c r="OPY37" s="216"/>
      <c r="OPZ37" s="216"/>
      <c r="OQA37" s="216"/>
      <c r="OQB37" s="216"/>
      <c r="OQC37" s="216"/>
      <c r="OQD37" s="216"/>
      <c r="OQE37" s="216"/>
      <c r="OQF37" s="216"/>
      <c r="OQG37" s="216"/>
      <c r="OQH37" s="216"/>
      <c r="OQI37" s="216"/>
      <c r="OQJ37" s="216"/>
      <c r="OQK37" s="216"/>
      <c r="OQL37" s="216"/>
      <c r="OQM37" s="216"/>
      <c r="OQN37" s="216"/>
      <c r="OQO37" s="216"/>
      <c r="OQP37" s="216"/>
      <c r="OQQ37" s="216"/>
      <c r="OQR37" s="216"/>
      <c r="OQS37" s="216"/>
      <c r="OQT37" s="216"/>
      <c r="OQU37" s="216"/>
      <c r="OQV37" s="216"/>
      <c r="OQW37" s="216"/>
      <c r="OQX37" s="216"/>
      <c r="OQY37" s="216"/>
      <c r="OQZ37" s="216"/>
      <c r="ORA37" s="216"/>
      <c r="ORB37" s="216"/>
      <c r="ORC37" s="216"/>
      <c r="ORD37" s="216"/>
      <c r="ORE37" s="216"/>
      <c r="ORF37" s="216"/>
      <c r="ORG37" s="216"/>
      <c r="ORH37" s="216"/>
      <c r="ORI37" s="216"/>
      <c r="ORJ37" s="216"/>
      <c r="ORK37" s="216"/>
      <c r="ORL37" s="216"/>
      <c r="ORM37" s="216"/>
      <c r="ORN37" s="216"/>
      <c r="ORO37" s="216"/>
      <c r="ORP37" s="216"/>
      <c r="ORQ37" s="216"/>
      <c r="ORR37" s="216"/>
      <c r="ORS37" s="216"/>
      <c r="ORT37" s="216"/>
      <c r="ORU37" s="216"/>
      <c r="ORV37" s="216"/>
      <c r="ORW37" s="216"/>
      <c r="ORX37" s="216"/>
      <c r="ORY37" s="216"/>
      <c r="ORZ37" s="216"/>
      <c r="OSA37" s="216"/>
      <c r="OSB37" s="216"/>
      <c r="OSC37" s="216"/>
      <c r="OSD37" s="216"/>
      <c r="OSE37" s="216"/>
      <c r="OSF37" s="216"/>
      <c r="OSG37" s="216"/>
      <c r="OSH37" s="216"/>
      <c r="OSI37" s="216"/>
      <c r="OSJ37" s="216"/>
      <c r="OSK37" s="216"/>
      <c r="OSL37" s="216"/>
      <c r="OSM37" s="216"/>
      <c r="OSN37" s="216"/>
      <c r="OSO37" s="216"/>
      <c r="OSP37" s="216"/>
      <c r="OSQ37" s="216"/>
      <c r="OSR37" s="216"/>
      <c r="OSS37" s="216"/>
      <c r="OST37" s="216"/>
      <c r="OSU37" s="216"/>
      <c r="OSV37" s="216"/>
      <c r="OSW37" s="216"/>
      <c r="OSX37" s="216"/>
      <c r="OSY37" s="216"/>
      <c r="OSZ37" s="216"/>
      <c r="OTA37" s="216"/>
      <c r="OTB37" s="216"/>
      <c r="OTC37" s="216"/>
      <c r="OTD37" s="216"/>
      <c r="OTE37" s="216"/>
      <c r="OTF37" s="216"/>
      <c r="OTG37" s="216"/>
      <c r="OTH37" s="216"/>
      <c r="OTI37" s="216"/>
      <c r="OTJ37" s="216"/>
      <c r="OTK37" s="216"/>
      <c r="OTL37" s="216"/>
      <c r="OTM37" s="216"/>
      <c r="OTN37" s="216"/>
      <c r="OTO37" s="216"/>
      <c r="OTP37" s="216"/>
      <c r="OTQ37" s="216"/>
      <c r="OTR37" s="216"/>
      <c r="OTS37" s="216"/>
      <c r="OTT37" s="216"/>
      <c r="OTU37" s="216"/>
      <c r="OTV37" s="216"/>
      <c r="OTW37" s="216"/>
      <c r="OTX37" s="216"/>
      <c r="OTY37" s="216"/>
      <c r="OTZ37" s="216"/>
      <c r="OUA37" s="216"/>
      <c r="OUB37" s="216"/>
      <c r="OUC37" s="216"/>
      <c r="OUD37" s="216"/>
      <c r="OUE37" s="216"/>
      <c r="OUF37" s="216"/>
      <c r="OUG37" s="216"/>
      <c r="OUH37" s="216"/>
      <c r="OUI37" s="216"/>
      <c r="OUJ37" s="216"/>
      <c r="OUK37" s="216"/>
      <c r="OUL37" s="216"/>
      <c r="OUM37" s="216"/>
      <c r="OUN37" s="216"/>
      <c r="OUO37" s="216"/>
      <c r="OUP37" s="216"/>
      <c r="OUQ37" s="216"/>
      <c r="OUR37" s="216"/>
      <c r="OUS37" s="216"/>
      <c r="OUT37" s="216"/>
      <c r="OUU37" s="216"/>
      <c r="OUV37" s="216"/>
      <c r="OUW37" s="216"/>
      <c r="OUX37" s="216"/>
      <c r="OUY37" s="216"/>
      <c r="OUZ37" s="216"/>
      <c r="OVA37" s="216"/>
      <c r="OVB37" s="216"/>
      <c r="OVC37" s="216"/>
      <c r="OVD37" s="216"/>
      <c r="OVE37" s="216"/>
      <c r="OVF37" s="216"/>
      <c r="OVG37" s="216"/>
      <c r="OVH37" s="216"/>
      <c r="OVI37" s="216"/>
      <c r="OVJ37" s="216"/>
      <c r="OVK37" s="216"/>
      <c r="OVL37" s="216"/>
      <c r="OVM37" s="216"/>
      <c r="OVN37" s="216"/>
      <c r="OVO37" s="216"/>
      <c r="OVP37" s="216"/>
      <c r="OVQ37" s="216"/>
      <c r="OVR37" s="216"/>
      <c r="OVS37" s="216"/>
      <c r="OVT37" s="216"/>
      <c r="OVU37" s="216"/>
      <c r="OVV37" s="216"/>
      <c r="OVW37" s="216"/>
      <c r="OVX37" s="216"/>
      <c r="OVY37" s="216"/>
      <c r="OVZ37" s="216"/>
      <c r="OWA37" s="216"/>
      <c r="OWB37" s="216"/>
      <c r="OWC37" s="216"/>
      <c r="OWD37" s="216"/>
      <c r="OWE37" s="216"/>
      <c r="OWF37" s="216"/>
      <c r="OWG37" s="216"/>
      <c r="OWH37" s="216"/>
      <c r="OWI37" s="216"/>
      <c r="OWJ37" s="216"/>
      <c r="OWK37" s="216"/>
      <c r="OWL37" s="216"/>
      <c r="OWM37" s="216"/>
      <c r="OWN37" s="216"/>
      <c r="OWO37" s="216"/>
      <c r="OWP37" s="216"/>
      <c r="OWQ37" s="216"/>
      <c r="OWR37" s="216"/>
      <c r="OWS37" s="216"/>
      <c r="OWT37" s="216"/>
      <c r="OWU37" s="216"/>
      <c r="OWV37" s="216"/>
      <c r="OWW37" s="216"/>
      <c r="OWX37" s="216"/>
      <c r="OWY37" s="216"/>
      <c r="OWZ37" s="216"/>
      <c r="OXA37" s="216"/>
      <c r="OXB37" s="216"/>
      <c r="OXC37" s="216"/>
      <c r="OXD37" s="216"/>
      <c r="OXE37" s="216"/>
      <c r="OXF37" s="216"/>
      <c r="OXG37" s="216"/>
      <c r="OXH37" s="216"/>
      <c r="OXI37" s="216"/>
      <c r="OXJ37" s="216"/>
      <c r="OXK37" s="216"/>
      <c r="OXL37" s="216"/>
      <c r="OXM37" s="216"/>
      <c r="OXN37" s="216"/>
      <c r="OXO37" s="216"/>
      <c r="OXP37" s="216"/>
      <c r="OXQ37" s="216"/>
      <c r="OXR37" s="216"/>
      <c r="OXS37" s="216"/>
      <c r="OXT37" s="216"/>
      <c r="OXU37" s="216"/>
      <c r="OXV37" s="216"/>
      <c r="OXW37" s="216"/>
      <c r="OXX37" s="216"/>
      <c r="OXY37" s="216"/>
      <c r="OXZ37" s="216"/>
      <c r="OYA37" s="216"/>
      <c r="OYB37" s="216"/>
      <c r="OYC37" s="216"/>
      <c r="OYD37" s="216"/>
      <c r="OYE37" s="216"/>
      <c r="OYF37" s="216"/>
      <c r="OYG37" s="216"/>
      <c r="OYH37" s="216"/>
      <c r="OYI37" s="216"/>
      <c r="OYJ37" s="216"/>
      <c r="OYK37" s="216"/>
      <c r="OYL37" s="216"/>
      <c r="OYM37" s="216"/>
      <c r="OYN37" s="216"/>
      <c r="OYO37" s="216"/>
      <c r="OYP37" s="216"/>
      <c r="OYQ37" s="216"/>
      <c r="OYR37" s="216"/>
      <c r="OYS37" s="216"/>
      <c r="OYT37" s="216"/>
      <c r="OYU37" s="216"/>
      <c r="OYV37" s="216"/>
      <c r="OYW37" s="216"/>
      <c r="OYX37" s="216"/>
      <c r="OYY37" s="216"/>
      <c r="OYZ37" s="216"/>
      <c r="OZA37" s="216"/>
      <c r="OZB37" s="216"/>
      <c r="OZC37" s="216"/>
      <c r="OZD37" s="216"/>
      <c r="OZE37" s="216"/>
      <c r="OZF37" s="216"/>
      <c r="OZG37" s="216"/>
      <c r="OZH37" s="216"/>
      <c r="OZI37" s="216"/>
      <c r="OZJ37" s="216"/>
      <c r="OZK37" s="216"/>
      <c r="OZL37" s="216"/>
      <c r="OZM37" s="216"/>
      <c r="OZN37" s="216"/>
      <c r="OZO37" s="216"/>
      <c r="OZP37" s="216"/>
      <c r="OZQ37" s="216"/>
      <c r="OZR37" s="216"/>
      <c r="OZS37" s="216"/>
      <c r="OZT37" s="216"/>
      <c r="OZU37" s="216"/>
      <c r="OZV37" s="216"/>
      <c r="OZW37" s="216"/>
      <c r="OZX37" s="216"/>
      <c r="OZY37" s="216"/>
      <c r="OZZ37" s="216"/>
      <c r="PAA37" s="216"/>
      <c r="PAB37" s="216"/>
      <c r="PAC37" s="216"/>
      <c r="PAD37" s="216"/>
      <c r="PAE37" s="216"/>
      <c r="PAF37" s="216"/>
      <c r="PAG37" s="216"/>
      <c r="PAH37" s="216"/>
      <c r="PAI37" s="216"/>
      <c r="PAJ37" s="216"/>
      <c r="PAK37" s="216"/>
      <c r="PAL37" s="216"/>
      <c r="PAM37" s="216"/>
      <c r="PAN37" s="216"/>
      <c r="PAO37" s="216"/>
      <c r="PAP37" s="216"/>
      <c r="PAQ37" s="216"/>
      <c r="PAR37" s="216"/>
      <c r="PAS37" s="216"/>
      <c r="PAT37" s="216"/>
      <c r="PAU37" s="216"/>
      <c r="PAV37" s="216"/>
      <c r="PAW37" s="216"/>
      <c r="PAX37" s="216"/>
      <c r="PAY37" s="216"/>
      <c r="PAZ37" s="216"/>
      <c r="PBA37" s="216"/>
      <c r="PBB37" s="216"/>
      <c r="PBC37" s="216"/>
      <c r="PBD37" s="216"/>
      <c r="PBE37" s="216"/>
      <c r="PBF37" s="216"/>
      <c r="PBG37" s="216"/>
      <c r="PBH37" s="216"/>
      <c r="PBI37" s="216"/>
      <c r="PBJ37" s="216"/>
      <c r="PBK37" s="216"/>
      <c r="PBL37" s="216"/>
      <c r="PBM37" s="216"/>
      <c r="PBN37" s="216"/>
      <c r="PBO37" s="216"/>
      <c r="PBP37" s="216"/>
      <c r="PBQ37" s="216"/>
      <c r="PBR37" s="216"/>
      <c r="PBS37" s="216"/>
      <c r="PBT37" s="216"/>
      <c r="PBU37" s="216"/>
      <c r="PBV37" s="216"/>
      <c r="PBW37" s="216"/>
      <c r="PBX37" s="216"/>
      <c r="PBY37" s="216"/>
      <c r="PBZ37" s="216"/>
      <c r="PCA37" s="216"/>
      <c r="PCB37" s="216"/>
      <c r="PCC37" s="216"/>
      <c r="PCD37" s="216"/>
      <c r="PCE37" s="216"/>
      <c r="PCF37" s="216"/>
      <c r="PCG37" s="216"/>
      <c r="PCH37" s="216"/>
      <c r="PCI37" s="216"/>
      <c r="PCJ37" s="216"/>
      <c r="PCK37" s="216"/>
      <c r="PCL37" s="216"/>
      <c r="PCM37" s="216"/>
      <c r="PCN37" s="216"/>
      <c r="PCO37" s="216"/>
      <c r="PCP37" s="216"/>
      <c r="PCQ37" s="216"/>
      <c r="PCR37" s="216"/>
      <c r="PCS37" s="216"/>
      <c r="PCT37" s="216"/>
      <c r="PCU37" s="216"/>
      <c r="PCV37" s="216"/>
      <c r="PCW37" s="216"/>
      <c r="PCX37" s="216"/>
      <c r="PCY37" s="216"/>
      <c r="PCZ37" s="216"/>
      <c r="PDA37" s="216"/>
      <c r="PDB37" s="216"/>
      <c r="PDC37" s="216"/>
      <c r="PDD37" s="216"/>
      <c r="PDE37" s="216"/>
      <c r="PDF37" s="216"/>
      <c r="PDG37" s="216"/>
      <c r="PDH37" s="216"/>
      <c r="PDI37" s="216"/>
      <c r="PDJ37" s="216"/>
      <c r="PDK37" s="216"/>
      <c r="PDL37" s="216"/>
      <c r="PDM37" s="216"/>
      <c r="PDN37" s="216"/>
      <c r="PDO37" s="216"/>
      <c r="PDP37" s="216"/>
      <c r="PDQ37" s="216"/>
      <c r="PDR37" s="216"/>
      <c r="PDS37" s="216"/>
      <c r="PDT37" s="216"/>
      <c r="PDU37" s="216"/>
      <c r="PDV37" s="216"/>
      <c r="PDW37" s="216"/>
      <c r="PDX37" s="216"/>
      <c r="PDY37" s="216"/>
      <c r="PDZ37" s="216"/>
      <c r="PEA37" s="216"/>
      <c r="PEB37" s="216"/>
      <c r="PEC37" s="216"/>
      <c r="PED37" s="216"/>
      <c r="PEE37" s="216"/>
      <c r="PEF37" s="216"/>
      <c r="PEG37" s="216"/>
      <c r="PEH37" s="216"/>
      <c r="PEI37" s="216"/>
      <c r="PEJ37" s="216"/>
      <c r="PEK37" s="216"/>
      <c r="PEL37" s="216"/>
      <c r="PEM37" s="216"/>
      <c r="PEN37" s="216"/>
      <c r="PEO37" s="216"/>
      <c r="PEP37" s="216"/>
      <c r="PEQ37" s="216"/>
      <c r="PER37" s="216"/>
      <c r="PES37" s="216"/>
      <c r="PET37" s="216"/>
      <c r="PEU37" s="216"/>
      <c r="PEV37" s="216"/>
      <c r="PEW37" s="216"/>
      <c r="PEX37" s="216"/>
      <c r="PEY37" s="216"/>
      <c r="PEZ37" s="216"/>
      <c r="PFA37" s="216"/>
      <c r="PFB37" s="216"/>
      <c r="PFC37" s="216"/>
      <c r="PFD37" s="216"/>
      <c r="PFE37" s="216"/>
      <c r="PFF37" s="216"/>
      <c r="PFG37" s="216"/>
      <c r="PFH37" s="216"/>
      <c r="PFI37" s="216"/>
      <c r="PFJ37" s="216"/>
      <c r="PFK37" s="216"/>
      <c r="PFL37" s="216"/>
      <c r="PFM37" s="216"/>
      <c r="PFN37" s="216"/>
      <c r="PFO37" s="216"/>
      <c r="PFP37" s="216"/>
      <c r="PFQ37" s="216"/>
      <c r="PFR37" s="216"/>
      <c r="PFS37" s="216"/>
      <c r="PFT37" s="216"/>
      <c r="PFU37" s="216"/>
      <c r="PFV37" s="216"/>
      <c r="PFW37" s="216"/>
      <c r="PFX37" s="216"/>
      <c r="PFY37" s="216"/>
      <c r="PFZ37" s="216"/>
      <c r="PGA37" s="216"/>
      <c r="PGB37" s="216"/>
      <c r="PGC37" s="216"/>
      <c r="PGD37" s="216"/>
      <c r="PGE37" s="216"/>
      <c r="PGF37" s="216"/>
      <c r="PGG37" s="216"/>
      <c r="PGH37" s="216"/>
      <c r="PGI37" s="216"/>
      <c r="PGJ37" s="216"/>
      <c r="PGK37" s="216"/>
      <c r="PGL37" s="216"/>
      <c r="PGM37" s="216"/>
      <c r="PGN37" s="216"/>
      <c r="PGO37" s="216"/>
      <c r="PGP37" s="216"/>
      <c r="PGQ37" s="216"/>
      <c r="PGR37" s="216"/>
      <c r="PGS37" s="216"/>
      <c r="PGT37" s="216"/>
      <c r="PGU37" s="216"/>
      <c r="PGV37" s="216"/>
      <c r="PGW37" s="216"/>
      <c r="PGX37" s="216"/>
      <c r="PGY37" s="216"/>
      <c r="PGZ37" s="216"/>
      <c r="PHA37" s="216"/>
      <c r="PHB37" s="216"/>
      <c r="PHC37" s="216"/>
      <c r="PHD37" s="216"/>
      <c r="PHE37" s="216"/>
      <c r="PHF37" s="216"/>
      <c r="PHG37" s="216"/>
      <c r="PHH37" s="216"/>
      <c r="PHI37" s="216"/>
      <c r="PHJ37" s="216"/>
      <c r="PHK37" s="216"/>
      <c r="PHL37" s="216"/>
      <c r="PHM37" s="216"/>
      <c r="PHN37" s="216"/>
      <c r="PHO37" s="216"/>
      <c r="PHP37" s="216"/>
      <c r="PHQ37" s="216"/>
      <c r="PHR37" s="216"/>
      <c r="PHS37" s="216"/>
      <c r="PHT37" s="216"/>
      <c r="PHU37" s="216"/>
      <c r="PHV37" s="216"/>
      <c r="PHW37" s="216"/>
      <c r="PHX37" s="216"/>
      <c r="PHY37" s="216"/>
      <c r="PHZ37" s="216"/>
      <c r="PIA37" s="216"/>
      <c r="PIB37" s="216"/>
      <c r="PIC37" s="216"/>
      <c r="PID37" s="216"/>
      <c r="PIE37" s="216"/>
      <c r="PIF37" s="216"/>
      <c r="PIG37" s="216"/>
      <c r="PIH37" s="216"/>
      <c r="PII37" s="216"/>
      <c r="PIJ37" s="216"/>
      <c r="PIK37" s="216"/>
      <c r="PIL37" s="216"/>
      <c r="PIM37" s="216"/>
      <c r="PIN37" s="216"/>
      <c r="PIO37" s="216"/>
      <c r="PIP37" s="216"/>
      <c r="PIQ37" s="216"/>
      <c r="PIR37" s="216"/>
      <c r="PIS37" s="216"/>
      <c r="PIT37" s="216"/>
      <c r="PIU37" s="216"/>
      <c r="PIV37" s="216"/>
      <c r="PIW37" s="216"/>
      <c r="PIX37" s="216"/>
      <c r="PIY37" s="216"/>
      <c r="PIZ37" s="216"/>
      <c r="PJA37" s="216"/>
      <c r="PJB37" s="216"/>
      <c r="PJC37" s="216"/>
      <c r="PJD37" s="216"/>
      <c r="PJE37" s="216"/>
      <c r="PJF37" s="216"/>
      <c r="PJG37" s="216"/>
      <c r="PJH37" s="216"/>
      <c r="PJI37" s="216"/>
      <c r="PJJ37" s="216"/>
      <c r="PJK37" s="216"/>
      <c r="PJL37" s="216"/>
      <c r="PJM37" s="216"/>
      <c r="PJN37" s="216"/>
      <c r="PJO37" s="216"/>
      <c r="PJP37" s="216"/>
      <c r="PJQ37" s="216"/>
      <c r="PJR37" s="216"/>
      <c r="PJS37" s="216"/>
      <c r="PJT37" s="216"/>
      <c r="PJU37" s="216"/>
      <c r="PJV37" s="216"/>
      <c r="PJW37" s="216"/>
      <c r="PJX37" s="216"/>
      <c r="PJY37" s="216"/>
      <c r="PJZ37" s="216"/>
      <c r="PKA37" s="216"/>
      <c r="PKB37" s="216"/>
      <c r="PKC37" s="216"/>
      <c r="PKD37" s="216"/>
      <c r="PKE37" s="216"/>
      <c r="PKF37" s="216"/>
      <c r="PKG37" s="216"/>
      <c r="PKH37" s="216"/>
      <c r="PKI37" s="216"/>
      <c r="PKJ37" s="216"/>
      <c r="PKK37" s="216"/>
      <c r="PKL37" s="216"/>
      <c r="PKM37" s="216"/>
      <c r="PKN37" s="216"/>
      <c r="PKO37" s="216"/>
      <c r="PKP37" s="216"/>
      <c r="PKQ37" s="216"/>
      <c r="PKR37" s="216"/>
      <c r="PKS37" s="216"/>
      <c r="PKT37" s="216"/>
      <c r="PKU37" s="216"/>
      <c r="PKV37" s="216"/>
      <c r="PKW37" s="216"/>
      <c r="PKX37" s="216"/>
      <c r="PKY37" s="216"/>
      <c r="PKZ37" s="216"/>
      <c r="PLA37" s="216"/>
      <c r="PLB37" s="216"/>
      <c r="PLC37" s="216"/>
      <c r="PLD37" s="216"/>
      <c r="PLE37" s="216"/>
      <c r="PLF37" s="216"/>
      <c r="PLG37" s="216"/>
      <c r="PLH37" s="216"/>
      <c r="PLI37" s="216"/>
      <c r="PLJ37" s="216"/>
      <c r="PLK37" s="216"/>
      <c r="PLL37" s="216"/>
      <c r="PLM37" s="216"/>
      <c r="PLN37" s="216"/>
      <c r="PLO37" s="216"/>
      <c r="PLP37" s="216"/>
      <c r="PLQ37" s="216"/>
      <c r="PLR37" s="216"/>
      <c r="PLS37" s="216"/>
      <c r="PLT37" s="216"/>
      <c r="PLU37" s="216"/>
      <c r="PLV37" s="216"/>
      <c r="PLW37" s="216"/>
      <c r="PLX37" s="216"/>
      <c r="PLY37" s="216"/>
      <c r="PLZ37" s="216"/>
      <c r="PMA37" s="216"/>
      <c r="PMB37" s="216"/>
      <c r="PMC37" s="216"/>
      <c r="PMD37" s="216"/>
      <c r="PME37" s="216"/>
      <c r="PMF37" s="216"/>
      <c r="PMG37" s="216"/>
      <c r="PMH37" s="216"/>
      <c r="PMI37" s="216"/>
      <c r="PMJ37" s="216"/>
      <c r="PMK37" s="216"/>
      <c r="PML37" s="216"/>
      <c r="PMM37" s="216"/>
      <c r="PMN37" s="216"/>
      <c r="PMO37" s="216"/>
      <c r="PMP37" s="216"/>
      <c r="PMQ37" s="216"/>
      <c r="PMR37" s="216"/>
      <c r="PMS37" s="216"/>
      <c r="PMT37" s="216"/>
      <c r="PMU37" s="216"/>
      <c r="PMV37" s="216"/>
      <c r="PMW37" s="216"/>
      <c r="PMX37" s="216"/>
      <c r="PMY37" s="216"/>
      <c r="PMZ37" s="216"/>
      <c r="PNA37" s="216"/>
      <c r="PNB37" s="216"/>
      <c r="PNC37" s="216"/>
      <c r="PND37" s="216"/>
      <c r="PNE37" s="216"/>
      <c r="PNF37" s="216"/>
      <c r="PNG37" s="216"/>
      <c r="PNH37" s="216"/>
      <c r="PNI37" s="216"/>
      <c r="PNJ37" s="216"/>
      <c r="PNK37" s="216"/>
      <c r="PNL37" s="216"/>
      <c r="PNM37" s="216"/>
      <c r="PNN37" s="216"/>
      <c r="PNO37" s="216"/>
      <c r="PNP37" s="216"/>
      <c r="PNQ37" s="216"/>
      <c r="PNR37" s="216"/>
      <c r="PNS37" s="216"/>
      <c r="PNT37" s="216"/>
      <c r="PNU37" s="216"/>
      <c r="PNV37" s="216"/>
      <c r="PNW37" s="216"/>
      <c r="PNX37" s="216"/>
      <c r="PNY37" s="216"/>
      <c r="PNZ37" s="216"/>
      <c r="POA37" s="216"/>
      <c r="POB37" s="216"/>
      <c r="POC37" s="216"/>
      <c r="POD37" s="216"/>
      <c r="POE37" s="216"/>
      <c r="POF37" s="216"/>
      <c r="POG37" s="216"/>
      <c r="POH37" s="216"/>
      <c r="POI37" s="216"/>
      <c r="POJ37" s="216"/>
      <c r="POK37" s="216"/>
      <c r="POL37" s="216"/>
      <c r="POM37" s="216"/>
      <c r="PON37" s="216"/>
      <c r="POO37" s="216"/>
      <c r="POP37" s="216"/>
      <c r="POQ37" s="216"/>
      <c r="POR37" s="216"/>
      <c r="POS37" s="216"/>
      <c r="POT37" s="216"/>
      <c r="POU37" s="216"/>
      <c r="POV37" s="216"/>
      <c r="POW37" s="216"/>
      <c r="POX37" s="216"/>
      <c r="POY37" s="216"/>
      <c r="POZ37" s="216"/>
      <c r="PPA37" s="216"/>
      <c r="PPB37" s="216"/>
      <c r="PPC37" s="216"/>
      <c r="PPD37" s="216"/>
      <c r="PPE37" s="216"/>
      <c r="PPF37" s="216"/>
      <c r="PPG37" s="216"/>
      <c r="PPH37" s="216"/>
      <c r="PPI37" s="216"/>
      <c r="PPJ37" s="216"/>
      <c r="PPK37" s="216"/>
      <c r="PPL37" s="216"/>
      <c r="PPM37" s="216"/>
      <c r="PPN37" s="216"/>
      <c r="PPO37" s="216"/>
      <c r="PPP37" s="216"/>
      <c r="PPQ37" s="216"/>
      <c r="PPR37" s="216"/>
      <c r="PPS37" s="216"/>
      <c r="PPT37" s="216"/>
      <c r="PPU37" s="216"/>
      <c r="PPV37" s="216"/>
      <c r="PPW37" s="216"/>
      <c r="PPX37" s="216"/>
      <c r="PPY37" s="216"/>
      <c r="PPZ37" s="216"/>
      <c r="PQA37" s="216"/>
      <c r="PQB37" s="216"/>
      <c r="PQC37" s="216"/>
      <c r="PQD37" s="216"/>
      <c r="PQE37" s="216"/>
      <c r="PQF37" s="216"/>
      <c r="PQG37" s="216"/>
      <c r="PQH37" s="216"/>
      <c r="PQI37" s="216"/>
      <c r="PQJ37" s="216"/>
      <c r="PQK37" s="216"/>
      <c r="PQL37" s="216"/>
      <c r="PQM37" s="216"/>
      <c r="PQN37" s="216"/>
      <c r="PQO37" s="216"/>
      <c r="PQP37" s="216"/>
      <c r="PQQ37" s="216"/>
      <c r="PQR37" s="216"/>
      <c r="PQS37" s="216"/>
      <c r="PQT37" s="216"/>
      <c r="PQU37" s="216"/>
      <c r="PQV37" s="216"/>
      <c r="PQW37" s="216"/>
      <c r="PQX37" s="216"/>
      <c r="PQY37" s="216"/>
      <c r="PQZ37" s="216"/>
      <c r="PRA37" s="216"/>
      <c r="PRB37" s="216"/>
      <c r="PRC37" s="216"/>
      <c r="PRD37" s="216"/>
      <c r="PRE37" s="216"/>
      <c r="PRF37" s="216"/>
      <c r="PRG37" s="216"/>
      <c r="PRH37" s="216"/>
      <c r="PRI37" s="216"/>
      <c r="PRJ37" s="216"/>
      <c r="PRK37" s="216"/>
      <c r="PRL37" s="216"/>
      <c r="PRM37" s="216"/>
      <c r="PRN37" s="216"/>
      <c r="PRO37" s="216"/>
      <c r="PRP37" s="216"/>
      <c r="PRQ37" s="216"/>
      <c r="PRR37" s="216"/>
      <c r="PRS37" s="216"/>
      <c r="PRT37" s="216"/>
      <c r="PRU37" s="216"/>
      <c r="PRV37" s="216"/>
      <c r="PRW37" s="216"/>
      <c r="PRX37" s="216"/>
      <c r="PRY37" s="216"/>
      <c r="PRZ37" s="216"/>
      <c r="PSA37" s="216"/>
      <c r="PSB37" s="216"/>
      <c r="PSC37" s="216"/>
      <c r="PSD37" s="216"/>
      <c r="PSE37" s="216"/>
      <c r="PSF37" s="216"/>
      <c r="PSG37" s="216"/>
      <c r="PSH37" s="216"/>
      <c r="PSI37" s="216"/>
      <c r="PSJ37" s="216"/>
      <c r="PSK37" s="216"/>
      <c r="PSL37" s="216"/>
      <c r="PSM37" s="216"/>
      <c r="PSN37" s="216"/>
      <c r="PSO37" s="216"/>
      <c r="PSP37" s="216"/>
      <c r="PSQ37" s="216"/>
      <c r="PSR37" s="216"/>
      <c r="PSS37" s="216"/>
      <c r="PST37" s="216"/>
      <c r="PSU37" s="216"/>
      <c r="PSV37" s="216"/>
      <c r="PSW37" s="216"/>
      <c r="PSX37" s="216"/>
      <c r="PSY37" s="216"/>
      <c r="PSZ37" s="216"/>
      <c r="PTA37" s="216"/>
      <c r="PTB37" s="216"/>
      <c r="PTC37" s="216"/>
      <c r="PTD37" s="216"/>
      <c r="PTE37" s="216"/>
      <c r="PTF37" s="216"/>
      <c r="PTG37" s="216"/>
      <c r="PTH37" s="216"/>
      <c r="PTI37" s="216"/>
      <c r="PTJ37" s="216"/>
      <c r="PTK37" s="216"/>
      <c r="PTL37" s="216"/>
      <c r="PTM37" s="216"/>
      <c r="PTN37" s="216"/>
      <c r="PTO37" s="216"/>
      <c r="PTP37" s="216"/>
      <c r="PTQ37" s="216"/>
      <c r="PTR37" s="216"/>
      <c r="PTS37" s="216"/>
      <c r="PTT37" s="216"/>
      <c r="PTU37" s="216"/>
      <c r="PTV37" s="216"/>
      <c r="PTW37" s="216"/>
      <c r="PTX37" s="216"/>
      <c r="PTY37" s="216"/>
      <c r="PTZ37" s="216"/>
      <c r="PUA37" s="216"/>
      <c r="PUB37" s="216"/>
      <c r="PUC37" s="216"/>
      <c r="PUD37" s="216"/>
      <c r="PUE37" s="216"/>
      <c r="PUF37" s="216"/>
      <c r="PUG37" s="216"/>
      <c r="PUH37" s="216"/>
      <c r="PUI37" s="216"/>
      <c r="PUJ37" s="216"/>
      <c r="PUK37" s="216"/>
      <c r="PUL37" s="216"/>
      <c r="PUM37" s="216"/>
      <c r="PUN37" s="216"/>
      <c r="PUO37" s="216"/>
      <c r="PUP37" s="216"/>
      <c r="PUQ37" s="216"/>
      <c r="PUR37" s="216"/>
      <c r="PUS37" s="216"/>
      <c r="PUT37" s="216"/>
      <c r="PUU37" s="216"/>
      <c r="PUV37" s="216"/>
      <c r="PUW37" s="216"/>
      <c r="PUX37" s="216"/>
      <c r="PUY37" s="216"/>
      <c r="PUZ37" s="216"/>
      <c r="PVA37" s="216"/>
      <c r="PVB37" s="216"/>
      <c r="PVC37" s="216"/>
      <c r="PVD37" s="216"/>
      <c r="PVE37" s="216"/>
      <c r="PVF37" s="216"/>
      <c r="PVG37" s="216"/>
      <c r="PVH37" s="216"/>
      <c r="PVI37" s="216"/>
      <c r="PVJ37" s="216"/>
      <c r="PVK37" s="216"/>
      <c r="PVL37" s="216"/>
      <c r="PVM37" s="216"/>
      <c r="PVN37" s="216"/>
      <c r="PVO37" s="216"/>
      <c r="PVP37" s="216"/>
      <c r="PVQ37" s="216"/>
      <c r="PVR37" s="216"/>
      <c r="PVS37" s="216"/>
      <c r="PVT37" s="216"/>
      <c r="PVU37" s="216"/>
      <c r="PVV37" s="216"/>
      <c r="PVW37" s="216"/>
      <c r="PVX37" s="216"/>
      <c r="PVY37" s="216"/>
      <c r="PVZ37" s="216"/>
      <c r="PWA37" s="216"/>
      <c r="PWB37" s="216"/>
      <c r="PWC37" s="216"/>
      <c r="PWD37" s="216"/>
      <c r="PWE37" s="216"/>
      <c r="PWF37" s="216"/>
      <c r="PWG37" s="216"/>
      <c r="PWH37" s="216"/>
      <c r="PWI37" s="216"/>
      <c r="PWJ37" s="216"/>
      <c r="PWK37" s="216"/>
      <c r="PWL37" s="216"/>
      <c r="PWM37" s="216"/>
      <c r="PWN37" s="216"/>
      <c r="PWO37" s="216"/>
      <c r="PWP37" s="216"/>
      <c r="PWQ37" s="216"/>
      <c r="PWR37" s="216"/>
      <c r="PWS37" s="216"/>
      <c r="PWT37" s="216"/>
      <c r="PWU37" s="216"/>
      <c r="PWV37" s="216"/>
      <c r="PWW37" s="216"/>
      <c r="PWX37" s="216"/>
      <c r="PWY37" s="216"/>
      <c r="PWZ37" s="216"/>
      <c r="PXA37" s="216"/>
      <c r="PXB37" s="216"/>
      <c r="PXC37" s="216"/>
      <c r="PXD37" s="216"/>
      <c r="PXE37" s="216"/>
      <c r="PXF37" s="216"/>
      <c r="PXG37" s="216"/>
      <c r="PXH37" s="216"/>
      <c r="PXI37" s="216"/>
      <c r="PXJ37" s="216"/>
      <c r="PXK37" s="216"/>
      <c r="PXL37" s="216"/>
      <c r="PXM37" s="216"/>
      <c r="PXN37" s="216"/>
      <c r="PXO37" s="216"/>
      <c r="PXP37" s="216"/>
      <c r="PXQ37" s="216"/>
      <c r="PXR37" s="216"/>
      <c r="PXS37" s="216"/>
      <c r="PXT37" s="216"/>
      <c r="PXU37" s="216"/>
      <c r="PXV37" s="216"/>
      <c r="PXW37" s="216"/>
      <c r="PXX37" s="216"/>
      <c r="PXY37" s="216"/>
      <c r="PXZ37" s="216"/>
      <c r="PYA37" s="216"/>
      <c r="PYB37" s="216"/>
      <c r="PYC37" s="216"/>
      <c r="PYD37" s="216"/>
      <c r="PYE37" s="216"/>
      <c r="PYF37" s="216"/>
      <c r="PYG37" s="216"/>
      <c r="PYH37" s="216"/>
      <c r="PYI37" s="216"/>
      <c r="PYJ37" s="216"/>
      <c r="PYK37" s="216"/>
      <c r="PYL37" s="216"/>
      <c r="PYM37" s="216"/>
      <c r="PYN37" s="216"/>
      <c r="PYO37" s="216"/>
      <c r="PYP37" s="216"/>
      <c r="PYQ37" s="216"/>
      <c r="PYR37" s="216"/>
      <c r="PYS37" s="216"/>
      <c r="PYT37" s="216"/>
      <c r="PYU37" s="216"/>
      <c r="PYV37" s="216"/>
      <c r="PYW37" s="216"/>
      <c r="PYX37" s="216"/>
      <c r="PYY37" s="216"/>
      <c r="PYZ37" s="216"/>
      <c r="PZA37" s="216"/>
      <c r="PZB37" s="216"/>
      <c r="PZC37" s="216"/>
      <c r="PZD37" s="216"/>
      <c r="PZE37" s="216"/>
      <c r="PZF37" s="216"/>
      <c r="PZG37" s="216"/>
      <c r="PZH37" s="216"/>
      <c r="PZI37" s="216"/>
      <c r="PZJ37" s="216"/>
      <c r="PZK37" s="216"/>
      <c r="PZL37" s="216"/>
      <c r="PZM37" s="216"/>
      <c r="PZN37" s="216"/>
      <c r="PZO37" s="216"/>
      <c r="PZP37" s="216"/>
      <c r="PZQ37" s="216"/>
      <c r="PZR37" s="216"/>
      <c r="PZS37" s="216"/>
      <c r="PZT37" s="216"/>
      <c r="PZU37" s="216"/>
      <c r="PZV37" s="216"/>
      <c r="PZW37" s="216"/>
      <c r="PZX37" s="216"/>
      <c r="PZY37" s="216"/>
      <c r="PZZ37" s="216"/>
      <c r="QAA37" s="216"/>
      <c r="QAB37" s="216"/>
      <c r="QAC37" s="216"/>
      <c r="QAD37" s="216"/>
      <c r="QAE37" s="216"/>
      <c r="QAF37" s="216"/>
      <c r="QAG37" s="216"/>
      <c r="QAH37" s="216"/>
      <c r="QAI37" s="216"/>
      <c r="QAJ37" s="216"/>
      <c r="QAK37" s="216"/>
      <c r="QAL37" s="216"/>
      <c r="QAM37" s="216"/>
      <c r="QAN37" s="216"/>
      <c r="QAO37" s="216"/>
      <c r="QAP37" s="216"/>
      <c r="QAQ37" s="216"/>
      <c r="QAR37" s="216"/>
      <c r="QAS37" s="216"/>
      <c r="QAT37" s="216"/>
      <c r="QAU37" s="216"/>
      <c r="QAV37" s="216"/>
      <c r="QAW37" s="216"/>
      <c r="QAX37" s="216"/>
      <c r="QAY37" s="216"/>
      <c r="QAZ37" s="216"/>
      <c r="QBA37" s="216"/>
      <c r="QBB37" s="216"/>
      <c r="QBC37" s="216"/>
      <c r="QBD37" s="216"/>
      <c r="QBE37" s="216"/>
      <c r="QBF37" s="216"/>
      <c r="QBG37" s="216"/>
      <c r="QBH37" s="216"/>
      <c r="QBI37" s="216"/>
      <c r="QBJ37" s="216"/>
      <c r="QBK37" s="216"/>
      <c r="QBL37" s="216"/>
      <c r="QBM37" s="216"/>
      <c r="QBN37" s="216"/>
      <c r="QBO37" s="216"/>
      <c r="QBP37" s="216"/>
      <c r="QBQ37" s="216"/>
      <c r="QBR37" s="216"/>
      <c r="QBS37" s="216"/>
      <c r="QBT37" s="216"/>
      <c r="QBU37" s="216"/>
      <c r="QBV37" s="216"/>
      <c r="QBW37" s="216"/>
      <c r="QBX37" s="216"/>
      <c r="QBY37" s="216"/>
      <c r="QBZ37" s="216"/>
      <c r="QCA37" s="216"/>
      <c r="QCB37" s="216"/>
      <c r="QCC37" s="216"/>
      <c r="QCD37" s="216"/>
      <c r="QCE37" s="216"/>
      <c r="QCF37" s="216"/>
      <c r="QCG37" s="216"/>
      <c r="QCH37" s="216"/>
      <c r="QCI37" s="216"/>
      <c r="QCJ37" s="216"/>
      <c r="QCK37" s="216"/>
      <c r="QCL37" s="216"/>
      <c r="QCM37" s="216"/>
      <c r="QCN37" s="216"/>
      <c r="QCO37" s="216"/>
      <c r="QCP37" s="216"/>
      <c r="QCQ37" s="216"/>
      <c r="QCR37" s="216"/>
      <c r="QCS37" s="216"/>
      <c r="QCT37" s="216"/>
      <c r="QCU37" s="216"/>
      <c r="QCV37" s="216"/>
      <c r="QCW37" s="216"/>
      <c r="QCX37" s="216"/>
      <c r="QCY37" s="216"/>
      <c r="QCZ37" s="216"/>
      <c r="QDA37" s="216"/>
      <c r="QDB37" s="216"/>
      <c r="QDC37" s="216"/>
      <c r="QDD37" s="216"/>
      <c r="QDE37" s="216"/>
      <c r="QDF37" s="216"/>
      <c r="QDG37" s="216"/>
      <c r="QDH37" s="216"/>
      <c r="QDI37" s="216"/>
      <c r="QDJ37" s="216"/>
      <c r="QDK37" s="216"/>
      <c r="QDL37" s="216"/>
      <c r="QDM37" s="216"/>
      <c r="QDN37" s="216"/>
      <c r="QDO37" s="216"/>
      <c r="QDP37" s="216"/>
      <c r="QDQ37" s="216"/>
      <c r="QDR37" s="216"/>
      <c r="QDS37" s="216"/>
      <c r="QDT37" s="216"/>
      <c r="QDU37" s="216"/>
      <c r="QDV37" s="216"/>
      <c r="QDW37" s="216"/>
      <c r="QDX37" s="216"/>
      <c r="QDY37" s="216"/>
      <c r="QDZ37" s="216"/>
      <c r="QEA37" s="216"/>
      <c r="QEB37" s="216"/>
      <c r="QEC37" s="216"/>
      <c r="QED37" s="216"/>
      <c r="QEE37" s="216"/>
      <c r="QEF37" s="216"/>
      <c r="QEG37" s="216"/>
      <c r="QEH37" s="216"/>
      <c r="QEI37" s="216"/>
      <c r="QEJ37" s="216"/>
      <c r="QEK37" s="216"/>
      <c r="QEL37" s="216"/>
      <c r="QEM37" s="216"/>
      <c r="QEN37" s="216"/>
      <c r="QEO37" s="216"/>
      <c r="QEP37" s="216"/>
      <c r="QEQ37" s="216"/>
      <c r="QER37" s="216"/>
      <c r="QES37" s="216"/>
      <c r="QET37" s="216"/>
      <c r="QEU37" s="216"/>
      <c r="QEV37" s="216"/>
      <c r="QEW37" s="216"/>
      <c r="QEX37" s="216"/>
      <c r="QEY37" s="216"/>
      <c r="QEZ37" s="216"/>
      <c r="QFA37" s="216"/>
      <c r="QFB37" s="216"/>
      <c r="QFC37" s="216"/>
      <c r="QFD37" s="216"/>
      <c r="QFE37" s="216"/>
      <c r="QFF37" s="216"/>
      <c r="QFG37" s="216"/>
      <c r="QFH37" s="216"/>
      <c r="QFI37" s="216"/>
      <c r="QFJ37" s="216"/>
      <c r="QFK37" s="216"/>
      <c r="QFL37" s="216"/>
      <c r="QFM37" s="216"/>
      <c r="QFN37" s="216"/>
      <c r="QFO37" s="216"/>
      <c r="QFP37" s="216"/>
      <c r="QFQ37" s="216"/>
      <c r="QFR37" s="216"/>
      <c r="QFS37" s="216"/>
      <c r="QFT37" s="216"/>
      <c r="QFU37" s="216"/>
      <c r="QFV37" s="216"/>
      <c r="QFW37" s="216"/>
      <c r="QFX37" s="216"/>
      <c r="QFY37" s="216"/>
      <c r="QFZ37" s="216"/>
      <c r="QGA37" s="216"/>
      <c r="QGB37" s="216"/>
      <c r="QGC37" s="216"/>
      <c r="QGD37" s="216"/>
      <c r="QGE37" s="216"/>
      <c r="QGF37" s="216"/>
      <c r="QGG37" s="216"/>
      <c r="QGH37" s="216"/>
      <c r="QGI37" s="216"/>
      <c r="QGJ37" s="216"/>
      <c r="QGK37" s="216"/>
      <c r="QGL37" s="216"/>
      <c r="QGM37" s="216"/>
      <c r="QGN37" s="216"/>
      <c r="QGO37" s="216"/>
      <c r="QGP37" s="216"/>
      <c r="QGQ37" s="216"/>
      <c r="QGR37" s="216"/>
      <c r="QGS37" s="216"/>
      <c r="QGT37" s="216"/>
      <c r="QGU37" s="216"/>
      <c r="QGV37" s="216"/>
      <c r="QGW37" s="216"/>
      <c r="QGX37" s="216"/>
      <c r="QGY37" s="216"/>
      <c r="QGZ37" s="216"/>
      <c r="QHA37" s="216"/>
      <c r="QHB37" s="216"/>
      <c r="QHC37" s="216"/>
      <c r="QHD37" s="216"/>
      <c r="QHE37" s="216"/>
      <c r="QHF37" s="216"/>
      <c r="QHG37" s="216"/>
      <c r="QHH37" s="216"/>
      <c r="QHI37" s="216"/>
      <c r="QHJ37" s="216"/>
      <c r="QHK37" s="216"/>
      <c r="QHL37" s="216"/>
      <c r="QHM37" s="216"/>
      <c r="QHN37" s="216"/>
      <c r="QHO37" s="216"/>
      <c r="QHP37" s="216"/>
      <c r="QHQ37" s="216"/>
      <c r="QHR37" s="216"/>
      <c r="QHS37" s="216"/>
      <c r="QHT37" s="216"/>
      <c r="QHU37" s="216"/>
      <c r="QHV37" s="216"/>
      <c r="QHW37" s="216"/>
      <c r="QHX37" s="216"/>
      <c r="QHY37" s="216"/>
      <c r="QHZ37" s="216"/>
      <c r="QIA37" s="216"/>
      <c r="QIB37" s="216"/>
      <c r="QIC37" s="216"/>
      <c r="QID37" s="216"/>
      <c r="QIE37" s="216"/>
      <c r="QIF37" s="216"/>
      <c r="QIG37" s="216"/>
      <c r="QIH37" s="216"/>
      <c r="QII37" s="216"/>
      <c r="QIJ37" s="216"/>
      <c r="QIK37" s="216"/>
      <c r="QIL37" s="216"/>
      <c r="QIM37" s="216"/>
      <c r="QIN37" s="216"/>
      <c r="QIO37" s="216"/>
      <c r="QIP37" s="216"/>
      <c r="QIQ37" s="216"/>
      <c r="QIR37" s="216"/>
      <c r="QIS37" s="216"/>
      <c r="QIT37" s="216"/>
      <c r="QIU37" s="216"/>
      <c r="QIV37" s="216"/>
      <c r="QIW37" s="216"/>
      <c r="QIX37" s="216"/>
      <c r="QIY37" s="216"/>
      <c r="QIZ37" s="216"/>
      <c r="QJA37" s="216"/>
      <c r="QJB37" s="216"/>
      <c r="QJC37" s="216"/>
      <c r="QJD37" s="216"/>
      <c r="QJE37" s="216"/>
      <c r="QJF37" s="216"/>
      <c r="QJG37" s="216"/>
      <c r="QJH37" s="216"/>
      <c r="QJI37" s="216"/>
      <c r="QJJ37" s="216"/>
      <c r="QJK37" s="216"/>
      <c r="QJL37" s="216"/>
      <c r="QJM37" s="216"/>
      <c r="QJN37" s="216"/>
      <c r="QJO37" s="216"/>
      <c r="QJP37" s="216"/>
      <c r="QJQ37" s="216"/>
      <c r="QJR37" s="216"/>
      <c r="QJS37" s="216"/>
      <c r="QJT37" s="216"/>
      <c r="QJU37" s="216"/>
      <c r="QJV37" s="216"/>
      <c r="QJW37" s="216"/>
      <c r="QJX37" s="216"/>
      <c r="QJY37" s="216"/>
      <c r="QJZ37" s="216"/>
      <c r="QKA37" s="216"/>
      <c r="QKB37" s="216"/>
      <c r="QKC37" s="216"/>
      <c r="QKD37" s="216"/>
      <c r="QKE37" s="216"/>
      <c r="QKF37" s="216"/>
      <c r="QKG37" s="216"/>
      <c r="QKH37" s="216"/>
      <c r="QKI37" s="216"/>
      <c r="QKJ37" s="216"/>
      <c r="QKK37" s="216"/>
      <c r="QKL37" s="216"/>
      <c r="QKM37" s="216"/>
      <c r="QKN37" s="216"/>
      <c r="QKO37" s="216"/>
      <c r="QKP37" s="216"/>
      <c r="QKQ37" s="216"/>
      <c r="QKR37" s="216"/>
      <c r="QKS37" s="216"/>
      <c r="QKT37" s="216"/>
      <c r="QKU37" s="216"/>
      <c r="QKV37" s="216"/>
      <c r="QKW37" s="216"/>
      <c r="QKX37" s="216"/>
      <c r="QKY37" s="216"/>
      <c r="QKZ37" s="216"/>
      <c r="QLA37" s="216"/>
      <c r="QLB37" s="216"/>
      <c r="QLC37" s="216"/>
      <c r="QLD37" s="216"/>
      <c r="QLE37" s="216"/>
      <c r="QLF37" s="216"/>
      <c r="QLG37" s="216"/>
      <c r="QLH37" s="216"/>
      <c r="QLI37" s="216"/>
      <c r="QLJ37" s="216"/>
      <c r="QLK37" s="216"/>
      <c r="QLL37" s="216"/>
      <c r="QLM37" s="216"/>
      <c r="QLN37" s="216"/>
      <c r="QLO37" s="216"/>
      <c r="QLP37" s="216"/>
      <c r="QLQ37" s="216"/>
      <c r="QLR37" s="216"/>
      <c r="QLS37" s="216"/>
      <c r="QLT37" s="216"/>
      <c r="QLU37" s="216"/>
      <c r="QLV37" s="216"/>
      <c r="QLW37" s="216"/>
      <c r="QLX37" s="216"/>
      <c r="QLY37" s="216"/>
      <c r="QLZ37" s="216"/>
      <c r="QMA37" s="216"/>
      <c r="QMB37" s="216"/>
      <c r="QMC37" s="216"/>
      <c r="QMD37" s="216"/>
      <c r="QME37" s="216"/>
      <c r="QMF37" s="216"/>
      <c r="QMG37" s="216"/>
      <c r="QMH37" s="216"/>
      <c r="QMI37" s="216"/>
      <c r="QMJ37" s="216"/>
      <c r="QMK37" s="216"/>
      <c r="QML37" s="216"/>
      <c r="QMM37" s="216"/>
      <c r="QMN37" s="216"/>
      <c r="QMO37" s="216"/>
      <c r="QMP37" s="216"/>
      <c r="QMQ37" s="216"/>
      <c r="QMR37" s="216"/>
      <c r="QMS37" s="216"/>
      <c r="QMT37" s="216"/>
      <c r="QMU37" s="216"/>
      <c r="QMV37" s="216"/>
      <c r="QMW37" s="216"/>
      <c r="QMX37" s="216"/>
      <c r="QMY37" s="216"/>
      <c r="QMZ37" s="216"/>
      <c r="QNA37" s="216"/>
      <c r="QNB37" s="216"/>
      <c r="QNC37" s="216"/>
      <c r="QND37" s="216"/>
      <c r="QNE37" s="216"/>
      <c r="QNF37" s="216"/>
      <c r="QNG37" s="216"/>
      <c r="QNH37" s="216"/>
      <c r="QNI37" s="216"/>
      <c r="QNJ37" s="216"/>
      <c r="QNK37" s="216"/>
      <c r="QNL37" s="216"/>
      <c r="QNM37" s="216"/>
      <c r="QNN37" s="216"/>
      <c r="QNO37" s="216"/>
      <c r="QNP37" s="216"/>
      <c r="QNQ37" s="216"/>
      <c r="QNR37" s="216"/>
      <c r="QNS37" s="216"/>
      <c r="QNT37" s="216"/>
      <c r="QNU37" s="216"/>
      <c r="QNV37" s="216"/>
      <c r="QNW37" s="216"/>
      <c r="QNX37" s="216"/>
      <c r="QNY37" s="216"/>
      <c r="QNZ37" s="216"/>
      <c r="QOA37" s="216"/>
      <c r="QOB37" s="216"/>
      <c r="QOC37" s="216"/>
      <c r="QOD37" s="216"/>
      <c r="QOE37" s="216"/>
      <c r="QOF37" s="216"/>
      <c r="QOG37" s="216"/>
      <c r="QOH37" s="216"/>
      <c r="QOI37" s="216"/>
      <c r="QOJ37" s="216"/>
      <c r="QOK37" s="216"/>
      <c r="QOL37" s="216"/>
      <c r="QOM37" s="216"/>
      <c r="QON37" s="216"/>
      <c r="QOO37" s="216"/>
      <c r="QOP37" s="216"/>
      <c r="QOQ37" s="216"/>
      <c r="QOR37" s="216"/>
      <c r="QOS37" s="216"/>
      <c r="QOT37" s="216"/>
      <c r="QOU37" s="216"/>
      <c r="QOV37" s="216"/>
      <c r="QOW37" s="216"/>
      <c r="QOX37" s="216"/>
      <c r="QOY37" s="216"/>
      <c r="QOZ37" s="216"/>
      <c r="QPA37" s="216"/>
      <c r="QPB37" s="216"/>
      <c r="QPC37" s="216"/>
      <c r="QPD37" s="216"/>
      <c r="QPE37" s="216"/>
      <c r="QPF37" s="216"/>
      <c r="QPG37" s="216"/>
      <c r="QPH37" s="216"/>
      <c r="QPI37" s="216"/>
      <c r="QPJ37" s="216"/>
      <c r="QPK37" s="216"/>
      <c r="QPL37" s="216"/>
      <c r="QPM37" s="216"/>
      <c r="QPN37" s="216"/>
      <c r="QPO37" s="216"/>
      <c r="QPP37" s="216"/>
      <c r="QPQ37" s="216"/>
      <c r="QPR37" s="216"/>
      <c r="QPS37" s="216"/>
      <c r="QPT37" s="216"/>
      <c r="QPU37" s="216"/>
      <c r="QPV37" s="216"/>
      <c r="QPW37" s="216"/>
      <c r="QPX37" s="216"/>
      <c r="QPY37" s="216"/>
      <c r="QPZ37" s="216"/>
      <c r="QQA37" s="216"/>
      <c r="QQB37" s="216"/>
      <c r="QQC37" s="216"/>
      <c r="QQD37" s="216"/>
      <c r="QQE37" s="216"/>
      <c r="QQF37" s="216"/>
      <c r="QQG37" s="216"/>
      <c r="QQH37" s="216"/>
      <c r="QQI37" s="216"/>
      <c r="QQJ37" s="216"/>
      <c r="QQK37" s="216"/>
      <c r="QQL37" s="216"/>
      <c r="QQM37" s="216"/>
      <c r="QQN37" s="216"/>
      <c r="QQO37" s="216"/>
      <c r="QQP37" s="216"/>
      <c r="QQQ37" s="216"/>
      <c r="QQR37" s="216"/>
      <c r="QQS37" s="216"/>
      <c r="QQT37" s="216"/>
      <c r="QQU37" s="216"/>
      <c r="QQV37" s="216"/>
      <c r="QQW37" s="216"/>
      <c r="QQX37" s="216"/>
      <c r="QQY37" s="216"/>
      <c r="QQZ37" s="216"/>
      <c r="QRA37" s="216"/>
      <c r="QRB37" s="216"/>
      <c r="QRC37" s="216"/>
      <c r="QRD37" s="216"/>
      <c r="QRE37" s="216"/>
      <c r="QRF37" s="216"/>
      <c r="QRG37" s="216"/>
      <c r="QRH37" s="216"/>
      <c r="QRI37" s="216"/>
      <c r="QRJ37" s="216"/>
      <c r="QRK37" s="216"/>
      <c r="QRL37" s="216"/>
      <c r="QRM37" s="216"/>
      <c r="QRN37" s="216"/>
      <c r="QRO37" s="216"/>
      <c r="QRP37" s="216"/>
      <c r="QRQ37" s="216"/>
      <c r="QRR37" s="216"/>
      <c r="QRS37" s="216"/>
      <c r="QRT37" s="216"/>
      <c r="QRU37" s="216"/>
      <c r="QRV37" s="216"/>
      <c r="QRW37" s="216"/>
      <c r="QRX37" s="216"/>
      <c r="QRY37" s="216"/>
      <c r="QRZ37" s="216"/>
      <c r="QSA37" s="216"/>
      <c r="QSB37" s="216"/>
      <c r="QSC37" s="216"/>
      <c r="QSD37" s="216"/>
      <c r="QSE37" s="216"/>
      <c r="QSF37" s="216"/>
      <c r="QSG37" s="216"/>
      <c r="QSH37" s="216"/>
      <c r="QSI37" s="216"/>
      <c r="QSJ37" s="216"/>
      <c r="QSK37" s="216"/>
      <c r="QSL37" s="216"/>
      <c r="QSM37" s="216"/>
      <c r="QSN37" s="216"/>
      <c r="QSO37" s="216"/>
      <c r="QSP37" s="216"/>
      <c r="QSQ37" s="216"/>
      <c r="QSR37" s="216"/>
      <c r="QSS37" s="216"/>
      <c r="QST37" s="216"/>
      <c r="QSU37" s="216"/>
      <c r="QSV37" s="216"/>
      <c r="QSW37" s="216"/>
      <c r="QSX37" s="216"/>
      <c r="QSY37" s="216"/>
      <c r="QSZ37" s="216"/>
      <c r="QTA37" s="216"/>
      <c r="QTB37" s="216"/>
      <c r="QTC37" s="216"/>
      <c r="QTD37" s="216"/>
      <c r="QTE37" s="216"/>
      <c r="QTF37" s="216"/>
      <c r="QTG37" s="216"/>
      <c r="QTH37" s="216"/>
      <c r="QTI37" s="216"/>
      <c r="QTJ37" s="216"/>
      <c r="QTK37" s="216"/>
      <c r="QTL37" s="216"/>
      <c r="QTM37" s="216"/>
      <c r="QTN37" s="216"/>
      <c r="QTO37" s="216"/>
      <c r="QTP37" s="216"/>
      <c r="QTQ37" s="216"/>
      <c r="QTR37" s="216"/>
      <c r="QTS37" s="216"/>
      <c r="QTT37" s="216"/>
      <c r="QTU37" s="216"/>
      <c r="QTV37" s="216"/>
      <c r="QTW37" s="216"/>
      <c r="QTX37" s="216"/>
      <c r="QTY37" s="216"/>
      <c r="QTZ37" s="216"/>
      <c r="QUA37" s="216"/>
      <c r="QUB37" s="216"/>
      <c r="QUC37" s="216"/>
      <c r="QUD37" s="216"/>
      <c r="QUE37" s="216"/>
      <c r="QUF37" s="216"/>
      <c r="QUG37" s="216"/>
      <c r="QUH37" s="216"/>
      <c r="QUI37" s="216"/>
      <c r="QUJ37" s="216"/>
      <c r="QUK37" s="216"/>
      <c r="QUL37" s="216"/>
      <c r="QUM37" s="216"/>
      <c r="QUN37" s="216"/>
      <c r="QUO37" s="216"/>
      <c r="QUP37" s="216"/>
      <c r="QUQ37" s="216"/>
      <c r="QUR37" s="216"/>
      <c r="QUS37" s="216"/>
      <c r="QUT37" s="216"/>
      <c r="QUU37" s="216"/>
      <c r="QUV37" s="216"/>
      <c r="QUW37" s="216"/>
      <c r="QUX37" s="216"/>
      <c r="QUY37" s="216"/>
      <c r="QUZ37" s="216"/>
      <c r="QVA37" s="216"/>
      <c r="QVB37" s="216"/>
      <c r="QVC37" s="216"/>
      <c r="QVD37" s="216"/>
      <c r="QVE37" s="216"/>
      <c r="QVF37" s="216"/>
      <c r="QVG37" s="216"/>
      <c r="QVH37" s="216"/>
      <c r="QVI37" s="216"/>
      <c r="QVJ37" s="216"/>
      <c r="QVK37" s="216"/>
      <c r="QVL37" s="216"/>
      <c r="QVM37" s="216"/>
      <c r="QVN37" s="216"/>
      <c r="QVO37" s="216"/>
      <c r="QVP37" s="216"/>
      <c r="QVQ37" s="216"/>
      <c r="QVR37" s="216"/>
      <c r="QVS37" s="216"/>
      <c r="QVT37" s="216"/>
      <c r="QVU37" s="216"/>
      <c r="QVV37" s="216"/>
      <c r="QVW37" s="216"/>
      <c r="QVX37" s="216"/>
      <c r="QVY37" s="216"/>
      <c r="QVZ37" s="216"/>
      <c r="QWA37" s="216"/>
      <c r="QWB37" s="216"/>
      <c r="QWC37" s="216"/>
      <c r="QWD37" s="216"/>
      <c r="QWE37" s="216"/>
      <c r="QWF37" s="216"/>
      <c r="QWG37" s="216"/>
      <c r="QWH37" s="216"/>
      <c r="QWI37" s="216"/>
      <c r="QWJ37" s="216"/>
      <c r="QWK37" s="216"/>
      <c r="QWL37" s="216"/>
      <c r="QWM37" s="216"/>
      <c r="QWN37" s="216"/>
      <c r="QWO37" s="216"/>
      <c r="QWP37" s="216"/>
      <c r="QWQ37" s="216"/>
      <c r="QWR37" s="216"/>
      <c r="QWS37" s="216"/>
      <c r="QWT37" s="216"/>
      <c r="QWU37" s="216"/>
      <c r="QWV37" s="216"/>
      <c r="QWW37" s="216"/>
      <c r="QWX37" s="216"/>
      <c r="QWY37" s="216"/>
      <c r="QWZ37" s="216"/>
      <c r="QXA37" s="216"/>
      <c r="QXB37" s="216"/>
      <c r="QXC37" s="216"/>
      <c r="QXD37" s="216"/>
      <c r="QXE37" s="216"/>
      <c r="QXF37" s="216"/>
      <c r="QXG37" s="216"/>
      <c r="QXH37" s="216"/>
      <c r="QXI37" s="216"/>
      <c r="QXJ37" s="216"/>
      <c r="QXK37" s="216"/>
      <c r="QXL37" s="216"/>
      <c r="QXM37" s="216"/>
      <c r="QXN37" s="216"/>
      <c r="QXO37" s="216"/>
      <c r="QXP37" s="216"/>
      <c r="QXQ37" s="216"/>
      <c r="QXR37" s="216"/>
      <c r="QXS37" s="216"/>
      <c r="QXT37" s="216"/>
      <c r="QXU37" s="216"/>
      <c r="QXV37" s="216"/>
      <c r="QXW37" s="216"/>
      <c r="QXX37" s="216"/>
      <c r="QXY37" s="216"/>
      <c r="QXZ37" s="216"/>
      <c r="QYA37" s="216"/>
      <c r="QYB37" s="216"/>
      <c r="QYC37" s="216"/>
      <c r="QYD37" s="216"/>
      <c r="QYE37" s="216"/>
      <c r="QYF37" s="216"/>
      <c r="QYG37" s="216"/>
      <c r="QYH37" s="216"/>
      <c r="QYI37" s="216"/>
      <c r="QYJ37" s="216"/>
      <c r="QYK37" s="216"/>
      <c r="QYL37" s="216"/>
      <c r="QYM37" s="216"/>
      <c r="QYN37" s="216"/>
      <c r="QYO37" s="216"/>
      <c r="QYP37" s="216"/>
      <c r="QYQ37" s="216"/>
      <c r="QYR37" s="216"/>
      <c r="QYS37" s="216"/>
      <c r="QYT37" s="216"/>
      <c r="QYU37" s="216"/>
      <c r="QYV37" s="216"/>
      <c r="QYW37" s="216"/>
      <c r="QYX37" s="216"/>
      <c r="QYY37" s="216"/>
      <c r="QYZ37" s="216"/>
      <c r="QZA37" s="216"/>
      <c r="QZB37" s="216"/>
      <c r="QZC37" s="216"/>
      <c r="QZD37" s="216"/>
      <c r="QZE37" s="216"/>
      <c r="QZF37" s="216"/>
      <c r="QZG37" s="216"/>
      <c r="QZH37" s="216"/>
      <c r="QZI37" s="216"/>
      <c r="QZJ37" s="216"/>
      <c r="QZK37" s="216"/>
      <c r="QZL37" s="216"/>
      <c r="QZM37" s="216"/>
      <c r="QZN37" s="216"/>
      <c r="QZO37" s="216"/>
      <c r="QZP37" s="216"/>
      <c r="QZQ37" s="216"/>
      <c r="QZR37" s="216"/>
      <c r="QZS37" s="216"/>
      <c r="QZT37" s="216"/>
      <c r="QZU37" s="216"/>
      <c r="QZV37" s="216"/>
      <c r="QZW37" s="216"/>
      <c r="QZX37" s="216"/>
      <c r="QZY37" s="216"/>
      <c r="QZZ37" s="216"/>
      <c r="RAA37" s="216"/>
      <c r="RAB37" s="216"/>
      <c r="RAC37" s="216"/>
      <c r="RAD37" s="216"/>
      <c r="RAE37" s="216"/>
      <c r="RAF37" s="216"/>
      <c r="RAG37" s="216"/>
      <c r="RAH37" s="216"/>
      <c r="RAI37" s="216"/>
      <c r="RAJ37" s="216"/>
      <c r="RAK37" s="216"/>
      <c r="RAL37" s="216"/>
      <c r="RAM37" s="216"/>
      <c r="RAN37" s="216"/>
      <c r="RAO37" s="216"/>
      <c r="RAP37" s="216"/>
      <c r="RAQ37" s="216"/>
      <c r="RAR37" s="216"/>
      <c r="RAS37" s="216"/>
      <c r="RAT37" s="216"/>
      <c r="RAU37" s="216"/>
      <c r="RAV37" s="216"/>
      <c r="RAW37" s="216"/>
      <c r="RAX37" s="216"/>
      <c r="RAY37" s="216"/>
      <c r="RAZ37" s="216"/>
      <c r="RBA37" s="216"/>
      <c r="RBB37" s="216"/>
      <c r="RBC37" s="216"/>
      <c r="RBD37" s="216"/>
      <c r="RBE37" s="216"/>
      <c r="RBF37" s="216"/>
      <c r="RBG37" s="216"/>
      <c r="RBH37" s="216"/>
      <c r="RBI37" s="216"/>
      <c r="RBJ37" s="216"/>
      <c r="RBK37" s="216"/>
      <c r="RBL37" s="216"/>
      <c r="RBM37" s="216"/>
      <c r="RBN37" s="216"/>
      <c r="RBO37" s="216"/>
      <c r="RBP37" s="216"/>
      <c r="RBQ37" s="216"/>
      <c r="RBR37" s="216"/>
      <c r="RBS37" s="216"/>
      <c r="RBT37" s="216"/>
      <c r="RBU37" s="216"/>
      <c r="RBV37" s="216"/>
      <c r="RBW37" s="216"/>
      <c r="RBX37" s="216"/>
      <c r="RBY37" s="216"/>
      <c r="RBZ37" s="216"/>
      <c r="RCA37" s="216"/>
      <c r="RCB37" s="216"/>
      <c r="RCC37" s="216"/>
      <c r="RCD37" s="216"/>
      <c r="RCE37" s="216"/>
      <c r="RCF37" s="216"/>
      <c r="RCG37" s="216"/>
      <c r="RCH37" s="216"/>
      <c r="RCI37" s="216"/>
      <c r="RCJ37" s="216"/>
      <c r="RCK37" s="216"/>
      <c r="RCL37" s="216"/>
      <c r="RCM37" s="216"/>
      <c r="RCN37" s="216"/>
      <c r="RCO37" s="216"/>
      <c r="RCP37" s="216"/>
      <c r="RCQ37" s="216"/>
      <c r="RCR37" s="216"/>
      <c r="RCS37" s="216"/>
      <c r="RCT37" s="216"/>
      <c r="RCU37" s="216"/>
      <c r="RCV37" s="216"/>
      <c r="RCW37" s="216"/>
      <c r="RCX37" s="216"/>
      <c r="RCY37" s="216"/>
      <c r="RCZ37" s="216"/>
      <c r="RDA37" s="216"/>
      <c r="RDB37" s="216"/>
      <c r="RDC37" s="216"/>
      <c r="RDD37" s="216"/>
      <c r="RDE37" s="216"/>
      <c r="RDF37" s="216"/>
      <c r="RDG37" s="216"/>
      <c r="RDH37" s="216"/>
      <c r="RDI37" s="216"/>
      <c r="RDJ37" s="216"/>
      <c r="RDK37" s="216"/>
      <c r="RDL37" s="216"/>
      <c r="RDM37" s="216"/>
      <c r="RDN37" s="216"/>
      <c r="RDO37" s="216"/>
      <c r="RDP37" s="216"/>
      <c r="RDQ37" s="216"/>
      <c r="RDR37" s="216"/>
      <c r="RDS37" s="216"/>
      <c r="RDT37" s="216"/>
      <c r="RDU37" s="216"/>
      <c r="RDV37" s="216"/>
      <c r="RDW37" s="216"/>
      <c r="RDX37" s="216"/>
      <c r="RDY37" s="216"/>
      <c r="RDZ37" s="216"/>
      <c r="REA37" s="216"/>
      <c r="REB37" s="216"/>
      <c r="REC37" s="216"/>
      <c r="RED37" s="216"/>
      <c r="REE37" s="216"/>
      <c r="REF37" s="216"/>
      <c r="REG37" s="216"/>
      <c r="REH37" s="216"/>
      <c r="REI37" s="216"/>
      <c r="REJ37" s="216"/>
      <c r="REK37" s="216"/>
      <c r="REL37" s="216"/>
      <c r="REM37" s="216"/>
      <c r="REN37" s="216"/>
      <c r="REO37" s="216"/>
      <c r="REP37" s="216"/>
      <c r="REQ37" s="216"/>
      <c r="RER37" s="216"/>
      <c r="RES37" s="216"/>
      <c r="RET37" s="216"/>
      <c r="REU37" s="216"/>
      <c r="REV37" s="216"/>
      <c r="REW37" s="216"/>
      <c r="REX37" s="216"/>
      <c r="REY37" s="216"/>
      <c r="REZ37" s="216"/>
      <c r="RFA37" s="216"/>
      <c r="RFB37" s="216"/>
      <c r="RFC37" s="216"/>
      <c r="RFD37" s="216"/>
      <c r="RFE37" s="216"/>
      <c r="RFF37" s="216"/>
      <c r="RFG37" s="216"/>
      <c r="RFH37" s="216"/>
      <c r="RFI37" s="216"/>
      <c r="RFJ37" s="216"/>
      <c r="RFK37" s="216"/>
      <c r="RFL37" s="216"/>
      <c r="RFM37" s="216"/>
      <c r="RFN37" s="216"/>
      <c r="RFO37" s="216"/>
      <c r="RFP37" s="216"/>
      <c r="RFQ37" s="216"/>
      <c r="RFR37" s="216"/>
      <c r="RFS37" s="216"/>
      <c r="RFT37" s="216"/>
      <c r="RFU37" s="216"/>
      <c r="RFV37" s="216"/>
      <c r="RFW37" s="216"/>
      <c r="RFX37" s="216"/>
      <c r="RFY37" s="216"/>
      <c r="RFZ37" s="216"/>
      <c r="RGA37" s="216"/>
      <c r="RGB37" s="216"/>
      <c r="RGC37" s="216"/>
      <c r="RGD37" s="216"/>
      <c r="RGE37" s="216"/>
      <c r="RGF37" s="216"/>
      <c r="RGG37" s="216"/>
      <c r="RGH37" s="216"/>
      <c r="RGI37" s="216"/>
      <c r="RGJ37" s="216"/>
      <c r="RGK37" s="216"/>
      <c r="RGL37" s="216"/>
      <c r="RGM37" s="216"/>
      <c r="RGN37" s="216"/>
      <c r="RGO37" s="216"/>
      <c r="RGP37" s="216"/>
      <c r="RGQ37" s="216"/>
      <c r="RGR37" s="216"/>
      <c r="RGS37" s="216"/>
      <c r="RGT37" s="216"/>
      <c r="RGU37" s="216"/>
      <c r="RGV37" s="216"/>
      <c r="RGW37" s="216"/>
      <c r="RGX37" s="216"/>
      <c r="RGY37" s="216"/>
      <c r="RGZ37" s="216"/>
      <c r="RHA37" s="216"/>
      <c r="RHB37" s="216"/>
      <c r="RHC37" s="216"/>
      <c r="RHD37" s="216"/>
      <c r="RHE37" s="216"/>
      <c r="RHF37" s="216"/>
      <c r="RHG37" s="216"/>
      <c r="RHH37" s="216"/>
      <c r="RHI37" s="216"/>
      <c r="RHJ37" s="216"/>
      <c r="RHK37" s="216"/>
      <c r="RHL37" s="216"/>
      <c r="RHM37" s="216"/>
      <c r="RHN37" s="216"/>
      <c r="RHO37" s="216"/>
      <c r="RHP37" s="216"/>
      <c r="RHQ37" s="216"/>
      <c r="RHR37" s="216"/>
      <c r="RHS37" s="216"/>
      <c r="RHT37" s="216"/>
      <c r="RHU37" s="216"/>
      <c r="RHV37" s="216"/>
      <c r="RHW37" s="216"/>
      <c r="RHX37" s="216"/>
      <c r="RHY37" s="216"/>
      <c r="RHZ37" s="216"/>
      <c r="RIA37" s="216"/>
      <c r="RIB37" s="216"/>
      <c r="RIC37" s="216"/>
      <c r="RID37" s="216"/>
      <c r="RIE37" s="216"/>
      <c r="RIF37" s="216"/>
      <c r="RIG37" s="216"/>
      <c r="RIH37" s="216"/>
      <c r="RII37" s="216"/>
      <c r="RIJ37" s="216"/>
      <c r="RIK37" s="216"/>
      <c r="RIL37" s="216"/>
      <c r="RIM37" s="216"/>
      <c r="RIN37" s="216"/>
      <c r="RIO37" s="216"/>
      <c r="RIP37" s="216"/>
      <c r="RIQ37" s="216"/>
      <c r="RIR37" s="216"/>
      <c r="RIS37" s="216"/>
      <c r="RIT37" s="216"/>
      <c r="RIU37" s="216"/>
      <c r="RIV37" s="216"/>
      <c r="RIW37" s="216"/>
      <c r="RIX37" s="216"/>
      <c r="RIY37" s="216"/>
      <c r="RIZ37" s="216"/>
      <c r="RJA37" s="216"/>
      <c r="RJB37" s="216"/>
      <c r="RJC37" s="216"/>
      <c r="RJD37" s="216"/>
      <c r="RJE37" s="216"/>
      <c r="RJF37" s="216"/>
      <c r="RJG37" s="216"/>
      <c r="RJH37" s="216"/>
      <c r="RJI37" s="216"/>
      <c r="RJJ37" s="216"/>
      <c r="RJK37" s="216"/>
      <c r="RJL37" s="216"/>
      <c r="RJM37" s="216"/>
      <c r="RJN37" s="216"/>
      <c r="RJO37" s="216"/>
      <c r="RJP37" s="216"/>
      <c r="RJQ37" s="216"/>
      <c r="RJR37" s="216"/>
      <c r="RJS37" s="216"/>
      <c r="RJT37" s="216"/>
      <c r="RJU37" s="216"/>
      <c r="RJV37" s="216"/>
      <c r="RJW37" s="216"/>
      <c r="RJX37" s="216"/>
      <c r="RJY37" s="216"/>
      <c r="RJZ37" s="216"/>
      <c r="RKA37" s="216"/>
      <c r="RKB37" s="216"/>
      <c r="RKC37" s="216"/>
      <c r="RKD37" s="216"/>
      <c r="RKE37" s="216"/>
      <c r="RKF37" s="216"/>
      <c r="RKG37" s="216"/>
      <c r="RKH37" s="216"/>
      <c r="RKI37" s="216"/>
      <c r="RKJ37" s="216"/>
      <c r="RKK37" s="216"/>
      <c r="RKL37" s="216"/>
      <c r="RKM37" s="216"/>
      <c r="RKN37" s="216"/>
      <c r="RKO37" s="216"/>
      <c r="RKP37" s="216"/>
      <c r="RKQ37" s="216"/>
      <c r="RKR37" s="216"/>
      <c r="RKS37" s="216"/>
      <c r="RKT37" s="216"/>
      <c r="RKU37" s="216"/>
      <c r="RKV37" s="216"/>
      <c r="RKW37" s="216"/>
      <c r="RKX37" s="216"/>
      <c r="RKY37" s="216"/>
      <c r="RKZ37" s="216"/>
      <c r="RLA37" s="216"/>
      <c r="RLB37" s="216"/>
      <c r="RLC37" s="216"/>
      <c r="RLD37" s="216"/>
      <c r="RLE37" s="216"/>
      <c r="RLF37" s="216"/>
      <c r="RLG37" s="216"/>
      <c r="RLH37" s="216"/>
      <c r="RLI37" s="216"/>
      <c r="RLJ37" s="216"/>
      <c r="RLK37" s="216"/>
      <c r="RLL37" s="216"/>
      <c r="RLM37" s="216"/>
      <c r="RLN37" s="216"/>
      <c r="RLO37" s="216"/>
      <c r="RLP37" s="216"/>
      <c r="RLQ37" s="216"/>
      <c r="RLR37" s="216"/>
      <c r="RLS37" s="216"/>
      <c r="RLT37" s="216"/>
      <c r="RLU37" s="216"/>
      <c r="RLV37" s="216"/>
      <c r="RLW37" s="216"/>
      <c r="RLX37" s="216"/>
      <c r="RLY37" s="216"/>
      <c r="RLZ37" s="216"/>
      <c r="RMA37" s="216"/>
      <c r="RMB37" s="216"/>
      <c r="RMC37" s="216"/>
      <c r="RMD37" s="216"/>
      <c r="RME37" s="216"/>
      <c r="RMF37" s="216"/>
      <c r="RMG37" s="216"/>
      <c r="RMH37" s="216"/>
      <c r="RMI37" s="216"/>
      <c r="RMJ37" s="216"/>
      <c r="RMK37" s="216"/>
      <c r="RML37" s="216"/>
      <c r="RMM37" s="216"/>
      <c r="RMN37" s="216"/>
      <c r="RMO37" s="216"/>
      <c r="RMP37" s="216"/>
      <c r="RMQ37" s="216"/>
      <c r="RMR37" s="216"/>
      <c r="RMS37" s="216"/>
      <c r="RMT37" s="216"/>
      <c r="RMU37" s="216"/>
      <c r="RMV37" s="216"/>
      <c r="RMW37" s="216"/>
      <c r="RMX37" s="216"/>
      <c r="RMY37" s="216"/>
      <c r="RMZ37" s="216"/>
      <c r="RNA37" s="216"/>
      <c r="RNB37" s="216"/>
      <c r="RNC37" s="216"/>
      <c r="RND37" s="216"/>
      <c r="RNE37" s="216"/>
      <c r="RNF37" s="216"/>
      <c r="RNG37" s="216"/>
      <c r="RNH37" s="216"/>
      <c r="RNI37" s="216"/>
      <c r="RNJ37" s="216"/>
      <c r="RNK37" s="216"/>
      <c r="RNL37" s="216"/>
      <c r="RNM37" s="216"/>
      <c r="RNN37" s="216"/>
      <c r="RNO37" s="216"/>
      <c r="RNP37" s="216"/>
      <c r="RNQ37" s="216"/>
      <c r="RNR37" s="216"/>
      <c r="RNS37" s="216"/>
      <c r="RNT37" s="216"/>
      <c r="RNU37" s="216"/>
      <c r="RNV37" s="216"/>
      <c r="RNW37" s="216"/>
      <c r="RNX37" s="216"/>
      <c r="RNY37" s="216"/>
      <c r="RNZ37" s="216"/>
      <c r="ROA37" s="216"/>
      <c r="ROB37" s="216"/>
      <c r="ROC37" s="216"/>
      <c r="ROD37" s="216"/>
      <c r="ROE37" s="216"/>
      <c r="ROF37" s="216"/>
      <c r="ROG37" s="216"/>
      <c r="ROH37" s="216"/>
      <c r="ROI37" s="216"/>
      <c r="ROJ37" s="216"/>
      <c r="ROK37" s="216"/>
      <c r="ROL37" s="216"/>
      <c r="ROM37" s="216"/>
      <c r="RON37" s="216"/>
      <c r="ROO37" s="216"/>
      <c r="ROP37" s="216"/>
      <c r="ROQ37" s="216"/>
      <c r="ROR37" s="216"/>
      <c r="ROS37" s="216"/>
      <c r="ROT37" s="216"/>
      <c r="ROU37" s="216"/>
      <c r="ROV37" s="216"/>
      <c r="ROW37" s="216"/>
      <c r="ROX37" s="216"/>
      <c r="ROY37" s="216"/>
      <c r="ROZ37" s="216"/>
      <c r="RPA37" s="216"/>
      <c r="RPB37" s="216"/>
      <c r="RPC37" s="216"/>
      <c r="RPD37" s="216"/>
      <c r="RPE37" s="216"/>
      <c r="RPF37" s="216"/>
      <c r="RPG37" s="216"/>
      <c r="RPH37" s="216"/>
      <c r="RPI37" s="216"/>
      <c r="RPJ37" s="216"/>
      <c r="RPK37" s="216"/>
      <c r="RPL37" s="216"/>
      <c r="RPM37" s="216"/>
      <c r="RPN37" s="216"/>
      <c r="RPO37" s="216"/>
      <c r="RPP37" s="216"/>
      <c r="RPQ37" s="216"/>
      <c r="RPR37" s="216"/>
      <c r="RPS37" s="216"/>
      <c r="RPT37" s="216"/>
      <c r="RPU37" s="216"/>
      <c r="RPV37" s="216"/>
      <c r="RPW37" s="216"/>
      <c r="RPX37" s="216"/>
      <c r="RPY37" s="216"/>
      <c r="RPZ37" s="216"/>
      <c r="RQA37" s="216"/>
      <c r="RQB37" s="216"/>
      <c r="RQC37" s="216"/>
      <c r="RQD37" s="216"/>
      <c r="RQE37" s="216"/>
      <c r="RQF37" s="216"/>
      <c r="RQG37" s="216"/>
      <c r="RQH37" s="216"/>
      <c r="RQI37" s="216"/>
      <c r="RQJ37" s="216"/>
      <c r="RQK37" s="216"/>
      <c r="RQL37" s="216"/>
      <c r="RQM37" s="216"/>
      <c r="RQN37" s="216"/>
      <c r="RQO37" s="216"/>
      <c r="RQP37" s="216"/>
      <c r="RQQ37" s="216"/>
      <c r="RQR37" s="216"/>
      <c r="RQS37" s="216"/>
      <c r="RQT37" s="216"/>
      <c r="RQU37" s="216"/>
      <c r="RQV37" s="216"/>
      <c r="RQW37" s="216"/>
      <c r="RQX37" s="216"/>
      <c r="RQY37" s="216"/>
      <c r="RQZ37" s="216"/>
      <c r="RRA37" s="216"/>
      <c r="RRB37" s="216"/>
      <c r="RRC37" s="216"/>
      <c r="RRD37" s="216"/>
      <c r="RRE37" s="216"/>
      <c r="RRF37" s="216"/>
      <c r="RRG37" s="216"/>
      <c r="RRH37" s="216"/>
      <c r="RRI37" s="216"/>
      <c r="RRJ37" s="216"/>
      <c r="RRK37" s="216"/>
      <c r="RRL37" s="216"/>
      <c r="RRM37" s="216"/>
      <c r="RRN37" s="216"/>
      <c r="RRO37" s="216"/>
      <c r="RRP37" s="216"/>
      <c r="RRQ37" s="216"/>
      <c r="RRR37" s="216"/>
      <c r="RRS37" s="216"/>
      <c r="RRT37" s="216"/>
      <c r="RRU37" s="216"/>
      <c r="RRV37" s="216"/>
      <c r="RRW37" s="216"/>
      <c r="RRX37" s="216"/>
      <c r="RRY37" s="216"/>
      <c r="RRZ37" s="216"/>
      <c r="RSA37" s="216"/>
      <c r="RSB37" s="216"/>
      <c r="RSC37" s="216"/>
      <c r="RSD37" s="216"/>
      <c r="RSE37" s="216"/>
      <c r="RSF37" s="216"/>
      <c r="RSG37" s="216"/>
      <c r="RSH37" s="216"/>
      <c r="RSI37" s="216"/>
      <c r="RSJ37" s="216"/>
      <c r="RSK37" s="216"/>
      <c r="RSL37" s="216"/>
      <c r="RSM37" s="216"/>
      <c r="RSN37" s="216"/>
      <c r="RSO37" s="216"/>
      <c r="RSP37" s="216"/>
      <c r="RSQ37" s="216"/>
      <c r="RSR37" s="216"/>
      <c r="RSS37" s="216"/>
      <c r="RST37" s="216"/>
      <c r="RSU37" s="216"/>
      <c r="RSV37" s="216"/>
      <c r="RSW37" s="216"/>
      <c r="RSX37" s="216"/>
      <c r="RSY37" s="216"/>
      <c r="RSZ37" s="216"/>
      <c r="RTA37" s="216"/>
      <c r="RTB37" s="216"/>
      <c r="RTC37" s="216"/>
      <c r="RTD37" s="216"/>
      <c r="RTE37" s="216"/>
      <c r="RTF37" s="216"/>
      <c r="RTG37" s="216"/>
      <c r="RTH37" s="216"/>
      <c r="RTI37" s="216"/>
      <c r="RTJ37" s="216"/>
      <c r="RTK37" s="216"/>
      <c r="RTL37" s="216"/>
      <c r="RTM37" s="216"/>
      <c r="RTN37" s="216"/>
      <c r="RTO37" s="216"/>
      <c r="RTP37" s="216"/>
      <c r="RTQ37" s="216"/>
      <c r="RTR37" s="216"/>
      <c r="RTS37" s="216"/>
      <c r="RTT37" s="216"/>
      <c r="RTU37" s="216"/>
      <c r="RTV37" s="216"/>
      <c r="RTW37" s="216"/>
      <c r="RTX37" s="216"/>
      <c r="RTY37" s="216"/>
      <c r="RTZ37" s="216"/>
      <c r="RUA37" s="216"/>
      <c r="RUB37" s="216"/>
      <c r="RUC37" s="216"/>
      <c r="RUD37" s="216"/>
      <c r="RUE37" s="216"/>
      <c r="RUF37" s="216"/>
      <c r="RUG37" s="216"/>
      <c r="RUH37" s="216"/>
      <c r="RUI37" s="216"/>
      <c r="RUJ37" s="216"/>
      <c r="RUK37" s="216"/>
      <c r="RUL37" s="216"/>
      <c r="RUM37" s="216"/>
      <c r="RUN37" s="216"/>
      <c r="RUO37" s="216"/>
      <c r="RUP37" s="216"/>
      <c r="RUQ37" s="216"/>
      <c r="RUR37" s="216"/>
      <c r="RUS37" s="216"/>
      <c r="RUT37" s="216"/>
      <c r="RUU37" s="216"/>
      <c r="RUV37" s="216"/>
      <c r="RUW37" s="216"/>
      <c r="RUX37" s="216"/>
      <c r="RUY37" s="216"/>
      <c r="RUZ37" s="216"/>
      <c r="RVA37" s="216"/>
      <c r="RVB37" s="216"/>
      <c r="RVC37" s="216"/>
      <c r="RVD37" s="216"/>
      <c r="RVE37" s="216"/>
      <c r="RVF37" s="216"/>
      <c r="RVG37" s="216"/>
      <c r="RVH37" s="216"/>
      <c r="RVI37" s="216"/>
      <c r="RVJ37" s="216"/>
      <c r="RVK37" s="216"/>
      <c r="RVL37" s="216"/>
      <c r="RVM37" s="216"/>
      <c r="RVN37" s="216"/>
      <c r="RVO37" s="216"/>
      <c r="RVP37" s="216"/>
      <c r="RVQ37" s="216"/>
      <c r="RVR37" s="216"/>
      <c r="RVS37" s="216"/>
      <c r="RVT37" s="216"/>
      <c r="RVU37" s="216"/>
      <c r="RVV37" s="216"/>
      <c r="RVW37" s="216"/>
      <c r="RVX37" s="216"/>
      <c r="RVY37" s="216"/>
      <c r="RVZ37" s="216"/>
      <c r="RWA37" s="216"/>
      <c r="RWB37" s="216"/>
      <c r="RWC37" s="216"/>
      <c r="RWD37" s="216"/>
      <c r="RWE37" s="216"/>
      <c r="RWF37" s="216"/>
      <c r="RWG37" s="216"/>
      <c r="RWH37" s="216"/>
      <c r="RWI37" s="216"/>
      <c r="RWJ37" s="216"/>
      <c r="RWK37" s="216"/>
      <c r="RWL37" s="216"/>
      <c r="RWM37" s="216"/>
      <c r="RWN37" s="216"/>
      <c r="RWO37" s="216"/>
      <c r="RWP37" s="216"/>
      <c r="RWQ37" s="216"/>
      <c r="RWR37" s="216"/>
      <c r="RWS37" s="216"/>
      <c r="RWT37" s="216"/>
      <c r="RWU37" s="216"/>
      <c r="RWV37" s="216"/>
      <c r="RWW37" s="216"/>
      <c r="RWX37" s="216"/>
      <c r="RWY37" s="216"/>
      <c r="RWZ37" s="216"/>
      <c r="RXA37" s="216"/>
      <c r="RXB37" s="216"/>
      <c r="RXC37" s="216"/>
      <c r="RXD37" s="216"/>
      <c r="RXE37" s="216"/>
      <c r="RXF37" s="216"/>
      <c r="RXG37" s="216"/>
      <c r="RXH37" s="216"/>
      <c r="RXI37" s="216"/>
      <c r="RXJ37" s="216"/>
      <c r="RXK37" s="216"/>
      <c r="RXL37" s="216"/>
      <c r="RXM37" s="216"/>
      <c r="RXN37" s="216"/>
      <c r="RXO37" s="216"/>
      <c r="RXP37" s="216"/>
      <c r="RXQ37" s="216"/>
      <c r="RXR37" s="216"/>
      <c r="RXS37" s="216"/>
      <c r="RXT37" s="216"/>
      <c r="RXU37" s="216"/>
      <c r="RXV37" s="216"/>
      <c r="RXW37" s="216"/>
      <c r="RXX37" s="216"/>
      <c r="RXY37" s="216"/>
      <c r="RXZ37" s="216"/>
      <c r="RYA37" s="216"/>
      <c r="RYB37" s="216"/>
      <c r="RYC37" s="216"/>
      <c r="RYD37" s="216"/>
      <c r="RYE37" s="216"/>
      <c r="RYF37" s="216"/>
      <c r="RYG37" s="216"/>
      <c r="RYH37" s="216"/>
      <c r="RYI37" s="216"/>
      <c r="RYJ37" s="216"/>
      <c r="RYK37" s="216"/>
      <c r="RYL37" s="216"/>
      <c r="RYM37" s="216"/>
      <c r="RYN37" s="216"/>
      <c r="RYO37" s="216"/>
      <c r="RYP37" s="216"/>
      <c r="RYQ37" s="216"/>
      <c r="RYR37" s="216"/>
      <c r="RYS37" s="216"/>
      <c r="RYT37" s="216"/>
      <c r="RYU37" s="216"/>
      <c r="RYV37" s="216"/>
      <c r="RYW37" s="216"/>
      <c r="RYX37" s="216"/>
      <c r="RYY37" s="216"/>
      <c r="RYZ37" s="216"/>
      <c r="RZA37" s="216"/>
      <c r="RZB37" s="216"/>
      <c r="RZC37" s="216"/>
      <c r="RZD37" s="216"/>
      <c r="RZE37" s="216"/>
      <c r="RZF37" s="216"/>
      <c r="RZG37" s="216"/>
      <c r="RZH37" s="216"/>
      <c r="RZI37" s="216"/>
      <c r="RZJ37" s="216"/>
      <c r="RZK37" s="216"/>
      <c r="RZL37" s="216"/>
      <c r="RZM37" s="216"/>
      <c r="RZN37" s="216"/>
      <c r="RZO37" s="216"/>
      <c r="RZP37" s="216"/>
      <c r="RZQ37" s="216"/>
      <c r="RZR37" s="216"/>
      <c r="RZS37" s="216"/>
      <c r="RZT37" s="216"/>
      <c r="RZU37" s="216"/>
      <c r="RZV37" s="216"/>
      <c r="RZW37" s="216"/>
      <c r="RZX37" s="216"/>
      <c r="RZY37" s="216"/>
      <c r="RZZ37" s="216"/>
      <c r="SAA37" s="216"/>
      <c r="SAB37" s="216"/>
      <c r="SAC37" s="216"/>
      <c r="SAD37" s="216"/>
      <c r="SAE37" s="216"/>
      <c r="SAF37" s="216"/>
      <c r="SAG37" s="216"/>
      <c r="SAH37" s="216"/>
      <c r="SAI37" s="216"/>
      <c r="SAJ37" s="216"/>
      <c r="SAK37" s="216"/>
      <c r="SAL37" s="216"/>
      <c r="SAM37" s="216"/>
      <c r="SAN37" s="216"/>
      <c r="SAO37" s="216"/>
      <c r="SAP37" s="216"/>
      <c r="SAQ37" s="216"/>
      <c r="SAR37" s="216"/>
      <c r="SAS37" s="216"/>
      <c r="SAT37" s="216"/>
      <c r="SAU37" s="216"/>
      <c r="SAV37" s="216"/>
      <c r="SAW37" s="216"/>
      <c r="SAX37" s="216"/>
      <c r="SAY37" s="216"/>
      <c r="SAZ37" s="216"/>
      <c r="SBA37" s="216"/>
      <c r="SBB37" s="216"/>
      <c r="SBC37" s="216"/>
      <c r="SBD37" s="216"/>
      <c r="SBE37" s="216"/>
      <c r="SBF37" s="216"/>
      <c r="SBG37" s="216"/>
      <c r="SBH37" s="216"/>
      <c r="SBI37" s="216"/>
      <c r="SBJ37" s="216"/>
      <c r="SBK37" s="216"/>
      <c r="SBL37" s="216"/>
      <c r="SBM37" s="216"/>
      <c r="SBN37" s="216"/>
      <c r="SBO37" s="216"/>
      <c r="SBP37" s="216"/>
      <c r="SBQ37" s="216"/>
      <c r="SBR37" s="216"/>
      <c r="SBS37" s="216"/>
      <c r="SBT37" s="216"/>
      <c r="SBU37" s="216"/>
      <c r="SBV37" s="216"/>
      <c r="SBW37" s="216"/>
      <c r="SBX37" s="216"/>
      <c r="SBY37" s="216"/>
      <c r="SBZ37" s="216"/>
      <c r="SCA37" s="216"/>
      <c r="SCB37" s="216"/>
      <c r="SCC37" s="216"/>
      <c r="SCD37" s="216"/>
      <c r="SCE37" s="216"/>
      <c r="SCF37" s="216"/>
      <c r="SCG37" s="216"/>
      <c r="SCH37" s="216"/>
      <c r="SCI37" s="216"/>
      <c r="SCJ37" s="216"/>
      <c r="SCK37" s="216"/>
      <c r="SCL37" s="216"/>
      <c r="SCM37" s="216"/>
      <c r="SCN37" s="216"/>
      <c r="SCO37" s="216"/>
      <c r="SCP37" s="216"/>
      <c r="SCQ37" s="216"/>
      <c r="SCR37" s="216"/>
      <c r="SCS37" s="216"/>
      <c r="SCT37" s="216"/>
      <c r="SCU37" s="216"/>
      <c r="SCV37" s="216"/>
      <c r="SCW37" s="216"/>
      <c r="SCX37" s="216"/>
      <c r="SCY37" s="216"/>
      <c r="SCZ37" s="216"/>
      <c r="SDA37" s="216"/>
      <c r="SDB37" s="216"/>
      <c r="SDC37" s="216"/>
      <c r="SDD37" s="216"/>
      <c r="SDE37" s="216"/>
      <c r="SDF37" s="216"/>
      <c r="SDG37" s="216"/>
      <c r="SDH37" s="216"/>
      <c r="SDI37" s="216"/>
      <c r="SDJ37" s="216"/>
      <c r="SDK37" s="216"/>
      <c r="SDL37" s="216"/>
      <c r="SDM37" s="216"/>
      <c r="SDN37" s="216"/>
      <c r="SDO37" s="216"/>
      <c r="SDP37" s="216"/>
      <c r="SDQ37" s="216"/>
      <c r="SDR37" s="216"/>
      <c r="SDS37" s="216"/>
      <c r="SDT37" s="216"/>
      <c r="SDU37" s="216"/>
      <c r="SDV37" s="216"/>
      <c r="SDW37" s="216"/>
      <c r="SDX37" s="216"/>
      <c r="SDY37" s="216"/>
      <c r="SDZ37" s="216"/>
      <c r="SEA37" s="216"/>
      <c r="SEB37" s="216"/>
      <c r="SEC37" s="216"/>
      <c r="SED37" s="216"/>
      <c r="SEE37" s="216"/>
      <c r="SEF37" s="216"/>
      <c r="SEG37" s="216"/>
      <c r="SEH37" s="216"/>
      <c r="SEI37" s="216"/>
      <c r="SEJ37" s="216"/>
      <c r="SEK37" s="216"/>
      <c r="SEL37" s="216"/>
      <c r="SEM37" s="216"/>
      <c r="SEN37" s="216"/>
      <c r="SEO37" s="216"/>
      <c r="SEP37" s="216"/>
      <c r="SEQ37" s="216"/>
      <c r="SER37" s="216"/>
      <c r="SES37" s="216"/>
      <c r="SET37" s="216"/>
      <c r="SEU37" s="216"/>
      <c r="SEV37" s="216"/>
      <c r="SEW37" s="216"/>
      <c r="SEX37" s="216"/>
      <c r="SEY37" s="216"/>
      <c r="SEZ37" s="216"/>
      <c r="SFA37" s="216"/>
      <c r="SFB37" s="216"/>
      <c r="SFC37" s="216"/>
      <c r="SFD37" s="216"/>
      <c r="SFE37" s="216"/>
      <c r="SFF37" s="216"/>
      <c r="SFG37" s="216"/>
      <c r="SFH37" s="216"/>
      <c r="SFI37" s="216"/>
      <c r="SFJ37" s="216"/>
      <c r="SFK37" s="216"/>
      <c r="SFL37" s="216"/>
      <c r="SFM37" s="216"/>
      <c r="SFN37" s="216"/>
      <c r="SFO37" s="216"/>
      <c r="SFP37" s="216"/>
      <c r="SFQ37" s="216"/>
      <c r="SFR37" s="216"/>
      <c r="SFS37" s="216"/>
      <c r="SFT37" s="216"/>
      <c r="SFU37" s="216"/>
      <c r="SFV37" s="216"/>
      <c r="SFW37" s="216"/>
      <c r="SFX37" s="216"/>
      <c r="SFY37" s="216"/>
      <c r="SFZ37" s="216"/>
      <c r="SGA37" s="216"/>
      <c r="SGB37" s="216"/>
      <c r="SGC37" s="216"/>
      <c r="SGD37" s="216"/>
      <c r="SGE37" s="216"/>
      <c r="SGF37" s="216"/>
      <c r="SGG37" s="216"/>
      <c r="SGH37" s="216"/>
      <c r="SGI37" s="216"/>
      <c r="SGJ37" s="216"/>
      <c r="SGK37" s="216"/>
      <c r="SGL37" s="216"/>
      <c r="SGM37" s="216"/>
      <c r="SGN37" s="216"/>
      <c r="SGO37" s="216"/>
      <c r="SGP37" s="216"/>
      <c r="SGQ37" s="216"/>
      <c r="SGR37" s="216"/>
      <c r="SGS37" s="216"/>
      <c r="SGT37" s="216"/>
      <c r="SGU37" s="216"/>
      <c r="SGV37" s="216"/>
      <c r="SGW37" s="216"/>
      <c r="SGX37" s="216"/>
      <c r="SGY37" s="216"/>
      <c r="SGZ37" s="216"/>
      <c r="SHA37" s="216"/>
      <c r="SHB37" s="216"/>
      <c r="SHC37" s="216"/>
      <c r="SHD37" s="216"/>
      <c r="SHE37" s="216"/>
      <c r="SHF37" s="216"/>
      <c r="SHG37" s="216"/>
      <c r="SHH37" s="216"/>
      <c r="SHI37" s="216"/>
      <c r="SHJ37" s="216"/>
      <c r="SHK37" s="216"/>
      <c r="SHL37" s="216"/>
      <c r="SHM37" s="216"/>
      <c r="SHN37" s="216"/>
      <c r="SHO37" s="216"/>
      <c r="SHP37" s="216"/>
      <c r="SHQ37" s="216"/>
      <c r="SHR37" s="216"/>
      <c r="SHS37" s="216"/>
      <c r="SHT37" s="216"/>
      <c r="SHU37" s="216"/>
      <c r="SHV37" s="216"/>
      <c r="SHW37" s="216"/>
      <c r="SHX37" s="216"/>
      <c r="SHY37" s="216"/>
      <c r="SHZ37" s="216"/>
      <c r="SIA37" s="216"/>
      <c r="SIB37" s="216"/>
      <c r="SIC37" s="216"/>
      <c r="SID37" s="216"/>
      <c r="SIE37" s="216"/>
      <c r="SIF37" s="216"/>
      <c r="SIG37" s="216"/>
      <c r="SIH37" s="216"/>
      <c r="SII37" s="216"/>
      <c r="SIJ37" s="216"/>
      <c r="SIK37" s="216"/>
      <c r="SIL37" s="216"/>
      <c r="SIM37" s="216"/>
      <c r="SIN37" s="216"/>
      <c r="SIO37" s="216"/>
      <c r="SIP37" s="216"/>
      <c r="SIQ37" s="216"/>
      <c r="SIR37" s="216"/>
      <c r="SIS37" s="216"/>
      <c r="SIT37" s="216"/>
      <c r="SIU37" s="216"/>
      <c r="SIV37" s="216"/>
      <c r="SIW37" s="216"/>
      <c r="SIX37" s="216"/>
      <c r="SIY37" s="216"/>
      <c r="SIZ37" s="216"/>
      <c r="SJA37" s="216"/>
      <c r="SJB37" s="216"/>
      <c r="SJC37" s="216"/>
      <c r="SJD37" s="216"/>
      <c r="SJE37" s="216"/>
      <c r="SJF37" s="216"/>
      <c r="SJG37" s="216"/>
      <c r="SJH37" s="216"/>
      <c r="SJI37" s="216"/>
      <c r="SJJ37" s="216"/>
      <c r="SJK37" s="216"/>
      <c r="SJL37" s="216"/>
      <c r="SJM37" s="216"/>
      <c r="SJN37" s="216"/>
      <c r="SJO37" s="216"/>
      <c r="SJP37" s="216"/>
      <c r="SJQ37" s="216"/>
      <c r="SJR37" s="216"/>
      <c r="SJS37" s="216"/>
      <c r="SJT37" s="216"/>
      <c r="SJU37" s="216"/>
      <c r="SJV37" s="216"/>
      <c r="SJW37" s="216"/>
      <c r="SJX37" s="216"/>
      <c r="SJY37" s="216"/>
      <c r="SJZ37" s="216"/>
      <c r="SKA37" s="216"/>
      <c r="SKB37" s="216"/>
      <c r="SKC37" s="216"/>
      <c r="SKD37" s="216"/>
      <c r="SKE37" s="216"/>
      <c r="SKF37" s="216"/>
      <c r="SKG37" s="216"/>
      <c r="SKH37" s="216"/>
      <c r="SKI37" s="216"/>
      <c r="SKJ37" s="216"/>
      <c r="SKK37" s="216"/>
      <c r="SKL37" s="216"/>
      <c r="SKM37" s="216"/>
      <c r="SKN37" s="216"/>
      <c r="SKO37" s="216"/>
      <c r="SKP37" s="216"/>
      <c r="SKQ37" s="216"/>
      <c r="SKR37" s="216"/>
      <c r="SKS37" s="216"/>
      <c r="SKT37" s="216"/>
      <c r="SKU37" s="216"/>
      <c r="SKV37" s="216"/>
      <c r="SKW37" s="216"/>
      <c r="SKX37" s="216"/>
      <c r="SKY37" s="216"/>
      <c r="SKZ37" s="216"/>
      <c r="SLA37" s="216"/>
      <c r="SLB37" s="216"/>
      <c r="SLC37" s="216"/>
      <c r="SLD37" s="216"/>
      <c r="SLE37" s="216"/>
      <c r="SLF37" s="216"/>
      <c r="SLG37" s="216"/>
      <c r="SLH37" s="216"/>
      <c r="SLI37" s="216"/>
      <c r="SLJ37" s="216"/>
      <c r="SLK37" s="216"/>
      <c r="SLL37" s="216"/>
      <c r="SLM37" s="216"/>
      <c r="SLN37" s="216"/>
      <c r="SLO37" s="216"/>
      <c r="SLP37" s="216"/>
      <c r="SLQ37" s="216"/>
      <c r="SLR37" s="216"/>
      <c r="SLS37" s="216"/>
      <c r="SLT37" s="216"/>
      <c r="SLU37" s="216"/>
      <c r="SLV37" s="216"/>
      <c r="SLW37" s="216"/>
      <c r="SLX37" s="216"/>
      <c r="SLY37" s="216"/>
      <c r="SLZ37" s="216"/>
      <c r="SMA37" s="216"/>
      <c r="SMB37" s="216"/>
      <c r="SMC37" s="216"/>
      <c r="SMD37" s="216"/>
      <c r="SME37" s="216"/>
      <c r="SMF37" s="216"/>
      <c r="SMG37" s="216"/>
      <c r="SMH37" s="216"/>
      <c r="SMI37" s="216"/>
      <c r="SMJ37" s="216"/>
      <c r="SMK37" s="216"/>
      <c r="SML37" s="216"/>
      <c r="SMM37" s="216"/>
      <c r="SMN37" s="216"/>
      <c r="SMO37" s="216"/>
      <c r="SMP37" s="216"/>
      <c r="SMQ37" s="216"/>
      <c r="SMR37" s="216"/>
      <c r="SMS37" s="216"/>
      <c r="SMT37" s="216"/>
      <c r="SMU37" s="216"/>
      <c r="SMV37" s="216"/>
      <c r="SMW37" s="216"/>
      <c r="SMX37" s="216"/>
      <c r="SMY37" s="216"/>
      <c r="SMZ37" s="216"/>
      <c r="SNA37" s="216"/>
      <c r="SNB37" s="216"/>
      <c r="SNC37" s="216"/>
      <c r="SND37" s="216"/>
      <c r="SNE37" s="216"/>
      <c r="SNF37" s="216"/>
      <c r="SNG37" s="216"/>
      <c r="SNH37" s="216"/>
      <c r="SNI37" s="216"/>
      <c r="SNJ37" s="216"/>
      <c r="SNK37" s="216"/>
      <c r="SNL37" s="216"/>
      <c r="SNM37" s="216"/>
      <c r="SNN37" s="216"/>
      <c r="SNO37" s="216"/>
      <c r="SNP37" s="216"/>
      <c r="SNQ37" s="216"/>
      <c r="SNR37" s="216"/>
      <c r="SNS37" s="216"/>
      <c r="SNT37" s="216"/>
      <c r="SNU37" s="216"/>
      <c r="SNV37" s="216"/>
      <c r="SNW37" s="216"/>
      <c r="SNX37" s="216"/>
      <c r="SNY37" s="216"/>
      <c r="SNZ37" s="216"/>
      <c r="SOA37" s="216"/>
      <c r="SOB37" s="216"/>
      <c r="SOC37" s="216"/>
      <c r="SOD37" s="216"/>
      <c r="SOE37" s="216"/>
      <c r="SOF37" s="216"/>
      <c r="SOG37" s="216"/>
      <c r="SOH37" s="216"/>
      <c r="SOI37" s="216"/>
      <c r="SOJ37" s="216"/>
      <c r="SOK37" s="216"/>
      <c r="SOL37" s="216"/>
      <c r="SOM37" s="216"/>
      <c r="SON37" s="216"/>
      <c r="SOO37" s="216"/>
      <c r="SOP37" s="216"/>
      <c r="SOQ37" s="216"/>
      <c r="SOR37" s="216"/>
      <c r="SOS37" s="216"/>
      <c r="SOT37" s="216"/>
      <c r="SOU37" s="216"/>
      <c r="SOV37" s="216"/>
      <c r="SOW37" s="216"/>
      <c r="SOX37" s="216"/>
      <c r="SOY37" s="216"/>
      <c r="SOZ37" s="216"/>
      <c r="SPA37" s="216"/>
      <c r="SPB37" s="216"/>
      <c r="SPC37" s="216"/>
      <c r="SPD37" s="216"/>
      <c r="SPE37" s="216"/>
      <c r="SPF37" s="216"/>
      <c r="SPG37" s="216"/>
      <c r="SPH37" s="216"/>
      <c r="SPI37" s="216"/>
      <c r="SPJ37" s="216"/>
      <c r="SPK37" s="216"/>
      <c r="SPL37" s="216"/>
      <c r="SPM37" s="216"/>
      <c r="SPN37" s="216"/>
      <c r="SPO37" s="216"/>
      <c r="SPP37" s="216"/>
      <c r="SPQ37" s="216"/>
      <c r="SPR37" s="216"/>
      <c r="SPS37" s="216"/>
      <c r="SPT37" s="216"/>
      <c r="SPU37" s="216"/>
      <c r="SPV37" s="216"/>
      <c r="SPW37" s="216"/>
      <c r="SPX37" s="216"/>
      <c r="SPY37" s="216"/>
      <c r="SPZ37" s="216"/>
      <c r="SQA37" s="216"/>
      <c r="SQB37" s="216"/>
      <c r="SQC37" s="216"/>
      <c r="SQD37" s="216"/>
      <c r="SQE37" s="216"/>
      <c r="SQF37" s="216"/>
      <c r="SQG37" s="216"/>
      <c r="SQH37" s="216"/>
      <c r="SQI37" s="216"/>
      <c r="SQJ37" s="216"/>
      <c r="SQK37" s="216"/>
      <c r="SQL37" s="216"/>
      <c r="SQM37" s="216"/>
      <c r="SQN37" s="216"/>
      <c r="SQO37" s="216"/>
      <c r="SQP37" s="216"/>
      <c r="SQQ37" s="216"/>
      <c r="SQR37" s="216"/>
      <c r="SQS37" s="216"/>
      <c r="SQT37" s="216"/>
      <c r="SQU37" s="216"/>
      <c r="SQV37" s="216"/>
      <c r="SQW37" s="216"/>
      <c r="SQX37" s="216"/>
      <c r="SQY37" s="216"/>
      <c r="SQZ37" s="216"/>
      <c r="SRA37" s="216"/>
      <c r="SRB37" s="216"/>
      <c r="SRC37" s="216"/>
      <c r="SRD37" s="216"/>
      <c r="SRE37" s="216"/>
      <c r="SRF37" s="216"/>
      <c r="SRG37" s="216"/>
      <c r="SRH37" s="216"/>
      <c r="SRI37" s="216"/>
      <c r="SRJ37" s="216"/>
      <c r="SRK37" s="216"/>
      <c r="SRL37" s="216"/>
      <c r="SRM37" s="216"/>
      <c r="SRN37" s="216"/>
      <c r="SRO37" s="216"/>
      <c r="SRP37" s="216"/>
      <c r="SRQ37" s="216"/>
      <c r="SRR37" s="216"/>
      <c r="SRS37" s="216"/>
      <c r="SRT37" s="216"/>
      <c r="SRU37" s="216"/>
      <c r="SRV37" s="216"/>
      <c r="SRW37" s="216"/>
      <c r="SRX37" s="216"/>
      <c r="SRY37" s="216"/>
      <c r="SRZ37" s="216"/>
      <c r="SSA37" s="216"/>
      <c r="SSB37" s="216"/>
      <c r="SSC37" s="216"/>
      <c r="SSD37" s="216"/>
      <c r="SSE37" s="216"/>
      <c r="SSF37" s="216"/>
      <c r="SSG37" s="216"/>
      <c r="SSH37" s="216"/>
      <c r="SSI37" s="216"/>
      <c r="SSJ37" s="216"/>
      <c r="SSK37" s="216"/>
      <c r="SSL37" s="216"/>
      <c r="SSM37" s="216"/>
      <c r="SSN37" s="216"/>
      <c r="SSO37" s="216"/>
      <c r="SSP37" s="216"/>
      <c r="SSQ37" s="216"/>
      <c r="SSR37" s="216"/>
      <c r="SSS37" s="216"/>
      <c r="SST37" s="216"/>
      <c r="SSU37" s="216"/>
      <c r="SSV37" s="216"/>
      <c r="SSW37" s="216"/>
      <c r="SSX37" s="216"/>
      <c r="SSY37" s="216"/>
      <c r="SSZ37" s="216"/>
      <c r="STA37" s="216"/>
      <c r="STB37" s="216"/>
      <c r="STC37" s="216"/>
      <c r="STD37" s="216"/>
      <c r="STE37" s="216"/>
      <c r="STF37" s="216"/>
      <c r="STG37" s="216"/>
      <c r="STH37" s="216"/>
      <c r="STI37" s="216"/>
      <c r="STJ37" s="216"/>
      <c r="STK37" s="216"/>
      <c r="STL37" s="216"/>
      <c r="STM37" s="216"/>
      <c r="STN37" s="216"/>
      <c r="STO37" s="216"/>
      <c r="STP37" s="216"/>
      <c r="STQ37" s="216"/>
      <c r="STR37" s="216"/>
      <c r="STS37" s="216"/>
      <c r="STT37" s="216"/>
      <c r="STU37" s="216"/>
      <c r="STV37" s="216"/>
      <c r="STW37" s="216"/>
      <c r="STX37" s="216"/>
      <c r="STY37" s="216"/>
      <c r="STZ37" s="216"/>
      <c r="SUA37" s="216"/>
      <c r="SUB37" s="216"/>
      <c r="SUC37" s="216"/>
      <c r="SUD37" s="216"/>
      <c r="SUE37" s="216"/>
      <c r="SUF37" s="216"/>
      <c r="SUG37" s="216"/>
      <c r="SUH37" s="216"/>
      <c r="SUI37" s="216"/>
      <c r="SUJ37" s="216"/>
      <c r="SUK37" s="216"/>
      <c r="SUL37" s="216"/>
      <c r="SUM37" s="216"/>
      <c r="SUN37" s="216"/>
      <c r="SUO37" s="216"/>
      <c r="SUP37" s="216"/>
      <c r="SUQ37" s="216"/>
      <c r="SUR37" s="216"/>
      <c r="SUS37" s="216"/>
      <c r="SUT37" s="216"/>
      <c r="SUU37" s="216"/>
      <c r="SUV37" s="216"/>
      <c r="SUW37" s="216"/>
      <c r="SUX37" s="216"/>
      <c r="SUY37" s="216"/>
      <c r="SUZ37" s="216"/>
      <c r="SVA37" s="216"/>
      <c r="SVB37" s="216"/>
      <c r="SVC37" s="216"/>
      <c r="SVD37" s="216"/>
      <c r="SVE37" s="216"/>
      <c r="SVF37" s="216"/>
      <c r="SVG37" s="216"/>
      <c r="SVH37" s="216"/>
      <c r="SVI37" s="216"/>
      <c r="SVJ37" s="216"/>
      <c r="SVK37" s="216"/>
      <c r="SVL37" s="216"/>
      <c r="SVM37" s="216"/>
      <c r="SVN37" s="216"/>
      <c r="SVO37" s="216"/>
      <c r="SVP37" s="216"/>
      <c r="SVQ37" s="216"/>
      <c r="SVR37" s="216"/>
      <c r="SVS37" s="216"/>
      <c r="SVT37" s="216"/>
      <c r="SVU37" s="216"/>
      <c r="SVV37" s="216"/>
      <c r="SVW37" s="216"/>
      <c r="SVX37" s="216"/>
      <c r="SVY37" s="216"/>
      <c r="SVZ37" s="216"/>
      <c r="SWA37" s="216"/>
      <c r="SWB37" s="216"/>
      <c r="SWC37" s="216"/>
      <c r="SWD37" s="216"/>
      <c r="SWE37" s="216"/>
      <c r="SWF37" s="216"/>
      <c r="SWG37" s="216"/>
      <c r="SWH37" s="216"/>
      <c r="SWI37" s="216"/>
      <c r="SWJ37" s="216"/>
      <c r="SWK37" s="216"/>
      <c r="SWL37" s="216"/>
      <c r="SWM37" s="216"/>
      <c r="SWN37" s="216"/>
      <c r="SWO37" s="216"/>
      <c r="SWP37" s="216"/>
      <c r="SWQ37" s="216"/>
      <c r="SWR37" s="216"/>
      <c r="SWS37" s="216"/>
      <c r="SWT37" s="216"/>
      <c r="SWU37" s="216"/>
      <c r="SWV37" s="216"/>
      <c r="SWW37" s="216"/>
      <c r="SWX37" s="216"/>
      <c r="SWY37" s="216"/>
      <c r="SWZ37" s="216"/>
      <c r="SXA37" s="216"/>
      <c r="SXB37" s="216"/>
      <c r="SXC37" s="216"/>
      <c r="SXD37" s="216"/>
      <c r="SXE37" s="216"/>
      <c r="SXF37" s="216"/>
      <c r="SXG37" s="216"/>
      <c r="SXH37" s="216"/>
      <c r="SXI37" s="216"/>
      <c r="SXJ37" s="216"/>
      <c r="SXK37" s="216"/>
      <c r="SXL37" s="216"/>
      <c r="SXM37" s="216"/>
      <c r="SXN37" s="216"/>
      <c r="SXO37" s="216"/>
      <c r="SXP37" s="216"/>
      <c r="SXQ37" s="216"/>
      <c r="SXR37" s="216"/>
      <c r="SXS37" s="216"/>
      <c r="SXT37" s="216"/>
      <c r="SXU37" s="216"/>
      <c r="SXV37" s="216"/>
      <c r="SXW37" s="216"/>
      <c r="SXX37" s="216"/>
      <c r="SXY37" s="216"/>
      <c r="SXZ37" s="216"/>
      <c r="SYA37" s="216"/>
      <c r="SYB37" s="216"/>
      <c r="SYC37" s="216"/>
      <c r="SYD37" s="216"/>
      <c r="SYE37" s="216"/>
      <c r="SYF37" s="216"/>
      <c r="SYG37" s="216"/>
      <c r="SYH37" s="216"/>
      <c r="SYI37" s="216"/>
      <c r="SYJ37" s="216"/>
      <c r="SYK37" s="216"/>
      <c r="SYL37" s="216"/>
      <c r="SYM37" s="216"/>
      <c r="SYN37" s="216"/>
      <c r="SYO37" s="216"/>
      <c r="SYP37" s="216"/>
      <c r="SYQ37" s="216"/>
      <c r="SYR37" s="216"/>
      <c r="SYS37" s="216"/>
      <c r="SYT37" s="216"/>
      <c r="SYU37" s="216"/>
      <c r="SYV37" s="216"/>
      <c r="SYW37" s="216"/>
      <c r="SYX37" s="216"/>
      <c r="SYY37" s="216"/>
      <c r="SYZ37" s="216"/>
      <c r="SZA37" s="216"/>
      <c r="SZB37" s="216"/>
      <c r="SZC37" s="216"/>
      <c r="SZD37" s="216"/>
      <c r="SZE37" s="216"/>
      <c r="SZF37" s="216"/>
      <c r="SZG37" s="216"/>
      <c r="SZH37" s="216"/>
      <c r="SZI37" s="216"/>
      <c r="SZJ37" s="216"/>
      <c r="SZK37" s="216"/>
      <c r="SZL37" s="216"/>
      <c r="SZM37" s="216"/>
      <c r="SZN37" s="216"/>
      <c r="SZO37" s="216"/>
      <c r="SZP37" s="216"/>
      <c r="SZQ37" s="216"/>
      <c r="SZR37" s="216"/>
      <c r="SZS37" s="216"/>
      <c r="SZT37" s="216"/>
      <c r="SZU37" s="216"/>
      <c r="SZV37" s="216"/>
      <c r="SZW37" s="216"/>
      <c r="SZX37" s="216"/>
      <c r="SZY37" s="216"/>
      <c r="SZZ37" s="216"/>
      <c r="TAA37" s="216"/>
      <c r="TAB37" s="216"/>
      <c r="TAC37" s="216"/>
      <c r="TAD37" s="216"/>
      <c r="TAE37" s="216"/>
      <c r="TAF37" s="216"/>
      <c r="TAG37" s="216"/>
      <c r="TAH37" s="216"/>
      <c r="TAI37" s="216"/>
      <c r="TAJ37" s="216"/>
      <c r="TAK37" s="216"/>
      <c r="TAL37" s="216"/>
      <c r="TAM37" s="216"/>
      <c r="TAN37" s="216"/>
      <c r="TAO37" s="216"/>
      <c r="TAP37" s="216"/>
      <c r="TAQ37" s="216"/>
      <c r="TAR37" s="216"/>
      <c r="TAS37" s="216"/>
      <c r="TAT37" s="216"/>
      <c r="TAU37" s="216"/>
      <c r="TAV37" s="216"/>
      <c r="TAW37" s="216"/>
      <c r="TAX37" s="216"/>
      <c r="TAY37" s="216"/>
      <c r="TAZ37" s="216"/>
      <c r="TBA37" s="216"/>
      <c r="TBB37" s="216"/>
      <c r="TBC37" s="216"/>
      <c r="TBD37" s="216"/>
      <c r="TBE37" s="216"/>
      <c r="TBF37" s="216"/>
      <c r="TBG37" s="216"/>
      <c r="TBH37" s="216"/>
      <c r="TBI37" s="216"/>
      <c r="TBJ37" s="216"/>
      <c r="TBK37" s="216"/>
      <c r="TBL37" s="216"/>
      <c r="TBM37" s="216"/>
      <c r="TBN37" s="216"/>
      <c r="TBO37" s="216"/>
      <c r="TBP37" s="216"/>
      <c r="TBQ37" s="216"/>
      <c r="TBR37" s="216"/>
      <c r="TBS37" s="216"/>
      <c r="TBT37" s="216"/>
      <c r="TBU37" s="216"/>
      <c r="TBV37" s="216"/>
      <c r="TBW37" s="216"/>
      <c r="TBX37" s="216"/>
      <c r="TBY37" s="216"/>
      <c r="TBZ37" s="216"/>
      <c r="TCA37" s="216"/>
      <c r="TCB37" s="216"/>
      <c r="TCC37" s="216"/>
      <c r="TCD37" s="216"/>
      <c r="TCE37" s="216"/>
      <c r="TCF37" s="216"/>
      <c r="TCG37" s="216"/>
      <c r="TCH37" s="216"/>
      <c r="TCI37" s="216"/>
      <c r="TCJ37" s="216"/>
      <c r="TCK37" s="216"/>
      <c r="TCL37" s="216"/>
      <c r="TCM37" s="216"/>
      <c r="TCN37" s="216"/>
      <c r="TCO37" s="216"/>
      <c r="TCP37" s="216"/>
      <c r="TCQ37" s="216"/>
      <c r="TCR37" s="216"/>
      <c r="TCS37" s="216"/>
      <c r="TCT37" s="216"/>
      <c r="TCU37" s="216"/>
      <c r="TCV37" s="216"/>
      <c r="TCW37" s="216"/>
      <c r="TCX37" s="216"/>
      <c r="TCY37" s="216"/>
      <c r="TCZ37" s="216"/>
      <c r="TDA37" s="216"/>
      <c r="TDB37" s="216"/>
      <c r="TDC37" s="216"/>
      <c r="TDD37" s="216"/>
      <c r="TDE37" s="216"/>
      <c r="TDF37" s="216"/>
      <c r="TDG37" s="216"/>
      <c r="TDH37" s="216"/>
      <c r="TDI37" s="216"/>
      <c r="TDJ37" s="216"/>
      <c r="TDK37" s="216"/>
      <c r="TDL37" s="216"/>
      <c r="TDM37" s="216"/>
      <c r="TDN37" s="216"/>
      <c r="TDO37" s="216"/>
      <c r="TDP37" s="216"/>
      <c r="TDQ37" s="216"/>
      <c r="TDR37" s="216"/>
      <c r="TDS37" s="216"/>
      <c r="TDT37" s="216"/>
      <c r="TDU37" s="216"/>
      <c r="TDV37" s="216"/>
      <c r="TDW37" s="216"/>
      <c r="TDX37" s="216"/>
      <c r="TDY37" s="216"/>
      <c r="TDZ37" s="216"/>
      <c r="TEA37" s="216"/>
      <c r="TEB37" s="216"/>
      <c r="TEC37" s="216"/>
      <c r="TED37" s="216"/>
      <c r="TEE37" s="216"/>
      <c r="TEF37" s="216"/>
      <c r="TEG37" s="216"/>
      <c r="TEH37" s="216"/>
      <c r="TEI37" s="216"/>
      <c r="TEJ37" s="216"/>
      <c r="TEK37" s="216"/>
      <c r="TEL37" s="216"/>
      <c r="TEM37" s="216"/>
      <c r="TEN37" s="216"/>
      <c r="TEO37" s="216"/>
      <c r="TEP37" s="216"/>
      <c r="TEQ37" s="216"/>
      <c r="TER37" s="216"/>
      <c r="TES37" s="216"/>
      <c r="TET37" s="216"/>
      <c r="TEU37" s="216"/>
      <c r="TEV37" s="216"/>
      <c r="TEW37" s="216"/>
      <c r="TEX37" s="216"/>
      <c r="TEY37" s="216"/>
      <c r="TEZ37" s="216"/>
      <c r="TFA37" s="216"/>
      <c r="TFB37" s="216"/>
      <c r="TFC37" s="216"/>
      <c r="TFD37" s="216"/>
      <c r="TFE37" s="216"/>
      <c r="TFF37" s="216"/>
      <c r="TFG37" s="216"/>
      <c r="TFH37" s="216"/>
      <c r="TFI37" s="216"/>
      <c r="TFJ37" s="216"/>
      <c r="TFK37" s="216"/>
      <c r="TFL37" s="216"/>
      <c r="TFM37" s="216"/>
      <c r="TFN37" s="216"/>
      <c r="TFO37" s="216"/>
      <c r="TFP37" s="216"/>
      <c r="TFQ37" s="216"/>
      <c r="TFR37" s="216"/>
      <c r="TFS37" s="216"/>
      <c r="TFT37" s="216"/>
      <c r="TFU37" s="216"/>
      <c r="TFV37" s="216"/>
      <c r="TFW37" s="216"/>
      <c r="TFX37" s="216"/>
      <c r="TFY37" s="216"/>
      <c r="TFZ37" s="216"/>
      <c r="TGA37" s="216"/>
      <c r="TGB37" s="216"/>
      <c r="TGC37" s="216"/>
      <c r="TGD37" s="216"/>
      <c r="TGE37" s="216"/>
      <c r="TGF37" s="216"/>
      <c r="TGG37" s="216"/>
      <c r="TGH37" s="216"/>
      <c r="TGI37" s="216"/>
      <c r="TGJ37" s="216"/>
      <c r="TGK37" s="216"/>
      <c r="TGL37" s="216"/>
      <c r="TGM37" s="216"/>
      <c r="TGN37" s="216"/>
      <c r="TGO37" s="216"/>
      <c r="TGP37" s="216"/>
      <c r="TGQ37" s="216"/>
      <c r="TGR37" s="216"/>
      <c r="TGS37" s="216"/>
      <c r="TGT37" s="216"/>
      <c r="TGU37" s="216"/>
      <c r="TGV37" s="216"/>
      <c r="TGW37" s="216"/>
      <c r="TGX37" s="216"/>
      <c r="TGY37" s="216"/>
      <c r="TGZ37" s="216"/>
      <c r="THA37" s="216"/>
      <c r="THB37" s="216"/>
      <c r="THC37" s="216"/>
      <c r="THD37" s="216"/>
      <c r="THE37" s="216"/>
      <c r="THF37" s="216"/>
      <c r="THG37" s="216"/>
      <c r="THH37" s="216"/>
      <c r="THI37" s="216"/>
      <c r="THJ37" s="216"/>
      <c r="THK37" s="216"/>
      <c r="THL37" s="216"/>
      <c r="THM37" s="216"/>
      <c r="THN37" s="216"/>
      <c r="THO37" s="216"/>
      <c r="THP37" s="216"/>
      <c r="THQ37" s="216"/>
      <c r="THR37" s="216"/>
      <c r="THS37" s="216"/>
      <c r="THT37" s="216"/>
      <c r="THU37" s="216"/>
      <c r="THV37" s="216"/>
      <c r="THW37" s="216"/>
      <c r="THX37" s="216"/>
      <c r="THY37" s="216"/>
      <c r="THZ37" s="216"/>
      <c r="TIA37" s="216"/>
      <c r="TIB37" s="216"/>
      <c r="TIC37" s="216"/>
      <c r="TID37" s="216"/>
      <c r="TIE37" s="216"/>
      <c r="TIF37" s="216"/>
      <c r="TIG37" s="216"/>
      <c r="TIH37" s="216"/>
      <c r="TII37" s="216"/>
      <c r="TIJ37" s="216"/>
      <c r="TIK37" s="216"/>
      <c r="TIL37" s="216"/>
      <c r="TIM37" s="216"/>
      <c r="TIN37" s="216"/>
      <c r="TIO37" s="216"/>
      <c r="TIP37" s="216"/>
      <c r="TIQ37" s="216"/>
      <c r="TIR37" s="216"/>
      <c r="TIS37" s="216"/>
      <c r="TIT37" s="216"/>
      <c r="TIU37" s="216"/>
      <c r="TIV37" s="216"/>
      <c r="TIW37" s="216"/>
      <c r="TIX37" s="216"/>
      <c r="TIY37" s="216"/>
      <c r="TIZ37" s="216"/>
      <c r="TJA37" s="216"/>
      <c r="TJB37" s="216"/>
      <c r="TJC37" s="216"/>
      <c r="TJD37" s="216"/>
      <c r="TJE37" s="216"/>
      <c r="TJF37" s="216"/>
      <c r="TJG37" s="216"/>
      <c r="TJH37" s="216"/>
      <c r="TJI37" s="216"/>
      <c r="TJJ37" s="216"/>
      <c r="TJK37" s="216"/>
      <c r="TJL37" s="216"/>
      <c r="TJM37" s="216"/>
      <c r="TJN37" s="216"/>
      <c r="TJO37" s="216"/>
      <c r="TJP37" s="216"/>
      <c r="TJQ37" s="216"/>
      <c r="TJR37" s="216"/>
      <c r="TJS37" s="216"/>
      <c r="TJT37" s="216"/>
      <c r="TJU37" s="216"/>
      <c r="TJV37" s="216"/>
      <c r="TJW37" s="216"/>
      <c r="TJX37" s="216"/>
      <c r="TJY37" s="216"/>
      <c r="TJZ37" s="216"/>
      <c r="TKA37" s="216"/>
      <c r="TKB37" s="216"/>
      <c r="TKC37" s="216"/>
      <c r="TKD37" s="216"/>
      <c r="TKE37" s="216"/>
      <c r="TKF37" s="216"/>
      <c r="TKG37" s="216"/>
      <c r="TKH37" s="216"/>
      <c r="TKI37" s="216"/>
      <c r="TKJ37" s="216"/>
      <c r="TKK37" s="216"/>
      <c r="TKL37" s="216"/>
      <c r="TKM37" s="216"/>
      <c r="TKN37" s="216"/>
      <c r="TKO37" s="216"/>
      <c r="TKP37" s="216"/>
      <c r="TKQ37" s="216"/>
      <c r="TKR37" s="216"/>
      <c r="TKS37" s="216"/>
      <c r="TKT37" s="216"/>
      <c r="TKU37" s="216"/>
      <c r="TKV37" s="216"/>
      <c r="TKW37" s="216"/>
      <c r="TKX37" s="216"/>
      <c r="TKY37" s="216"/>
      <c r="TKZ37" s="216"/>
      <c r="TLA37" s="216"/>
      <c r="TLB37" s="216"/>
      <c r="TLC37" s="216"/>
      <c r="TLD37" s="216"/>
      <c r="TLE37" s="216"/>
      <c r="TLF37" s="216"/>
      <c r="TLG37" s="216"/>
      <c r="TLH37" s="216"/>
      <c r="TLI37" s="216"/>
      <c r="TLJ37" s="216"/>
      <c r="TLK37" s="216"/>
      <c r="TLL37" s="216"/>
      <c r="TLM37" s="216"/>
      <c r="TLN37" s="216"/>
      <c r="TLO37" s="216"/>
      <c r="TLP37" s="216"/>
      <c r="TLQ37" s="216"/>
      <c r="TLR37" s="216"/>
      <c r="TLS37" s="216"/>
      <c r="TLT37" s="216"/>
      <c r="TLU37" s="216"/>
      <c r="TLV37" s="216"/>
      <c r="TLW37" s="216"/>
      <c r="TLX37" s="216"/>
      <c r="TLY37" s="216"/>
      <c r="TLZ37" s="216"/>
      <c r="TMA37" s="216"/>
      <c r="TMB37" s="216"/>
      <c r="TMC37" s="216"/>
      <c r="TMD37" s="216"/>
      <c r="TME37" s="216"/>
      <c r="TMF37" s="216"/>
      <c r="TMG37" s="216"/>
      <c r="TMH37" s="216"/>
      <c r="TMI37" s="216"/>
      <c r="TMJ37" s="216"/>
      <c r="TMK37" s="216"/>
      <c r="TML37" s="216"/>
      <c r="TMM37" s="216"/>
      <c r="TMN37" s="216"/>
      <c r="TMO37" s="216"/>
      <c r="TMP37" s="216"/>
      <c r="TMQ37" s="216"/>
      <c r="TMR37" s="216"/>
      <c r="TMS37" s="216"/>
      <c r="TMT37" s="216"/>
      <c r="TMU37" s="216"/>
      <c r="TMV37" s="216"/>
      <c r="TMW37" s="216"/>
      <c r="TMX37" s="216"/>
      <c r="TMY37" s="216"/>
      <c r="TMZ37" s="216"/>
      <c r="TNA37" s="216"/>
      <c r="TNB37" s="216"/>
      <c r="TNC37" s="216"/>
      <c r="TND37" s="216"/>
      <c r="TNE37" s="216"/>
      <c r="TNF37" s="216"/>
      <c r="TNG37" s="216"/>
      <c r="TNH37" s="216"/>
      <c r="TNI37" s="216"/>
      <c r="TNJ37" s="216"/>
      <c r="TNK37" s="216"/>
      <c r="TNL37" s="216"/>
      <c r="TNM37" s="216"/>
      <c r="TNN37" s="216"/>
      <c r="TNO37" s="216"/>
      <c r="TNP37" s="216"/>
      <c r="TNQ37" s="216"/>
      <c r="TNR37" s="216"/>
      <c r="TNS37" s="216"/>
      <c r="TNT37" s="216"/>
      <c r="TNU37" s="216"/>
      <c r="TNV37" s="216"/>
      <c r="TNW37" s="216"/>
      <c r="TNX37" s="216"/>
      <c r="TNY37" s="216"/>
      <c r="TNZ37" s="216"/>
      <c r="TOA37" s="216"/>
      <c r="TOB37" s="216"/>
      <c r="TOC37" s="216"/>
      <c r="TOD37" s="216"/>
      <c r="TOE37" s="216"/>
      <c r="TOF37" s="216"/>
      <c r="TOG37" s="216"/>
      <c r="TOH37" s="216"/>
      <c r="TOI37" s="216"/>
      <c r="TOJ37" s="216"/>
      <c r="TOK37" s="216"/>
      <c r="TOL37" s="216"/>
      <c r="TOM37" s="216"/>
      <c r="TON37" s="216"/>
      <c r="TOO37" s="216"/>
      <c r="TOP37" s="216"/>
      <c r="TOQ37" s="216"/>
      <c r="TOR37" s="216"/>
      <c r="TOS37" s="216"/>
      <c r="TOT37" s="216"/>
      <c r="TOU37" s="216"/>
      <c r="TOV37" s="216"/>
      <c r="TOW37" s="216"/>
      <c r="TOX37" s="216"/>
      <c r="TOY37" s="216"/>
      <c r="TOZ37" s="216"/>
      <c r="TPA37" s="216"/>
      <c r="TPB37" s="216"/>
      <c r="TPC37" s="216"/>
      <c r="TPD37" s="216"/>
      <c r="TPE37" s="216"/>
      <c r="TPF37" s="216"/>
      <c r="TPG37" s="216"/>
      <c r="TPH37" s="216"/>
      <c r="TPI37" s="216"/>
      <c r="TPJ37" s="216"/>
      <c r="TPK37" s="216"/>
      <c r="TPL37" s="216"/>
      <c r="TPM37" s="216"/>
      <c r="TPN37" s="216"/>
      <c r="TPO37" s="216"/>
      <c r="TPP37" s="216"/>
      <c r="TPQ37" s="216"/>
      <c r="TPR37" s="216"/>
      <c r="TPS37" s="216"/>
      <c r="TPT37" s="216"/>
      <c r="TPU37" s="216"/>
      <c r="TPV37" s="216"/>
      <c r="TPW37" s="216"/>
      <c r="TPX37" s="216"/>
      <c r="TPY37" s="216"/>
      <c r="TPZ37" s="216"/>
      <c r="TQA37" s="216"/>
      <c r="TQB37" s="216"/>
      <c r="TQC37" s="216"/>
      <c r="TQD37" s="216"/>
      <c r="TQE37" s="216"/>
      <c r="TQF37" s="216"/>
      <c r="TQG37" s="216"/>
      <c r="TQH37" s="216"/>
      <c r="TQI37" s="216"/>
      <c r="TQJ37" s="216"/>
      <c r="TQK37" s="216"/>
      <c r="TQL37" s="216"/>
      <c r="TQM37" s="216"/>
      <c r="TQN37" s="216"/>
      <c r="TQO37" s="216"/>
      <c r="TQP37" s="216"/>
      <c r="TQQ37" s="216"/>
      <c r="TQR37" s="216"/>
      <c r="TQS37" s="216"/>
      <c r="TQT37" s="216"/>
      <c r="TQU37" s="216"/>
      <c r="TQV37" s="216"/>
      <c r="TQW37" s="216"/>
      <c r="TQX37" s="216"/>
      <c r="TQY37" s="216"/>
      <c r="TQZ37" s="216"/>
      <c r="TRA37" s="216"/>
      <c r="TRB37" s="216"/>
      <c r="TRC37" s="216"/>
      <c r="TRD37" s="216"/>
      <c r="TRE37" s="216"/>
      <c r="TRF37" s="216"/>
      <c r="TRG37" s="216"/>
      <c r="TRH37" s="216"/>
      <c r="TRI37" s="216"/>
      <c r="TRJ37" s="216"/>
      <c r="TRK37" s="216"/>
      <c r="TRL37" s="216"/>
      <c r="TRM37" s="216"/>
      <c r="TRN37" s="216"/>
      <c r="TRO37" s="216"/>
      <c r="TRP37" s="216"/>
      <c r="TRQ37" s="216"/>
      <c r="TRR37" s="216"/>
      <c r="TRS37" s="216"/>
      <c r="TRT37" s="216"/>
      <c r="TRU37" s="216"/>
      <c r="TRV37" s="216"/>
      <c r="TRW37" s="216"/>
      <c r="TRX37" s="216"/>
      <c r="TRY37" s="216"/>
      <c r="TRZ37" s="216"/>
      <c r="TSA37" s="216"/>
      <c r="TSB37" s="216"/>
      <c r="TSC37" s="216"/>
      <c r="TSD37" s="216"/>
      <c r="TSE37" s="216"/>
      <c r="TSF37" s="216"/>
      <c r="TSG37" s="216"/>
      <c r="TSH37" s="216"/>
      <c r="TSI37" s="216"/>
      <c r="TSJ37" s="216"/>
      <c r="TSK37" s="216"/>
      <c r="TSL37" s="216"/>
      <c r="TSM37" s="216"/>
      <c r="TSN37" s="216"/>
      <c r="TSO37" s="216"/>
      <c r="TSP37" s="216"/>
      <c r="TSQ37" s="216"/>
      <c r="TSR37" s="216"/>
      <c r="TSS37" s="216"/>
      <c r="TST37" s="216"/>
      <c r="TSU37" s="216"/>
      <c r="TSV37" s="216"/>
      <c r="TSW37" s="216"/>
      <c r="TSX37" s="216"/>
      <c r="TSY37" s="216"/>
      <c r="TSZ37" s="216"/>
      <c r="TTA37" s="216"/>
      <c r="TTB37" s="216"/>
      <c r="TTC37" s="216"/>
      <c r="TTD37" s="216"/>
      <c r="TTE37" s="216"/>
      <c r="TTF37" s="216"/>
      <c r="TTG37" s="216"/>
      <c r="TTH37" s="216"/>
      <c r="TTI37" s="216"/>
      <c r="TTJ37" s="216"/>
      <c r="TTK37" s="216"/>
      <c r="TTL37" s="216"/>
      <c r="TTM37" s="216"/>
      <c r="TTN37" s="216"/>
      <c r="TTO37" s="216"/>
      <c r="TTP37" s="216"/>
      <c r="TTQ37" s="216"/>
      <c r="TTR37" s="216"/>
      <c r="TTS37" s="216"/>
      <c r="TTT37" s="216"/>
      <c r="TTU37" s="216"/>
      <c r="TTV37" s="216"/>
      <c r="TTW37" s="216"/>
      <c r="TTX37" s="216"/>
      <c r="TTY37" s="216"/>
      <c r="TTZ37" s="216"/>
      <c r="TUA37" s="216"/>
      <c r="TUB37" s="216"/>
      <c r="TUC37" s="216"/>
      <c r="TUD37" s="216"/>
      <c r="TUE37" s="216"/>
      <c r="TUF37" s="216"/>
      <c r="TUG37" s="216"/>
      <c r="TUH37" s="216"/>
      <c r="TUI37" s="216"/>
      <c r="TUJ37" s="216"/>
      <c r="TUK37" s="216"/>
      <c r="TUL37" s="216"/>
      <c r="TUM37" s="216"/>
      <c r="TUN37" s="216"/>
      <c r="TUO37" s="216"/>
      <c r="TUP37" s="216"/>
      <c r="TUQ37" s="216"/>
      <c r="TUR37" s="216"/>
      <c r="TUS37" s="216"/>
      <c r="TUT37" s="216"/>
      <c r="TUU37" s="216"/>
      <c r="TUV37" s="216"/>
      <c r="TUW37" s="216"/>
      <c r="TUX37" s="216"/>
      <c r="TUY37" s="216"/>
      <c r="TUZ37" s="216"/>
      <c r="TVA37" s="216"/>
      <c r="TVB37" s="216"/>
      <c r="TVC37" s="216"/>
      <c r="TVD37" s="216"/>
      <c r="TVE37" s="216"/>
      <c r="TVF37" s="216"/>
      <c r="TVG37" s="216"/>
      <c r="TVH37" s="216"/>
      <c r="TVI37" s="216"/>
      <c r="TVJ37" s="216"/>
      <c r="TVK37" s="216"/>
      <c r="TVL37" s="216"/>
      <c r="TVM37" s="216"/>
      <c r="TVN37" s="216"/>
      <c r="TVO37" s="216"/>
      <c r="TVP37" s="216"/>
      <c r="TVQ37" s="216"/>
      <c r="TVR37" s="216"/>
      <c r="TVS37" s="216"/>
      <c r="TVT37" s="216"/>
      <c r="TVU37" s="216"/>
      <c r="TVV37" s="216"/>
      <c r="TVW37" s="216"/>
      <c r="TVX37" s="216"/>
      <c r="TVY37" s="216"/>
      <c r="TVZ37" s="216"/>
      <c r="TWA37" s="216"/>
      <c r="TWB37" s="216"/>
      <c r="TWC37" s="216"/>
      <c r="TWD37" s="216"/>
      <c r="TWE37" s="216"/>
      <c r="TWF37" s="216"/>
      <c r="TWG37" s="216"/>
      <c r="TWH37" s="216"/>
      <c r="TWI37" s="216"/>
      <c r="TWJ37" s="216"/>
      <c r="TWK37" s="216"/>
      <c r="TWL37" s="216"/>
      <c r="TWM37" s="216"/>
      <c r="TWN37" s="216"/>
      <c r="TWO37" s="216"/>
      <c r="TWP37" s="216"/>
      <c r="TWQ37" s="216"/>
      <c r="TWR37" s="216"/>
      <c r="TWS37" s="216"/>
      <c r="TWT37" s="216"/>
      <c r="TWU37" s="216"/>
      <c r="TWV37" s="216"/>
      <c r="TWW37" s="216"/>
      <c r="TWX37" s="216"/>
      <c r="TWY37" s="216"/>
      <c r="TWZ37" s="216"/>
      <c r="TXA37" s="216"/>
      <c r="TXB37" s="216"/>
      <c r="TXC37" s="216"/>
      <c r="TXD37" s="216"/>
      <c r="TXE37" s="216"/>
      <c r="TXF37" s="216"/>
      <c r="TXG37" s="216"/>
      <c r="TXH37" s="216"/>
      <c r="TXI37" s="216"/>
      <c r="TXJ37" s="216"/>
      <c r="TXK37" s="216"/>
      <c r="TXL37" s="216"/>
      <c r="TXM37" s="216"/>
      <c r="TXN37" s="216"/>
      <c r="TXO37" s="216"/>
      <c r="TXP37" s="216"/>
      <c r="TXQ37" s="216"/>
      <c r="TXR37" s="216"/>
      <c r="TXS37" s="216"/>
      <c r="TXT37" s="216"/>
      <c r="TXU37" s="216"/>
      <c r="TXV37" s="216"/>
      <c r="TXW37" s="216"/>
      <c r="TXX37" s="216"/>
      <c r="TXY37" s="216"/>
      <c r="TXZ37" s="216"/>
      <c r="TYA37" s="216"/>
      <c r="TYB37" s="216"/>
      <c r="TYC37" s="216"/>
      <c r="TYD37" s="216"/>
      <c r="TYE37" s="216"/>
      <c r="TYF37" s="216"/>
      <c r="TYG37" s="216"/>
      <c r="TYH37" s="216"/>
      <c r="TYI37" s="216"/>
      <c r="TYJ37" s="216"/>
      <c r="TYK37" s="216"/>
      <c r="TYL37" s="216"/>
      <c r="TYM37" s="216"/>
      <c r="TYN37" s="216"/>
      <c r="TYO37" s="216"/>
      <c r="TYP37" s="216"/>
      <c r="TYQ37" s="216"/>
      <c r="TYR37" s="216"/>
      <c r="TYS37" s="216"/>
      <c r="TYT37" s="216"/>
      <c r="TYU37" s="216"/>
      <c r="TYV37" s="216"/>
      <c r="TYW37" s="216"/>
      <c r="TYX37" s="216"/>
      <c r="TYY37" s="216"/>
      <c r="TYZ37" s="216"/>
      <c r="TZA37" s="216"/>
      <c r="TZB37" s="216"/>
      <c r="TZC37" s="216"/>
      <c r="TZD37" s="216"/>
      <c r="TZE37" s="216"/>
      <c r="TZF37" s="216"/>
      <c r="TZG37" s="216"/>
      <c r="TZH37" s="216"/>
      <c r="TZI37" s="216"/>
      <c r="TZJ37" s="216"/>
      <c r="TZK37" s="216"/>
      <c r="TZL37" s="216"/>
      <c r="TZM37" s="216"/>
      <c r="TZN37" s="216"/>
      <c r="TZO37" s="216"/>
      <c r="TZP37" s="216"/>
      <c r="TZQ37" s="216"/>
      <c r="TZR37" s="216"/>
      <c r="TZS37" s="216"/>
      <c r="TZT37" s="216"/>
      <c r="TZU37" s="216"/>
      <c r="TZV37" s="216"/>
      <c r="TZW37" s="216"/>
      <c r="TZX37" s="216"/>
      <c r="TZY37" s="216"/>
      <c r="TZZ37" s="216"/>
      <c r="UAA37" s="216"/>
      <c r="UAB37" s="216"/>
      <c r="UAC37" s="216"/>
      <c r="UAD37" s="216"/>
      <c r="UAE37" s="216"/>
      <c r="UAF37" s="216"/>
      <c r="UAG37" s="216"/>
      <c r="UAH37" s="216"/>
      <c r="UAI37" s="216"/>
      <c r="UAJ37" s="216"/>
      <c r="UAK37" s="216"/>
      <c r="UAL37" s="216"/>
      <c r="UAM37" s="216"/>
      <c r="UAN37" s="216"/>
      <c r="UAO37" s="216"/>
      <c r="UAP37" s="216"/>
      <c r="UAQ37" s="216"/>
      <c r="UAR37" s="216"/>
      <c r="UAS37" s="216"/>
      <c r="UAT37" s="216"/>
      <c r="UAU37" s="216"/>
      <c r="UAV37" s="216"/>
      <c r="UAW37" s="216"/>
      <c r="UAX37" s="216"/>
      <c r="UAY37" s="216"/>
      <c r="UAZ37" s="216"/>
      <c r="UBA37" s="216"/>
      <c r="UBB37" s="216"/>
      <c r="UBC37" s="216"/>
      <c r="UBD37" s="216"/>
      <c r="UBE37" s="216"/>
      <c r="UBF37" s="216"/>
      <c r="UBG37" s="216"/>
      <c r="UBH37" s="216"/>
      <c r="UBI37" s="216"/>
      <c r="UBJ37" s="216"/>
      <c r="UBK37" s="216"/>
      <c r="UBL37" s="216"/>
      <c r="UBM37" s="216"/>
      <c r="UBN37" s="216"/>
      <c r="UBO37" s="216"/>
      <c r="UBP37" s="216"/>
      <c r="UBQ37" s="216"/>
      <c r="UBR37" s="216"/>
      <c r="UBS37" s="216"/>
      <c r="UBT37" s="216"/>
      <c r="UBU37" s="216"/>
      <c r="UBV37" s="216"/>
      <c r="UBW37" s="216"/>
      <c r="UBX37" s="216"/>
      <c r="UBY37" s="216"/>
      <c r="UBZ37" s="216"/>
      <c r="UCA37" s="216"/>
      <c r="UCB37" s="216"/>
      <c r="UCC37" s="216"/>
      <c r="UCD37" s="216"/>
      <c r="UCE37" s="216"/>
      <c r="UCF37" s="216"/>
      <c r="UCG37" s="216"/>
      <c r="UCH37" s="216"/>
      <c r="UCI37" s="216"/>
      <c r="UCJ37" s="216"/>
      <c r="UCK37" s="216"/>
      <c r="UCL37" s="216"/>
      <c r="UCM37" s="216"/>
      <c r="UCN37" s="216"/>
      <c r="UCO37" s="216"/>
      <c r="UCP37" s="216"/>
      <c r="UCQ37" s="216"/>
      <c r="UCR37" s="216"/>
      <c r="UCS37" s="216"/>
      <c r="UCT37" s="216"/>
      <c r="UCU37" s="216"/>
      <c r="UCV37" s="216"/>
      <c r="UCW37" s="216"/>
      <c r="UCX37" s="216"/>
      <c r="UCY37" s="216"/>
      <c r="UCZ37" s="216"/>
      <c r="UDA37" s="216"/>
      <c r="UDB37" s="216"/>
      <c r="UDC37" s="216"/>
      <c r="UDD37" s="216"/>
      <c r="UDE37" s="216"/>
      <c r="UDF37" s="216"/>
      <c r="UDG37" s="216"/>
      <c r="UDH37" s="216"/>
      <c r="UDI37" s="216"/>
      <c r="UDJ37" s="216"/>
      <c r="UDK37" s="216"/>
      <c r="UDL37" s="216"/>
      <c r="UDM37" s="216"/>
      <c r="UDN37" s="216"/>
      <c r="UDO37" s="216"/>
      <c r="UDP37" s="216"/>
      <c r="UDQ37" s="216"/>
      <c r="UDR37" s="216"/>
      <c r="UDS37" s="216"/>
      <c r="UDT37" s="216"/>
      <c r="UDU37" s="216"/>
      <c r="UDV37" s="216"/>
      <c r="UDW37" s="216"/>
      <c r="UDX37" s="216"/>
      <c r="UDY37" s="216"/>
      <c r="UDZ37" s="216"/>
      <c r="UEA37" s="216"/>
      <c r="UEB37" s="216"/>
      <c r="UEC37" s="216"/>
      <c r="UED37" s="216"/>
      <c r="UEE37" s="216"/>
      <c r="UEF37" s="216"/>
      <c r="UEG37" s="216"/>
      <c r="UEH37" s="216"/>
      <c r="UEI37" s="216"/>
      <c r="UEJ37" s="216"/>
      <c r="UEK37" s="216"/>
      <c r="UEL37" s="216"/>
      <c r="UEM37" s="216"/>
      <c r="UEN37" s="216"/>
      <c r="UEO37" s="216"/>
      <c r="UEP37" s="216"/>
      <c r="UEQ37" s="216"/>
      <c r="UER37" s="216"/>
      <c r="UES37" s="216"/>
      <c r="UET37" s="216"/>
      <c r="UEU37" s="216"/>
      <c r="UEV37" s="216"/>
      <c r="UEW37" s="216"/>
      <c r="UEX37" s="216"/>
      <c r="UEY37" s="216"/>
      <c r="UEZ37" s="216"/>
      <c r="UFA37" s="216"/>
      <c r="UFB37" s="216"/>
      <c r="UFC37" s="216"/>
      <c r="UFD37" s="216"/>
      <c r="UFE37" s="216"/>
      <c r="UFF37" s="216"/>
      <c r="UFG37" s="216"/>
      <c r="UFH37" s="216"/>
      <c r="UFI37" s="216"/>
      <c r="UFJ37" s="216"/>
      <c r="UFK37" s="216"/>
      <c r="UFL37" s="216"/>
      <c r="UFM37" s="216"/>
      <c r="UFN37" s="216"/>
      <c r="UFO37" s="216"/>
      <c r="UFP37" s="216"/>
      <c r="UFQ37" s="216"/>
      <c r="UFR37" s="216"/>
      <c r="UFS37" s="216"/>
      <c r="UFT37" s="216"/>
      <c r="UFU37" s="216"/>
      <c r="UFV37" s="216"/>
      <c r="UFW37" s="216"/>
      <c r="UFX37" s="216"/>
      <c r="UFY37" s="216"/>
      <c r="UFZ37" s="216"/>
      <c r="UGA37" s="216"/>
      <c r="UGB37" s="216"/>
      <c r="UGC37" s="216"/>
      <c r="UGD37" s="216"/>
      <c r="UGE37" s="216"/>
      <c r="UGF37" s="216"/>
      <c r="UGG37" s="216"/>
      <c r="UGH37" s="216"/>
      <c r="UGI37" s="216"/>
      <c r="UGJ37" s="216"/>
      <c r="UGK37" s="216"/>
      <c r="UGL37" s="216"/>
      <c r="UGM37" s="216"/>
      <c r="UGN37" s="216"/>
      <c r="UGO37" s="216"/>
      <c r="UGP37" s="216"/>
      <c r="UGQ37" s="216"/>
      <c r="UGR37" s="216"/>
      <c r="UGS37" s="216"/>
      <c r="UGT37" s="216"/>
      <c r="UGU37" s="216"/>
      <c r="UGV37" s="216"/>
      <c r="UGW37" s="216"/>
      <c r="UGX37" s="216"/>
      <c r="UGY37" s="216"/>
      <c r="UGZ37" s="216"/>
      <c r="UHA37" s="216"/>
      <c r="UHB37" s="216"/>
      <c r="UHC37" s="216"/>
      <c r="UHD37" s="216"/>
      <c r="UHE37" s="216"/>
      <c r="UHF37" s="216"/>
      <c r="UHG37" s="216"/>
      <c r="UHH37" s="216"/>
      <c r="UHI37" s="216"/>
      <c r="UHJ37" s="216"/>
      <c r="UHK37" s="216"/>
      <c r="UHL37" s="216"/>
      <c r="UHM37" s="216"/>
      <c r="UHN37" s="216"/>
      <c r="UHO37" s="216"/>
      <c r="UHP37" s="216"/>
      <c r="UHQ37" s="216"/>
      <c r="UHR37" s="216"/>
      <c r="UHS37" s="216"/>
      <c r="UHT37" s="216"/>
      <c r="UHU37" s="216"/>
      <c r="UHV37" s="216"/>
      <c r="UHW37" s="216"/>
      <c r="UHX37" s="216"/>
      <c r="UHY37" s="216"/>
      <c r="UHZ37" s="216"/>
      <c r="UIA37" s="216"/>
      <c r="UIB37" s="216"/>
      <c r="UIC37" s="216"/>
      <c r="UID37" s="216"/>
      <c r="UIE37" s="216"/>
      <c r="UIF37" s="216"/>
      <c r="UIG37" s="216"/>
      <c r="UIH37" s="216"/>
      <c r="UII37" s="216"/>
      <c r="UIJ37" s="216"/>
      <c r="UIK37" s="216"/>
      <c r="UIL37" s="216"/>
      <c r="UIM37" s="216"/>
      <c r="UIN37" s="216"/>
      <c r="UIO37" s="216"/>
      <c r="UIP37" s="216"/>
      <c r="UIQ37" s="216"/>
      <c r="UIR37" s="216"/>
      <c r="UIS37" s="216"/>
      <c r="UIT37" s="216"/>
      <c r="UIU37" s="216"/>
      <c r="UIV37" s="216"/>
      <c r="UIW37" s="216"/>
      <c r="UIX37" s="216"/>
      <c r="UIY37" s="216"/>
      <c r="UIZ37" s="216"/>
      <c r="UJA37" s="216"/>
      <c r="UJB37" s="216"/>
      <c r="UJC37" s="216"/>
      <c r="UJD37" s="216"/>
      <c r="UJE37" s="216"/>
      <c r="UJF37" s="216"/>
      <c r="UJG37" s="216"/>
      <c r="UJH37" s="216"/>
      <c r="UJI37" s="216"/>
      <c r="UJJ37" s="216"/>
      <c r="UJK37" s="216"/>
      <c r="UJL37" s="216"/>
      <c r="UJM37" s="216"/>
      <c r="UJN37" s="216"/>
      <c r="UJO37" s="216"/>
      <c r="UJP37" s="216"/>
      <c r="UJQ37" s="216"/>
      <c r="UJR37" s="216"/>
      <c r="UJS37" s="216"/>
      <c r="UJT37" s="216"/>
      <c r="UJU37" s="216"/>
      <c r="UJV37" s="216"/>
      <c r="UJW37" s="216"/>
      <c r="UJX37" s="216"/>
      <c r="UJY37" s="216"/>
      <c r="UJZ37" s="216"/>
      <c r="UKA37" s="216"/>
      <c r="UKB37" s="216"/>
      <c r="UKC37" s="216"/>
      <c r="UKD37" s="216"/>
      <c r="UKE37" s="216"/>
      <c r="UKF37" s="216"/>
      <c r="UKG37" s="216"/>
      <c r="UKH37" s="216"/>
      <c r="UKI37" s="216"/>
      <c r="UKJ37" s="216"/>
      <c r="UKK37" s="216"/>
      <c r="UKL37" s="216"/>
      <c r="UKM37" s="216"/>
      <c r="UKN37" s="216"/>
      <c r="UKO37" s="216"/>
      <c r="UKP37" s="216"/>
      <c r="UKQ37" s="216"/>
      <c r="UKR37" s="216"/>
      <c r="UKS37" s="216"/>
      <c r="UKT37" s="216"/>
      <c r="UKU37" s="216"/>
      <c r="UKV37" s="216"/>
      <c r="UKW37" s="216"/>
      <c r="UKX37" s="216"/>
      <c r="UKY37" s="216"/>
      <c r="UKZ37" s="216"/>
      <c r="ULA37" s="216"/>
      <c r="ULB37" s="216"/>
      <c r="ULC37" s="216"/>
      <c r="ULD37" s="216"/>
      <c r="ULE37" s="216"/>
      <c r="ULF37" s="216"/>
      <c r="ULG37" s="216"/>
      <c r="ULH37" s="216"/>
      <c r="ULI37" s="216"/>
      <c r="ULJ37" s="216"/>
      <c r="ULK37" s="216"/>
      <c r="ULL37" s="216"/>
      <c r="ULM37" s="216"/>
      <c r="ULN37" s="216"/>
      <c r="ULO37" s="216"/>
      <c r="ULP37" s="216"/>
      <c r="ULQ37" s="216"/>
      <c r="ULR37" s="216"/>
      <c r="ULS37" s="216"/>
      <c r="ULT37" s="216"/>
      <c r="ULU37" s="216"/>
      <c r="ULV37" s="216"/>
      <c r="ULW37" s="216"/>
      <c r="ULX37" s="216"/>
      <c r="ULY37" s="216"/>
      <c r="ULZ37" s="216"/>
      <c r="UMA37" s="216"/>
      <c r="UMB37" s="216"/>
      <c r="UMC37" s="216"/>
      <c r="UMD37" s="216"/>
      <c r="UME37" s="216"/>
      <c r="UMF37" s="216"/>
      <c r="UMG37" s="216"/>
      <c r="UMH37" s="216"/>
      <c r="UMI37" s="216"/>
      <c r="UMJ37" s="216"/>
      <c r="UMK37" s="216"/>
      <c r="UML37" s="216"/>
      <c r="UMM37" s="216"/>
      <c r="UMN37" s="216"/>
      <c r="UMO37" s="216"/>
      <c r="UMP37" s="216"/>
      <c r="UMQ37" s="216"/>
      <c r="UMR37" s="216"/>
      <c r="UMS37" s="216"/>
      <c r="UMT37" s="216"/>
      <c r="UMU37" s="216"/>
      <c r="UMV37" s="216"/>
      <c r="UMW37" s="216"/>
      <c r="UMX37" s="216"/>
      <c r="UMY37" s="216"/>
      <c r="UMZ37" s="216"/>
      <c r="UNA37" s="216"/>
      <c r="UNB37" s="216"/>
      <c r="UNC37" s="216"/>
      <c r="UND37" s="216"/>
      <c r="UNE37" s="216"/>
      <c r="UNF37" s="216"/>
      <c r="UNG37" s="216"/>
      <c r="UNH37" s="216"/>
      <c r="UNI37" s="216"/>
      <c r="UNJ37" s="216"/>
      <c r="UNK37" s="216"/>
      <c r="UNL37" s="216"/>
      <c r="UNM37" s="216"/>
      <c r="UNN37" s="216"/>
      <c r="UNO37" s="216"/>
      <c r="UNP37" s="216"/>
      <c r="UNQ37" s="216"/>
      <c r="UNR37" s="216"/>
      <c r="UNS37" s="216"/>
      <c r="UNT37" s="216"/>
      <c r="UNU37" s="216"/>
      <c r="UNV37" s="216"/>
      <c r="UNW37" s="216"/>
      <c r="UNX37" s="216"/>
      <c r="UNY37" s="216"/>
      <c r="UNZ37" s="216"/>
      <c r="UOA37" s="216"/>
      <c r="UOB37" s="216"/>
      <c r="UOC37" s="216"/>
      <c r="UOD37" s="216"/>
      <c r="UOE37" s="216"/>
      <c r="UOF37" s="216"/>
      <c r="UOG37" s="216"/>
      <c r="UOH37" s="216"/>
      <c r="UOI37" s="216"/>
      <c r="UOJ37" s="216"/>
      <c r="UOK37" s="216"/>
      <c r="UOL37" s="216"/>
      <c r="UOM37" s="216"/>
      <c r="UON37" s="216"/>
      <c r="UOO37" s="216"/>
      <c r="UOP37" s="216"/>
      <c r="UOQ37" s="216"/>
      <c r="UOR37" s="216"/>
      <c r="UOS37" s="216"/>
      <c r="UOT37" s="216"/>
      <c r="UOU37" s="216"/>
      <c r="UOV37" s="216"/>
      <c r="UOW37" s="216"/>
      <c r="UOX37" s="216"/>
      <c r="UOY37" s="216"/>
      <c r="UOZ37" s="216"/>
      <c r="UPA37" s="216"/>
      <c r="UPB37" s="216"/>
      <c r="UPC37" s="216"/>
      <c r="UPD37" s="216"/>
      <c r="UPE37" s="216"/>
      <c r="UPF37" s="216"/>
      <c r="UPG37" s="216"/>
      <c r="UPH37" s="216"/>
      <c r="UPI37" s="216"/>
      <c r="UPJ37" s="216"/>
      <c r="UPK37" s="216"/>
      <c r="UPL37" s="216"/>
      <c r="UPM37" s="216"/>
      <c r="UPN37" s="216"/>
      <c r="UPO37" s="216"/>
      <c r="UPP37" s="216"/>
      <c r="UPQ37" s="216"/>
      <c r="UPR37" s="216"/>
      <c r="UPS37" s="216"/>
      <c r="UPT37" s="216"/>
      <c r="UPU37" s="216"/>
      <c r="UPV37" s="216"/>
      <c r="UPW37" s="216"/>
      <c r="UPX37" s="216"/>
      <c r="UPY37" s="216"/>
      <c r="UPZ37" s="216"/>
      <c r="UQA37" s="216"/>
      <c r="UQB37" s="216"/>
      <c r="UQC37" s="216"/>
      <c r="UQD37" s="216"/>
      <c r="UQE37" s="216"/>
      <c r="UQF37" s="216"/>
      <c r="UQG37" s="216"/>
      <c r="UQH37" s="216"/>
      <c r="UQI37" s="216"/>
      <c r="UQJ37" s="216"/>
      <c r="UQK37" s="216"/>
      <c r="UQL37" s="216"/>
      <c r="UQM37" s="216"/>
      <c r="UQN37" s="216"/>
      <c r="UQO37" s="216"/>
      <c r="UQP37" s="216"/>
      <c r="UQQ37" s="216"/>
      <c r="UQR37" s="216"/>
      <c r="UQS37" s="216"/>
      <c r="UQT37" s="216"/>
      <c r="UQU37" s="216"/>
      <c r="UQV37" s="216"/>
      <c r="UQW37" s="216"/>
      <c r="UQX37" s="216"/>
      <c r="UQY37" s="216"/>
      <c r="UQZ37" s="216"/>
      <c r="URA37" s="216"/>
      <c r="URB37" s="216"/>
      <c r="URC37" s="216"/>
      <c r="URD37" s="216"/>
      <c r="URE37" s="216"/>
      <c r="URF37" s="216"/>
      <c r="URG37" s="216"/>
      <c r="URH37" s="216"/>
      <c r="URI37" s="216"/>
      <c r="URJ37" s="216"/>
      <c r="URK37" s="216"/>
      <c r="URL37" s="216"/>
      <c r="URM37" s="216"/>
      <c r="URN37" s="216"/>
      <c r="URO37" s="216"/>
      <c r="URP37" s="216"/>
      <c r="URQ37" s="216"/>
      <c r="URR37" s="216"/>
      <c r="URS37" s="216"/>
      <c r="URT37" s="216"/>
      <c r="URU37" s="216"/>
      <c r="URV37" s="216"/>
      <c r="URW37" s="216"/>
      <c r="URX37" s="216"/>
      <c r="URY37" s="216"/>
      <c r="URZ37" s="216"/>
      <c r="USA37" s="216"/>
      <c r="USB37" s="216"/>
      <c r="USC37" s="216"/>
      <c r="USD37" s="216"/>
      <c r="USE37" s="216"/>
      <c r="USF37" s="216"/>
      <c r="USG37" s="216"/>
      <c r="USH37" s="216"/>
      <c r="USI37" s="216"/>
      <c r="USJ37" s="216"/>
      <c r="USK37" s="216"/>
      <c r="USL37" s="216"/>
      <c r="USM37" s="216"/>
      <c r="USN37" s="216"/>
      <c r="USO37" s="216"/>
      <c r="USP37" s="216"/>
      <c r="USQ37" s="216"/>
      <c r="USR37" s="216"/>
      <c r="USS37" s="216"/>
      <c r="UST37" s="216"/>
      <c r="USU37" s="216"/>
      <c r="USV37" s="216"/>
      <c r="USW37" s="216"/>
      <c r="USX37" s="216"/>
      <c r="USY37" s="216"/>
      <c r="USZ37" s="216"/>
      <c r="UTA37" s="216"/>
      <c r="UTB37" s="216"/>
      <c r="UTC37" s="216"/>
      <c r="UTD37" s="216"/>
      <c r="UTE37" s="216"/>
      <c r="UTF37" s="216"/>
      <c r="UTG37" s="216"/>
      <c r="UTH37" s="216"/>
      <c r="UTI37" s="216"/>
      <c r="UTJ37" s="216"/>
      <c r="UTK37" s="216"/>
      <c r="UTL37" s="216"/>
      <c r="UTM37" s="216"/>
      <c r="UTN37" s="216"/>
      <c r="UTO37" s="216"/>
      <c r="UTP37" s="216"/>
      <c r="UTQ37" s="216"/>
      <c r="UTR37" s="216"/>
      <c r="UTS37" s="216"/>
      <c r="UTT37" s="216"/>
      <c r="UTU37" s="216"/>
      <c r="UTV37" s="216"/>
      <c r="UTW37" s="216"/>
      <c r="UTX37" s="216"/>
      <c r="UTY37" s="216"/>
      <c r="UTZ37" s="216"/>
      <c r="UUA37" s="216"/>
      <c r="UUB37" s="216"/>
      <c r="UUC37" s="216"/>
      <c r="UUD37" s="216"/>
      <c r="UUE37" s="216"/>
      <c r="UUF37" s="216"/>
      <c r="UUG37" s="216"/>
      <c r="UUH37" s="216"/>
      <c r="UUI37" s="216"/>
      <c r="UUJ37" s="216"/>
      <c r="UUK37" s="216"/>
      <c r="UUL37" s="216"/>
      <c r="UUM37" s="216"/>
      <c r="UUN37" s="216"/>
      <c r="UUO37" s="216"/>
      <c r="UUP37" s="216"/>
      <c r="UUQ37" s="216"/>
      <c r="UUR37" s="216"/>
      <c r="UUS37" s="216"/>
      <c r="UUT37" s="216"/>
      <c r="UUU37" s="216"/>
      <c r="UUV37" s="216"/>
      <c r="UUW37" s="216"/>
      <c r="UUX37" s="216"/>
      <c r="UUY37" s="216"/>
      <c r="UUZ37" s="216"/>
      <c r="UVA37" s="216"/>
      <c r="UVB37" s="216"/>
      <c r="UVC37" s="216"/>
      <c r="UVD37" s="216"/>
      <c r="UVE37" s="216"/>
      <c r="UVF37" s="216"/>
      <c r="UVG37" s="216"/>
      <c r="UVH37" s="216"/>
      <c r="UVI37" s="216"/>
      <c r="UVJ37" s="216"/>
      <c r="UVK37" s="216"/>
      <c r="UVL37" s="216"/>
      <c r="UVM37" s="216"/>
      <c r="UVN37" s="216"/>
      <c r="UVO37" s="216"/>
      <c r="UVP37" s="216"/>
      <c r="UVQ37" s="216"/>
      <c r="UVR37" s="216"/>
      <c r="UVS37" s="216"/>
      <c r="UVT37" s="216"/>
      <c r="UVU37" s="216"/>
      <c r="UVV37" s="216"/>
      <c r="UVW37" s="216"/>
      <c r="UVX37" s="216"/>
      <c r="UVY37" s="216"/>
      <c r="UVZ37" s="216"/>
      <c r="UWA37" s="216"/>
      <c r="UWB37" s="216"/>
      <c r="UWC37" s="216"/>
      <c r="UWD37" s="216"/>
      <c r="UWE37" s="216"/>
      <c r="UWF37" s="216"/>
      <c r="UWG37" s="216"/>
      <c r="UWH37" s="216"/>
      <c r="UWI37" s="216"/>
      <c r="UWJ37" s="216"/>
      <c r="UWK37" s="216"/>
      <c r="UWL37" s="216"/>
      <c r="UWM37" s="216"/>
      <c r="UWN37" s="216"/>
      <c r="UWO37" s="216"/>
      <c r="UWP37" s="216"/>
      <c r="UWQ37" s="216"/>
      <c r="UWR37" s="216"/>
      <c r="UWS37" s="216"/>
      <c r="UWT37" s="216"/>
      <c r="UWU37" s="216"/>
      <c r="UWV37" s="216"/>
      <c r="UWW37" s="216"/>
      <c r="UWX37" s="216"/>
      <c r="UWY37" s="216"/>
      <c r="UWZ37" s="216"/>
      <c r="UXA37" s="216"/>
      <c r="UXB37" s="216"/>
      <c r="UXC37" s="216"/>
      <c r="UXD37" s="216"/>
      <c r="UXE37" s="216"/>
      <c r="UXF37" s="216"/>
      <c r="UXG37" s="216"/>
      <c r="UXH37" s="216"/>
      <c r="UXI37" s="216"/>
      <c r="UXJ37" s="216"/>
      <c r="UXK37" s="216"/>
      <c r="UXL37" s="216"/>
      <c r="UXM37" s="216"/>
      <c r="UXN37" s="216"/>
      <c r="UXO37" s="216"/>
      <c r="UXP37" s="216"/>
      <c r="UXQ37" s="216"/>
      <c r="UXR37" s="216"/>
      <c r="UXS37" s="216"/>
      <c r="UXT37" s="216"/>
      <c r="UXU37" s="216"/>
      <c r="UXV37" s="216"/>
      <c r="UXW37" s="216"/>
      <c r="UXX37" s="216"/>
      <c r="UXY37" s="216"/>
      <c r="UXZ37" s="216"/>
      <c r="UYA37" s="216"/>
      <c r="UYB37" s="216"/>
      <c r="UYC37" s="216"/>
      <c r="UYD37" s="216"/>
      <c r="UYE37" s="216"/>
      <c r="UYF37" s="216"/>
      <c r="UYG37" s="216"/>
      <c r="UYH37" s="216"/>
      <c r="UYI37" s="216"/>
      <c r="UYJ37" s="216"/>
      <c r="UYK37" s="216"/>
      <c r="UYL37" s="216"/>
      <c r="UYM37" s="216"/>
      <c r="UYN37" s="216"/>
      <c r="UYO37" s="216"/>
      <c r="UYP37" s="216"/>
      <c r="UYQ37" s="216"/>
      <c r="UYR37" s="216"/>
      <c r="UYS37" s="216"/>
      <c r="UYT37" s="216"/>
      <c r="UYU37" s="216"/>
      <c r="UYV37" s="216"/>
      <c r="UYW37" s="216"/>
      <c r="UYX37" s="216"/>
      <c r="UYY37" s="216"/>
      <c r="UYZ37" s="216"/>
      <c r="UZA37" s="216"/>
      <c r="UZB37" s="216"/>
      <c r="UZC37" s="216"/>
      <c r="UZD37" s="216"/>
      <c r="UZE37" s="216"/>
      <c r="UZF37" s="216"/>
      <c r="UZG37" s="216"/>
      <c r="UZH37" s="216"/>
      <c r="UZI37" s="216"/>
      <c r="UZJ37" s="216"/>
      <c r="UZK37" s="216"/>
      <c r="UZL37" s="216"/>
      <c r="UZM37" s="216"/>
      <c r="UZN37" s="216"/>
      <c r="UZO37" s="216"/>
      <c r="UZP37" s="216"/>
      <c r="UZQ37" s="216"/>
      <c r="UZR37" s="216"/>
      <c r="UZS37" s="216"/>
      <c r="UZT37" s="216"/>
      <c r="UZU37" s="216"/>
      <c r="UZV37" s="216"/>
      <c r="UZW37" s="216"/>
      <c r="UZX37" s="216"/>
      <c r="UZY37" s="216"/>
      <c r="UZZ37" s="216"/>
      <c r="VAA37" s="216"/>
      <c r="VAB37" s="216"/>
      <c r="VAC37" s="216"/>
      <c r="VAD37" s="216"/>
      <c r="VAE37" s="216"/>
      <c r="VAF37" s="216"/>
      <c r="VAG37" s="216"/>
      <c r="VAH37" s="216"/>
      <c r="VAI37" s="216"/>
      <c r="VAJ37" s="216"/>
      <c r="VAK37" s="216"/>
      <c r="VAL37" s="216"/>
      <c r="VAM37" s="216"/>
      <c r="VAN37" s="216"/>
      <c r="VAO37" s="216"/>
      <c r="VAP37" s="216"/>
      <c r="VAQ37" s="216"/>
      <c r="VAR37" s="216"/>
      <c r="VAS37" s="216"/>
      <c r="VAT37" s="216"/>
      <c r="VAU37" s="216"/>
      <c r="VAV37" s="216"/>
      <c r="VAW37" s="216"/>
      <c r="VAX37" s="216"/>
      <c r="VAY37" s="216"/>
      <c r="VAZ37" s="216"/>
      <c r="VBA37" s="216"/>
      <c r="VBB37" s="216"/>
      <c r="VBC37" s="216"/>
      <c r="VBD37" s="216"/>
      <c r="VBE37" s="216"/>
      <c r="VBF37" s="216"/>
      <c r="VBG37" s="216"/>
      <c r="VBH37" s="216"/>
      <c r="VBI37" s="216"/>
      <c r="VBJ37" s="216"/>
      <c r="VBK37" s="216"/>
      <c r="VBL37" s="216"/>
      <c r="VBM37" s="216"/>
      <c r="VBN37" s="216"/>
      <c r="VBO37" s="216"/>
      <c r="VBP37" s="216"/>
      <c r="VBQ37" s="216"/>
      <c r="VBR37" s="216"/>
      <c r="VBS37" s="216"/>
      <c r="VBT37" s="216"/>
      <c r="VBU37" s="216"/>
      <c r="VBV37" s="216"/>
      <c r="VBW37" s="216"/>
      <c r="VBX37" s="216"/>
      <c r="VBY37" s="216"/>
      <c r="VBZ37" s="216"/>
      <c r="VCA37" s="216"/>
      <c r="VCB37" s="216"/>
      <c r="VCC37" s="216"/>
      <c r="VCD37" s="216"/>
      <c r="VCE37" s="216"/>
      <c r="VCF37" s="216"/>
      <c r="VCG37" s="216"/>
      <c r="VCH37" s="216"/>
      <c r="VCI37" s="216"/>
      <c r="VCJ37" s="216"/>
      <c r="VCK37" s="216"/>
      <c r="VCL37" s="216"/>
      <c r="VCM37" s="216"/>
      <c r="VCN37" s="216"/>
      <c r="VCO37" s="216"/>
      <c r="VCP37" s="216"/>
      <c r="VCQ37" s="216"/>
      <c r="VCR37" s="216"/>
      <c r="VCS37" s="216"/>
      <c r="VCT37" s="216"/>
      <c r="VCU37" s="216"/>
      <c r="VCV37" s="216"/>
      <c r="VCW37" s="216"/>
      <c r="VCX37" s="216"/>
      <c r="VCY37" s="216"/>
      <c r="VCZ37" s="216"/>
      <c r="VDA37" s="216"/>
      <c r="VDB37" s="216"/>
      <c r="VDC37" s="216"/>
      <c r="VDD37" s="216"/>
      <c r="VDE37" s="216"/>
      <c r="VDF37" s="216"/>
      <c r="VDG37" s="216"/>
      <c r="VDH37" s="216"/>
      <c r="VDI37" s="216"/>
      <c r="VDJ37" s="216"/>
      <c r="VDK37" s="216"/>
      <c r="VDL37" s="216"/>
      <c r="VDM37" s="216"/>
      <c r="VDN37" s="216"/>
      <c r="VDO37" s="216"/>
      <c r="VDP37" s="216"/>
      <c r="VDQ37" s="216"/>
      <c r="VDR37" s="216"/>
      <c r="VDS37" s="216"/>
      <c r="VDT37" s="216"/>
      <c r="VDU37" s="216"/>
      <c r="VDV37" s="216"/>
      <c r="VDW37" s="216"/>
      <c r="VDX37" s="216"/>
      <c r="VDY37" s="216"/>
      <c r="VDZ37" s="216"/>
      <c r="VEA37" s="216"/>
      <c r="VEB37" s="216"/>
      <c r="VEC37" s="216"/>
      <c r="VED37" s="216"/>
      <c r="VEE37" s="216"/>
      <c r="VEF37" s="216"/>
      <c r="VEG37" s="216"/>
      <c r="VEH37" s="216"/>
      <c r="VEI37" s="216"/>
      <c r="VEJ37" s="216"/>
      <c r="VEK37" s="216"/>
      <c r="VEL37" s="216"/>
      <c r="VEM37" s="216"/>
      <c r="VEN37" s="216"/>
      <c r="VEO37" s="216"/>
      <c r="VEP37" s="216"/>
      <c r="VEQ37" s="216"/>
      <c r="VER37" s="216"/>
      <c r="VES37" s="216"/>
      <c r="VET37" s="216"/>
      <c r="VEU37" s="216"/>
      <c r="VEV37" s="216"/>
      <c r="VEW37" s="216"/>
      <c r="VEX37" s="216"/>
      <c r="VEY37" s="216"/>
      <c r="VEZ37" s="216"/>
      <c r="VFA37" s="216"/>
      <c r="VFB37" s="216"/>
      <c r="VFC37" s="216"/>
      <c r="VFD37" s="216"/>
      <c r="VFE37" s="216"/>
      <c r="VFF37" s="216"/>
      <c r="VFG37" s="216"/>
      <c r="VFH37" s="216"/>
      <c r="VFI37" s="216"/>
      <c r="VFJ37" s="216"/>
      <c r="VFK37" s="216"/>
      <c r="VFL37" s="216"/>
      <c r="VFM37" s="216"/>
      <c r="VFN37" s="216"/>
      <c r="VFO37" s="216"/>
      <c r="VFP37" s="216"/>
      <c r="VFQ37" s="216"/>
      <c r="VFR37" s="216"/>
      <c r="VFS37" s="216"/>
      <c r="VFT37" s="216"/>
      <c r="VFU37" s="216"/>
      <c r="VFV37" s="216"/>
      <c r="VFW37" s="216"/>
      <c r="VFX37" s="216"/>
      <c r="VFY37" s="216"/>
      <c r="VFZ37" s="216"/>
      <c r="VGA37" s="216"/>
      <c r="VGB37" s="216"/>
      <c r="VGC37" s="216"/>
      <c r="VGD37" s="216"/>
      <c r="VGE37" s="216"/>
      <c r="VGF37" s="216"/>
      <c r="VGG37" s="216"/>
      <c r="VGH37" s="216"/>
      <c r="VGI37" s="216"/>
      <c r="VGJ37" s="216"/>
      <c r="VGK37" s="216"/>
      <c r="VGL37" s="216"/>
      <c r="VGM37" s="216"/>
      <c r="VGN37" s="216"/>
      <c r="VGO37" s="216"/>
      <c r="VGP37" s="216"/>
      <c r="VGQ37" s="216"/>
      <c r="VGR37" s="216"/>
      <c r="VGS37" s="216"/>
      <c r="VGT37" s="216"/>
      <c r="VGU37" s="216"/>
      <c r="VGV37" s="216"/>
      <c r="VGW37" s="216"/>
      <c r="VGX37" s="216"/>
      <c r="VGY37" s="216"/>
      <c r="VGZ37" s="216"/>
      <c r="VHA37" s="216"/>
      <c r="VHB37" s="216"/>
      <c r="VHC37" s="216"/>
      <c r="VHD37" s="216"/>
      <c r="VHE37" s="216"/>
      <c r="VHF37" s="216"/>
      <c r="VHG37" s="216"/>
      <c r="VHH37" s="216"/>
      <c r="VHI37" s="216"/>
      <c r="VHJ37" s="216"/>
      <c r="VHK37" s="216"/>
      <c r="VHL37" s="216"/>
      <c r="VHM37" s="216"/>
      <c r="VHN37" s="216"/>
      <c r="VHO37" s="216"/>
      <c r="VHP37" s="216"/>
      <c r="VHQ37" s="216"/>
      <c r="VHR37" s="216"/>
      <c r="VHS37" s="216"/>
      <c r="VHT37" s="216"/>
      <c r="VHU37" s="216"/>
      <c r="VHV37" s="216"/>
      <c r="VHW37" s="216"/>
      <c r="VHX37" s="216"/>
      <c r="VHY37" s="216"/>
      <c r="VHZ37" s="216"/>
      <c r="VIA37" s="216"/>
      <c r="VIB37" s="216"/>
      <c r="VIC37" s="216"/>
      <c r="VID37" s="216"/>
      <c r="VIE37" s="216"/>
      <c r="VIF37" s="216"/>
      <c r="VIG37" s="216"/>
      <c r="VIH37" s="216"/>
      <c r="VII37" s="216"/>
      <c r="VIJ37" s="216"/>
      <c r="VIK37" s="216"/>
      <c r="VIL37" s="216"/>
      <c r="VIM37" s="216"/>
      <c r="VIN37" s="216"/>
      <c r="VIO37" s="216"/>
      <c r="VIP37" s="216"/>
      <c r="VIQ37" s="216"/>
      <c r="VIR37" s="216"/>
      <c r="VIS37" s="216"/>
      <c r="VIT37" s="216"/>
      <c r="VIU37" s="216"/>
      <c r="VIV37" s="216"/>
      <c r="VIW37" s="216"/>
      <c r="VIX37" s="216"/>
      <c r="VIY37" s="216"/>
      <c r="VIZ37" s="216"/>
      <c r="VJA37" s="216"/>
      <c r="VJB37" s="216"/>
      <c r="VJC37" s="216"/>
      <c r="VJD37" s="216"/>
      <c r="VJE37" s="216"/>
      <c r="VJF37" s="216"/>
      <c r="VJG37" s="216"/>
      <c r="VJH37" s="216"/>
      <c r="VJI37" s="216"/>
      <c r="VJJ37" s="216"/>
      <c r="VJK37" s="216"/>
      <c r="VJL37" s="216"/>
      <c r="VJM37" s="216"/>
      <c r="VJN37" s="216"/>
      <c r="VJO37" s="216"/>
      <c r="VJP37" s="216"/>
      <c r="VJQ37" s="216"/>
      <c r="VJR37" s="216"/>
      <c r="VJS37" s="216"/>
      <c r="VJT37" s="216"/>
      <c r="VJU37" s="216"/>
      <c r="VJV37" s="216"/>
      <c r="VJW37" s="216"/>
      <c r="VJX37" s="216"/>
      <c r="VJY37" s="216"/>
      <c r="VJZ37" s="216"/>
      <c r="VKA37" s="216"/>
      <c r="VKB37" s="216"/>
      <c r="VKC37" s="216"/>
      <c r="VKD37" s="216"/>
      <c r="VKE37" s="216"/>
      <c r="VKF37" s="216"/>
      <c r="VKG37" s="216"/>
      <c r="VKH37" s="216"/>
      <c r="VKI37" s="216"/>
      <c r="VKJ37" s="216"/>
      <c r="VKK37" s="216"/>
      <c r="VKL37" s="216"/>
      <c r="VKM37" s="216"/>
      <c r="VKN37" s="216"/>
      <c r="VKO37" s="216"/>
      <c r="VKP37" s="216"/>
      <c r="VKQ37" s="216"/>
      <c r="VKR37" s="216"/>
      <c r="VKS37" s="216"/>
      <c r="VKT37" s="216"/>
      <c r="VKU37" s="216"/>
      <c r="VKV37" s="216"/>
      <c r="VKW37" s="216"/>
      <c r="VKX37" s="216"/>
      <c r="VKY37" s="216"/>
      <c r="VKZ37" s="216"/>
      <c r="VLA37" s="216"/>
      <c r="VLB37" s="216"/>
      <c r="VLC37" s="216"/>
      <c r="VLD37" s="216"/>
      <c r="VLE37" s="216"/>
      <c r="VLF37" s="216"/>
      <c r="VLG37" s="216"/>
      <c r="VLH37" s="216"/>
      <c r="VLI37" s="216"/>
      <c r="VLJ37" s="216"/>
      <c r="VLK37" s="216"/>
      <c r="VLL37" s="216"/>
      <c r="VLM37" s="216"/>
      <c r="VLN37" s="216"/>
      <c r="VLO37" s="216"/>
      <c r="VLP37" s="216"/>
      <c r="VLQ37" s="216"/>
      <c r="VLR37" s="216"/>
      <c r="VLS37" s="216"/>
      <c r="VLT37" s="216"/>
      <c r="VLU37" s="216"/>
      <c r="VLV37" s="216"/>
      <c r="VLW37" s="216"/>
      <c r="VLX37" s="216"/>
      <c r="VLY37" s="216"/>
      <c r="VLZ37" s="216"/>
      <c r="VMA37" s="216"/>
      <c r="VMB37" s="216"/>
      <c r="VMC37" s="216"/>
      <c r="VMD37" s="216"/>
      <c r="VME37" s="216"/>
      <c r="VMF37" s="216"/>
      <c r="VMG37" s="216"/>
      <c r="VMH37" s="216"/>
      <c r="VMI37" s="216"/>
      <c r="VMJ37" s="216"/>
      <c r="VMK37" s="216"/>
      <c r="VML37" s="216"/>
      <c r="VMM37" s="216"/>
      <c r="VMN37" s="216"/>
      <c r="VMO37" s="216"/>
      <c r="VMP37" s="216"/>
      <c r="VMQ37" s="216"/>
      <c r="VMR37" s="216"/>
      <c r="VMS37" s="216"/>
      <c r="VMT37" s="216"/>
      <c r="VMU37" s="216"/>
      <c r="VMV37" s="216"/>
      <c r="VMW37" s="216"/>
      <c r="VMX37" s="216"/>
      <c r="VMY37" s="216"/>
      <c r="VMZ37" s="216"/>
      <c r="VNA37" s="216"/>
      <c r="VNB37" s="216"/>
      <c r="VNC37" s="216"/>
      <c r="VND37" s="216"/>
      <c r="VNE37" s="216"/>
      <c r="VNF37" s="216"/>
      <c r="VNG37" s="216"/>
      <c r="VNH37" s="216"/>
      <c r="VNI37" s="216"/>
      <c r="VNJ37" s="216"/>
      <c r="VNK37" s="216"/>
      <c r="VNL37" s="216"/>
      <c r="VNM37" s="216"/>
      <c r="VNN37" s="216"/>
      <c r="VNO37" s="216"/>
      <c r="VNP37" s="216"/>
      <c r="VNQ37" s="216"/>
      <c r="VNR37" s="216"/>
      <c r="VNS37" s="216"/>
      <c r="VNT37" s="216"/>
      <c r="VNU37" s="216"/>
      <c r="VNV37" s="216"/>
      <c r="VNW37" s="216"/>
      <c r="VNX37" s="216"/>
      <c r="VNY37" s="216"/>
      <c r="VNZ37" s="216"/>
      <c r="VOA37" s="216"/>
      <c r="VOB37" s="216"/>
      <c r="VOC37" s="216"/>
      <c r="VOD37" s="216"/>
      <c r="VOE37" s="216"/>
      <c r="VOF37" s="216"/>
      <c r="VOG37" s="216"/>
      <c r="VOH37" s="216"/>
      <c r="VOI37" s="216"/>
      <c r="VOJ37" s="216"/>
      <c r="VOK37" s="216"/>
      <c r="VOL37" s="216"/>
      <c r="VOM37" s="216"/>
      <c r="VON37" s="216"/>
      <c r="VOO37" s="216"/>
      <c r="VOP37" s="216"/>
      <c r="VOQ37" s="216"/>
      <c r="VOR37" s="216"/>
      <c r="VOS37" s="216"/>
      <c r="VOT37" s="216"/>
      <c r="VOU37" s="216"/>
      <c r="VOV37" s="216"/>
      <c r="VOW37" s="216"/>
      <c r="VOX37" s="216"/>
      <c r="VOY37" s="216"/>
      <c r="VOZ37" s="216"/>
      <c r="VPA37" s="216"/>
      <c r="VPB37" s="216"/>
      <c r="VPC37" s="216"/>
      <c r="VPD37" s="216"/>
      <c r="VPE37" s="216"/>
      <c r="VPF37" s="216"/>
      <c r="VPG37" s="216"/>
      <c r="VPH37" s="216"/>
      <c r="VPI37" s="216"/>
      <c r="VPJ37" s="216"/>
      <c r="VPK37" s="216"/>
      <c r="VPL37" s="216"/>
      <c r="VPM37" s="216"/>
      <c r="VPN37" s="216"/>
      <c r="VPO37" s="216"/>
      <c r="VPP37" s="216"/>
      <c r="VPQ37" s="216"/>
      <c r="VPR37" s="216"/>
      <c r="VPS37" s="216"/>
      <c r="VPT37" s="216"/>
      <c r="VPU37" s="216"/>
      <c r="VPV37" s="216"/>
      <c r="VPW37" s="216"/>
      <c r="VPX37" s="216"/>
      <c r="VPY37" s="216"/>
      <c r="VPZ37" s="216"/>
      <c r="VQA37" s="216"/>
      <c r="VQB37" s="216"/>
      <c r="VQC37" s="216"/>
      <c r="VQD37" s="216"/>
      <c r="VQE37" s="216"/>
      <c r="VQF37" s="216"/>
      <c r="VQG37" s="216"/>
      <c r="VQH37" s="216"/>
      <c r="VQI37" s="216"/>
      <c r="VQJ37" s="216"/>
      <c r="VQK37" s="216"/>
      <c r="VQL37" s="216"/>
      <c r="VQM37" s="216"/>
      <c r="VQN37" s="216"/>
      <c r="VQO37" s="216"/>
      <c r="VQP37" s="216"/>
      <c r="VQQ37" s="216"/>
      <c r="VQR37" s="216"/>
      <c r="VQS37" s="216"/>
      <c r="VQT37" s="216"/>
      <c r="VQU37" s="216"/>
      <c r="VQV37" s="216"/>
      <c r="VQW37" s="216"/>
      <c r="VQX37" s="216"/>
      <c r="VQY37" s="216"/>
      <c r="VQZ37" s="216"/>
      <c r="VRA37" s="216"/>
      <c r="VRB37" s="216"/>
      <c r="VRC37" s="216"/>
      <c r="VRD37" s="216"/>
      <c r="VRE37" s="216"/>
      <c r="VRF37" s="216"/>
      <c r="VRG37" s="216"/>
      <c r="VRH37" s="216"/>
      <c r="VRI37" s="216"/>
      <c r="VRJ37" s="216"/>
      <c r="VRK37" s="216"/>
      <c r="VRL37" s="216"/>
      <c r="VRM37" s="216"/>
      <c r="VRN37" s="216"/>
      <c r="VRO37" s="216"/>
      <c r="VRP37" s="216"/>
      <c r="VRQ37" s="216"/>
      <c r="VRR37" s="216"/>
      <c r="VRS37" s="216"/>
      <c r="VRT37" s="216"/>
      <c r="VRU37" s="216"/>
      <c r="VRV37" s="216"/>
      <c r="VRW37" s="216"/>
      <c r="VRX37" s="216"/>
      <c r="VRY37" s="216"/>
      <c r="VRZ37" s="216"/>
      <c r="VSA37" s="216"/>
      <c r="VSB37" s="216"/>
      <c r="VSC37" s="216"/>
      <c r="VSD37" s="216"/>
      <c r="VSE37" s="216"/>
      <c r="VSF37" s="216"/>
      <c r="VSG37" s="216"/>
      <c r="VSH37" s="216"/>
      <c r="VSI37" s="216"/>
      <c r="VSJ37" s="216"/>
      <c r="VSK37" s="216"/>
      <c r="VSL37" s="216"/>
      <c r="VSM37" s="216"/>
      <c r="VSN37" s="216"/>
      <c r="VSO37" s="216"/>
      <c r="VSP37" s="216"/>
      <c r="VSQ37" s="216"/>
      <c r="VSR37" s="216"/>
      <c r="VSS37" s="216"/>
      <c r="VST37" s="216"/>
      <c r="VSU37" s="216"/>
      <c r="VSV37" s="216"/>
      <c r="VSW37" s="216"/>
      <c r="VSX37" s="216"/>
      <c r="VSY37" s="216"/>
      <c r="VSZ37" s="216"/>
      <c r="VTA37" s="216"/>
      <c r="VTB37" s="216"/>
      <c r="VTC37" s="216"/>
      <c r="VTD37" s="216"/>
      <c r="VTE37" s="216"/>
      <c r="VTF37" s="216"/>
      <c r="VTG37" s="216"/>
      <c r="VTH37" s="216"/>
      <c r="VTI37" s="216"/>
      <c r="VTJ37" s="216"/>
      <c r="VTK37" s="216"/>
      <c r="VTL37" s="216"/>
      <c r="VTM37" s="216"/>
      <c r="VTN37" s="216"/>
      <c r="VTO37" s="216"/>
      <c r="VTP37" s="216"/>
      <c r="VTQ37" s="216"/>
      <c r="VTR37" s="216"/>
      <c r="VTS37" s="216"/>
      <c r="VTT37" s="216"/>
      <c r="VTU37" s="216"/>
      <c r="VTV37" s="216"/>
      <c r="VTW37" s="216"/>
      <c r="VTX37" s="216"/>
      <c r="VTY37" s="216"/>
      <c r="VTZ37" s="216"/>
      <c r="VUA37" s="216"/>
      <c r="VUB37" s="216"/>
      <c r="VUC37" s="216"/>
      <c r="VUD37" s="216"/>
      <c r="VUE37" s="216"/>
      <c r="VUF37" s="216"/>
      <c r="VUG37" s="216"/>
      <c r="VUH37" s="216"/>
      <c r="VUI37" s="216"/>
      <c r="VUJ37" s="216"/>
      <c r="VUK37" s="216"/>
      <c r="VUL37" s="216"/>
      <c r="VUM37" s="216"/>
      <c r="VUN37" s="216"/>
      <c r="VUO37" s="216"/>
      <c r="VUP37" s="216"/>
      <c r="VUQ37" s="216"/>
      <c r="VUR37" s="216"/>
      <c r="VUS37" s="216"/>
      <c r="VUT37" s="216"/>
      <c r="VUU37" s="216"/>
      <c r="VUV37" s="216"/>
      <c r="VUW37" s="216"/>
      <c r="VUX37" s="216"/>
      <c r="VUY37" s="216"/>
      <c r="VUZ37" s="216"/>
      <c r="VVA37" s="216"/>
      <c r="VVB37" s="216"/>
      <c r="VVC37" s="216"/>
      <c r="VVD37" s="216"/>
      <c r="VVE37" s="216"/>
      <c r="VVF37" s="216"/>
      <c r="VVG37" s="216"/>
      <c r="VVH37" s="216"/>
      <c r="VVI37" s="216"/>
      <c r="VVJ37" s="216"/>
      <c r="VVK37" s="216"/>
      <c r="VVL37" s="216"/>
      <c r="VVM37" s="216"/>
      <c r="VVN37" s="216"/>
      <c r="VVO37" s="216"/>
      <c r="VVP37" s="216"/>
      <c r="VVQ37" s="216"/>
      <c r="VVR37" s="216"/>
      <c r="VVS37" s="216"/>
      <c r="VVT37" s="216"/>
      <c r="VVU37" s="216"/>
      <c r="VVV37" s="216"/>
      <c r="VVW37" s="216"/>
      <c r="VVX37" s="216"/>
      <c r="VVY37" s="216"/>
      <c r="VVZ37" s="216"/>
      <c r="VWA37" s="216"/>
      <c r="VWB37" s="216"/>
      <c r="VWC37" s="216"/>
      <c r="VWD37" s="216"/>
      <c r="VWE37" s="216"/>
      <c r="VWF37" s="216"/>
      <c r="VWG37" s="216"/>
      <c r="VWH37" s="216"/>
      <c r="VWI37" s="216"/>
      <c r="VWJ37" s="216"/>
      <c r="VWK37" s="216"/>
      <c r="VWL37" s="216"/>
      <c r="VWM37" s="216"/>
      <c r="VWN37" s="216"/>
      <c r="VWO37" s="216"/>
      <c r="VWP37" s="216"/>
      <c r="VWQ37" s="216"/>
      <c r="VWR37" s="216"/>
      <c r="VWS37" s="216"/>
      <c r="VWT37" s="216"/>
      <c r="VWU37" s="216"/>
      <c r="VWV37" s="216"/>
      <c r="VWW37" s="216"/>
      <c r="VWX37" s="216"/>
      <c r="VWY37" s="216"/>
      <c r="VWZ37" s="216"/>
      <c r="VXA37" s="216"/>
      <c r="VXB37" s="216"/>
      <c r="VXC37" s="216"/>
      <c r="VXD37" s="216"/>
      <c r="VXE37" s="216"/>
      <c r="VXF37" s="216"/>
      <c r="VXG37" s="216"/>
      <c r="VXH37" s="216"/>
      <c r="VXI37" s="216"/>
      <c r="VXJ37" s="216"/>
      <c r="VXK37" s="216"/>
      <c r="VXL37" s="216"/>
      <c r="VXM37" s="216"/>
      <c r="VXN37" s="216"/>
      <c r="VXO37" s="216"/>
      <c r="VXP37" s="216"/>
      <c r="VXQ37" s="216"/>
      <c r="VXR37" s="216"/>
      <c r="VXS37" s="216"/>
      <c r="VXT37" s="216"/>
      <c r="VXU37" s="216"/>
      <c r="VXV37" s="216"/>
      <c r="VXW37" s="216"/>
      <c r="VXX37" s="216"/>
      <c r="VXY37" s="216"/>
      <c r="VXZ37" s="216"/>
      <c r="VYA37" s="216"/>
      <c r="VYB37" s="216"/>
      <c r="VYC37" s="216"/>
      <c r="VYD37" s="216"/>
      <c r="VYE37" s="216"/>
      <c r="VYF37" s="216"/>
      <c r="VYG37" s="216"/>
      <c r="VYH37" s="216"/>
      <c r="VYI37" s="216"/>
      <c r="VYJ37" s="216"/>
      <c r="VYK37" s="216"/>
      <c r="VYL37" s="216"/>
      <c r="VYM37" s="216"/>
      <c r="VYN37" s="216"/>
      <c r="VYO37" s="216"/>
      <c r="VYP37" s="216"/>
      <c r="VYQ37" s="216"/>
      <c r="VYR37" s="216"/>
      <c r="VYS37" s="216"/>
      <c r="VYT37" s="216"/>
      <c r="VYU37" s="216"/>
      <c r="VYV37" s="216"/>
      <c r="VYW37" s="216"/>
      <c r="VYX37" s="216"/>
      <c r="VYY37" s="216"/>
      <c r="VYZ37" s="216"/>
      <c r="VZA37" s="216"/>
      <c r="VZB37" s="216"/>
      <c r="VZC37" s="216"/>
      <c r="VZD37" s="216"/>
      <c r="VZE37" s="216"/>
      <c r="VZF37" s="216"/>
      <c r="VZG37" s="216"/>
      <c r="VZH37" s="216"/>
      <c r="VZI37" s="216"/>
      <c r="VZJ37" s="216"/>
      <c r="VZK37" s="216"/>
      <c r="VZL37" s="216"/>
      <c r="VZM37" s="216"/>
      <c r="VZN37" s="216"/>
      <c r="VZO37" s="216"/>
      <c r="VZP37" s="216"/>
      <c r="VZQ37" s="216"/>
      <c r="VZR37" s="216"/>
      <c r="VZS37" s="216"/>
      <c r="VZT37" s="216"/>
      <c r="VZU37" s="216"/>
      <c r="VZV37" s="216"/>
      <c r="VZW37" s="216"/>
      <c r="VZX37" s="216"/>
      <c r="VZY37" s="216"/>
      <c r="VZZ37" s="216"/>
      <c r="WAA37" s="216"/>
      <c r="WAB37" s="216"/>
      <c r="WAC37" s="216"/>
      <c r="WAD37" s="216"/>
      <c r="WAE37" s="216"/>
      <c r="WAF37" s="216"/>
      <c r="WAG37" s="216"/>
      <c r="WAH37" s="216"/>
      <c r="WAI37" s="216"/>
      <c r="WAJ37" s="216"/>
      <c r="WAK37" s="216"/>
      <c r="WAL37" s="216"/>
      <c r="WAM37" s="216"/>
      <c r="WAN37" s="216"/>
      <c r="WAO37" s="216"/>
      <c r="WAP37" s="216"/>
      <c r="WAQ37" s="216"/>
      <c r="WAR37" s="216"/>
      <c r="WAS37" s="216"/>
      <c r="WAT37" s="216"/>
      <c r="WAU37" s="216"/>
      <c r="WAV37" s="216"/>
      <c r="WAW37" s="216"/>
      <c r="WAX37" s="216"/>
      <c r="WAY37" s="216"/>
      <c r="WAZ37" s="216"/>
      <c r="WBA37" s="216"/>
      <c r="WBB37" s="216"/>
      <c r="WBC37" s="216"/>
      <c r="WBD37" s="216"/>
      <c r="WBE37" s="216"/>
      <c r="WBF37" s="216"/>
      <c r="WBG37" s="216"/>
      <c r="WBH37" s="216"/>
      <c r="WBI37" s="216"/>
      <c r="WBJ37" s="216"/>
      <c r="WBK37" s="216"/>
      <c r="WBL37" s="216"/>
      <c r="WBM37" s="216"/>
      <c r="WBN37" s="216"/>
      <c r="WBO37" s="216"/>
      <c r="WBP37" s="216"/>
      <c r="WBQ37" s="216"/>
      <c r="WBR37" s="216"/>
      <c r="WBS37" s="216"/>
      <c r="WBT37" s="216"/>
      <c r="WBU37" s="216"/>
      <c r="WBV37" s="216"/>
      <c r="WBW37" s="216"/>
      <c r="WBX37" s="216"/>
      <c r="WBY37" s="216"/>
      <c r="WBZ37" s="216"/>
      <c r="WCA37" s="216"/>
      <c r="WCB37" s="216"/>
      <c r="WCC37" s="216"/>
      <c r="WCD37" s="216"/>
      <c r="WCE37" s="216"/>
      <c r="WCF37" s="216"/>
      <c r="WCG37" s="216"/>
      <c r="WCH37" s="216"/>
      <c r="WCI37" s="216"/>
      <c r="WCJ37" s="216"/>
      <c r="WCK37" s="216"/>
      <c r="WCL37" s="216"/>
      <c r="WCM37" s="216"/>
      <c r="WCN37" s="216"/>
      <c r="WCO37" s="216"/>
      <c r="WCP37" s="216"/>
      <c r="WCQ37" s="216"/>
      <c r="WCR37" s="216"/>
      <c r="WCS37" s="216"/>
      <c r="WCT37" s="216"/>
      <c r="WCU37" s="216"/>
      <c r="WCV37" s="216"/>
      <c r="WCW37" s="216"/>
      <c r="WCX37" s="216"/>
      <c r="WCY37" s="216"/>
      <c r="WCZ37" s="216"/>
      <c r="WDA37" s="216"/>
      <c r="WDB37" s="216"/>
      <c r="WDC37" s="216"/>
      <c r="WDD37" s="216"/>
      <c r="WDE37" s="216"/>
      <c r="WDF37" s="216"/>
      <c r="WDG37" s="216"/>
      <c r="WDH37" s="216"/>
      <c r="WDI37" s="216"/>
      <c r="WDJ37" s="216"/>
      <c r="WDK37" s="216"/>
      <c r="WDL37" s="216"/>
      <c r="WDM37" s="216"/>
      <c r="WDN37" s="216"/>
      <c r="WDO37" s="216"/>
      <c r="WDP37" s="216"/>
      <c r="WDQ37" s="216"/>
      <c r="WDR37" s="216"/>
      <c r="WDS37" s="216"/>
      <c r="WDT37" s="216"/>
      <c r="WDU37" s="216"/>
      <c r="WDV37" s="216"/>
      <c r="WDW37" s="216"/>
      <c r="WDX37" s="216"/>
      <c r="WDY37" s="216"/>
      <c r="WDZ37" s="216"/>
      <c r="WEA37" s="216"/>
      <c r="WEB37" s="216"/>
      <c r="WEC37" s="216"/>
      <c r="WED37" s="216"/>
      <c r="WEE37" s="216"/>
      <c r="WEF37" s="216"/>
      <c r="WEG37" s="216"/>
      <c r="WEH37" s="216"/>
      <c r="WEI37" s="216"/>
      <c r="WEJ37" s="216"/>
      <c r="WEK37" s="216"/>
      <c r="WEL37" s="216"/>
      <c r="WEM37" s="216"/>
      <c r="WEN37" s="216"/>
      <c r="WEO37" s="216"/>
      <c r="WEP37" s="216"/>
      <c r="WEQ37" s="216"/>
      <c r="WER37" s="216"/>
      <c r="WES37" s="216"/>
      <c r="WET37" s="216"/>
      <c r="WEU37" s="216"/>
      <c r="WEV37" s="216"/>
      <c r="WEW37" s="216"/>
      <c r="WEX37" s="216"/>
      <c r="WEY37" s="216"/>
      <c r="WEZ37" s="216"/>
      <c r="WFA37" s="216"/>
      <c r="WFB37" s="216"/>
      <c r="WFC37" s="216"/>
      <c r="WFD37" s="216"/>
      <c r="WFE37" s="216"/>
      <c r="WFF37" s="216"/>
      <c r="WFG37" s="216"/>
      <c r="WFH37" s="216"/>
      <c r="WFI37" s="216"/>
      <c r="WFJ37" s="216"/>
      <c r="WFK37" s="216"/>
      <c r="WFL37" s="216"/>
      <c r="WFM37" s="216"/>
      <c r="WFN37" s="216"/>
      <c r="WFO37" s="216"/>
      <c r="WFP37" s="216"/>
      <c r="WFQ37" s="216"/>
      <c r="WFR37" s="216"/>
      <c r="WFS37" s="216"/>
      <c r="WFT37" s="216"/>
      <c r="WFU37" s="216"/>
      <c r="WFV37" s="216"/>
      <c r="WFW37" s="216"/>
      <c r="WFX37" s="216"/>
      <c r="WFY37" s="216"/>
      <c r="WFZ37" s="216"/>
      <c r="WGA37" s="216"/>
      <c r="WGB37" s="216"/>
      <c r="WGC37" s="216"/>
      <c r="WGD37" s="216"/>
      <c r="WGE37" s="216"/>
      <c r="WGF37" s="216"/>
      <c r="WGG37" s="216"/>
      <c r="WGH37" s="216"/>
      <c r="WGI37" s="216"/>
      <c r="WGJ37" s="216"/>
      <c r="WGK37" s="216"/>
      <c r="WGL37" s="216"/>
      <c r="WGM37" s="216"/>
      <c r="WGN37" s="216"/>
      <c r="WGO37" s="216"/>
      <c r="WGP37" s="216"/>
      <c r="WGQ37" s="216"/>
      <c r="WGR37" s="216"/>
      <c r="WGS37" s="216"/>
      <c r="WGT37" s="216"/>
      <c r="WGU37" s="216"/>
      <c r="WGV37" s="216"/>
      <c r="WGW37" s="216"/>
      <c r="WGX37" s="216"/>
      <c r="WGY37" s="216"/>
      <c r="WGZ37" s="216"/>
      <c r="WHA37" s="216"/>
      <c r="WHB37" s="216"/>
      <c r="WHC37" s="216"/>
      <c r="WHD37" s="216"/>
      <c r="WHE37" s="216"/>
      <c r="WHF37" s="216"/>
      <c r="WHG37" s="216"/>
      <c r="WHH37" s="216"/>
      <c r="WHI37" s="216"/>
      <c r="WHJ37" s="216"/>
      <c r="WHK37" s="216"/>
      <c r="WHL37" s="216"/>
      <c r="WHM37" s="216"/>
      <c r="WHN37" s="216"/>
      <c r="WHO37" s="216"/>
      <c r="WHP37" s="216"/>
      <c r="WHQ37" s="216"/>
      <c r="WHR37" s="216"/>
      <c r="WHS37" s="216"/>
      <c r="WHT37" s="216"/>
      <c r="WHU37" s="216"/>
      <c r="WHV37" s="216"/>
      <c r="WHW37" s="216"/>
      <c r="WHX37" s="216"/>
      <c r="WHY37" s="216"/>
      <c r="WHZ37" s="216"/>
      <c r="WIA37" s="216"/>
      <c r="WIB37" s="216"/>
      <c r="WIC37" s="216"/>
      <c r="WID37" s="216"/>
      <c r="WIE37" s="216"/>
      <c r="WIF37" s="216"/>
      <c r="WIG37" s="216"/>
      <c r="WIH37" s="216"/>
      <c r="WII37" s="216"/>
      <c r="WIJ37" s="216"/>
      <c r="WIK37" s="216"/>
      <c r="WIL37" s="216"/>
      <c r="WIM37" s="216"/>
      <c r="WIN37" s="216"/>
      <c r="WIO37" s="216"/>
      <c r="WIP37" s="216"/>
      <c r="WIQ37" s="216"/>
      <c r="WIR37" s="216"/>
      <c r="WIS37" s="216"/>
      <c r="WIT37" s="216"/>
      <c r="WIU37" s="216"/>
      <c r="WIV37" s="216"/>
      <c r="WIW37" s="216"/>
      <c r="WIX37" s="216"/>
      <c r="WIY37" s="216"/>
      <c r="WIZ37" s="216"/>
      <c r="WJA37" s="216"/>
      <c r="WJB37" s="216"/>
      <c r="WJC37" s="216"/>
      <c r="WJD37" s="216"/>
      <c r="WJE37" s="216"/>
      <c r="WJF37" s="216"/>
      <c r="WJG37" s="216"/>
      <c r="WJH37" s="216"/>
      <c r="WJI37" s="216"/>
      <c r="WJJ37" s="216"/>
      <c r="WJK37" s="216"/>
      <c r="WJL37" s="216"/>
      <c r="WJM37" s="216"/>
      <c r="WJN37" s="216"/>
      <c r="WJO37" s="216"/>
      <c r="WJP37" s="216"/>
      <c r="WJQ37" s="216"/>
      <c r="WJR37" s="216"/>
      <c r="WJS37" s="216"/>
      <c r="WJT37" s="216"/>
      <c r="WJU37" s="216"/>
      <c r="WJV37" s="216"/>
      <c r="WJW37" s="216"/>
      <c r="WJX37" s="216"/>
      <c r="WJY37" s="216"/>
      <c r="WJZ37" s="216"/>
      <c r="WKA37" s="216"/>
      <c r="WKB37" s="216"/>
      <c r="WKC37" s="216"/>
      <c r="WKD37" s="216"/>
      <c r="WKE37" s="216"/>
      <c r="WKF37" s="216"/>
      <c r="WKG37" s="216"/>
      <c r="WKH37" s="216"/>
      <c r="WKI37" s="216"/>
      <c r="WKJ37" s="216"/>
      <c r="WKK37" s="216"/>
      <c r="WKL37" s="216"/>
      <c r="WKM37" s="216"/>
      <c r="WKN37" s="216"/>
      <c r="WKO37" s="216"/>
      <c r="WKP37" s="216"/>
      <c r="WKQ37" s="216"/>
      <c r="WKR37" s="216"/>
      <c r="WKS37" s="216"/>
      <c r="WKT37" s="216"/>
      <c r="WKU37" s="216"/>
      <c r="WKV37" s="216"/>
      <c r="WKW37" s="216"/>
      <c r="WKX37" s="216"/>
      <c r="WKY37" s="216"/>
      <c r="WKZ37" s="216"/>
      <c r="WLA37" s="216"/>
      <c r="WLB37" s="216"/>
      <c r="WLC37" s="216"/>
      <c r="WLD37" s="216"/>
      <c r="WLE37" s="216"/>
      <c r="WLF37" s="216"/>
      <c r="WLG37" s="216"/>
      <c r="WLH37" s="216"/>
      <c r="WLI37" s="216"/>
      <c r="WLJ37" s="216"/>
      <c r="WLK37" s="216"/>
      <c r="WLL37" s="216"/>
      <c r="WLM37" s="216"/>
      <c r="WLN37" s="216"/>
      <c r="WLO37" s="216"/>
      <c r="WLP37" s="216"/>
      <c r="WLQ37" s="216"/>
      <c r="WLR37" s="216"/>
      <c r="WLS37" s="216"/>
      <c r="WLT37" s="216"/>
      <c r="WLU37" s="216"/>
      <c r="WLV37" s="216"/>
      <c r="WLW37" s="216"/>
      <c r="WLX37" s="216"/>
      <c r="WLY37" s="216"/>
      <c r="WLZ37" s="216"/>
      <c r="WMA37" s="216"/>
      <c r="WMB37" s="216"/>
      <c r="WMC37" s="216"/>
      <c r="WMD37" s="216"/>
      <c r="WME37" s="216"/>
      <c r="WMF37" s="216"/>
      <c r="WMG37" s="216"/>
      <c r="WMH37" s="216"/>
      <c r="WMI37" s="216"/>
      <c r="WMJ37" s="216"/>
      <c r="WMK37" s="216"/>
      <c r="WML37" s="216"/>
      <c r="WMM37" s="216"/>
      <c r="WMN37" s="216"/>
      <c r="WMO37" s="216"/>
      <c r="WMP37" s="216"/>
      <c r="WMQ37" s="216"/>
      <c r="WMR37" s="216"/>
      <c r="WMS37" s="216"/>
      <c r="WMT37" s="216"/>
      <c r="WMU37" s="216"/>
      <c r="WMV37" s="216"/>
      <c r="WMW37" s="216"/>
      <c r="WMX37" s="216"/>
      <c r="WMY37" s="216"/>
      <c r="WMZ37" s="216"/>
      <c r="WNA37" s="216"/>
      <c r="WNB37" s="216"/>
      <c r="WNC37" s="216"/>
      <c r="WND37" s="216"/>
      <c r="WNE37" s="216"/>
      <c r="WNF37" s="216"/>
      <c r="WNG37" s="216"/>
      <c r="WNH37" s="216"/>
      <c r="WNI37" s="216"/>
      <c r="WNJ37" s="216"/>
      <c r="WNK37" s="216"/>
      <c r="WNL37" s="216"/>
      <c r="WNM37" s="216"/>
      <c r="WNN37" s="216"/>
      <c r="WNO37" s="216"/>
      <c r="WNP37" s="216"/>
      <c r="WNQ37" s="216"/>
      <c r="WNR37" s="216"/>
      <c r="WNS37" s="216"/>
      <c r="WNT37" s="216"/>
      <c r="WNU37" s="216"/>
      <c r="WNV37" s="216"/>
      <c r="WNW37" s="216"/>
      <c r="WNX37" s="216"/>
      <c r="WNY37" s="216"/>
      <c r="WNZ37" s="216"/>
      <c r="WOA37" s="216"/>
      <c r="WOB37" s="216"/>
      <c r="WOC37" s="216"/>
      <c r="WOD37" s="216"/>
      <c r="WOE37" s="216"/>
      <c r="WOF37" s="216"/>
      <c r="WOG37" s="216"/>
      <c r="WOH37" s="216"/>
      <c r="WOI37" s="216"/>
      <c r="WOJ37" s="216"/>
      <c r="WOK37" s="216"/>
      <c r="WOL37" s="216"/>
      <c r="WOM37" s="216"/>
      <c r="WON37" s="216"/>
      <c r="WOO37" s="216"/>
      <c r="WOP37" s="216"/>
      <c r="WOQ37" s="216"/>
      <c r="WOR37" s="216"/>
      <c r="WOS37" s="216"/>
      <c r="WOT37" s="216"/>
      <c r="WOU37" s="216"/>
      <c r="WOV37" s="216"/>
      <c r="WOW37" s="216"/>
      <c r="WOX37" s="216"/>
      <c r="WOY37" s="216"/>
      <c r="WOZ37" s="216"/>
      <c r="WPA37" s="216"/>
      <c r="WPB37" s="216"/>
      <c r="WPC37" s="216"/>
      <c r="WPD37" s="216"/>
      <c r="WPE37" s="216"/>
      <c r="WPF37" s="216"/>
      <c r="WPG37" s="216"/>
      <c r="WPH37" s="216"/>
      <c r="WPI37" s="216"/>
      <c r="WPJ37" s="216"/>
      <c r="WPK37" s="216"/>
      <c r="WPL37" s="216"/>
      <c r="WPM37" s="216"/>
      <c r="WPN37" s="216"/>
      <c r="WPO37" s="216"/>
      <c r="WPP37" s="216"/>
      <c r="WPQ37" s="216"/>
      <c r="WPR37" s="216"/>
      <c r="WPS37" s="216"/>
      <c r="WPT37" s="216"/>
      <c r="WPU37" s="216"/>
      <c r="WPV37" s="216"/>
      <c r="WPW37" s="216"/>
      <c r="WPX37" s="216"/>
      <c r="WPY37" s="216"/>
      <c r="WPZ37" s="216"/>
      <c r="WQA37" s="216"/>
      <c r="WQB37" s="216"/>
      <c r="WQC37" s="216"/>
      <c r="WQD37" s="216"/>
      <c r="WQE37" s="216"/>
      <c r="WQF37" s="216"/>
      <c r="WQG37" s="216"/>
      <c r="WQH37" s="216"/>
      <c r="WQI37" s="216"/>
      <c r="WQJ37" s="216"/>
      <c r="WQK37" s="216"/>
      <c r="WQL37" s="216"/>
      <c r="WQM37" s="216"/>
      <c r="WQN37" s="216"/>
      <c r="WQO37" s="216"/>
      <c r="WQP37" s="216"/>
      <c r="WQQ37" s="216"/>
      <c r="WQR37" s="216"/>
      <c r="WQS37" s="216"/>
      <c r="WQT37" s="216"/>
      <c r="WQU37" s="216"/>
      <c r="WQV37" s="216"/>
      <c r="WQW37" s="216"/>
      <c r="WQX37" s="216"/>
      <c r="WQY37" s="216"/>
      <c r="WQZ37" s="216"/>
      <c r="WRA37" s="216"/>
      <c r="WRB37" s="216"/>
      <c r="WRC37" s="216"/>
      <c r="WRD37" s="216"/>
      <c r="WRE37" s="216"/>
      <c r="WRF37" s="216"/>
      <c r="WRG37" s="216"/>
      <c r="WRH37" s="216"/>
      <c r="WRI37" s="216"/>
      <c r="WRJ37" s="216"/>
      <c r="WRK37" s="216"/>
      <c r="WRL37" s="216"/>
      <c r="WRM37" s="216"/>
      <c r="WRN37" s="216"/>
      <c r="WRO37" s="216"/>
      <c r="WRP37" s="216"/>
      <c r="WRQ37" s="216"/>
      <c r="WRR37" s="216"/>
      <c r="WRS37" s="216"/>
      <c r="WRT37" s="216"/>
      <c r="WRU37" s="216"/>
      <c r="WRV37" s="216"/>
      <c r="WRW37" s="216"/>
      <c r="WRX37" s="216"/>
      <c r="WRY37" s="216"/>
      <c r="WRZ37" s="216"/>
      <c r="WSA37" s="216"/>
      <c r="WSB37" s="216"/>
      <c r="WSC37" s="216"/>
      <c r="WSD37" s="216"/>
      <c r="WSE37" s="216"/>
      <c r="WSF37" s="216"/>
      <c r="WSG37" s="216"/>
      <c r="WSH37" s="216"/>
      <c r="WSI37" s="216"/>
      <c r="WSJ37" s="216"/>
      <c r="WSK37" s="216"/>
      <c r="WSL37" s="216"/>
      <c r="WSM37" s="216"/>
      <c r="WSN37" s="216"/>
      <c r="WSO37" s="216"/>
      <c r="WSP37" s="216"/>
      <c r="WSQ37" s="216"/>
      <c r="WSR37" s="216"/>
      <c r="WSS37" s="216"/>
      <c r="WST37" s="216"/>
      <c r="WSU37" s="216"/>
      <c r="WSV37" s="216"/>
      <c r="WSW37" s="216"/>
      <c r="WSX37" s="216"/>
      <c r="WSY37" s="216"/>
      <c r="WSZ37" s="216"/>
      <c r="WTA37" s="216"/>
      <c r="WTB37" s="216"/>
      <c r="WTC37" s="216"/>
      <c r="WTD37" s="216"/>
      <c r="WTE37" s="216"/>
      <c r="WTF37" s="216"/>
      <c r="WTG37" s="216"/>
      <c r="WTH37" s="216"/>
      <c r="WTI37" s="216"/>
      <c r="WTJ37" s="216"/>
      <c r="WTK37" s="216"/>
      <c r="WTL37" s="216"/>
      <c r="WTM37" s="216"/>
      <c r="WTN37" s="216"/>
      <c r="WTO37" s="216"/>
      <c r="WTP37" s="216"/>
      <c r="WTQ37" s="216"/>
      <c r="WTR37" s="216"/>
      <c r="WTS37" s="216"/>
      <c r="WTT37" s="216"/>
      <c r="WTU37" s="216"/>
      <c r="WTV37" s="216"/>
      <c r="WTW37" s="216"/>
      <c r="WTX37" s="216"/>
      <c r="WTY37" s="216"/>
      <c r="WTZ37" s="216"/>
      <c r="WUA37" s="216"/>
      <c r="WUB37" s="216"/>
      <c r="WUC37" s="216"/>
      <c r="WUD37" s="216"/>
      <c r="WUE37" s="216"/>
      <c r="WUF37" s="216"/>
      <c r="WUG37" s="216"/>
      <c r="WUH37" s="216"/>
      <c r="WUI37" s="216"/>
      <c r="WUJ37" s="216"/>
      <c r="WUK37" s="216"/>
      <c r="WUL37" s="216"/>
      <c r="WUM37" s="216"/>
      <c r="WUN37" s="216"/>
      <c r="WUO37" s="216"/>
      <c r="WUP37" s="216"/>
      <c r="WUQ37" s="216"/>
      <c r="WUR37" s="216"/>
      <c r="WUS37" s="216"/>
      <c r="WUT37" s="216"/>
      <c r="WUU37" s="216"/>
      <c r="WUV37" s="216"/>
      <c r="WUW37" s="216"/>
      <c r="WUX37" s="216"/>
      <c r="WUY37" s="216"/>
      <c r="WUZ37" s="216"/>
      <c r="WVA37" s="216"/>
      <c r="WVB37" s="216"/>
      <c r="WVC37" s="216"/>
      <c r="WVD37" s="216"/>
      <c r="WVE37" s="216"/>
      <c r="WVF37" s="216"/>
      <c r="WVG37" s="216"/>
      <c r="WVH37" s="216"/>
      <c r="WVI37" s="216"/>
      <c r="WVJ37" s="216"/>
      <c r="WVK37" s="216"/>
      <c r="WVL37" s="216"/>
      <c r="WVM37" s="216"/>
      <c r="WVN37" s="216"/>
      <c r="WVO37" s="216"/>
      <c r="WVP37" s="216"/>
      <c r="WVQ37" s="216"/>
      <c r="WVR37" s="216"/>
      <c r="WVS37" s="216"/>
      <c r="WVT37" s="216"/>
      <c r="WVU37" s="216"/>
      <c r="WVV37" s="216"/>
      <c r="WVW37" s="216"/>
      <c r="WVX37" s="216"/>
      <c r="WVY37" s="216"/>
      <c r="WVZ37" s="216"/>
      <c r="WWA37" s="216"/>
      <c r="WWB37" s="216"/>
      <c r="WWC37" s="216"/>
      <c r="WWD37" s="216"/>
      <c r="WWE37" s="216"/>
      <c r="WWF37" s="216"/>
      <c r="WWG37" s="216"/>
      <c r="WWH37" s="216"/>
      <c r="WWI37" s="216"/>
      <c r="WWJ37" s="216"/>
      <c r="WWK37" s="216"/>
      <c r="WWL37" s="216"/>
      <c r="WWM37" s="216"/>
      <c r="WWN37" s="216"/>
      <c r="WWO37" s="216"/>
      <c r="WWP37" s="216"/>
      <c r="WWQ37" s="216"/>
      <c r="WWR37" s="216"/>
      <c r="WWS37" s="216"/>
      <c r="WWT37" s="216"/>
      <c r="WWU37" s="216"/>
      <c r="WWV37" s="216"/>
      <c r="WWW37" s="216"/>
      <c r="WWX37" s="216"/>
      <c r="WWY37" s="216"/>
      <c r="WWZ37" s="216"/>
      <c r="WXA37" s="216"/>
      <c r="WXB37" s="216"/>
      <c r="WXC37" s="216"/>
      <c r="WXD37" s="216"/>
      <c r="WXE37" s="216"/>
      <c r="WXF37" s="216"/>
      <c r="WXG37" s="216"/>
      <c r="WXH37" s="216"/>
      <c r="WXI37" s="216"/>
      <c r="WXJ37" s="216"/>
      <c r="WXK37" s="216"/>
      <c r="WXL37" s="216"/>
      <c r="WXM37" s="216"/>
      <c r="WXN37" s="216"/>
      <c r="WXO37" s="216"/>
      <c r="WXP37" s="216"/>
      <c r="WXQ37" s="216"/>
      <c r="WXR37" s="216"/>
      <c r="WXS37" s="216"/>
      <c r="WXT37" s="216"/>
      <c r="WXU37" s="216"/>
      <c r="WXV37" s="216"/>
      <c r="WXW37" s="216"/>
      <c r="WXX37" s="216"/>
      <c r="WXY37" s="216"/>
      <c r="WXZ37" s="216"/>
      <c r="WYA37" s="216"/>
      <c r="WYB37" s="216"/>
      <c r="WYC37" s="216"/>
      <c r="WYD37" s="216"/>
      <c r="WYE37" s="216"/>
      <c r="WYF37" s="216"/>
      <c r="WYG37" s="216"/>
      <c r="WYH37" s="216"/>
      <c r="WYI37" s="216"/>
      <c r="WYJ37" s="216"/>
      <c r="WYK37" s="216"/>
      <c r="WYL37" s="216"/>
      <c r="WYM37" s="216"/>
      <c r="WYN37" s="216"/>
      <c r="WYO37" s="216"/>
      <c r="WYP37" s="216"/>
      <c r="WYQ37" s="216"/>
      <c r="WYR37" s="216"/>
      <c r="WYS37" s="216"/>
      <c r="WYT37" s="216"/>
      <c r="WYU37" s="216"/>
      <c r="WYV37" s="216"/>
      <c r="WYW37" s="216"/>
      <c r="WYX37" s="216"/>
      <c r="WYY37" s="216"/>
      <c r="WYZ37" s="216"/>
      <c r="WZA37" s="216"/>
      <c r="WZB37" s="216"/>
      <c r="WZC37" s="216"/>
      <c r="WZD37" s="216"/>
      <c r="WZE37" s="216"/>
      <c r="WZF37" s="216"/>
      <c r="WZG37" s="216"/>
      <c r="WZH37" s="216"/>
      <c r="WZI37" s="216"/>
      <c r="WZJ37" s="216"/>
      <c r="WZK37" s="216"/>
      <c r="WZL37" s="216"/>
      <c r="WZM37" s="216"/>
      <c r="WZN37" s="216"/>
      <c r="WZO37" s="216"/>
      <c r="WZP37" s="216"/>
      <c r="WZQ37" s="216"/>
      <c r="WZR37" s="216"/>
      <c r="WZS37" s="216"/>
      <c r="WZT37" s="216"/>
      <c r="WZU37" s="216"/>
      <c r="WZV37" s="216"/>
      <c r="WZW37" s="216"/>
      <c r="WZX37" s="216"/>
      <c r="WZY37" s="216"/>
      <c r="WZZ37" s="216"/>
      <c r="XAA37" s="216"/>
      <c r="XAB37" s="216"/>
      <c r="XAC37" s="216"/>
      <c r="XAD37" s="216"/>
      <c r="XAE37" s="216"/>
      <c r="XAF37" s="216"/>
      <c r="XAG37" s="216"/>
      <c r="XAH37" s="216"/>
      <c r="XAI37" s="216"/>
      <c r="XAJ37" s="216"/>
      <c r="XAK37" s="216"/>
      <c r="XAL37" s="216"/>
      <c r="XAM37" s="216"/>
      <c r="XAN37" s="216"/>
      <c r="XAO37" s="216"/>
      <c r="XAP37" s="216"/>
      <c r="XAQ37" s="216"/>
      <c r="XAR37" s="216"/>
      <c r="XAS37" s="216"/>
      <c r="XAT37" s="216"/>
      <c r="XAU37" s="216"/>
      <c r="XAV37" s="216"/>
      <c r="XAW37" s="216"/>
      <c r="XAX37" s="216"/>
      <c r="XAY37" s="216"/>
      <c r="XAZ37" s="216"/>
      <c r="XBA37" s="216"/>
      <c r="XBB37" s="216"/>
      <c r="XBC37" s="216"/>
      <c r="XBD37" s="216"/>
      <c r="XBE37" s="216"/>
      <c r="XBF37" s="216"/>
      <c r="XBG37" s="216"/>
      <c r="XBH37" s="216"/>
      <c r="XBI37" s="216"/>
      <c r="XBJ37" s="216"/>
      <c r="XBK37" s="216"/>
      <c r="XBL37" s="216"/>
      <c r="XBM37" s="216"/>
      <c r="XBN37" s="216"/>
      <c r="XBO37" s="216"/>
      <c r="XBP37" s="216"/>
      <c r="XBQ37" s="216"/>
      <c r="XBR37" s="216"/>
      <c r="XBS37" s="216"/>
      <c r="XBT37" s="216"/>
      <c r="XBU37" s="216"/>
      <c r="XBV37" s="216"/>
      <c r="XBW37" s="216"/>
      <c r="XBX37" s="216"/>
      <c r="XBY37" s="216"/>
      <c r="XBZ37" s="216"/>
      <c r="XCA37" s="216"/>
      <c r="XCB37" s="216"/>
      <c r="XCC37" s="216"/>
      <c r="XCD37" s="216"/>
      <c r="XCE37" s="216"/>
      <c r="XCF37" s="216"/>
      <c r="XCG37" s="216"/>
      <c r="XCH37" s="216"/>
      <c r="XCI37" s="216"/>
      <c r="XCJ37" s="216"/>
      <c r="XCK37" s="216"/>
      <c r="XCL37" s="216"/>
      <c r="XCM37" s="216"/>
      <c r="XCN37" s="216"/>
      <c r="XCO37" s="216"/>
      <c r="XCP37" s="216"/>
      <c r="XCQ37" s="216"/>
      <c r="XCR37" s="216"/>
      <c r="XCS37" s="216"/>
      <c r="XCT37" s="216"/>
      <c r="XCU37" s="216"/>
      <c r="XCV37" s="216"/>
      <c r="XCW37" s="216"/>
      <c r="XCX37" s="216"/>
      <c r="XCY37" s="216"/>
      <c r="XCZ37" s="216"/>
      <c r="XDA37" s="216"/>
      <c r="XDB37" s="216"/>
      <c r="XDC37" s="216"/>
      <c r="XDD37" s="216"/>
      <c r="XDE37" s="216"/>
      <c r="XDF37" s="216"/>
      <c r="XDG37" s="216"/>
      <c r="XDH37" s="216"/>
      <c r="XDI37" s="216"/>
      <c r="XDJ37" s="216"/>
      <c r="XDK37" s="216"/>
      <c r="XDL37" s="216"/>
      <c r="XDM37" s="216"/>
      <c r="XDN37" s="216"/>
      <c r="XDO37" s="216"/>
      <c r="XDP37" s="216"/>
      <c r="XDQ37" s="216"/>
      <c r="XDR37" s="216"/>
      <c r="XDS37" s="216"/>
      <c r="XDT37" s="216"/>
      <c r="XDU37" s="216"/>
      <c r="XDV37" s="216"/>
      <c r="XDW37" s="216"/>
      <c r="XDX37" s="216"/>
      <c r="XDY37" s="216"/>
      <c r="XDZ37" s="216"/>
      <c r="XEA37" s="216"/>
      <c r="XEB37" s="216"/>
      <c r="XEC37" s="216"/>
      <c r="XED37" s="216"/>
      <c r="XEE37" s="216"/>
      <c r="XEF37" s="216"/>
      <c r="XEG37" s="216"/>
      <c r="XEH37" s="216"/>
      <c r="XEI37" s="216"/>
      <c r="XEJ37" s="216"/>
      <c r="XEK37" s="216"/>
      <c r="XEL37" s="216"/>
      <c r="XEM37" s="216"/>
      <c r="XEN37" s="216"/>
      <c r="XEO37" s="216"/>
      <c r="XEP37" s="216"/>
      <c r="XEQ37" s="216"/>
      <c r="XER37" s="216"/>
      <c r="XES37" s="216"/>
      <c r="XET37" s="216"/>
      <c r="XEU37" s="216"/>
      <c r="XEV37" s="216"/>
      <c r="XEW37" s="216"/>
      <c r="XEX37" s="216"/>
      <c r="XEY37" s="216"/>
      <c r="XEZ37" s="216"/>
      <c r="XFA37" s="216"/>
      <c r="XFB37" s="216"/>
      <c r="XFC37" s="216"/>
      <c r="XFD37" s="216"/>
    </row>
    <row r="38" spans="1:16384">
      <c r="B38" s="194" t="s">
        <v>50</v>
      </c>
      <c r="D38" s="194" t="s">
        <v>43</v>
      </c>
      <c r="F38" s="125"/>
      <c r="G38" s="125"/>
      <c r="H38" s="125"/>
      <c r="I38" s="216"/>
      <c r="J38" s="77">
        <f>(F38+G38+H38)/3</f>
        <v>0</v>
      </c>
    </row>
    <row r="39" spans="1:16384">
      <c r="B39" s="194" t="s">
        <v>53</v>
      </c>
      <c r="D39" s="194" t="s">
        <v>43</v>
      </c>
      <c r="F39" s="125"/>
      <c r="G39" s="125"/>
      <c r="H39" s="125"/>
      <c r="J39" s="77">
        <f>(F39+G39+H39)/3</f>
        <v>0</v>
      </c>
    </row>
    <row r="40" spans="1:16384">
      <c r="F40" s="131"/>
      <c r="G40" s="131"/>
      <c r="H40" s="131"/>
      <c r="J40" s="131"/>
    </row>
    <row r="41" spans="1:16384">
      <c r="B41" s="214" t="s">
        <v>56</v>
      </c>
      <c r="C41" s="214"/>
      <c r="D41" s="214"/>
      <c r="E41" s="214"/>
      <c r="F41" s="131"/>
      <c r="G41" s="131"/>
      <c r="H41" s="131"/>
      <c r="J41" s="131"/>
    </row>
    <row r="42" spans="1:16384">
      <c r="B42" s="194" t="s">
        <v>49</v>
      </c>
      <c r="D42" s="194" t="s">
        <v>43</v>
      </c>
      <c r="F42" s="125"/>
      <c r="G42" s="125"/>
      <c r="H42" s="125"/>
      <c r="J42" s="77">
        <f>(F42+G42+H42)/3</f>
        <v>0</v>
      </c>
    </row>
    <row r="43" spans="1:16384">
      <c r="B43" s="194" t="s">
        <v>50</v>
      </c>
      <c r="D43" s="194" t="s">
        <v>43</v>
      </c>
      <c r="F43" s="125"/>
      <c r="G43" s="125"/>
      <c r="H43" s="125"/>
      <c r="J43" s="77">
        <f>(F43+G43+H43)/3</f>
        <v>0</v>
      </c>
    </row>
    <row r="44" spans="1:16384">
      <c r="B44" s="194" t="s">
        <v>51</v>
      </c>
      <c r="D44" s="194" t="s">
        <v>43</v>
      </c>
      <c r="F44" s="125"/>
      <c r="G44" s="125"/>
      <c r="H44" s="125"/>
      <c r="J44" s="77">
        <f>(F44+G44+H44)/3</f>
        <v>0</v>
      </c>
    </row>
    <row r="45" spans="1:16384">
      <c r="F45" s="131"/>
      <c r="G45" s="131"/>
      <c r="H45" s="131"/>
      <c r="J45" s="131"/>
    </row>
    <row r="46" spans="1:16384">
      <c r="B46" s="214" t="s">
        <v>57</v>
      </c>
      <c r="C46" s="214"/>
      <c r="D46" s="214"/>
      <c r="E46" s="214"/>
      <c r="F46" s="131"/>
      <c r="G46" s="131"/>
      <c r="H46" s="131"/>
      <c r="J46" s="131"/>
    </row>
    <row r="47" spans="1:16384">
      <c r="B47" s="194" t="s">
        <v>49</v>
      </c>
      <c r="D47" s="194" t="s">
        <v>43</v>
      </c>
      <c r="F47" s="125"/>
      <c r="G47" s="125"/>
      <c r="H47" s="125"/>
      <c r="J47" s="77">
        <f>(F47+G47+H47)/3</f>
        <v>0</v>
      </c>
    </row>
    <row r="48" spans="1:16384">
      <c r="B48" s="194" t="s">
        <v>50</v>
      </c>
      <c r="D48" s="194" t="s">
        <v>43</v>
      </c>
      <c r="F48" s="125"/>
      <c r="G48" s="125"/>
      <c r="H48" s="125"/>
      <c r="J48" s="77">
        <f>(F48+G48+H48)/3</f>
        <v>0</v>
      </c>
    </row>
    <row r="49" spans="2:10">
      <c r="B49" s="194" t="s">
        <v>53</v>
      </c>
      <c r="D49" s="194" t="s">
        <v>43</v>
      </c>
      <c r="F49" s="125"/>
      <c r="G49" s="125"/>
      <c r="H49" s="125"/>
      <c r="J49" s="77">
        <f>(F49+G49+H49)/3</f>
        <v>0</v>
      </c>
    </row>
    <row r="50" spans="2:10">
      <c r="F50" s="131"/>
      <c r="G50" s="131"/>
      <c r="H50" s="131"/>
      <c r="J50" s="131"/>
    </row>
    <row r="51" spans="2:10">
      <c r="F51" s="131"/>
      <c r="G51" s="131"/>
      <c r="H51" s="131"/>
      <c r="J51" s="131"/>
    </row>
    <row r="52" spans="2:10">
      <c r="B52" s="259" t="s">
        <v>58</v>
      </c>
      <c r="C52" s="259"/>
      <c r="D52" s="259"/>
      <c r="E52" s="259"/>
      <c r="F52" s="131"/>
      <c r="G52" s="131"/>
      <c r="H52" s="131"/>
      <c r="J52" s="131"/>
    </row>
    <row r="53" spans="2:10">
      <c r="F53" s="131"/>
      <c r="G53" s="131"/>
      <c r="H53" s="131"/>
      <c r="J53" s="131"/>
    </row>
    <row r="54" spans="2:10">
      <c r="B54" s="214" t="s">
        <v>59</v>
      </c>
      <c r="C54" s="214"/>
      <c r="D54" s="214"/>
      <c r="E54" s="214"/>
      <c r="F54" s="131"/>
      <c r="G54" s="131"/>
      <c r="H54" s="131"/>
      <c r="J54" s="131"/>
    </row>
    <row r="55" spans="2:10">
      <c r="B55" s="194" t="s">
        <v>49</v>
      </c>
      <c r="D55" s="194" t="s">
        <v>43</v>
      </c>
      <c r="F55" s="125"/>
      <c r="G55" s="125"/>
      <c r="H55" s="125"/>
      <c r="J55" s="77">
        <f>(F55+G55+H55)/3</f>
        <v>0</v>
      </c>
    </row>
    <row r="56" spans="2:10">
      <c r="B56" s="194" t="s">
        <v>60</v>
      </c>
      <c r="D56" s="194" t="s">
        <v>43</v>
      </c>
      <c r="F56" s="125"/>
      <c r="G56" s="125"/>
      <c r="H56" s="125"/>
      <c r="J56" s="77">
        <f>(F56+G56+H56)/3</f>
        <v>0</v>
      </c>
    </row>
    <row r="57" spans="2:10">
      <c r="B57" s="194" t="s">
        <v>51</v>
      </c>
      <c r="D57" s="194" t="s">
        <v>43</v>
      </c>
      <c r="F57" s="125"/>
      <c r="G57" s="125"/>
      <c r="H57" s="125"/>
      <c r="J57" s="77">
        <f>(F57+G57+H57)/3</f>
        <v>0</v>
      </c>
    </row>
    <row r="58" spans="2:10">
      <c r="B58" s="194" t="s">
        <v>61</v>
      </c>
      <c r="D58" s="194" t="s">
        <v>43</v>
      </c>
      <c r="F58" s="125"/>
      <c r="G58" s="125"/>
      <c r="H58" s="125"/>
      <c r="J58" s="77">
        <f>(F58+G58+H58)/3</f>
        <v>0</v>
      </c>
    </row>
    <row r="59" spans="2:10">
      <c r="F59" s="131"/>
      <c r="G59" s="131"/>
      <c r="H59" s="131"/>
      <c r="J59" s="131"/>
    </row>
    <row r="60" spans="2:10">
      <c r="B60" s="214" t="s">
        <v>62</v>
      </c>
      <c r="C60" s="214"/>
      <c r="D60" s="214"/>
      <c r="E60" s="214"/>
      <c r="F60" s="131"/>
      <c r="G60" s="131"/>
      <c r="H60" s="131"/>
      <c r="J60" s="131"/>
    </row>
    <row r="61" spans="2:10">
      <c r="B61" s="194" t="s">
        <v>49</v>
      </c>
      <c r="D61" s="194" t="s">
        <v>43</v>
      </c>
      <c r="F61" s="125">
        <v>56.555555555555557</v>
      </c>
      <c r="G61" s="125">
        <v>55.833333333333336</v>
      </c>
      <c r="H61" s="125">
        <v>57.054916666666657</v>
      </c>
      <c r="J61" s="77">
        <f>(F61+G61+H61)/3</f>
        <v>56.481268518518512</v>
      </c>
    </row>
    <row r="62" spans="2:10">
      <c r="B62" s="194" t="s">
        <v>60</v>
      </c>
      <c r="D62" s="194" t="s">
        <v>43</v>
      </c>
      <c r="F62" s="125">
        <v>27633.888888888891</v>
      </c>
      <c r="G62" s="125">
        <v>25921.583333333332</v>
      </c>
      <c r="H62" s="125">
        <v>25098.025750000001</v>
      </c>
      <c r="J62" s="77">
        <f>(F62+G62+H62)/3</f>
        <v>26217.832657407405</v>
      </c>
    </row>
    <row r="63" spans="2:10">
      <c r="B63" s="194" t="s">
        <v>51</v>
      </c>
      <c r="D63" s="194" t="s">
        <v>43</v>
      </c>
      <c r="F63" s="125">
        <v>237342.66666666666</v>
      </c>
      <c r="G63" s="125">
        <v>226990</v>
      </c>
      <c r="H63" s="125">
        <v>220917.72200000001</v>
      </c>
      <c r="J63" s="77">
        <f>(F63+G63+H63)/3</f>
        <v>228416.79622222218</v>
      </c>
    </row>
    <row r="64" spans="2:10">
      <c r="B64" s="194" t="s">
        <v>61</v>
      </c>
      <c r="D64" s="194" t="s">
        <v>43</v>
      </c>
      <c r="F64" s="125">
        <v>79205113.333333328</v>
      </c>
      <c r="G64" s="125">
        <v>75965404</v>
      </c>
      <c r="H64" s="125">
        <v>71968004</v>
      </c>
      <c r="J64" s="77">
        <f>(F64+G64+H64)/3</f>
        <v>75712840.444444433</v>
      </c>
    </row>
    <row r="65" spans="2:10">
      <c r="F65" s="131"/>
      <c r="G65" s="131"/>
      <c r="H65" s="131"/>
      <c r="J65" s="131"/>
    </row>
    <row r="66" spans="2:10">
      <c r="B66" s="214" t="s">
        <v>63</v>
      </c>
      <c r="C66" s="214"/>
      <c r="D66" s="214"/>
      <c r="E66" s="214"/>
      <c r="F66" s="131"/>
      <c r="G66" s="131"/>
      <c r="H66" s="131"/>
      <c r="J66" s="131"/>
    </row>
    <row r="67" spans="2:10">
      <c r="B67" s="194" t="s">
        <v>49</v>
      </c>
      <c r="D67" s="194" t="s">
        <v>43</v>
      </c>
      <c r="F67" s="125">
        <v>221.55555555555554</v>
      </c>
      <c r="G67" s="125">
        <v>209.75</v>
      </c>
      <c r="H67" s="125">
        <v>182.26608333333334</v>
      </c>
      <c r="J67" s="77">
        <f>(F67+G67+H67)/3</f>
        <v>204.52387962962962</v>
      </c>
    </row>
    <row r="68" spans="2:10">
      <c r="B68" s="194" t="s">
        <v>60</v>
      </c>
      <c r="D68" s="194" t="s">
        <v>43</v>
      </c>
      <c r="F68" s="125">
        <v>21495.333333333332</v>
      </c>
      <c r="G68" s="125">
        <v>19252.583333333332</v>
      </c>
      <c r="H68" s="125">
        <v>16692.385416666668</v>
      </c>
      <c r="J68" s="77">
        <f>(F68+G68+H68)/3</f>
        <v>19146.767361111109</v>
      </c>
    </row>
    <row r="69" spans="2:10">
      <c r="B69" s="194" t="s">
        <v>51</v>
      </c>
      <c r="D69" s="194" t="s">
        <v>43</v>
      </c>
      <c r="F69" s="125">
        <v>154297.33333333334</v>
      </c>
      <c r="G69" s="125">
        <v>140803</v>
      </c>
      <c r="H69" s="125">
        <v>124442.476</v>
      </c>
      <c r="J69" s="77">
        <f>(F69+G69+H69)/3</f>
        <v>139847.60311111112</v>
      </c>
    </row>
    <row r="70" spans="2:10">
      <c r="B70" s="194" t="s">
        <v>61</v>
      </c>
      <c r="D70" s="194" t="s">
        <v>43</v>
      </c>
      <c r="F70" s="125">
        <v>41876772</v>
      </c>
      <c r="G70" s="125">
        <v>39377362</v>
      </c>
      <c r="H70" s="125">
        <v>34220620</v>
      </c>
      <c r="J70" s="77">
        <f>(F70+G70+H70)/3</f>
        <v>38491584.666666664</v>
      </c>
    </row>
    <row r="71" spans="2:10">
      <c r="F71" s="131"/>
      <c r="G71" s="131"/>
      <c r="H71" s="131"/>
      <c r="J71" s="131"/>
    </row>
    <row r="72" spans="2:10">
      <c r="F72" s="131"/>
      <c r="G72" s="131"/>
      <c r="H72" s="131"/>
      <c r="J72" s="131"/>
    </row>
    <row r="73" spans="2:10">
      <c r="B73" s="259" t="s">
        <v>64</v>
      </c>
      <c r="C73" s="259"/>
      <c r="D73" s="259"/>
      <c r="E73" s="259"/>
      <c r="F73" s="131"/>
      <c r="G73" s="131"/>
      <c r="H73" s="131"/>
      <c r="J73" s="131"/>
    </row>
    <row r="74" spans="2:10">
      <c r="F74" s="131"/>
      <c r="G74" s="131"/>
      <c r="H74" s="131"/>
      <c r="J74" s="131"/>
    </row>
    <row r="75" spans="2:10">
      <c r="B75" s="214" t="s">
        <v>65</v>
      </c>
      <c r="C75" s="214"/>
      <c r="D75" s="214"/>
      <c r="E75" s="214"/>
      <c r="F75" s="131"/>
      <c r="G75" s="131"/>
      <c r="H75" s="131"/>
      <c r="J75" s="131"/>
    </row>
    <row r="76" spans="2:10">
      <c r="B76" s="194" t="s">
        <v>49</v>
      </c>
      <c r="D76" s="194" t="s">
        <v>43</v>
      </c>
      <c r="F76" s="125">
        <v>37.444444444444443</v>
      </c>
      <c r="G76" s="125">
        <v>38.583333333333336</v>
      </c>
      <c r="H76" s="125">
        <v>31.201000000000004</v>
      </c>
      <c r="J76" s="77">
        <f>(F76+G76+H76)/3</f>
        <v>35.742925925925924</v>
      </c>
    </row>
    <row r="77" spans="2:10">
      <c r="B77" s="194" t="s">
        <v>60</v>
      </c>
      <c r="D77" s="194" t="s">
        <v>43</v>
      </c>
      <c r="F77" s="125">
        <v>1028.2222222222222</v>
      </c>
      <c r="G77" s="125">
        <v>1012</v>
      </c>
      <c r="H77" s="125">
        <v>1002.3694999999999</v>
      </c>
      <c r="J77" s="77">
        <f>(F77+G77+H77)/3</f>
        <v>1014.1972407407407</v>
      </c>
    </row>
    <row r="78" spans="2:10">
      <c r="B78" s="194" t="s">
        <v>66</v>
      </c>
      <c r="D78" s="194" t="s">
        <v>43</v>
      </c>
      <c r="F78" s="125">
        <v>586600</v>
      </c>
      <c r="G78" s="125">
        <v>646841</v>
      </c>
      <c r="H78" s="125">
        <v>566733</v>
      </c>
      <c r="J78" s="77">
        <f>(F78+G78+H78)/3</f>
        <v>600058</v>
      </c>
    </row>
    <row r="79" spans="2:10">
      <c r="B79" s="194" t="s">
        <v>61</v>
      </c>
      <c r="D79" s="194" t="s">
        <v>43</v>
      </c>
      <c r="F79" s="125">
        <v>1116609.3333333335</v>
      </c>
      <c r="G79" s="125">
        <v>1166269</v>
      </c>
      <c r="H79" s="125">
        <v>917981</v>
      </c>
      <c r="J79" s="77">
        <f>(F79+G79+H79)/3</f>
        <v>1066953.1111111112</v>
      </c>
    </row>
    <row r="80" spans="2:10">
      <c r="F80" s="131"/>
      <c r="G80" s="131"/>
      <c r="H80" s="131"/>
      <c r="J80" s="131"/>
    </row>
    <row r="81" spans="2:10">
      <c r="B81" s="214" t="s">
        <v>67</v>
      </c>
      <c r="C81" s="214"/>
      <c r="D81" s="214"/>
      <c r="E81" s="214"/>
      <c r="F81" s="131"/>
      <c r="G81" s="131"/>
      <c r="H81" s="131"/>
      <c r="J81" s="131"/>
    </row>
    <row r="82" spans="2:10">
      <c r="B82" s="194" t="s">
        <v>68</v>
      </c>
      <c r="D82" s="194" t="s">
        <v>43</v>
      </c>
      <c r="F82" s="125">
        <v>18.623566214807092</v>
      </c>
      <c r="G82" s="125">
        <v>19.666666666666668</v>
      </c>
      <c r="H82" s="125">
        <v>55</v>
      </c>
      <c r="J82" s="77">
        <f>(F82+G82+H82)/3</f>
        <v>31.096744293824585</v>
      </c>
    </row>
    <row r="83" spans="2:10">
      <c r="B83" s="194" t="s">
        <v>69</v>
      </c>
      <c r="D83" s="194" t="s">
        <v>43</v>
      </c>
      <c r="F83" s="125">
        <v>21545.747862356624</v>
      </c>
      <c r="G83" s="125">
        <v>21993.666666666668</v>
      </c>
      <c r="H83" s="125">
        <v>22147.555333333334</v>
      </c>
      <c r="J83" s="77">
        <f>(F83+G83+H83)/3</f>
        <v>21895.656620785539</v>
      </c>
    </row>
    <row r="84" spans="2:10">
      <c r="F84" s="131"/>
      <c r="G84" s="131"/>
      <c r="H84" s="131"/>
      <c r="J84" s="131"/>
    </row>
    <row r="85" spans="2:10">
      <c r="B85" s="229" t="s">
        <v>70</v>
      </c>
      <c r="C85" s="229"/>
      <c r="D85" s="229"/>
      <c r="E85" s="229"/>
      <c r="F85" s="131"/>
      <c r="G85" s="131"/>
      <c r="H85" s="131"/>
      <c r="J85" s="131"/>
    </row>
    <row r="86" spans="2:10">
      <c r="B86" s="228" t="s">
        <v>71</v>
      </c>
      <c r="C86" s="228"/>
      <c r="D86" s="194" t="s">
        <v>43</v>
      </c>
      <c r="E86" s="228"/>
      <c r="F86" s="125">
        <v>137.22627737226276</v>
      </c>
      <c r="G86" s="125">
        <v>142.41666666666666</v>
      </c>
      <c r="H86" s="125">
        <v>137.58333333333334</v>
      </c>
      <c r="J86" s="77">
        <f t="shared" ref="J86:J92" si="0">(F86+G86+H86)/3</f>
        <v>139.07542579075425</v>
      </c>
    </row>
    <row r="87" spans="2:10">
      <c r="B87" s="228" t="s">
        <v>72</v>
      </c>
      <c r="C87" s="228"/>
      <c r="D87" s="194" t="s">
        <v>43</v>
      </c>
      <c r="E87" s="228"/>
      <c r="F87" s="125">
        <v>179.37434827945776</v>
      </c>
      <c r="G87" s="125">
        <v>183.33333333333334</v>
      </c>
      <c r="H87" s="125">
        <v>182</v>
      </c>
      <c r="J87" s="77">
        <f t="shared" si="0"/>
        <v>181.56922720426371</v>
      </c>
    </row>
    <row r="88" spans="2:10">
      <c r="B88" s="228" t="s">
        <v>73</v>
      </c>
      <c r="C88" s="228"/>
      <c r="D88" s="194" t="s">
        <v>43</v>
      </c>
      <c r="E88" s="228"/>
      <c r="F88" s="125">
        <v>178.39416058394158</v>
      </c>
      <c r="G88" s="125">
        <v>179.83333333333334</v>
      </c>
      <c r="H88" s="125">
        <v>188.25</v>
      </c>
      <c r="J88" s="77">
        <f t="shared" si="0"/>
        <v>182.15916463909164</v>
      </c>
    </row>
    <row r="89" spans="2:10">
      <c r="B89" s="228" t="s">
        <v>74</v>
      </c>
      <c r="C89" s="228"/>
      <c r="D89" s="194" t="s">
        <v>43</v>
      </c>
      <c r="E89" s="228"/>
      <c r="F89" s="125">
        <v>426.38164754953078</v>
      </c>
      <c r="G89" s="125">
        <v>430.5</v>
      </c>
      <c r="H89" s="125">
        <v>443.34250000000003</v>
      </c>
      <c r="J89" s="77">
        <f t="shared" si="0"/>
        <v>433.4080491831769</v>
      </c>
    </row>
    <row r="90" spans="2:10">
      <c r="B90" s="228" t="s">
        <v>243</v>
      </c>
      <c r="C90" s="228"/>
      <c r="D90" s="194" t="s">
        <v>43</v>
      </c>
      <c r="E90" s="228"/>
      <c r="F90" s="125">
        <v>20624.37142857143</v>
      </c>
      <c r="G90" s="125">
        <v>21057.583333333336</v>
      </c>
      <c r="H90" s="125">
        <v>21196.379500000003</v>
      </c>
      <c r="J90" s="77">
        <f t="shared" si="0"/>
        <v>20959.444753968255</v>
      </c>
    </row>
    <row r="91" spans="2:10">
      <c r="B91" s="228" t="s">
        <v>244</v>
      </c>
      <c r="C91" s="228"/>
      <c r="D91" s="194" t="s">
        <v>43</v>
      </c>
      <c r="E91" s="228"/>
      <c r="F91" s="125"/>
      <c r="G91" s="125"/>
      <c r="H91" s="125"/>
      <c r="J91" s="77">
        <f t="shared" si="0"/>
        <v>0</v>
      </c>
    </row>
    <row r="92" spans="2:10">
      <c r="B92" s="228" t="s">
        <v>245</v>
      </c>
      <c r="C92" s="228"/>
      <c r="D92" s="194" t="s">
        <v>43</v>
      </c>
      <c r="E92" s="228"/>
      <c r="F92" s="125">
        <v>18.623566214807092</v>
      </c>
      <c r="G92" s="125">
        <v>19.666666666666668</v>
      </c>
      <c r="H92" s="125">
        <v>55</v>
      </c>
      <c r="J92" s="77">
        <f t="shared" si="0"/>
        <v>31.096744293824585</v>
      </c>
    </row>
    <row r="93" spans="2:10">
      <c r="B93" s="230" t="s">
        <v>246</v>
      </c>
      <c r="C93" s="230"/>
      <c r="D93" s="230"/>
      <c r="E93" s="230"/>
    </row>
    <row r="94" spans="2:10">
      <c r="F94" s="131"/>
      <c r="G94" s="131"/>
      <c r="H94" s="131"/>
      <c r="J94" s="131"/>
    </row>
    <row r="95" spans="2:10">
      <c r="B95" s="259" t="s">
        <v>77</v>
      </c>
      <c r="C95" s="259"/>
      <c r="D95" s="259"/>
      <c r="E95" s="259"/>
      <c r="F95" s="131"/>
      <c r="G95" s="131"/>
      <c r="H95" s="131"/>
      <c r="J95" s="131"/>
    </row>
    <row r="96" spans="2:10">
      <c r="F96" s="131"/>
      <c r="G96" s="131"/>
      <c r="H96" s="131"/>
      <c r="J96" s="131"/>
    </row>
    <row r="97" spans="2:10">
      <c r="B97" s="194" t="s">
        <v>78</v>
      </c>
      <c r="D97" s="194" t="s">
        <v>43</v>
      </c>
      <c r="F97" s="125">
        <v>476524</v>
      </c>
      <c r="G97" s="125">
        <v>742283</v>
      </c>
      <c r="H97" s="125">
        <v>1042516</v>
      </c>
      <c r="J97" s="77">
        <f>(F97+G97+H97)/3</f>
        <v>753774.33333333337</v>
      </c>
    </row>
    <row r="98" spans="2:10">
      <c r="B98" s="194" t="s">
        <v>79</v>
      </c>
      <c r="D98" s="194" t="s">
        <v>43</v>
      </c>
      <c r="F98" s="125">
        <v>134017</v>
      </c>
      <c r="G98" s="125">
        <v>134948</v>
      </c>
      <c r="H98" s="125">
        <v>204589</v>
      </c>
      <c r="J98" s="77">
        <f>(F98+G98+H98)/3</f>
        <v>157851.33333333334</v>
      </c>
    </row>
    <row r="99" spans="2:10">
      <c r="F99" s="131"/>
      <c r="G99" s="131"/>
      <c r="H99" s="131"/>
      <c r="J99" s="131"/>
    </row>
    <row r="100" spans="2:10">
      <c r="F100" s="131"/>
      <c r="G100" s="131"/>
      <c r="H100" s="131"/>
      <c r="J100" s="131"/>
    </row>
    <row r="101" spans="2:10" ht="15">
      <c r="B101" s="260" t="s">
        <v>171</v>
      </c>
      <c r="C101" s="260"/>
      <c r="D101" s="260"/>
      <c r="E101" s="260"/>
      <c r="F101" s="131"/>
      <c r="G101" s="131"/>
      <c r="H101" s="131"/>
      <c r="J101" s="131"/>
    </row>
    <row r="102" spans="2:10">
      <c r="F102" s="131"/>
      <c r="G102" s="131"/>
      <c r="H102" s="131"/>
      <c r="J102" s="131"/>
    </row>
    <row r="103" spans="2:10">
      <c r="B103" s="194" t="s">
        <v>288</v>
      </c>
      <c r="D103" s="194" t="s">
        <v>43</v>
      </c>
      <c r="F103" s="125">
        <v>18.623566214807092</v>
      </c>
      <c r="G103" s="125">
        <v>18.666666666666668</v>
      </c>
      <c r="H103" s="125">
        <v>53</v>
      </c>
      <c r="J103" s="77">
        <f>(F103+G103+H103)/3</f>
        <v>30.096744293824585</v>
      </c>
    </row>
    <row r="104" spans="2:10">
      <c r="F104" s="131"/>
      <c r="G104" s="131"/>
      <c r="H104" s="131"/>
      <c r="J104" s="131"/>
    </row>
    <row r="105" spans="2:10">
      <c r="B105" s="216" t="s">
        <v>289</v>
      </c>
      <c r="C105" s="216"/>
      <c r="D105" s="216"/>
      <c r="E105" s="216"/>
      <c r="F105" s="131"/>
      <c r="G105" s="131"/>
      <c r="H105" s="131"/>
      <c r="J105" s="131"/>
    </row>
    <row r="106" spans="2:10">
      <c r="B106" s="194" t="s">
        <v>290</v>
      </c>
      <c r="D106" s="194" t="s">
        <v>43</v>
      </c>
      <c r="F106" s="125">
        <v>20624.37142857143</v>
      </c>
      <c r="G106" s="125">
        <v>21057.583333333336</v>
      </c>
      <c r="H106" s="125">
        <v>21196.379500000003</v>
      </c>
      <c r="J106" s="77">
        <f t="shared" ref="J106" si="1">(F106+G106+H106)/3</f>
        <v>20959.444753968255</v>
      </c>
    </row>
    <row r="107" spans="2:10">
      <c r="B107" s="194" t="s">
        <v>291</v>
      </c>
      <c r="D107" s="194" t="s">
        <v>43</v>
      </c>
      <c r="F107" s="110">
        <v>921.37643378519283</v>
      </c>
      <c r="G107" s="110">
        <v>936.08333333333337</v>
      </c>
      <c r="H107" s="110">
        <v>951.63416666666672</v>
      </c>
      <c r="J107" s="77">
        <f>(F107+G107+H107)/3</f>
        <v>936.36464459506431</v>
      </c>
    </row>
    <row r="108" spans="2:10">
      <c r="B108" s="34"/>
      <c r="C108" s="34"/>
      <c r="D108" s="34"/>
      <c r="E108" s="34"/>
      <c r="F108" s="217"/>
      <c r="G108" s="217"/>
      <c r="H108" s="217"/>
      <c r="J108" s="217"/>
    </row>
    <row r="109" spans="2:10">
      <c r="B109" s="216" t="s">
        <v>292</v>
      </c>
      <c r="C109" s="216"/>
      <c r="D109" s="216"/>
      <c r="E109" s="216"/>
      <c r="F109" s="131"/>
      <c r="G109" s="131"/>
      <c r="H109" s="131"/>
      <c r="J109" s="131"/>
    </row>
    <row r="110" spans="2:10">
      <c r="B110" s="194" t="s">
        <v>293</v>
      </c>
      <c r="D110" s="194" t="s">
        <v>43</v>
      </c>
      <c r="F110" s="125">
        <v>233.22222222222223</v>
      </c>
      <c r="G110" s="125">
        <v>221.83333333333331</v>
      </c>
      <c r="H110" s="125">
        <v>187.87425000000005</v>
      </c>
      <c r="J110" s="77">
        <f t="shared" ref="J110:J113" si="2">(F110+G110+H110)/3</f>
        <v>214.3099351851852</v>
      </c>
    </row>
    <row r="111" spans="2:10">
      <c r="B111" s="194" t="s">
        <v>294</v>
      </c>
      <c r="D111" s="194" t="s">
        <v>43</v>
      </c>
      <c r="F111" s="125">
        <v>82.333333333333329</v>
      </c>
      <c r="G111" s="125">
        <v>82.333333333333329</v>
      </c>
      <c r="H111" s="125">
        <v>82.189416666666659</v>
      </c>
      <c r="J111" s="77">
        <f t="shared" si="2"/>
        <v>82.285361111111101</v>
      </c>
    </row>
    <row r="112" spans="2:10">
      <c r="B112" s="194" t="s">
        <v>295</v>
      </c>
      <c r="D112" s="194" t="s">
        <v>43</v>
      </c>
      <c r="F112" s="125">
        <v>0</v>
      </c>
      <c r="G112" s="125">
        <v>0</v>
      </c>
      <c r="H112" s="125">
        <v>0</v>
      </c>
      <c r="J112" s="77">
        <f t="shared" si="2"/>
        <v>0</v>
      </c>
    </row>
    <row r="113" spans="2:10">
      <c r="B113" s="194" t="s">
        <v>296</v>
      </c>
      <c r="D113" s="194" t="s">
        <v>43</v>
      </c>
      <c r="F113" s="125">
        <v>0</v>
      </c>
      <c r="G113" s="125">
        <v>0</v>
      </c>
      <c r="H113" s="125">
        <v>0</v>
      </c>
      <c r="J113" s="77">
        <f t="shared" si="2"/>
        <v>0</v>
      </c>
    </row>
    <row r="114" spans="2:10">
      <c r="F114" s="131"/>
      <c r="G114" s="131"/>
      <c r="H114" s="131"/>
      <c r="J114" s="131"/>
    </row>
    <row r="115" spans="2:10">
      <c r="B115" s="216" t="s">
        <v>297</v>
      </c>
      <c r="C115" s="216"/>
      <c r="D115" s="216"/>
      <c r="E115" s="216"/>
      <c r="F115" s="131"/>
      <c r="G115" s="131"/>
      <c r="H115" s="131"/>
      <c r="J115" s="131"/>
    </row>
    <row r="116" spans="2:10">
      <c r="B116" s="194" t="s">
        <v>298</v>
      </c>
      <c r="D116" s="194" t="s">
        <v>43</v>
      </c>
      <c r="F116" s="125">
        <v>1445</v>
      </c>
      <c r="G116" s="125">
        <v>1445</v>
      </c>
      <c r="H116" s="125">
        <v>1445.0103542844349</v>
      </c>
      <c r="J116" s="77">
        <f t="shared" ref="J116" si="3">(F116+G116+H116)/3</f>
        <v>1445.0034514281451</v>
      </c>
    </row>
    <row r="117" spans="2:10">
      <c r="F117" s="131"/>
      <c r="G117" s="131"/>
      <c r="H117" s="131"/>
      <c r="J117" s="131"/>
    </row>
    <row r="118" spans="2:10">
      <c r="F118" s="131"/>
      <c r="G118" s="131"/>
      <c r="H118" s="131"/>
      <c r="J118" s="131"/>
    </row>
    <row r="119" spans="2:10">
      <c r="F119" s="131"/>
      <c r="G119" s="131"/>
      <c r="H119" s="131"/>
      <c r="J119" s="131"/>
    </row>
    <row r="120" spans="2:10">
      <c r="F120" s="131"/>
      <c r="G120" s="131"/>
      <c r="H120" s="131"/>
      <c r="J120" s="131"/>
    </row>
    <row r="121" spans="2:10">
      <c r="B121" s="216" t="s">
        <v>299</v>
      </c>
      <c r="C121" s="216"/>
      <c r="D121" s="194" t="s">
        <v>43</v>
      </c>
      <c r="E121" s="216"/>
      <c r="F121" s="125">
        <v>185.29651162790697</v>
      </c>
      <c r="G121" s="125">
        <v>262.6980401645294</v>
      </c>
      <c r="H121" s="125">
        <v>42.000000000000007</v>
      </c>
      <c r="J121" s="77">
        <f t="shared" ref="J121" si="4">(F121+G121+H121)/3</f>
        <v>163.33151726414545</v>
      </c>
    </row>
    <row r="122" spans="2:10">
      <c r="F122" s="131"/>
      <c r="G122" s="131"/>
      <c r="H122" s="131"/>
      <c r="J122" s="131"/>
    </row>
    <row r="123" spans="2:10">
      <c r="B123" s="216" t="s">
        <v>300</v>
      </c>
      <c r="C123" s="216"/>
      <c r="D123" s="216"/>
      <c r="E123" s="216"/>
      <c r="F123" s="131"/>
      <c r="G123" s="131"/>
      <c r="H123" s="131"/>
      <c r="J123" s="131"/>
    </row>
    <row r="124" spans="2:10">
      <c r="B124" s="194" t="s">
        <v>290</v>
      </c>
      <c r="D124" s="194" t="s">
        <v>43</v>
      </c>
      <c r="F124" s="125">
        <v>187.58198051948051</v>
      </c>
      <c r="G124" s="125">
        <v>153.53162248300512</v>
      </c>
      <c r="H124" s="125">
        <v>133.26737677931632</v>
      </c>
      <c r="J124" s="77">
        <f t="shared" ref="J124:J127" si="5">(F124+G124+H124)/3</f>
        <v>158.12699326060067</v>
      </c>
    </row>
    <row r="125" spans="2:10">
      <c r="B125" s="194" t="s">
        <v>74</v>
      </c>
      <c r="D125" s="194" t="s">
        <v>43</v>
      </c>
      <c r="F125" s="125">
        <v>9.8560606060606055</v>
      </c>
      <c r="G125" s="125">
        <v>5.4398771177697798</v>
      </c>
      <c r="H125" s="125">
        <v>7.0752600700093673</v>
      </c>
      <c r="J125" s="77">
        <f t="shared" si="5"/>
        <v>7.4570659312799172</v>
      </c>
    </row>
    <row r="126" spans="2:10">
      <c r="B126" s="194" t="s">
        <v>301</v>
      </c>
      <c r="D126" s="194" t="s">
        <v>43</v>
      </c>
      <c r="F126" s="125">
        <v>2.7075757575757575</v>
      </c>
      <c r="G126" s="125">
        <v>13.101125656250716</v>
      </c>
      <c r="H126" s="125">
        <v>15.09737218360203</v>
      </c>
      <c r="J126" s="77">
        <f t="shared" si="5"/>
        <v>10.302024532476167</v>
      </c>
    </row>
    <row r="127" spans="2:10">
      <c r="B127" s="194" t="s">
        <v>71</v>
      </c>
      <c r="D127" s="194" t="s">
        <v>43</v>
      </c>
      <c r="F127" s="125">
        <v>8.9617790132036141</v>
      </c>
      <c r="G127" s="125">
        <v>8.5393247793821914</v>
      </c>
      <c r="H127" s="125">
        <v>9.6779612036267739</v>
      </c>
      <c r="J127" s="77">
        <f t="shared" si="5"/>
        <v>9.059688332070861</v>
      </c>
    </row>
    <row r="128" spans="2:10">
      <c r="F128" s="131"/>
      <c r="G128" s="131"/>
      <c r="H128" s="131"/>
      <c r="J128" s="131"/>
    </row>
    <row r="129" spans="2:10">
      <c r="B129" s="216" t="s">
        <v>302</v>
      </c>
      <c r="C129" s="216"/>
      <c r="D129" s="216"/>
      <c r="E129" s="216"/>
      <c r="F129" s="131"/>
      <c r="G129" s="131"/>
      <c r="H129" s="131"/>
      <c r="J129" s="131"/>
    </row>
    <row r="130" spans="2:10">
      <c r="B130" s="194" t="s">
        <v>303</v>
      </c>
      <c r="D130" s="194" t="s">
        <v>43</v>
      </c>
      <c r="F130" s="125">
        <v>1</v>
      </c>
      <c r="G130" s="125">
        <v>2</v>
      </c>
      <c r="H130" s="125">
        <v>0</v>
      </c>
      <c r="J130" s="77">
        <f t="shared" ref="J130:J136" si="6">(F130+G130+H130)/3</f>
        <v>1</v>
      </c>
    </row>
    <row r="131" spans="2:10">
      <c r="B131" s="194" t="s">
        <v>304</v>
      </c>
      <c r="D131" s="194" t="s">
        <v>43</v>
      </c>
      <c r="F131" s="125">
        <v>2.5</v>
      </c>
      <c r="G131" s="125">
        <v>6</v>
      </c>
      <c r="H131" s="125">
        <v>1</v>
      </c>
      <c r="J131" s="77">
        <f t="shared" si="6"/>
        <v>3.1666666666666665</v>
      </c>
    </row>
    <row r="132" spans="2:10">
      <c r="B132" s="194" t="s">
        <v>305</v>
      </c>
      <c r="D132" s="194" t="s">
        <v>43</v>
      </c>
      <c r="F132" s="125">
        <v>0</v>
      </c>
      <c r="G132" s="125">
        <v>0</v>
      </c>
      <c r="H132" s="125">
        <v>0</v>
      </c>
      <c r="J132" s="77">
        <f t="shared" si="6"/>
        <v>0</v>
      </c>
    </row>
    <row r="133" spans="2:10">
      <c r="B133" s="194" t="s">
        <v>306</v>
      </c>
      <c r="D133" s="194" t="s">
        <v>43</v>
      </c>
      <c r="F133" s="125">
        <v>0</v>
      </c>
      <c r="G133" s="125">
        <v>0</v>
      </c>
      <c r="H133" s="125">
        <v>0</v>
      </c>
      <c r="J133" s="77">
        <f t="shared" si="6"/>
        <v>0</v>
      </c>
    </row>
    <row r="134" spans="2:10">
      <c r="B134" s="194" t="s">
        <v>307</v>
      </c>
      <c r="D134" s="194" t="s">
        <v>43</v>
      </c>
      <c r="F134" s="125">
        <v>1</v>
      </c>
      <c r="G134" s="125">
        <v>0</v>
      </c>
      <c r="H134" s="125">
        <v>0.59054613314531279</v>
      </c>
      <c r="J134" s="77">
        <f t="shared" si="6"/>
        <v>0.53018204438177097</v>
      </c>
    </row>
    <row r="135" spans="2:10">
      <c r="B135" s="194" t="s">
        <v>308</v>
      </c>
      <c r="D135" s="194" t="s">
        <v>43</v>
      </c>
      <c r="F135" s="125">
        <v>0</v>
      </c>
      <c r="G135" s="125">
        <v>0</v>
      </c>
      <c r="H135" s="125">
        <v>0</v>
      </c>
      <c r="J135" s="77">
        <f t="shared" si="6"/>
        <v>0</v>
      </c>
    </row>
    <row r="136" spans="2:10">
      <c r="B136" s="194" t="s">
        <v>309</v>
      </c>
      <c r="D136" s="194" t="s">
        <v>43</v>
      </c>
      <c r="F136" s="125">
        <v>0</v>
      </c>
      <c r="G136" s="125">
        <v>0</v>
      </c>
      <c r="H136" s="125">
        <v>0</v>
      </c>
      <c r="J136" s="77">
        <f t="shared" si="6"/>
        <v>0</v>
      </c>
    </row>
    <row r="137" spans="2:10">
      <c r="F137" s="131"/>
      <c r="G137" s="131"/>
      <c r="H137" s="131"/>
      <c r="J137" s="131"/>
    </row>
    <row r="138" spans="2:10">
      <c r="B138" s="258" t="s">
        <v>310</v>
      </c>
      <c r="C138" s="258"/>
      <c r="D138" s="258"/>
      <c r="E138" s="258"/>
      <c r="F138" s="131"/>
      <c r="G138" s="131"/>
      <c r="H138" s="131"/>
      <c r="J138" s="131"/>
    </row>
    <row r="139" spans="2:10">
      <c r="B139" s="194" t="s">
        <v>311</v>
      </c>
      <c r="D139" s="194" t="s">
        <v>43</v>
      </c>
      <c r="F139" s="125">
        <v>215.97129186602874</v>
      </c>
      <c r="G139" s="125">
        <v>511.5637450199203</v>
      </c>
      <c r="H139" s="125">
        <v>64.023554603854393</v>
      </c>
      <c r="J139" s="77">
        <f t="shared" ref="J139:J150" si="7">(F139+G139+H139)/3</f>
        <v>263.85286382993445</v>
      </c>
    </row>
    <row r="140" spans="2:10">
      <c r="B140" s="194" t="s">
        <v>290</v>
      </c>
      <c r="D140" s="194" t="s">
        <v>43</v>
      </c>
      <c r="F140" s="125">
        <v>73</v>
      </c>
      <c r="G140" s="125">
        <v>297.8872966692486</v>
      </c>
      <c r="H140" s="125">
        <v>40</v>
      </c>
      <c r="J140" s="77">
        <f t="shared" si="7"/>
        <v>136.96243222308286</v>
      </c>
    </row>
    <row r="141" spans="2:10">
      <c r="B141" s="194" t="s">
        <v>74</v>
      </c>
      <c r="D141" s="194" t="s">
        <v>43</v>
      </c>
      <c r="F141" s="125">
        <v>257.50013793103449</v>
      </c>
      <c r="G141" s="125">
        <v>70.911424100156495</v>
      </c>
      <c r="H141" s="125">
        <v>39</v>
      </c>
      <c r="J141" s="77">
        <f t="shared" si="7"/>
        <v>122.47052067706367</v>
      </c>
    </row>
    <row r="142" spans="2:10">
      <c r="B142" s="194" t="s">
        <v>301</v>
      </c>
      <c r="D142" s="194" t="s">
        <v>43</v>
      </c>
      <c r="F142" s="125">
        <v>0</v>
      </c>
      <c r="G142" s="125">
        <v>0</v>
      </c>
      <c r="H142" s="125">
        <v>69.616419919246297</v>
      </c>
      <c r="J142" s="77">
        <f t="shared" si="7"/>
        <v>23.205473306415431</v>
      </c>
    </row>
    <row r="143" spans="2:10">
      <c r="B143" s="194" t="s">
        <v>71</v>
      </c>
      <c r="D143" s="194" t="s">
        <v>43</v>
      </c>
      <c r="F143" s="125">
        <v>0</v>
      </c>
      <c r="G143" s="125">
        <v>1199.8181553680536</v>
      </c>
      <c r="H143" s="125">
        <v>35</v>
      </c>
      <c r="J143" s="77">
        <f t="shared" si="7"/>
        <v>411.60605178935117</v>
      </c>
    </row>
    <row r="144" spans="2:10">
      <c r="B144" s="194" t="s">
        <v>303</v>
      </c>
      <c r="D144" s="194" t="s">
        <v>43</v>
      </c>
      <c r="F144" s="125">
        <v>102</v>
      </c>
      <c r="G144" s="125">
        <v>251.99999999999997</v>
      </c>
      <c r="H144" s="125">
        <v>0</v>
      </c>
      <c r="J144" s="77">
        <f t="shared" si="7"/>
        <v>118</v>
      </c>
    </row>
    <row r="145" spans="2:31">
      <c r="B145" s="194" t="s">
        <v>304</v>
      </c>
      <c r="D145" s="194" t="s">
        <v>43</v>
      </c>
      <c r="F145" s="125">
        <v>237.50017699115048</v>
      </c>
      <c r="G145" s="125">
        <v>908.22735489054037</v>
      </c>
      <c r="H145" s="125">
        <v>35</v>
      </c>
      <c r="J145" s="77">
        <f t="shared" si="7"/>
        <v>393.57584396056359</v>
      </c>
    </row>
    <row r="146" spans="2:31">
      <c r="B146" s="194" t="s">
        <v>305</v>
      </c>
      <c r="D146" s="194" t="s">
        <v>43</v>
      </c>
      <c r="F146" s="125">
        <v>0</v>
      </c>
      <c r="G146" s="125">
        <v>0</v>
      </c>
      <c r="H146" s="125">
        <v>0</v>
      </c>
      <c r="J146" s="77">
        <f t="shared" si="7"/>
        <v>0</v>
      </c>
    </row>
    <row r="147" spans="2:31">
      <c r="B147" s="194" t="s">
        <v>306</v>
      </c>
      <c r="D147" s="194" t="s">
        <v>43</v>
      </c>
      <c r="F147" s="125">
        <v>0</v>
      </c>
      <c r="G147" s="125">
        <v>0</v>
      </c>
      <c r="H147" s="125">
        <v>0</v>
      </c>
      <c r="J147" s="77">
        <f t="shared" si="7"/>
        <v>0</v>
      </c>
    </row>
    <row r="148" spans="2:31">
      <c r="B148" s="194" t="s">
        <v>307</v>
      </c>
      <c r="D148" s="194" t="s">
        <v>43</v>
      </c>
      <c r="F148" s="125">
        <v>0</v>
      </c>
      <c r="G148" s="125">
        <v>0</v>
      </c>
      <c r="H148" s="125">
        <v>0</v>
      </c>
      <c r="J148" s="77">
        <f t="shared" si="7"/>
        <v>0</v>
      </c>
    </row>
    <row r="149" spans="2:31">
      <c r="B149" s="194" t="s">
        <v>308</v>
      </c>
      <c r="D149" s="194" t="s">
        <v>43</v>
      </c>
      <c r="F149" s="125">
        <v>0</v>
      </c>
      <c r="G149" s="125">
        <v>0</v>
      </c>
      <c r="H149" s="125">
        <v>0</v>
      </c>
      <c r="J149" s="77">
        <f t="shared" si="7"/>
        <v>0</v>
      </c>
    </row>
    <row r="150" spans="2:31">
      <c r="B150" s="194" t="s">
        <v>309</v>
      </c>
      <c r="D150" s="194" t="s">
        <v>43</v>
      </c>
      <c r="F150" s="125">
        <v>0</v>
      </c>
      <c r="G150" s="125">
        <v>0</v>
      </c>
      <c r="H150" s="125">
        <v>0</v>
      </c>
      <c r="J150" s="77">
        <f t="shared" si="7"/>
        <v>0</v>
      </c>
    </row>
    <row r="153" spans="2:31" s="235" customFormat="1">
      <c r="B153" s="234" t="s">
        <v>261</v>
      </c>
      <c r="C153" s="234"/>
      <c r="D153" s="234"/>
      <c r="E153" s="234"/>
      <c r="F153" s="234"/>
      <c r="G153" s="234"/>
      <c r="H153" s="234"/>
      <c r="I153" s="234"/>
      <c r="J153" s="234"/>
    </row>
    <row r="155" spans="2:31" ht="15">
      <c r="B155" s="261" t="s">
        <v>172</v>
      </c>
      <c r="C155" s="261"/>
      <c r="D155" s="261"/>
      <c r="E155" s="261"/>
    </row>
    <row r="156" spans="2:31">
      <c r="B156" s="184"/>
      <c r="C156" s="184"/>
      <c r="D156" s="184"/>
      <c r="E156" s="184"/>
      <c r="F156" s="236"/>
      <c r="H156" s="34"/>
      <c r="Q156" s="131"/>
      <c r="R156" s="131"/>
      <c r="S156" s="131"/>
      <c r="T156" s="131"/>
      <c r="U156" s="131"/>
      <c r="V156" s="131"/>
    </row>
    <row r="157" spans="2:31">
      <c r="B157" s="259" t="s">
        <v>47</v>
      </c>
      <c r="C157" s="259"/>
      <c r="D157" s="259"/>
      <c r="E157" s="259"/>
      <c r="F157" s="236"/>
      <c r="H157" s="34"/>
      <c r="M157" s="131"/>
      <c r="N157" s="131"/>
      <c r="O157" s="131"/>
      <c r="P157" s="131"/>
      <c r="Q157" s="131"/>
      <c r="R157" s="131"/>
      <c r="S157" s="131"/>
      <c r="T157" s="131"/>
      <c r="U157" s="131"/>
      <c r="V157" s="131"/>
      <c r="W157" s="131"/>
    </row>
    <row r="158" spans="2:31">
      <c r="B158" s="214"/>
      <c r="C158" s="214"/>
      <c r="D158" s="214"/>
      <c r="E158" s="214"/>
      <c r="F158" s="262"/>
      <c r="H158" s="34"/>
      <c r="N158" s="131"/>
      <c r="O158" s="131"/>
      <c r="P158" s="131"/>
      <c r="Q158" s="131"/>
      <c r="R158" s="131"/>
      <c r="S158" s="131"/>
      <c r="T158" s="131"/>
      <c r="U158" s="131"/>
      <c r="V158" s="131"/>
      <c r="W158" s="131"/>
    </row>
    <row r="159" spans="2:31">
      <c r="B159" s="215" t="s">
        <v>48</v>
      </c>
      <c r="C159" s="215"/>
      <c r="D159" s="215"/>
      <c r="E159" s="215"/>
      <c r="F159" s="262"/>
      <c r="H159" s="34"/>
      <c r="N159" s="131"/>
      <c r="O159" s="131"/>
      <c r="P159" s="131"/>
      <c r="Q159" s="131"/>
      <c r="R159" s="131"/>
      <c r="S159" s="131"/>
      <c r="T159" s="131"/>
      <c r="U159" s="131"/>
      <c r="V159" s="131"/>
      <c r="W159" s="131"/>
      <c r="X159" s="131"/>
      <c r="Y159" s="131"/>
      <c r="Z159" s="131"/>
      <c r="AA159" s="131"/>
      <c r="AC159" s="131"/>
      <c r="AD159" s="131"/>
      <c r="AE159" s="131"/>
    </row>
    <row r="160" spans="2:31" ht="15">
      <c r="B160" s="194" t="s">
        <v>49</v>
      </c>
      <c r="D160" s="194" t="s">
        <v>106</v>
      </c>
      <c r="F160" s="283"/>
      <c r="G160" s="131"/>
      <c r="H160" s="217"/>
      <c r="L160" s="194" t="s">
        <v>314</v>
      </c>
      <c r="N160" s="131"/>
      <c r="O160" s="131"/>
      <c r="P160" s="131"/>
      <c r="Q160" s="131"/>
      <c r="R160" s="131"/>
      <c r="S160" s="131"/>
      <c r="T160" s="131"/>
      <c r="U160" s="131"/>
      <c r="V160" s="131"/>
      <c r="W160" s="131"/>
    </row>
    <row r="161" spans="1:16384" ht="15">
      <c r="B161" s="194" t="s">
        <v>50</v>
      </c>
      <c r="D161" s="194" t="s">
        <v>106</v>
      </c>
      <c r="F161" s="283"/>
      <c r="G161" s="131"/>
      <c r="H161" s="217"/>
      <c r="N161" s="131"/>
      <c r="O161" s="131"/>
      <c r="P161" s="131"/>
      <c r="Q161" s="131"/>
      <c r="R161" s="131"/>
      <c r="S161" s="131"/>
      <c r="T161" s="131"/>
      <c r="U161" s="131"/>
      <c r="V161" s="131"/>
      <c r="W161" s="131"/>
    </row>
    <row r="162" spans="1:16384" ht="15">
      <c r="B162" s="194" t="s">
        <v>51</v>
      </c>
      <c r="D162" s="194" t="s">
        <v>106</v>
      </c>
      <c r="F162" s="283"/>
      <c r="G162" s="131"/>
      <c r="H162" s="217"/>
      <c r="N162" s="131"/>
      <c r="O162" s="131"/>
      <c r="P162" s="131"/>
      <c r="Q162" s="131"/>
      <c r="R162" s="131"/>
      <c r="S162" s="131"/>
      <c r="T162" s="131"/>
      <c r="U162" s="131"/>
      <c r="V162" s="131"/>
      <c r="W162" s="131"/>
    </row>
    <row r="163" spans="1:16384">
      <c r="F163" s="284"/>
      <c r="G163" s="131"/>
      <c r="H163" s="217"/>
      <c r="N163" s="131"/>
      <c r="O163" s="131"/>
      <c r="P163" s="131"/>
      <c r="Q163" s="131"/>
      <c r="R163" s="131"/>
      <c r="S163" s="131"/>
      <c r="T163" s="131"/>
      <c r="U163" s="131"/>
      <c r="V163" s="131"/>
      <c r="W163" s="131"/>
      <c r="X163" s="131"/>
      <c r="Y163" s="131"/>
      <c r="Z163" s="131"/>
      <c r="AA163" s="131"/>
      <c r="AC163" s="131"/>
      <c r="AD163" s="131"/>
      <c r="AE163" s="131"/>
    </row>
    <row r="164" spans="1:16384">
      <c r="B164" s="214" t="s">
        <v>52</v>
      </c>
      <c r="C164" s="214"/>
      <c r="D164" s="214"/>
      <c r="E164" s="214"/>
      <c r="F164" s="284"/>
      <c r="G164" s="131"/>
      <c r="H164" s="217"/>
      <c r="N164" s="131"/>
      <c r="O164" s="131"/>
      <c r="P164" s="131"/>
      <c r="Q164" s="131"/>
      <c r="R164" s="131"/>
      <c r="S164" s="131"/>
      <c r="T164" s="131"/>
      <c r="U164" s="131"/>
      <c r="V164" s="131"/>
      <c r="W164" s="131"/>
    </row>
    <row r="165" spans="1:16384" ht="15">
      <c r="B165" s="194" t="s">
        <v>49</v>
      </c>
      <c r="D165" s="194" t="s">
        <v>106</v>
      </c>
      <c r="F165" s="283"/>
      <c r="G165" s="131"/>
      <c r="H165" s="217"/>
      <c r="N165" s="131"/>
      <c r="O165" s="131"/>
      <c r="P165" s="131"/>
      <c r="Q165" s="131"/>
      <c r="R165" s="131"/>
      <c r="S165" s="131"/>
      <c r="T165" s="131"/>
      <c r="U165" s="131"/>
      <c r="V165" s="131"/>
      <c r="W165" s="131"/>
    </row>
    <row r="166" spans="1:16384" ht="15">
      <c r="B166" s="194" t="s">
        <v>50</v>
      </c>
      <c r="D166" s="194" t="s">
        <v>106</v>
      </c>
      <c r="F166" s="283"/>
      <c r="G166" s="131"/>
      <c r="H166" s="217"/>
      <c r="N166" s="131"/>
      <c r="O166" s="131"/>
      <c r="P166" s="131"/>
      <c r="Q166" s="131"/>
      <c r="R166" s="131"/>
      <c r="S166" s="131"/>
      <c r="T166" s="131"/>
      <c r="U166" s="131"/>
      <c r="V166" s="131"/>
      <c r="W166" s="131"/>
    </row>
    <row r="167" spans="1:16384" ht="15">
      <c r="B167" s="194" t="s">
        <v>53</v>
      </c>
      <c r="D167" s="194" t="s">
        <v>106</v>
      </c>
      <c r="F167" s="283"/>
      <c r="G167" s="131"/>
      <c r="H167" s="217"/>
      <c r="N167" s="131"/>
      <c r="O167" s="131"/>
      <c r="P167" s="131"/>
      <c r="Q167" s="131"/>
      <c r="R167" s="131"/>
      <c r="S167" s="131"/>
      <c r="T167" s="131"/>
      <c r="U167" s="131"/>
      <c r="V167" s="131"/>
      <c r="W167" s="131"/>
    </row>
    <row r="168" spans="1:16384">
      <c r="F168" s="284"/>
      <c r="G168" s="131"/>
      <c r="H168" s="217"/>
      <c r="N168" s="131"/>
      <c r="O168" s="131"/>
      <c r="P168" s="131"/>
      <c r="Q168" s="131"/>
      <c r="R168" s="131"/>
      <c r="S168" s="131"/>
      <c r="T168" s="131"/>
      <c r="U168" s="131"/>
      <c r="V168" s="131"/>
      <c r="W168" s="131"/>
    </row>
    <row r="169" spans="1:16384">
      <c r="B169" s="214" t="s">
        <v>54</v>
      </c>
      <c r="C169" s="214"/>
      <c r="D169" s="214"/>
      <c r="E169" s="214"/>
      <c r="F169" s="284"/>
      <c r="G169" s="131"/>
      <c r="H169" s="217"/>
      <c r="N169" s="131"/>
      <c r="O169" s="131"/>
      <c r="P169" s="131"/>
    </row>
    <row r="170" spans="1:16384" ht="15">
      <c r="B170" s="194" t="s">
        <v>49</v>
      </c>
      <c r="D170" s="194" t="s">
        <v>106</v>
      </c>
      <c r="F170" s="285">
        <v>2760</v>
      </c>
      <c r="G170" s="131"/>
      <c r="H170" s="217"/>
    </row>
    <row r="171" spans="1:16384" ht="15">
      <c r="B171" s="194" t="s">
        <v>50</v>
      </c>
      <c r="D171" s="194" t="s">
        <v>106</v>
      </c>
      <c r="F171" s="283">
        <v>19.149699999999999</v>
      </c>
      <c r="G171" s="131"/>
      <c r="H171" s="217"/>
    </row>
    <row r="172" spans="1:16384" ht="15">
      <c r="B172" s="194" t="s">
        <v>51</v>
      </c>
      <c r="D172" s="194" t="s">
        <v>106</v>
      </c>
      <c r="F172" s="283">
        <v>2.0526</v>
      </c>
      <c r="G172" s="131"/>
      <c r="H172" s="217"/>
    </row>
    <row r="173" spans="1:16384">
      <c r="F173" s="284"/>
      <c r="G173" s="131"/>
      <c r="H173" s="217"/>
      <c r="Q173" s="216"/>
      <c r="R173" s="216"/>
      <c r="S173" s="216"/>
      <c r="T173" s="216"/>
      <c r="U173" s="216"/>
      <c r="V173" s="216"/>
      <c r="W173" s="216"/>
      <c r="X173" s="216"/>
      <c r="Y173" s="216"/>
      <c r="Z173" s="216"/>
      <c r="AA173" s="216"/>
      <c r="AB173" s="216"/>
      <c r="AC173" s="216"/>
      <c r="AD173" s="216"/>
      <c r="AE173" s="216"/>
      <c r="AF173" s="216"/>
      <c r="AG173" s="216"/>
      <c r="AH173" s="216"/>
      <c r="AI173" s="216"/>
      <c r="AJ173" s="216"/>
      <c r="AK173" s="216"/>
      <c r="AL173" s="216"/>
      <c r="AM173" s="216"/>
      <c r="AN173" s="216"/>
      <c r="AO173" s="216"/>
      <c r="AP173" s="216"/>
      <c r="AQ173" s="216"/>
      <c r="AR173" s="216"/>
      <c r="AS173" s="216"/>
      <c r="AT173" s="216"/>
      <c r="AU173" s="216"/>
      <c r="AV173" s="216"/>
      <c r="AW173" s="216"/>
      <c r="AX173" s="216"/>
      <c r="AY173" s="216"/>
      <c r="AZ173" s="216"/>
      <c r="BA173" s="216"/>
      <c r="BB173" s="216"/>
      <c r="BC173" s="216"/>
      <c r="BD173" s="216"/>
      <c r="BE173" s="216"/>
      <c r="BF173" s="216"/>
      <c r="BG173" s="216"/>
      <c r="BH173" s="216"/>
      <c r="BI173" s="216"/>
      <c r="BJ173" s="216"/>
      <c r="BK173" s="216"/>
      <c r="BL173" s="216"/>
      <c r="BM173" s="216"/>
      <c r="BN173" s="216"/>
      <c r="BO173" s="216"/>
      <c r="BP173" s="216"/>
      <c r="BQ173" s="216"/>
      <c r="BR173" s="216"/>
      <c r="BS173" s="216"/>
      <c r="BT173" s="216"/>
      <c r="BU173" s="216"/>
      <c r="BV173" s="216"/>
      <c r="BW173" s="216"/>
      <c r="BX173" s="216"/>
      <c r="BY173" s="216"/>
      <c r="BZ173" s="216"/>
      <c r="CA173" s="216"/>
      <c r="CB173" s="216"/>
      <c r="CC173" s="216"/>
      <c r="CD173" s="216"/>
      <c r="CE173" s="216"/>
      <c r="CF173" s="216"/>
      <c r="CG173" s="216"/>
      <c r="CH173" s="216"/>
      <c r="CI173" s="216"/>
      <c r="CJ173" s="216"/>
      <c r="CK173" s="216"/>
      <c r="CL173" s="216"/>
      <c r="CM173" s="216"/>
      <c r="CN173" s="216"/>
      <c r="CO173" s="216"/>
      <c r="CP173" s="216"/>
      <c r="CQ173" s="216"/>
      <c r="CR173" s="216"/>
      <c r="CS173" s="216"/>
      <c r="CT173" s="216"/>
      <c r="CU173" s="216"/>
      <c r="CV173" s="216"/>
      <c r="CW173" s="216"/>
      <c r="CX173" s="216"/>
      <c r="CY173" s="216"/>
      <c r="CZ173" s="216"/>
      <c r="DA173" s="216"/>
      <c r="DB173" s="216"/>
      <c r="DC173" s="216"/>
      <c r="DD173" s="216"/>
      <c r="DE173" s="216"/>
      <c r="DF173" s="216"/>
      <c r="DG173" s="216"/>
      <c r="DH173" s="216"/>
      <c r="DI173" s="216"/>
      <c r="DJ173" s="216"/>
      <c r="DK173" s="216"/>
      <c r="DL173" s="216"/>
      <c r="DM173" s="216"/>
      <c r="DN173" s="216"/>
      <c r="DO173" s="216"/>
      <c r="DP173" s="216"/>
      <c r="DQ173" s="216"/>
      <c r="DR173" s="216"/>
      <c r="DS173" s="216"/>
      <c r="DT173" s="216"/>
      <c r="DU173" s="216"/>
      <c r="DV173" s="216"/>
      <c r="DW173" s="216"/>
      <c r="DX173" s="216"/>
      <c r="DY173" s="216"/>
      <c r="DZ173" s="216"/>
      <c r="EA173" s="216"/>
      <c r="EB173" s="216"/>
      <c r="EC173" s="216"/>
      <c r="ED173" s="216"/>
      <c r="EE173" s="216"/>
      <c r="EF173" s="216"/>
      <c r="EG173" s="216"/>
      <c r="EH173" s="216"/>
      <c r="EI173" s="216"/>
      <c r="EJ173" s="216"/>
      <c r="EK173" s="216"/>
      <c r="EL173" s="216"/>
      <c r="EM173" s="216"/>
      <c r="EN173" s="216"/>
      <c r="EO173" s="216"/>
      <c r="EP173" s="216"/>
      <c r="EQ173" s="216"/>
      <c r="ER173" s="216"/>
      <c r="ES173" s="216"/>
      <c r="ET173" s="216"/>
      <c r="EU173" s="216"/>
      <c r="EV173" s="216"/>
      <c r="EW173" s="216"/>
      <c r="EX173" s="216"/>
      <c r="EY173" s="216"/>
      <c r="EZ173" s="216"/>
      <c r="FA173" s="216"/>
      <c r="FB173" s="216"/>
      <c r="FC173" s="216"/>
      <c r="FD173" s="216"/>
      <c r="FE173" s="216"/>
      <c r="FF173" s="216"/>
      <c r="FG173" s="216"/>
      <c r="FH173" s="216"/>
      <c r="FI173" s="216"/>
      <c r="FJ173" s="216"/>
      <c r="FK173" s="216"/>
      <c r="FL173" s="216"/>
      <c r="FM173" s="216"/>
      <c r="FN173" s="216"/>
      <c r="FO173" s="216"/>
      <c r="FP173" s="216"/>
      <c r="FQ173" s="216"/>
      <c r="FR173" s="216"/>
      <c r="FS173" s="216"/>
      <c r="FT173" s="216"/>
      <c r="FU173" s="216"/>
      <c r="FV173" s="216"/>
      <c r="FW173" s="216"/>
      <c r="FX173" s="216"/>
      <c r="FY173" s="216"/>
      <c r="FZ173" s="216"/>
      <c r="GA173" s="216"/>
      <c r="GB173" s="216"/>
      <c r="GC173" s="216"/>
      <c r="GD173" s="216"/>
      <c r="GE173" s="216"/>
      <c r="GF173" s="216"/>
      <c r="GG173" s="216"/>
      <c r="GH173" s="216"/>
      <c r="GI173" s="216"/>
      <c r="GJ173" s="216"/>
      <c r="GK173" s="216"/>
      <c r="GL173" s="216"/>
      <c r="GM173" s="216"/>
      <c r="GN173" s="216"/>
      <c r="GO173" s="216"/>
      <c r="GP173" s="216"/>
      <c r="GQ173" s="216"/>
      <c r="GR173" s="216"/>
      <c r="GS173" s="216"/>
      <c r="GT173" s="216"/>
      <c r="GU173" s="216"/>
      <c r="GV173" s="216"/>
      <c r="GW173" s="216"/>
      <c r="GX173" s="216"/>
      <c r="GY173" s="216"/>
      <c r="GZ173" s="216"/>
      <c r="HA173" s="216"/>
      <c r="HB173" s="216"/>
      <c r="HC173" s="216"/>
      <c r="HD173" s="216"/>
      <c r="HE173" s="216"/>
      <c r="HF173" s="216"/>
      <c r="HG173" s="216"/>
      <c r="HH173" s="216"/>
      <c r="HI173" s="216"/>
      <c r="HJ173" s="216"/>
      <c r="HK173" s="216"/>
      <c r="HL173" s="216"/>
      <c r="HM173" s="216"/>
      <c r="HN173" s="216"/>
      <c r="HO173" s="216"/>
      <c r="HP173" s="216"/>
      <c r="HQ173" s="216"/>
      <c r="HR173" s="216"/>
      <c r="HS173" s="216"/>
      <c r="HT173" s="216"/>
      <c r="HU173" s="216"/>
      <c r="HV173" s="216"/>
      <c r="HW173" s="216"/>
      <c r="HX173" s="216"/>
      <c r="HY173" s="216"/>
      <c r="HZ173" s="216"/>
      <c r="IA173" s="216"/>
      <c r="IB173" s="216"/>
      <c r="IC173" s="216"/>
      <c r="ID173" s="216"/>
      <c r="IE173" s="216"/>
      <c r="IF173" s="216"/>
      <c r="IG173" s="216"/>
      <c r="IH173" s="216"/>
      <c r="II173" s="216"/>
      <c r="IJ173" s="216"/>
      <c r="IK173" s="216"/>
      <c r="IL173" s="216"/>
      <c r="IM173" s="216"/>
      <c r="IN173" s="216"/>
      <c r="IO173" s="216"/>
      <c r="IP173" s="216"/>
      <c r="IQ173" s="216"/>
      <c r="IR173" s="216"/>
      <c r="IS173" s="216"/>
      <c r="IT173" s="216"/>
      <c r="IU173" s="216"/>
      <c r="IV173" s="216"/>
      <c r="IW173" s="216"/>
      <c r="IX173" s="216"/>
      <c r="IY173" s="216"/>
      <c r="IZ173" s="216"/>
      <c r="JA173" s="216"/>
      <c r="JB173" s="216"/>
      <c r="JC173" s="216"/>
      <c r="JD173" s="216"/>
      <c r="JE173" s="216"/>
      <c r="JF173" s="216"/>
      <c r="JG173" s="216"/>
      <c r="JH173" s="216"/>
      <c r="JI173" s="216"/>
      <c r="JJ173" s="216"/>
      <c r="JK173" s="216"/>
      <c r="JL173" s="216"/>
      <c r="JM173" s="216"/>
      <c r="JN173" s="216"/>
      <c r="JO173" s="216"/>
      <c r="JP173" s="216"/>
      <c r="JQ173" s="216"/>
      <c r="JR173" s="216"/>
      <c r="JS173" s="216"/>
      <c r="JT173" s="216"/>
      <c r="JU173" s="216"/>
      <c r="JV173" s="216"/>
      <c r="JW173" s="216"/>
      <c r="JX173" s="216"/>
      <c r="JY173" s="216"/>
      <c r="JZ173" s="216"/>
      <c r="KA173" s="216"/>
      <c r="KB173" s="216"/>
      <c r="KC173" s="216"/>
      <c r="KD173" s="216"/>
      <c r="KE173" s="216"/>
      <c r="KF173" s="216"/>
      <c r="KG173" s="216"/>
      <c r="KH173" s="216"/>
      <c r="KI173" s="216"/>
      <c r="KJ173" s="216"/>
      <c r="KK173" s="216"/>
      <c r="KL173" s="216"/>
      <c r="KM173" s="216"/>
      <c r="KN173" s="216"/>
      <c r="KO173" s="216"/>
      <c r="KP173" s="216"/>
      <c r="KQ173" s="216"/>
      <c r="KR173" s="216"/>
      <c r="KS173" s="216"/>
      <c r="KT173" s="216"/>
      <c r="KU173" s="216"/>
      <c r="KV173" s="216"/>
      <c r="KW173" s="216"/>
      <c r="KX173" s="216"/>
      <c r="KY173" s="216"/>
      <c r="KZ173" s="216"/>
      <c r="LA173" s="216"/>
      <c r="LB173" s="216"/>
      <c r="LC173" s="216"/>
      <c r="LD173" s="216"/>
      <c r="LE173" s="216"/>
      <c r="LF173" s="216"/>
      <c r="LG173" s="216"/>
      <c r="LH173" s="216"/>
      <c r="LI173" s="216"/>
      <c r="LJ173" s="216"/>
      <c r="LK173" s="216"/>
      <c r="LL173" s="216"/>
      <c r="LM173" s="216"/>
      <c r="LN173" s="216"/>
      <c r="LO173" s="216"/>
      <c r="LP173" s="216"/>
      <c r="LQ173" s="216"/>
      <c r="LR173" s="216"/>
      <c r="LS173" s="216"/>
      <c r="LT173" s="216"/>
      <c r="LU173" s="216"/>
      <c r="LV173" s="216"/>
      <c r="LW173" s="216"/>
      <c r="LX173" s="216"/>
      <c r="LY173" s="216"/>
      <c r="LZ173" s="216"/>
      <c r="MA173" s="216"/>
      <c r="MB173" s="216"/>
      <c r="MC173" s="216"/>
      <c r="MD173" s="216"/>
      <c r="ME173" s="216"/>
      <c r="MF173" s="216"/>
      <c r="MG173" s="216"/>
      <c r="MH173" s="216"/>
      <c r="MI173" s="216"/>
      <c r="MJ173" s="216"/>
      <c r="MK173" s="216"/>
      <c r="ML173" s="216"/>
      <c r="MM173" s="216"/>
      <c r="MN173" s="216"/>
      <c r="MO173" s="216"/>
      <c r="MP173" s="216"/>
      <c r="MQ173" s="216"/>
      <c r="MR173" s="216"/>
      <c r="MS173" s="216"/>
      <c r="MT173" s="216"/>
      <c r="MU173" s="216"/>
      <c r="MV173" s="216"/>
      <c r="MW173" s="216"/>
      <c r="MX173" s="216"/>
      <c r="MY173" s="216"/>
      <c r="MZ173" s="216"/>
      <c r="NA173" s="216"/>
      <c r="NB173" s="216"/>
      <c r="NC173" s="216"/>
      <c r="ND173" s="216"/>
      <c r="NE173" s="216"/>
      <c r="NF173" s="216"/>
      <c r="NG173" s="216"/>
      <c r="NH173" s="216"/>
      <c r="NI173" s="216"/>
      <c r="NJ173" s="216"/>
      <c r="NK173" s="216"/>
      <c r="NL173" s="216"/>
      <c r="NM173" s="216"/>
      <c r="NN173" s="216"/>
      <c r="NO173" s="216"/>
      <c r="NP173" s="216"/>
      <c r="NQ173" s="216"/>
      <c r="NR173" s="216"/>
      <c r="NS173" s="216"/>
      <c r="NT173" s="216"/>
      <c r="NU173" s="216"/>
      <c r="NV173" s="216"/>
      <c r="NW173" s="216"/>
      <c r="NX173" s="216"/>
      <c r="NY173" s="216"/>
      <c r="NZ173" s="216"/>
      <c r="OA173" s="216"/>
      <c r="OB173" s="216"/>
      <c r="OC173" s="216"/>
      <c r="OD173" s="216"/>
      <c r="OE173" s="216"/>
      <c r="OF173" s="216"/>
      <c r="OG173" s="216"/>
      <c r="OH173" s="216"/>
      <c r="OI173" s="216"/>
      <c r="OJ173" s="216"/>
      <c r="OK173" s="216"/>
      <c r="OL173" s="216"/>
      <c r="OM173" s="216"/>
      <c r="ON173" s="216"/>
      <c r="OO173" s="216"/>
      <c r="OP173" s="216"/>
      <c r="OQ173" s="216"/>
      <c r="OR173" s="216"/>
      <c r="OS173" s="216"/>
      <c r="OT173" s="216"/>
      <c r="OU173" s="216"/>
      <c r="OV173" s="216"/>
      <c r="OW173" s="216"/>
      <c r="OX173" s="216"/>
      <c r="OY173" s="216"/>
      <c r="OZ173" s="216"/>
      <c r="PA173" s="216"/>
      <c r="PB173" s="216"/>
      <c r="PC173" s="216"/>
      <c r="PD173" s="216"/>
      <c r="PE173" s="216"/>
      <c r="PF173" s="216"/>
      <c r="PG173" s="216"/>
      <c r="PH173" s="216"/>
      <c r="PI173" s="216"/>
      <c r="PJ173" s="216"/>
      <c r="PK173" s="216"/>
      <c r="PL173" s="216"/>
      <c r="PM173" s="216"/>
      <c r="PN173" s="216"/>
      <c r="PO173" s="216"/>
      <c r="PP173" s="216"/>
      <c r="PQ173" s="216"/>
      <c r="PR173" s="216"/>
      <c r="PS173" s="216"/>
      <c r="PT173" s="216"/>
      <c r="PU173" s="216"/>
      <c r="PV173" s="216"/>
      <c r="PW173" s="216"/>
      <c r="PX173" s="216"/>
      <c r="PY173" s="216"/>
      <c r="PZ173" s="216"/>
      <c r="QA173" s="216"/>
      <c r="QB173" s="216"/>
      <c r="QC173" s="216"/>
      <c r="QD173" s="216"/>
      <c r="QE173" s="216"/>
      <c r="QF173" s="216"/>
      <c r="QG173" s="216"/>
      <c r="QH173" s="216"/>
      <c r="QI173" s="216"/>
      <c r="QJ173" s="216"/>
      <c r="QK173" s="216"/>
      <c r="QL173" s="216"/>
      <c r="QM173" s="216"/>
      <c r="QN173" s="216"/>
      <c r="QO173" s="216"/>
      <c r="QP173" s="216"/>
      <c r="QQ173" s="216"/>
      <c r="QR173" s="216"/>
      <c r="QS173" s="216"/>
      <c r="QT173" s="216"/>
      <c r="QU173" s="216"/>
      <c r="QV173" s="216"/>
      <c r="QW173" s="216"/>
      <c r="QX173" s="216"/>
      <c r="QY173" s="216"/>
      <c r="QZ173" s="216"/>
      <c r="RA173" s="216"/>
      <c r="RB173" s="216"/>
      <c r="RC173" s="216"/>
      <c r="RD173" s="216"/>
      <c r="RE173" s="216"/>
      <c r="RF173" s="216"/>
      <c r="RG173" s="216"/>
      <c r="RH173" s="216"/>
      <c r="RI173" s="216"/>
      <c r="RJ173" s="216"/>
      <c r="RK173" s="216"/>
      <c r="RL173" s="216"/>
      <c r="RM173" s="216"/>
      <c r="RN173" s="216"/>
      <c r="RO173" s="216"/>
      <c r="RP173" s="216"/>
      <c r="RQ173" s="216"/>
      <c r="RR173" s="216"/>
      <c r="RS173" s="216"/>
      <c r="RT173" s="216"/>
      <c r="RU173" s="216"/>
      <c r="RV173" s="216"/>
      <c r="RW173" s="216"/>
      <c r="RX173" s="216"/>
      <c r="RY173" s="216"/>
      <c r="RZ173" s="216"/>
      <c r="SA173" s="216"/>
      <c r="SB173" s="216"/>
      <c r="SC173" s="216"/>
      <c r="SD173" s="216"/>
      <c r="SE173" s="216"/>
      <c r="SF173" s="216"/>
      <c r="SG173" s="216"/>
      <c r="SH173" s="216"/>
      <c r="SI173" s="216"/>
      <c r="SJ173" s="216"/>
      <c r="SK173" s="216"/>
      <c r="SL173" s="216"/>
      <c r="SM173" s="216"/>
      <c r="SN173" s="216"/>
      <c r="SO173" s="216"/>
      <c r="SP173" s="216"/>
      <c r="SQ173" s="216"/>
      <c r="SR173" s="216"/>
      <c r="SS173" s="216"/>
      <c r="ST173" s="216"/>
      <c r="SU173" s="216"/>
      <c r="SV173" s="216"/>
      <c r="SW173" s="216"/>
      <c r="SX173" s="216"/>
      <c r="SY173" s="216"/>
      <c r="SZ173" s="216"/>
      <c r="TA173" s="216"/>
      <c r="TB173" s="216"/>
      <c r="TC173" s="216"/>
      <c r="TD173" s="216"/>
      <c r="TE173" s="216"/>
      <c r="TF173" s="216"/>
      <c r="TG173" s="216"/>
      <c r="TH173" s="216"/>
      <c r="TI173" s="216"/>
      <c r="TJ173" s="216"/>
      <c r="TK173" s="216"/>
      <c r="TL173" s="216"/>
      <c r="TM173" s="216"/>
      <c r="TN173" s="216"/>
      <c r="TO173" s="216"/>
      <c r="TP173" s="216"/>
      <c r="TQ173" s="216"/>
      <c r="TR173" s="216"/>
      <c r="TS173" s="216"/>
      <c r="TT173" s="216"/>
      <c r="TU173" s="216"/>
      <c r="TV173" s="216"/>
      <c r="TW173" s="216"/>
      <c r="TX173" s="216"/>
      <c r="TY173" s="216"/>
      <c r="TZ173" s="216"/>
      <c r="UA173" s="216"/>
      <c r="UB173" s="216"/>
      <c r="UC173" s="216"/>
      <c r="UD173" s="216"/>
      <c r="UE173" s="216"/>
      <c r="UF173" s="216"/>
      <c r="UG173" s="216"/>
      <c r="UH173" s="216"/>
      <c r="UI173" s="216"/>
      <c r="UJ173" s="216"/>
      <c r="UK173" s="216"/>
      <c r="UL173" s="216"/>
      <c r="UM173" s="216"/>
      <c r="UN173" s="216"/>
      <c r="UO173" s="216"/>
      <c r="UP173" s="216"/>
      <c r="UQ173" s="216"/>
      <c r="UR173" s="216"/>
      <c r="US173" s="216"/>
      <c r="UT173" s="216"/>
      <c r="UU173" s="216"/>
      <c r="UV173" s="216"/>
      <c r="UW173" s="216"/>
      <c r="UX173" s="216"/>
      <c r="UY173" s="216"/>
      <c r="UZ173" s="216"/>
      <c r="VA173" s="216"/>
      <c r="VB173" s="216"/>
      <c r="VC173" s="216"/>
      <c r="VD173" s="216"/>
      <c r="VE173" s="216"/>
      <c r="VF173" s="216"/>
      <c r="VG173" s="216"/>
      <c r="VH173" s="216"/>
      <c r="VI173" s="216"/>
      <c r="VJ173" s="216"/>
      <c r="VK173" s="216"/>
      <c r="VL173" s="216"/>
      <c r="VM173" s="216"/>
      <c r="VN173" s="216"/>
      <c r="VO173" s="216"/>
      <c r="VP173" s="216"/>
      <c r="VQ173" s="216"/>
      <c r="VR173" s="216"/>
      <c r="VS173" s="216"/>
      <c r="VT173" s="216"/>
      <c r="VU173" s="216"/>
      <c r="VV173" s="216"/>
      <c r="VW173" s="216"/>
      <c r="VX173" s="216"/>
      <c r="VY173" s="216"/>
      <c r="VZ173" s="216"/>
      <c r="WA173" s="216"/>
      <c r="WB173" s="216"/>
      <c r="WC173" s="216"/>
      <c r="WD173" s="216"/>
      <c r="WE173" s="216"/>
      <c r="WF173" s="216"/>
      <c r="WG173" s="216"/>
      <c r="WH173" s="216"/>
      <c r="WI173" s="216"/>
      <c r="WJ173" s="216"/>
      <c r="WK173" s="216"/>
      <c r="WL173" s="216"/>
      <c r="WM173" s="216"/>
      <c r="WN173" s="216"/>
      <c r="WO173" s="216"/>
      <c r="WP173" s="216"/>
      <c r="WQ173" s="216"/>
      <c r="WR173" s="216"/>
      <c r="WS173" s="216"/>
      <c r="WT173" s="216"/>
      <c r="WU173" s="216"/>
      <c r="WV173" s="216"/>
      <c r="WW173" s="216"/>
      <c r="WX173" s="216"/>
      <c r="WY173" s="216"/>
      <c r="WZ173" s="216"/>
      <c r="XA173" s="216"/>
      <c r="XB173" s="216"/>
      <c r="XC173" s="216"/>
      <c r="XD173" s="216"/>
      <c r="XE173" s="216"/>
      <c r="XF173" s="216"/>
      <c r="XG173" s="216"/>
      <c r="XH173" s="216"/>
      <c r="XI173" s="216"/>
      <c r="XJ173" s="216"/>
      <c r="XK173" s="216"/>
      <c r="XL173" s="216"/>
      <c r="XM173" s="216"/>
      <c r="XN173" s="216"/>
      <c r="XO173" s="216"/>
      <c r="XP173" s="216"/>
      <c r="XQ173" s="216"/>
      <c r="XR173" s="216"/>
      <c r="XS173" s="216"/>
      <c r="XT173" s="216"/>
      <c r="XU173" s="216"/>
      <c r="XV173" s="216"/>
      <c r="XW173" s="216"/>
      <c r="XX173" s="216"/>
      <c r="XY173" s="216"/>
      <c r="XZ173" s="216"/>
      <c r="YA173" s="216"/>
      <c r="YB173" s="216"/>
      <c r="YC173" s="216"/>
      <c r="YD173" s="216"/>
      <c r="YE173" s="216"/>
      <c r="YF173" s="216"/>
      <c r="YG173" s="216"/>
      <c r="YH173" s="216"/>
      <c r="YI173" s="216"/>
      <c r="YJ173" s="216"/>
      <c r="YK173" s="216"/>
      <c r="YL173" s="216"/>
      <c r="YM173" s="216"/>
      <c r="YN173" s="216"/>
      <c r="YO173" s="216"/>
      <c r="YP173" s="216"/>
      <c r="YQ173" s="216"/>
      <c r="YR173" s="216"/>
      <c r="YS173" s="216"/>
      <c r="YT173" s="216"/>
      <c r="YU173" s="216"/>
      <c r="YV173" s="216"/>
      <c r="YW173" s="216"/>
      <c r="YX173" s="216"/>
      <c r="YY173" s="216"/>
      <c r="YZ173" s="216"/>
      <c r="ZA173" s="216"/>
      <c r="ZB173" s="216"/>
      <c r="ZC173" s="216"/>
      <c r="ZD173" s="216"/>
      <c r="ZE173" s="216"/>
      <c r="ZF173" s="216"/>
      <c r="ZG173" s="216"/>
      <c r="ZH173" s="216"/>
      <c r="ZI173" s="216"/>
      <c r="ZJ173" s="216"/>
      <c r="ZK173" s="216"/>
      <c r="ZL173" s="216"/>
      <c r="ZM173" s="216"/>
      <c r="ZN173" s="216"/>
      <c r="ZO173" s="216"/>
      <c r="ZP173" s="216"/>
      <c r="ZQ173" s="216"/>
      <c r="ZR173" s="216"/>
      <c r="ZS173" s="216"/>
      <c r="ZT173" s="216"/>
      <c r="ZU173" s="216"/>
      <c r="ZV173" s="216"/>
      <c r="ZW173" s="216"/>
      <c r="ZX173" s="216"/>
      <c r="ZY173" s="216"/>
      <c r="ZZ173" s="216"/>
      <c r="AAA173" s="216"/>
      <c r="AAB173" s="216"/>
      <c r="AAC173" s="216"/>
      <c r="AAD173" s="216"/>
      <c r="AAE173" s="216"/>
      <c r="AAF173" s="216"/>
      <c r="AAG173" s="216"/>
      <c r="AAH173" s="216"/>
      <c r="AAI173" s="216"/>
      <c r="AAJ173" s="216"/>
      <c r="AAK173" s="216"/>
      <c r="AAL173" s="216"/>
      <c r="AAM173" s="216"/>
      <c r="AAN173" s="216"/>
      <c r="AAO173" s="216"/>
      <c r="AAP173" s="216"/>
      <c r="AAQ173" s="216"/>
      <c r="AAR173" s="216"/>
      <c r="AAS173" s="216"/>
      <c r="AAT173" s="216"/>
      <c r="AAU173" s="216"/>
      <c r="AAV173" s="216"/>
      <c r="AAW173" s="216"/>
      <c r="AAX173" s="216"/>
      <c r="AAY173" s="216"/>
      <c r="AAZ173" s="216"/>
      <c r="ABA173" s="216"/>
      <c r="ABB173" s="216"/>
      <c r="ABC173" s="216"/>
      <c r="ABD173" s="216"/>
      <c r="ABE173" s="216"/>
      <c r="ABF173" s="216"/>
      <c r="ABG173" s="216"/>
      <c r="ABH173" s="216"/>
      <c r="ABI173" s="216"/>
      <c r="ABJ173" s="216"/>
      <c r="ABK173" s="216"/>
      <c r="ABL173" s="216"/>
      <c r="ABM173" s="216"/>
      <c r="ABN173" s="216"/>
      <c r="ABO173" s="216"/>
      <c r="ABP173" s="216"/>
      <c r="ABQ173" s="216"/>
      <c r="ABR173" s="216"/>
      <c r="ABS173" s="216"/>
      <c r="ABT173" s="216"/>
      <c r="ABU173" s="216"/>
      <c r="ABV173" s="216"/>
      <c r="ABW173" s="216"/>
      <c r="ABX173" s="216"/>
      <c r="ABY173" s="216"/>
      <c r="ABZ173" s="216"/>
      <c r="ACA173" s="216"/>
      <c r="ACB173" s="216"/>
      <c r="ACC173" s="216"/>
      <c r="ACD173" s="216"/>
      <c r="ACE173" s="216"/>
      <c r="ACF173" s="216"/>
      <c r="ACG173" s="216"/>
      <c r="ACH173" s="216"/>
      <c r="ACI173" s="216"/>
      <c r="ACJ173" s="216"/>
      <c r="ACK173" s="216"/>
      <c r="ACL173" s="216"/>
      <c r="ACM173" s="216"/>
      <c r="ACN173" s="216"/>
      <c r="ACO173" s="216"/>
      <c r="ACP173" s="216"/>
      <c r="ACQ173" s="216"/>
      <c r="ACR173" s="216"/>
      <c r="ACS173" s="216"/>
      <c r="ACT173" s="216"/>
      <c r="ACU173" s="216"/>
      <c r="ACV173" s="216"/>
      <c r="ACW173" s="216"/>
      <c r="ACX173" s="216"/>
      <c r="ACY173" s="216"/>
      <c r="ACZ173" s="216"/>
      <c r="ADA173" s="216"/>
      <c r="ADB173" s="216"/>
      <c r="ADC173" s="216"/>
      <c r="ADD173" s="216"/>
      <c r="ADE173" s="216"/>
      <c r="ADF173" s="216"/>
      <c r="ADG173" s="216"/>
      <c r="ADH173" s="216"/>
      <c r="ADI173" s="216"/>
      <c r="ADJ173" s="216"/>
      <c r="ADK173" s="216"/>
      <c r="ADL173" s="216"/>
      <c r="ADM173" s="216"/>
      <c r="ADN173" s="216"/>
      <c r="ADO173" s="216"/>
      <c r="ADP173" s="216"/>
      <c r="ADQ173" s="216"/>
      <c r="ADR173" s="216"/>
      <c r="ADS173" s="216"/>
      <c r="ADT173" s="216"/>
      <c r="ADU173" s="216"/>
      <c r="ADV173" s="216"/>
      <c r="ADW173" s="216"/>
      <c r="ADX173" s="216"/>
      <c r="ADY173" s="216"/>
      <c r="ADZ173" s="216"/>
      <c r="AEA173" s="216"/>
      <c r="AEB173" s="216"/>
      <c r="AEC173" s="216"/>
      <c r="AED173" s="216"/>
      <c r="AEE173" s="216"/>
      <c r="AEF173" s="216"/>
      <c r="AEG173" s="216"/>
      <c r="AEH173" s="216"/>
      <c r="AEI173" s="216"/>
      <c r="AEJ173" s="216"/>
      <c r="AEK173" s="216"/>
      <c r="AEL173" s="216"/>
      <c r="AEM173" s="216"/>
      <c r="AEN173" s="216"/>
      <c r="AEO173" s="216"/>
      <c r="AEP173" s="216"/>
      <c r="AEQ173" s="216"/>
      <c r="AER173" s="216"/>
      <c r="AES173" s="216"/>
      <c r="AET173" s="216"/>
      <c r="AEU173" s="216"/>
      <c r="AEV173" s="216"/>
      <c r="AEW173" s="216"/>
      <c r="AEX173" s="216"/>
      <c r="AEY173" s="216"/>
      <c r="AEZ173" s="216"/>
      <c r="AFA173" s="216"/>
      <c r="AFB173" s="216"/>
      <c r="AFC173" s="216"/>
      <c r="AFD173" s="216"/>
      <c r="AFE173" s="216"/>
      <c r="AFF173" s="216"/>
      <c r="AFG173" s="216"/>
      <c r="AFH173" s="216"/>
      <c r="AFI173" s="216"/>
      <c r="AFJ173" s="216"/>
      <c r="AFK173" s="216"/>
      <c r="AFL173" s="216"/>
      <c r="AFM173" s="216"/>
      <c r="AFN173" s="216"/>
      <c r="AFO173" s="216"/>
      <c r="AFP173" s="216"/>
      <c r="AFQ173" s="216"/>
      <c r="AFR173" s="216"/>
      <c r="AFS173" s="216"/>
      <c r="AFT173" s="216"/>
      <c r="AFU173" s="216"/>
      <c r="AFV173" s="216"/>
      <c r="AFW173" s="216"/>
      <c r="AFX173" s="216"/>
      <c r="AFY173" s="216"/>
      <c r="AFZ173" s="216"/>
      <c r="AGA173" s="216"/>
      <c r="AGB173" s="216"/>
      <c r="AGC173" s="216"/>
      <c r="AGD173" s="216"/>
      <c r="AGE173" s="216"/>
      <c r="AGF173" s="216"/>
      <c r="AGG173" s="216"/>
      <c r="AGH173" s="216"/>
      <c r="AGI173" s="216"/>
      <c r="AGJ173" s="216"/>
      <c r="AGK173" s="216"/>
      <c r="AGL173" s="216"/>
      <c r="AGM173" s="216"/>
      <c r="AGN173" s="216"/>
      <c r="AGO173" s="216"/>
      <c r="AGP173" s="216"/>
      <c r="AGQ173" s="216"/>
      <c r="AGR173" s="216"/>
      <c r="AGS173" s="216"/>
      <c r="AGT173" s="216"/>
      <c r="AGU173" s="216"/>
      <c r="AGV173" s="216"/>
      <c r="AGW173" s="216"/>
      <c r="AGX173" s="216"/>
      <c r="AGY173" s="216"/>
      <c r="AGZ173" s="216"/>
      <c r="AHA173" s="216"/>
      <c r="AHB173" s="216"/>
      <c r="AHC173" s="216"/>
      <c r="AHD173" s="216"/>
      <c r="AHE173" s="216"/>
      <c r="AHF173" s="216"/>
      <c r="AHG173" s="216"/>
      <c r="AHH173" s="216"/>
      <c r="AHI173" s="216"/>
      <c r="AHJ173" s="216"/>
      <c r="AHK173" s="216"/>
      <c r="AHL173" s="216"/>
      <c r="AHM173" s="216"/>
      <c r="AHN173" s="216"/>
      <c r="AHO173" s="216"/>
      <c r="AHP173" s="216"/>
      <c r="AHQ173" s="216"/>
      <c r="AHR173" s="216"/>
      <c r="AHS173" s="216"/>
      <c r="AHT173" s="216"/>
      <c r="AHU173" s="216"/>
      <c r="AHV173" s="216"/>
      <c r="AHW173" s="216"/>
      <c r="AHX173" s="216"/>
      <c r="AHY173" s="216"/>
      <c r="AHZ173" s="216"/>
      <c r="AIA173" s="216"/>
      <c r="AIB173" s="216"/>
      <c r="AIC173" s="216"/>
      <c r="AID173" s="216"/>
      <c r="AIE173" s="216"/>
      <c r="AIF173" s="216"/>
      <c r="AIG173" s="216"/>
      <c r="AIH173" s="216"/>
      <c r="AII173" s="216"/>
      <c r="AIJ173" s="216"/>
      <c r="AIK173" s="216"/>
      <c r="AIL173" s="216"/>
      <c r="AIM173" s="216"/>
      <c r="AIN173" s="216"/>
      <c r="AIO173" s="216"/>
      <c r="AIP173" s="216"/>
      <c r="AIQ173" s="216"/>
      <c r="AIR173" s="216"/>
      <c r="AIS173" s="216"/>
      <c r="AIT173" s="216"/>
      <c r="AIU173" s="216"/>
      <c r="AIV173" s="216"/>
      <c r="AIW173" s="216"/>
      <c r="AIX173" s="216"/>
      <c r="AIY173" s="216"/>
      <c r="AIZ173" s="216"/>
      <c r="AJA173" s="216"/>
      <c r="AJB173" s="216"/>
      <c r="AJC173" s="216"/>
      <c r="AJD173" s="216"/>
      <c r="AJE173" s="216"/>
      <c r="AJF173" s="216"/>
      <c r="AJG173" s="216"/>
      <c r="AJH173" s="216"/>
      <c r="AJI173" s="216"/>
      <c r="AJJ173" s="216"/>
      <c r="AJK173" s="216"/>
      <c r="AJL173" s="216"/>
      <c r="AJM173" s="216"/>
      <c r="AJN173" s="216"/>
      <c r="AJO173" s="216"/>
      <c r="AJP173" s="216"/>
      <c r="AJQ173" s="216"/>
      <c r="AJR173" s="216"/>
      <c r="AJS173" s="216"/>
      <c r="AJT173" s="216"/>
      <c r="AJU173" s="216"/>
      <c r="AJV173" s="216"/>
      <c r="AJW173" s="216"/>
      <c r="AJX173" s="216"/>
      <c r="AJY173" s="216"/>
      <c r="AJZ173" s="216"/>
      <c r="AKA173" s="216"/>
      <c r="AKB173" s="216"/>
      <c r="AKC173" s="216"/>
      <c r="AKD173" s="216"/>
      <c r="AKE173" s="216"/>
      <c r="AKF173" s="216"/>
      <c r="AKG173" s="216"/>
      <c r="AKH173" s="216"/>
      <c r="AKI173" s="216"/>
      <c r="AKJ173" s="216"/>
      <c r="AKK173" s="216"/>
      <c r="AKL173" s="216"/>
      <c r="AKM173" s="216"/>
      <c r="AKN173" s="216"/>
      <c r="AKO173" s="216"/>
      <c r="AKP173" s="216"/>
      <c r="AKQ173" s="216"/>
      <c r="AKR173" s="216"/>
      <c r="AKS173" s="216"/>
      <c r="AKT173" s="216"/>
      <c r="AKU173" s="216"/>
      <c r="AKV173" s="216"/>
      <c r="AKW173" s="216"/>
      <c r="AKX173" s="216"/>
      <c r="AKY173" s="216"/>
      <c r="AKZ173" s="216"/>
      <c r="ALA173" s="216"/>
      <c r="ALB173" s="216"/>
      <c r="ALC173" s="216"/>
      <c r="ALD173" s="216"/>
      <c r="ALE173" s="216"/>
      <c r="ALF173" s="216"/>
      <c r="ALG173" s="216"/>
      <c r="ALH173" s="216"/>
      <c r="ALI173" s="216"/>
      <c r="ALJ173" s="216"/>
      <c r="ALK173" s="216"/>
      <c r="ALL173" s="216"/>
      <c r="ALM173" s="216"/>
      <c r="ALN173" s="216"/>
      <c r="ALO173" s="216"/>
      <c r="ALP173" s="216"/>
      <c r="ALQ173" s="216"/>
      <c r="ALR173" s="216"/>
      <c r="ALS173" s="216"/>
      <c r="ALT173" s="216"/>
      <c r="ALU173" s="216"/>
      <c r="ALV173" s="216"/>
      <c r="ALW173" s="216"/>
      <c r="ALX173" s="216"/>
      <c r="ALY173" s="216"/>
      <c r="ALZ173" s="216"/>
      <c r="AMA173" s="216"/>
      <c r="AMB173" s="216"/>
      <c r="AMC173" s="216"/>
      <c r="AMD173" s="216"/>
      <c r="AME173" s="216"/>
      <c r="AMF173" s="216"/>
      <c r="AMG173" s="216"/>
      <c r="AMH173" s="216"/>
      <c r="AMI173" s="216"/>
      <c r="AMJ173" s="216"/>
      <c r="AMK173" s="216"/>
      <c r="AML173" s="216"/>
      <c r="AMM173" s="216"/>
      <c r="AMN173" s="216"/>
      <c r="AMO173" s="216"/>
      <c r="AMP173" s="216"/>
      <c r="AMQ173" s="216"/>
      <c r="AMR173" s="216"/>
      <c r="AMS173" s="216"/>
      <c r="AMT173" s="216"/>
      <c r="AMU173" s="216"/>
      <c r="AMV173" s="216"/>
      <c r="AMW173" s="216"/>
      <c r="AMX173" s="216"/>
      <c r="AMY173" s="216"/>
      <c r="AMZ173" s="216"/>
      <c r="ANA173" s="216"/>
      <c r="ANB173" s="216"/>
      <c r="ANC173" s="216"/>
      <c r="AND173" s="216"/>
      <c r="ANE173" s="216"/>
      <c r="ANF173" s="216"/>
      <c r="ANG173" s="216"/>
      <c r="ANH173" s="216"/>
      <c r="ANI173" s="216"/>
      <c r="ANJ173" s="216"/>
      <c r="ANK173" s="216"/>
      <c r="ANL173" s="216"/>
      <c r="ANM173" s="216"/>
      <c r="ANN173" s="216"/>
      <c r="ANO173" s="216"/>
      <c r="ANP173" s="216"/>
      <c r="ANQ173" s="216"/>
      <c r="ANR173" s="216"/>
      <c r="ANS173" s="216"/>
      <c r="ANT173" s="216"/>
      <c r="ANU173" s="216"/>
      <c r="ANV173" s="216"/>
      <c r="ANW173" s="216"/>
      <c r="ANX173" s="216"/>
      <c r="ANY173" s="216"/>
      <c r="ANZ173" s="216"/>
      <c r="AOA173" s="216"/>
      <c r="AOB173" s="216"/>
      <c r="AOC173" s="216"/>
      <c r="AOD173" s="216"/>
      <c r="AOE173" s="216"/>
      <c r="AOF173" s="216"/>
      <c r="AOG173" s="216"/>
      <c r="AOH173" s="216"/>
      <c r="AOI173" s="216"/>
      <c r="AOJ173" s="216"/>
      <c r="AOK173" s="216"/>
      <c r="AOL173" s="216"/>
      <c r="AOM173" s="216"/>
      <c r="AON173" s="216"/>
      <c r="AOO173" s="216"/>
      <c r="AOP173" s="216"/>
      <c r="AOQ173" s="216"/>
      <c r="AOR173" s="216"/>
      <c r="AOS173" s="216"/>
      <c r="AOT173" s="216"/>
      <c r="AOU173" s="216"/>
      <c r="AOV173" s="216"/>
      <c r="AOW173" s="216"/>
      <c r="AOX173" s="216"/>
      <c r="AOY173" s="216"/>
      <c r="AOZ173" s="216"/>
      <c r="APA173" s="216"/>
      <c r="APB173" s="216"/>
      <c r="APC173" s="216"/>
      <c r="APD173" s="216"/>
      <c r="APE173" s="216"/>
      <c r="APF173" s="216"/>
      <c r="APG173" s="216"/>
      <c r="APH173" s="216"/>
      <c r="API173" s="216"/>
      <c r="APJ173" s="216"/>
      <c r="APK173" s="216"/>
      <c r="APL173" s="216"/>
      <c r="APM173" s="216"/>
      <c r="APN173" s="216"/>
      <c r="APO173" s="216"/>
      <c r="APP173" s="216"/>
      <c r="APQ173" s="216"/>
      <c r="APR173" s="216"/>
      <c r="APS173" s="216"/>
      <c r="APT173" s="216"/>
      <c r="APU173" s="216"/>
      <c r="APV173" s="216"/>
      <c r="APW173" s="216"/>
      <c r="APX173" s="216"/>
      <c r="APY173" s="216"/>
      <c r="APZ173" s="216"/>
      <c r="AQA173" s="216"/>
      <c r="AQB173" s="216"/>
      <c r="AQC173" s="216"/>
      <c r="AQD173" s="216"/>
      <c r="AQE173" s="216"/>
      <c r="AQF173" s="216"/>
      <c r="AQG173" s="216"/>
      <c r="AQH173" s="216"/>
      <c r="AQI173" s="216"/>
      <c r="AQJ173" s="216"/>
      <c r="AQK173" s="216"/>
      <c r="AQL173" s="216"/>
      <c r="AQM173" s="216"/>
      <c r="AQN173" s="216"/>
      <c r="AQO173" s="216"/>
      <c r="AQP173" s="216"/>
      <c r="AQQ173" s="216"/>
      <c r="AQR173" s="216"/>
      <c r="AQS173" s="216"/>
      <c r="AQT173" s="216"/>
      <c r="AQU173" s="216"/>
      <c r="AQV173" s="216"/>
      <c r="AQW173" s="216"/>
      <c r="AQX173" s="216"/>
      <c r="AQY173" s="216"/>
      <c r="AQZ173" s="216"/>
      <c r="ARA173" s="216"/>
      <c r="ARB173" s="216"/>
      <c r="ARC173" s="216"/>
      <c r="ARD173" s="216"/>
      <c r="ARE173" s="216"/>
      <c r="ARF173" s="216"/>
      <c r="ARG173" s="216"/>
      <c r="ARH173" s="216"/>
      <c r="ARI173" s="216"/>
      <c r="ARJ173" s="216"/>
      <c r="ARK173" s="216"/>
      <c r="ARL173" s="216"/>
      <c r="ARM173" s="216"/>
      <c r="ARN173" s="216"/>
      <c r="ARO173" s="216"/>
      <c r="ARP173" s="216"/>
      <c r="ARQ173" s="216"/>
      <c r="ARR173" s="216"/>
      <c r="ARS173" s="216"/>
      <c r="ART173" s="216"/>
      <c r="ARU173" s="216"/>
      <c r="ARV173" s="216"/>
      <c r="ARW173" s="216"/>
      <c r="ARX173" s="216"/>
      <c r="ARY173" s="216"/>
      <c r="ARZ173" s="216"/>
      <c r="ASA173" s="216"/>
      <c r="ASB173" s="216"/>
      <c r="ASC173" s="216"/>
      <c r="ASD173" s="216"/>
      <c r="ASE173" s="216"/>
      <c r="ASF173" s="216"/>
      <c r="ASG173" s="216"/>
      <c r="ASH173" s="216"/>
      <c r="ASI173" s="216"/>
      <c r="ASJ173" s="216"/>
      <c r="ASK173" s="216"/>
      <c r="ASL173" s="216"/>
      <c r="ASM173" s="216"/>
      <c r="ASN173" s="216"/>
      <c r="ASO173" s="216"/>
      <c r="ASP173" s="216"/>
      <c r="ASQ173" s="216"/>
      <c r="ASR173" s="216"/>
      <c r="ASS173" s="216"/>
      <c r="AST173" s="216"/>
      <c r="ASU173" s="216"/>
      <c r="ASV173" s="216"/>
      <c r="ASW173" s="216"/>
      <c r="ASX173" s="216"/>
      <c r="ASY173" s="216"/>
      <c r="ASZ173" s="216"/>
      <c r="ATA173" s="216"/>
      <c r="ATB173" s="216"/>
      <c r="ATC173" s="216"/>
      <c r="ATD173" s="216"/>
      <c r="ATE173" s="216"/>
      <c r="ATF173" s="216"/>
      <c r="ATG173" s="216"/>
      <c r="ATH173" s="216"/>
      <c r="ATI173" s="216"/>
      <c r="ATJ173" s="216"/>
      <c r="ATK173" s="216"/>
      <c r="ATL173" s="216"/>
      <c r="ATM173" s="216"/>
      <c r="ATN173" s="216"/>
      <c r="ATO173" s="216"/>
      <c r="ATP173" s="216"/>
      <c r="ATQ173" s="216"/>
      <c r="ATR173" s="216"/>
      <c r="ATS173" s="216"/>
      <c r="ATT173" s="216"/>
      <c r="ATU173" s="216"/>
      <c r="ATV173" s="216"/>
      <c r="ATW173" s="216"/>
      <c r="ATX173" s="216"/>
      <c r="ATY173" s="216"/>
      <c r="ATZ173" s="216"/>
      <c r="AUA173" s="216"/>
      <c r="AUB173" s="216"/>
      <c r="AUC173" s="216"/>
      <c r="AUD173" s="216"/>
      <c r="AUE173" s="216"/>
      <c r="AUF173" s="216"/>
      <c r="AUG173" s="216"/>
      <c r="AUH173" s="216"/>
      <c r="AUI173" s="216"/>
      <c r="AUJ173" s="216"/>
      <c r="AUK173" s="216"/>
      <c r="AUL173" s="216"/>
      <c r="AUM173" s="216"/>
      <c r="AUN173" s="216"/>
      <c r="AUO173" s="216"/>
      <c r="AUP173" s="216"/>
      <c r="AUQ173" s="216"/>
      <c r="AUR173" s="216"/>
      <c r="AUS173" s="216"/>
      <c r="AUT173" s="216"/>
      <c r="AUU173" s="216"/>
      <c r="AUV173" s="216"/>
      <c r="AUW173" s="216"/>
      <c r="AUX173" s="216"/>
      <c r="AUY173" s="216"/>
      <c r="AUZ173" s="216"/>
      <c r="AVA173" s="216"/>
      <c r="AVB173" s="216"/>
      <c r="AVC173" s="216"/>
      <c r="AVD173" s="216"/>
      <c r="AVE173" s="216"/>
      <c r="AVF173" s="216"/>
      <c r="AVG173" s="216"/>
      <c r="AVH173" s="216"/>
      <c r="AVI173" s="216"/>
      <c r="AVJ173" s="216"/>
      <c r="AVK173" s="216"/>
      <c r="AVL173" s="216"/>
      <c r="AVM173" s="216"/>
      <c r="AVN173" s="216"/>
      <c r="AVO173" s="216"/>
      <c r="AVP173" s="216"/>
      <c r="AVQ173" s="216"/>
      <c r="AVR173" s="216"/>
      <c r="AVS173" s="216"/>
      <c r="AVT173" s="216"/>
      <c r="AVU173" s="216"/>
      <c r="AVV173" s="216"/>
      <c r="AVW173" s="216"/>
      <c r="AVX173" s="216"/>
      <c r="AVY173" s="216"/>
      <c r="AVZ173" s="216"/>
      <c r="AWA173" s="216"/>
      <c r="AWB173" s="216"/>
      <c r="AWC173" s="216"/>
      <c r="AWD173" s="216"/>
      <c r="AWE173" s="216"/>
      <c r="AWF173" s="216"/>
      <c r="AWG173" s="216"/>
      <c r="AWH173" s="216"/>
      <c r="AWI173" s="216"/>
      <c r="AWJ173" s="216"/>
      <c r="AWK173" s="216"/>
      <c r="AWL173" s="216"/>
      <c r="AWM173" s="216"/>
      <c r="AWN173" s="216"/>
      <c r="AWO173" s="216"/>
      <c r="AWP173" s="216"/>
      <c r="AWQ173" s="216"/>
      <c r="AWR173" s="216"/>
      <c r="AWS173" s="216"/>
      <c r="AWT173" s="216"/>
      <c r="AWU173" s="216"/>
      <c r="AWV173" s="216"/>
      <c r="AWW173" s="216"/>
      <c r="AWX173" s="216"/>
      <c r="AWY173" s="216"/>
      <c r="AWZ173" s="216"/>
      <c r="AXA173" s="216"/>
      <c r="AXB173" s="216"/>
      <c r="AXC173" s="216"/>
      <c r="AXD173" s="216"/>
      <c r="AXE173" s="216"/>
      <c r="AXF173" s="216"/>
      <c r="AXG173" s="216"/>
      <c r="AXH173" s="216"/>
      <c r="AXI173" s="216"/>
      <c r="AXJ173" s="216"/>
      <c r="AXK173" s="216"/>
      <c r="AXL173" s="216"/>
      <c r="AXM173" s="216"/>
      <c r="AXN173" s="216"/>
      <c r="AXO173" s="216"/>
      <c r="AXP173" s="216"/>
      <c r="AXQ173" s="216"/>
      <c r="AXR173" s="216"/>
      <c r="AXS173" s="216"/>
      <c r="AXT173" s="216"/>
      <c r="AXU173" s="216"/>
      <c r="AXV173" s="216"/>
      <c r="AXW173" s="216"/>
      <c r="AXX173" s="216"/>
      <c r="AXY173" s="216"/>
      <c r="AXZ173" s="216"/>
      <c r="AYA173" s="216"/>
      <c r="AYB173" s="216"/>
      <c r="AYC173" s="216"/>
      <c r="AYD173" s="216"/>
      <c r="AYE173" s="216"/>
      <c r="AYF173" s="216"/>
      <c r="AYG173" s="216"/>
      <c r="AYH173" s="216"/>
      <c r="AYI173" s="216"/>
      <c r="AYJ173" s="216"/>
      <c r="AYK173" s="216"/>
      <c r="AYL173" s="216"/>
      <c r="AYM173" s="216"/>
      <c r="AYN173" s="216"/>
      <c r="AYO173" s="216"/>
      <c r="AYP173" s="216"/>
      <c r="AYQ173" s="216"/>
      <c r="AYR173" s="216"/>
      <c r="AYS173" s="216"/>
      <c r="AYT173" s="216"/>
      <c r="AYU173" s="216"/>
      <c r="AYV173" s="216"/>
      <c r="AYW173" s="216"/>
      <c r="AYX173" s="216"/>
      <c r="AYY173" s="216"/>
      <c r="AYZ173" s="216"/>
      <c r="AZA173" s="216"/>
      <c r="AZB173" s="216"/>
      <c r="AZC173" s="216"/>
      <c r="AZD173" s="216"/>
      <c r="AZE173" s="216"/>
      <c r="AZF173" s="216"/>
      <c r="AZG173" s="216"/>
      <c r="AZH173" s="216"/>
      <c r="AZI173" s="216"/>
      <c r="AZJ173" s="216"/>
      <c r="AZK173" s="216"/>
      <c r="AZL173" s="216"/>
      <c r="AZM173" s="216"/>
      <c r="AZN173" s="216"/>
      <c r="AZO173" s="216"/>
      <c r="AZP173" s="216"/>
      <c r="AZQ173" s="216"/>
      <c r="AZR173" s="216"/>
      <c r="AZS173" s="216"/>
      <c r="AZT173" s="216"/>
      <c r="AZU173" s="216"/>
      <c r="AZV173" s="216"/>
      <c r="AZW173" s="216"/>
      <c r="AZX173" s="216"/>
      <c r="AZY173" s="216"/>
      <c r="AZZ173" s="216"/>
      <c r="BAA173" s="216"/>
      <c r="BAB173" s="216"/>
      <c r="BAC173" s="216"/>
      <c r="BAD173" s="216"/>
      <c r="BAE173" s="216"/>
      <c r="BAF173" s="216"/>
      <c r="BAG173" s="216"/>
      <c r="BAH173" s="216"/>
      <c r="BAI173" s="216"/>
      <c r="BAJ173" s="216"/>
      <c r="BAK173" s="216"/>
      <c r="BAL173" s="216"/>
      <c r="BAM173" s="216"/>
      <c r="BAN173" s="216"/>
      <c r="BAO173" s="216"/>
      <c r="BAP173" s="216"/>
      <c r="BAQ173" s="216"/>
      <c r="BAR173" s="216"/>
      <c r="BAS173" s="216"/>
      <c r="BAT173" s="216"/>
      <c r="BAU173" s="216"/>
      <c r="BAV173" s="216"/>
      <c r="BAW173" s="216"/>
      <c r="BAX173" s="216"/>
      <c r="BAY173" s="216"/>
      <c r="BAZ173" s="216"/>
      <c r="BBA173" s="216"/>
      <c r="BBB173" s="216"/>
      <c r="BBC173" s="216"/>
      <c r="BBD173" s="216"/>
      <c r="BBE173" s="216"/>
      <c r="BBF173" s="216"/>
      <c r="BBG173" s="216"/>
      <c r="BBH173" s="216"/>
      <c r="BBI173" s="216"/>
      <c r="BBJ173" s="216"/>
      <c r="BBK173" s="216"/>
      <c r="BBL173" s="216"/>
      <c r="BBM173" s="216"/>
      <c r="BBN173" s="216"/>
      <c r="BBO173" s="216"/>
      <c r="BBP173" s="216"/>
      <c r="BBQ173" s="216"/>
      <c r="BBR173" s="216"/>
      <c r="BBS173" s="216"/>
      <c r="BBT173" s="216"/>
      <c r="BBU173" s="216"/>
      <c r="BBV173" s="216"/>
      <c r="BBW173" s="216"/>
      <c r="BBX173" s="216"/>
      <c r="BBY173" s="216"/>
      <c r="BBZ173" s="216"/>
      <c r="BCA173" s="216"/>
      <c r="BCB173" s="216"/>
      <c r="BCC173" s="216"/>
      <c r="BCD173" s="216"/>
      <c r="BCE173" s="216"/>
      <c r="BCF173" s="216"/>
      <c r="BCG173" s="216"/>
      <c r="BCH173" s="216"/>
      <c r="BCI173" s="216"/>
      <c r="BCJ173" s="216"/>
      <c r="BCK173" s="216"/>
      <c r="BCL173" s="216"/>
      <c r="BCM173" s="216"/>
      <c r="BCN173" s="216"/>
      <c r="BCO173" s="216"/>
      <c r="BCP173" s="216"/>
      <c r="BCQ173" s="216"/>
      <c r="BCR173" s="216"/>
      <c r="BCS173" s="216"/>
      <c r="BCT173" s="216"/>
      <c r="BCU173" s="216"/>
      <c r="BCV173" s="216"/>
      <c r="BCW173" s="216"/>
      <c r="BCX173" s="216"/>
      <c r="BCY173" s="216"/>
      <c r="BCZ173" s="216"/>
      <c r="BDA173" s="216"/>
      <c r="BDB173" s="216"/>
      <c r="BDC173" s="216"/>
      <c r="BDD173" s="216"/>
      <c r="BDE173" s="216"/>
      <c r="BDF173" s="216"/>
      <c r="BDG173" s="216"/>
      <c r="BDH173" s="216"/>
      <c r="BDI173" s="216"/>
      <c r="BDJ173" s="216"/>
      <c r="BDK173" s="216"/>
      <c r="BDL173" s="216"/>
      <c r="BDM173" s="216"/>
      <c r="BDN173" s="216"/>
      <c r="BDO173" s="216"/>
      <c r="BDP173" s="216"/>
      <c r="BDQ173" s="216"/>
      <c r="BDR173" s="216"/>
      <c r="BDS173" s="216"/>
      <c r="BDT173" s="216"/>
      <c r="BDU173" s="216"/>
      <c r="BDV173" s="216"/>
      <c r="BDW173" s="216"/>
      <c r="BDX173" s="216"/>
      <c r="BDY173" s="216"/>
      <c r="BDZ173" s="216"/>
      <c r="BEA173" s="216"/>
      <c r="BEB173" s="216"/>
      <c r="BEC173" s="216"/>
      <c r="BED173" s="216"/>
      <c r="BEE173" s="216"/>
      <c r="BEF173" s="216"/>
      <c r="BEG173" s="216"/>
      <c r="BEH173" s="216"/>
      <c r="BEI173" s="216"/>
      <c r="BEJ173" s="216"/>
      <c r="BEK173" s="216"/>
      <c r="BEL173" s="216"/>
      <c r="BEM173" s="216"/>
      <c r="BEN173" s="216"/>
      <c r="BEO173" s="216"/>
      <c r="BEP173" s="216"/>
      <c r="BEQ173" s="216"/>
      <c r="BER173" s="216"/>
      <c r="BES173" s="216"/>
      <c r="BET173" s="216"/>
      <c r="BEU173" s="216"/>
      <c r="BEV173" s="216"/>
      <c r="BEW173" s="216"/>
      <c r="BEX173" s="216"/>
      <c r="BEY173" s="216"/>
      <c r="BEZ173" s="216"/>
      <c r="BFA173" s="216"/>
      <c r="BFB173" s="216"/>
      <c r="BFC173" s="216"/>
      <c r="BFD173" s="216"/>
      <c r="BFE173" s="216"/>
      <c r="BFF173" s="216"/>
      <c r="BFG173" s="216"/>
      <c r="BFH173" s="216"/>
      <c r="BFI173" s="216"/>
      <c r="BFJ173" s="216"/>
      <c r="BFK173" s="216"/>
      <c r="BFL173" s="216"/>
      <c r="BFM173" s="216"/>
      <c r="BFN173" s="216"/>
      <c r="BFO173" s="216"/>
      <c r="BFP173" s="216"/>
      <c r="BFQ173" s="216"/>
      <c r="BFR173" s="216"/>
      <c r="BFS173" s="216"/>
      <c r="BFT173" s="216"/>
      <c r="BFU173" s="216"/>
      <c r="BFV173" s="216"/>
      <c r="BFW173" s="216"/>
      <c r="BFX173" s="216"/>
      <c r="BFY173" s="216"/>
      <c r="BFZ173" s="216"/>
      <c r="BGA173" s="216"/>
      <c r="BGB173" s="216"/>
      <c r="BGC173" s="216"/>
      <c r="BGD173" s="216"/>
      <c r="BGE173" s="216"/>
      <c r="BGF173" s="216"/>
      <c r="BGG173" s="216"/>
      <c r="BGH173" s="216"/>
      <c r="BGI173" s="216"/>
      <c r="BGJ173" s="216"/>
      <c r="BGK173" s="216"/>
      <c r="BGL173" s="216"/>
      <c r="BGM173" s="216"/>
      <c r="BGN173" s="216"/>
      <c r="BGO173" s="216"/>
      <c r="BGP173" s="216"/>
      <c r="BGQ173" s="216"/>
      <c r="BGR173" s="216"/>
      <c r="BGS173" s="216"/>
      <c r="BGT173" s="216"/>
      <c r="BGU173" s="216"/>
      <c r="BGV173" s="216"/>
      <c r="BGW173" s="216"/>
      <c r="BGX173" s="216"/>
      <c r="BGY173" s="216"/>
      <c r="BGZ173" s="216"/>
      <c r="BHA173" s="216"/>
      <c r="BHB173" s="216"/>
      <c r="BHC173" s="216"/>
      <c r="BHD173" s="216"/>
      <c r="BHE173" s="216"/>
      <c r="BHF173" s="216"/>
      <c r="BHG173" s="216"/>
      <c r="BHH173" s="216"/>
      <c r="BHI173" s="216"/>
      <c r="BHJ173" s="216"/>
      <c r="BHK173" s="216"/>
      <c r="BHL173" s="216"/>
      <c r="BHM173" s="216"/>
      <c r="BHN173" s="216"/>
      <c r="BHO173" s="216"/>
      <c r="BHP173" s="216"/>
      <c r="BHQ173" s="216"/>
      <c r="BHR173" s="216"/>
      <c r="BHS173" s="216"/>
      <c r="BHT173" s="216"/>
      <c r="BHU173" s="216"/>
      <c r="BHV173" s="216"/>
      <c r="BHW173" s="216"/>
      <c r="BHX173" s="216"/>
      <c r="BHY173" s="216"/>
      <c r="BHZ173" s="216"/>
      <c r="BIA173" s="216"/>
      <c r="BIB173" s="216"/>
      <c r="BIC173" s="216"/>
      <c r="BID173" s="216"/>
      <c r="BIE173" s="216"/>
      <c r="BIF173" s="216"/>
      <c r="BIG173" s="216"/>
      <c r="BIH173" s="216"/>
      <c r="BII173" s="216"/>
      <c r="BIJ173" s="216"/>
      <c r="BIK173" s="216"/>
      <c r="BIL173" s="216"/>
      <c r="BIM173" s="216"/>
      <c r="BIN173" s="216"/>
      <c r="BIO173" s="216"/>
      <c r="BIP173" s="216"/>
      <c r="BIQ173" s="216"/>
      <c r="BIR173" s="216"/>
      <c r="BIS173" s="216"/>
      <c r="BIT173" s="216"/>
      <c r="BIU173" s="216"/>
      <c r="BIV173" s="216"/>
      <c r="BIW173" s="216"/>
      <c r="BIX173" s="216"/>
      <c r="BIY173" s="216"/>
      <c r="BIZ173" s="216"/>
      <c r="BJA173" s="216"/>
      <c r="BJB173" s="216"/>
      <c r="BJC173" s="216"/>
      <c r="BJD173" s="216"/>
      <c r="BJE173" s="216"/>
      <c r="BJF173" s="216"/>
      <c r="BJG173" s="216"/>
      <c r="BJH173" s="216"/>
      <c r="BJI173" s="216"/>
      <c r="BJJ173" s="216"/>
      <c r="BJK173" s="216"/>
      <c r="BJL173" s="216"/>
      <c r="BJM173" s="216"/>
      <c r="BJN173" s="216"/>
      <c r="BJO173" s="216"/>
      <c r="BJP173" s="216"/>
      <c r="BJQ173" s="216"/>
      <c r="BJR173" s="216"/>
      <c r="BJS173" s="216"/>
      <c r="BJT173" s="216"/>
      <c r="BJU173" s="216"/>
      <c r="BJV173" s="216"/>
      <c r="BJW173" s="216"/>
      <c r="BJX173" s="216"/>
      <c r="BJY173" s="216"/>
      <c r="BJZ173" s="216"/>
      <c r="BKA173" s="216"/>
      <c r="BKB173" s="216"/>
      <c r="BKC173" s="216"/>
      <c r="BKD173" s="216"/>
      <c r="BKE173" s="216"/>
      <c r="BKF173" s="216"/>
      <c r="BKG173" s="216"/>
      <c r="BKH173" s="216"/>
      <c r="BKI173" s="216"/>
      <c r="BKJ173" s="216"/>
      <c r="BKK173" s="216"/>
      <c r="BKL173" s="216"/>
      <c r="BKM173" s="216"/>
      <c r="BKN173" s="216"/>
      <c r="BKO173" s="216"/>
      <c r="BKP173" s="216"/>
      <c r="BKQ173" s="216"/>
      <c r="BKR173" s="216"/>
      <c r="BKS173" s="216"/>
      <c r="BKT173" s="216"/>
      <c r="BKU173" s="216"/>
      <c r="BKV173" s="216"/>
      <c r="BKW173" s="216"/>
      <c r="BKX173" s="216"/>
      <c r="BKY173" s="216"/>
      <c r="BKZ173" s="216"/>
      <c r="BLA173" s="216"/>
      <c r="BLB173" s="216"/>
      <c r="BLC173" s="216"/>
      <c r="BLD173" s="216"/>
      <c r="BLE173" s="216"/>
      <c r="BLF173" s="216"/>
      <c r="BLG173" s="216"/>
      <c r="BLH173" s="216"/>
      <c r="BLI173" s="216"/>
      <c r="BLJ173" s="216"/>
      <c r="BLK173" s="216"/>
      <c r="BLL173" s="216"/>
      <c r="BLM173" s="216"/>
      <c r="BLN173" s="216"/>
      <c r="BLO173" s="216"/>
      <c r="BLP173" s="216"/>
      <c r="BLQ173" s="216"/>
      <c r="BLR173" s="216"/>
      <c r="BLS173" s="216"/>
      <c r="BLT173" s="216"/>
      <c r="BLU173" s="216"/>
      <c r="BLV173" s="216"/>
      <c r="BLW173" s="216"/>
      <c r="BLX173" s="216"/>
      <c r="BLY173" s="216"/>
      <c r="BLZ173" s="216"/>
      <c r="BMA173" s="216"/>
      <c r="BMB173" s="216"/>
      <c r="BMC173" s="216"/>
      <c r="BMD173" s="216"/>
      <c r="BME173" s="216"/>
      <c r="BMF173" s="216"/>
      <c r="BMG173" s="216"/>
      <c r="BMH173" s="216"/>
      <c r="BMI173" s="216"/>
      <c r="BMJ173" s="216"/>
      <c r="BMK173" s="216"/>
      <c r="BML173" s="216"/>
      <c r="BMM173" s="216"/>
      <c r="BMN173" s="216"/>
      <c r="BMO173" s="216"/>
      <c r="BMP173" s="216"/>
      <c r="BMQ173" s="216"/>
      <c r="BMR173" s="216"/>
      <c r="BMS173" s="216"/>
      <c r="BMT173" s="216"/>
      <c r="BMU173" s="216"/>
      <c r="BMV173" s="216"/>
      <c r="BMW173" s="216"/>
      <c r="BMX173" s="216"/>
      <c r="BMY173" s="216"/>
      <c r="BMZ173" s="216"/>
      <c r="BNA173" s="216"/>
      <c r="BNB173" s="216"/>
      <c r="BNC173" s="216"/>
      <c r="BND173" s="216"/>
      <c r="BNE173" s="216"/>
      <c r="BNF173" s="216"/>
      <c r="BNG173" s="216"/>
      <c r="BNH173" s="216"/>
      <c r="BNI173" s="216"/>
      <c r="BNJ173" s="216"/>
      <c r="BNK173" s="216"/>
      <c r="BNL173" s="216"/>
      <c r="BNM173" s="216"/>
      <c r="BNN173" s="216"/>
      <c r="BNO173" s="216"/>
      <c r="BNP173" s="216"/>
      <c r="BNQ173" s="216"/>
      <c r="BNR173" s="216"/>
      <c r="BNS173" s="216"/>
      <c r="BNT173" s="216"/>
      <c r="BNU173" s="216"/>
      <c r="BNV173" s="216"/>
      <c r="BNW173" s="216"/>
      <c r="BNX173" s="216"/>
      <c r="BNY173" s="216"/>
      <c r="BNZ173" s="216"/>
      <c r="BOA173" s="216"/>
      <c r="BOB173" s="216"/>
      <c r="BOC173" s="216"/>
      <c r="BOD173" s="216"/>
      <c r="BOE173" s="216"/>
      <c r="BOF173" s="216"/>
      <c r="BOG173" s="216"/>
      <c r="BOH173" s="216"/>
      <c r="BOI173" s="216"/>
      <c r="BOJ173" s="216"/>
      <c r="BOK173" s="216"/>
      <c r="BOL173" s="216"/>
      <c r="BOM173" s="216"/>
      <c r="BON173" s="216"/>
      <c r="BOO173" s="216"/>
      <c r="BOP173" s="216"/>
      <c r="BOQ173" s="216"/>
      <c r="BOR173" s="216"/>
      <c r="BOS173" s="216"/>
      <c r="BOT173" s="216"/>
      <c r="BOU173" s="216"/>
      <c r="BOV173" s="216"/>
      <c r="BOW173" s="216"/>
      <c r="BOX173" s="216"/>
      <c r="BOY173" s="216"/>
      <c r="BOZ173" s="216"/>
      <c r="BPA173" s="216"/>
      <c r="BPB173" s="216"/>
      <c r="BPC173" s="216"/>
      <c r="BPD173" s="216"/>
      <c r="BPE173" s="216"/>
      <c r="BPF173" s="216"/>
      <c r="BPG173" s="216"/>
      <c r="BPH173" s="216"/>
      <c r="BPI173" s="216"/>
      <c r="BPJ173" s="216"/>
      <c r="BPK173" s="216"/>
      <c r="BPL173" s="216"/>
      <c r="BPM173" s="216"/>
      <c r="BPN173" s="216"/>
      <c r="BPO173" s="216"/>
      <c r="BPP173" s="216"/>
      <c r="BPQ173" s="216"/>
      <c r="BPR173" s="216"/>
      <c r="BPS173" s="216"/>
      <c r="BPT173" s="216"/>
      <c r="BPU173" s="216"/>
      <c r="BPV173" s="216"/>
      <c r="BPW173" s="216"/>
      <c r="BPX173" s="216"/>
      <c r="BPY173" s="216"/>
      <c r="BPZ173" s="216"/>
      <c r="BQA173" s="216"/>
      <c r="BQB173" s="216"/>
      <c r="BQC173" s="216"/>
      <c r="BQD173" s="216"/>
      <c r="BQE173" s="216"/>
      <c r="BQF173" s="216"/>
      <c r="BQG173" s="216"/>
      <c r="BQH173" s="216"/>
      <c r="BQI173" s="216"/>
      <c r="BQJ173" s="216"/>
      <c r="BQK173" s="216"/>
      <c r="BQL173" s="216"/>
      <c r="BQM173" s="216"/>
      <c r="BQN173" s="216"/>
      <c r="BQO173" s="216"/>
      <c r="BQP173" s="216"/>
      <c r="BQQ173" s="216"/>
      <c r="BQR173" s="216"/>
      <c r="BQS173" s="216"/>
      <c r="BQT173" s="216"/>
      <c r="BQU173" s="216"/>
      <c r="BQV173" s="216"/>
      <c r="BQW173" s="216"/>
      <c r="BQX173" s="216"/>
      <c r="BQY173" s="216"/>
      <c r="BQZ173" s="216"/>
      <c r="BRA173" s="216"/>
      <c r="BRB173" s="216"/>
      <c r="BRC173" s="216"/>
      <c r="BRD173" s="216"/>
      <c r="BRE173" s="216"/>
      <c r="BRF173" s="216"/>
      <c r="BRG173" s="216"/>
      <c r="BRH173" s="216"/>
      <c r="BRI173" s="216"/>
      <c r="BRJ173" s="216"/>
      <c r="BRK173" s="216"/>
      <c r="BRL173" s="216"/>
      <c r="BRM173" s="216"/>
      <c r="BRN173" s="216"/>
      <c r="BRO173" s="216"/>
      <c r="BRP173" s="216"/>
      <c r="BRQ173" s="216"/>
      <c r="BRR173" s="216"/>
      <c r="BRS173" s="216"/>
      <c r="BRT173" s="216"/>
      <c r="BRU173" s="216"/>
      <c r="BRV173" s="216"/>
      <c r="BRW173" s="216"/>
      <c r="BRX173" s="216"/>
      <c r="BRY173" s="216"/>
      <c r="BRZ173" s="216"/>
      <c r="BSA173" s="216"/>
      <c r="BSB173" s="216"/>
      <c r="BSC173" s="216"/>
      <c r="BSD173" s="216"/>
      <c r="BSE173" s="216"/>
      <c r="BSF173" s="216"/>
      <c r="BSG173" s="216"/>
      <c r="BSH173" s="216"/>
      <c r="BSI173" s="216"/>
      <c r="BSJ173" s="216"/>
      <c r="BSK173" s="216"/>
      <c r="BSL173" s="216"/>
      <c r="BSM173" s="216"/>
      <c r="BSN173" s="216"/>
      <c r="BSO173" s="216"/>
      <c r="BSP173" s="216"/>
      <c r="BSQ173" s="216"/>
      <c r="BSR173" s="216"/>
      <c r="BSS173" s="216"/>
      <c r="BST173" s="216"/>
      <c r="BSU173" s="216"/>
      <c r="BSV173" s="216"/>
      <c r="BSW173" s="216"/>
      <c r="BSX173" s="216"/>
      <c r="BSY173" s="216"/>
      <c r="BSZ173" s="216"/>
      <c r="BTA173" s="216"/>
      <c r="BTB173" s="216"/>
      <c r="BTC173" s="216"/>
      <c r="BTD173" s="216"/>
      <c r="BTE173" s="216"/>
      <c r="BTF173" s="216"/>
      <c r="BTG173" s="216"/>
      <c r="BTH173" s="216"/>
      <c r="BTI173" s="216"/>
      <c r="BTJ173" s="216"/>
      <c r="BTK173" s="216"/>
      <c r="BTL173" s="216"/>
      <c r="BTM173" s="216"/>
      <c r="BTN173" s="216"/>
      <c r="BTO173" s="216"/>
      <c r="BTP173" s="216"/>
      <c r="BTQ173" s="216"/>
      <c r="BTR173" s="216"/>
      <c r="BTS173" s="216"/>
      <c r="BTT173" s="216"/>
      <c r="BTU173" s="216"/>
      <c r="BTV173" s="216"/>
      <c r="BTW173" s="216"/>
      <c r="BTX173" s="216"/>
      <c r="BTY173" s="216"/>
      <c r="BTZ173" s="216"/>
      <c r="BUA173" s="216"/>
      <c r="BUB173" s="216"/>
      <c r="BUC173" s="216"/>
      <c r="BUD173" s="216"/>
      <c r="BUE173" s="216"/>
      <c r="BUF173" s="216"/>
      <c r="BUG173" s="216"/>
      <c r="BUH173" s="216"/>
      <c r="BUI173" s="216"/>
      <c r="BUJ173" s="216"/>
      <c r="BUK173" s="216"/>
      <c r="BUL173" s="216"/>
      <c r="BUM173" s="216"/>
      <c r="BUN173" s="216"/>
      <c r="BUO173" s="216"/>
      <c r="BUP173" s="216"/>
      <c r="BUQ173" s="216"/>
      <c r="BUR173" s="216"/>
      <c r="BUS173" s="216"/>
      <c r="BUT173" s="216"/>
      <c r="BUU173" s="216"/>
      <c r="BUV173" s="216"/>
      <c r="BUW173" s="216"/>
      <c r="BUX173" s="216"/>
      <c r="BUY173" s="216"/>
      <c r="BUZ173" s="216"/>
      <c r="BVA173" s="216"/>
      <c r="BVB173" s="216"/>
      <c r="BVC173" s="216"/>
      <c r="BVD173" s="216"/>
      <c r="BVE173" s="216"/>
      <c r="BVF173" s="216"/>
      <c r="BVG173" s="216"/>
      <c r="BVH173" s="216"/>
      <c r="BVI173" s="216"/>
      <c r="BVJ173" s="216"/>
      <c r="BVK173" s="216"/>
      <c r="BVL173" s="216"/>
      <c r="BVM173" s="216"/>
      <c r="BVN173" s="216"/>
      <c r="BVO173" s="216"/>
      <c r="BVP173" s="216"/>
      <c r="BVQ173" s="216"/>
      <c r="BVR173" s="216"/>
      <c r="BVS173" s="216"/>
      <c r="BVT173" s="216"/>
      <c r="BVU173" s="216"/>
      <c r="BVV173" s="216"/>
      <c r="BVW173" s="216"/>
      <c r="BVX173" s="216"/>
      <c r="BVY173" s="216"/>
      <c r="BVZ173" s="216"/>
      <c r="BWA173" s="216"/>
      <c r="BWB173" s="216"/>
      <c r="BWC173" s="216"/>
      <c r="BWD173" s="216"/>
      <c r="BWE173" s="216"/>
      <c r="BWF173" s="216"/>
      <c r="BWG173" s="216"/>
      <c r="BWH173" s="216"/>
      <c r="BWI173" s="216"/>
      <c r="BWJ173" s="216"/>
      <c r="BWK173" s="216"/>
      <c r="BWL173" s="216"/>
      <c r="BWM173" s="216"/>
      <c r="BWN173" s="216"/>
      <c r="BWO173" s="216"/>
      <c r="BWP173" s="216"/>
      <c r="BWQ173" s="216"/>
      <c r="BWR173" s="216"/>
      <c r="BWS173" s="216"/>
      <c r="BWT173" s="216"/>
      <c r="BWU173" s="216"/>
      <c r="BWV173" s="216"/>
      <c r="BWW173" s="216"/>
      <c r="BWX173" s="216"/>
      <c r="BWY173" s="216"/>
      <c r="BWZ173" s="216"/>
      <c r="BXA173" s="216"/>
      <c r="BXB173" s="216"/>
      <c r="BXC173" s="216"/>
      <c r="BXD173" s="216"/>
      <c r="BXE173" s="216"/>
      <c r="BXF173" s="216"/>
      <c r="BXG173" s="216"/>
      <c r="BXH173" s="216"/>
      <c r="BXI173" s="216"/>
      <c r="BXJ173" s="216"/>
      <c r="BXK173" s="216"/>
      <c r="BXL173" s="216"/>
      <c r="BXM173" s="216"/>
      <c r="BXN173" s="216"/>
      <c r="BXO173" s="216"/>
      <c r="BXP173" s="216"/>
      <c r="BXQ173" s="216"/>
      <c r="BXR173" s="216"/>
      <c r="BXS173" s="216"/>
      <c r="BXT173" s="216"/>
      <c r="BXU173" s="216"/>
      <c r="BXV173" s="216"/>
      <c r="BXW173" s="216"/>
      <c r="BXX173" s="216"/>
      <c r="BXY173" s="216"/>
      <c r="BXZ173" s="216"/>
      <c r="BYA173" s="216"/>
      <c r="BYB173" s="216"/>
      <c r="BYC173" s="216"/>
      <c r="BYD173" s="216"/>
      <c r="BYE173" s="216"/>
      <c r="BYF173" s="216"/>
      <c r="BYG173" s="216"/>
      <c r="BYH173" s="216"/>
      <c r="BYI173" s="216"/>
      <c r="BYJ173" s="216"/>
      <c r="BYK173" s="216"/>
      <c r="BYL173" s="216"/>
      <c r="BYM173" s="216"/>
      <c r="BYN173" s="216"/>
      <c r="BYO173" s="216"/>
      <c r="BYP173" s="216"/>
      <c r="BYQ173" s="216"/>
      <c r="BYR173" s="216"/>
      <c r="BYS173" s="216"/>
      <c r="BYT173" s="216"/>
      <c r="BYU173" s="216"/>
      <c r="BYV173" s="216"/>
      <c r="BYW173" s="216"/>
      <c r="BYX173" s="216"/>
      <c r="BYY173" s="216"/>
      <c r="BYZ173" s="216"/>
      <c r="BZA173" s="216"/>
      <c r="BZB173" s="216"/>
      <c r="BZC173" s="216"/>
      <c r="BZD173" s="216"/>
      <c r="BZE173" s="216"/>
      <c r="BZF173" s="216"/>
      <c r="BZG173" s="216"/>
      <c r="BZH173" s="216"/>
      <c r="BZI173" s="216"/>
      <c r="BZJ173" s="216"/>
      <c r="BZK173" s="216"/>
      <c r="BZL173" s="216"/>
      <c r="BZM173" s="216"/>
      <c r="BZN173" s="216"/>
      <c r="BZO173" s="216"/>
      <c r="BZP173" s="216"/>
      <c r="BZQ173" s="216"/>
      <c r="BZR173" s="216"/>
      <c r="BZS173" s="216"/>
      <c r="BZT173" s="216"/>
      <c r="BZU173" s="216"/>
      <c r="BZV173" s="216"/>
      <c r="BZW173" s="216"/>
      <c r="BZX173" s="216"/>
      <c r="BZY173" s="216"/>
      <c r="BZZ173" s="216"/>
      <c r="CAA173" s="216"/>
      <c r="CAB173" s="216"/>
      <c r="CAC173" s="216"/>
      <c r="CAD173" s="216"/>
      <c r="CAE173" s="216"/>
      <c r="CAF173" s="216"/>
      <c r="CAG173" s="216"/>
      <c r="CAH173" s="216"/>
      <c r="CAI173" s="216"/>
      <c r="CAJ173" s="216"/>
      <c r="CAK173" s="216"/>
      <c r="CAL173" s="216"/>
      <c r="CAM173" s="216"/>
      <c r="CAN173" s="216"/>
      <c r="CAO173" s="216"/>
      <c r="CAP173" s="216"/>
      <c r="CAQ173" s="216"/>
      <c r="CAR173" s="216"/>
      <c r="CAS173" s="216"/>
      <c r="CAT173" s="216"/>
      <c r="CAU173" s="216"/>
      <c r="CAV173" s="216"/>
      <c r="CAW173" s="216"/>
      <c r="CAX173" s="216"/>
      <c r="CAY173" s="216"/>
      <c r="CAZ173" s="216"/>
      <c r="CBA173" s="216"/>
      <c r="CBB173" s="216"/>
      <c r="CBC173" s="216"/>
      <c r="CBD173" s="216"/>
      <c r="CBE173" s="216"/>
      <c r="CBF173" s="216"/>
      <c r="CBG173" s="216"/>
      <c r="CBH173" s="216"/>
      <c r="CBI173" s="216"/>
      <c r="CBJ173" s="216"/>
      <c r="CBK173" s="216"/>
      <c r="CBL173" s="216"/>
      <c r="CBM173" s="216"/>
      <c r="CBN173" s="216"/>
      <c r="CBO173" s="216"/>
      <c r="CBP173" s="216"/>
      <c r="CBQ173" s="216"/>
      <c r="CBR173" s="216"/>
      <c r="CBS173" s="216"/>
      <c r="CBT173" s="216"/>
      <c r="CBU173" s="216"/>
      <c r="CBV173" s="216"/>
      <c r="CBW173" s="216"/>
      <c r="CBX173" s="216"/>
      <c r="CBY173" s="216"/>
      <c r="CBZ173" s="216"/>
      <c r="CCA173" s="216"/>
      <c r="CCB173" s="216"/>
      <c r="CCC173" s="216"/>
      <c r="CCD173" s="216"/>
      <c r="CCE173" s="216"/>
      <c r="CCF173" s="216"/>
      <c r="CCG173" s="216"/>
      <c r="CCH173" s="216"/>
      <c r="CCI173" s="216"/>
      <c r="CCJ173" s="216"/>
      <c r="CCK173" s="216"/>
      <c r="CCL173" s="216"/>
      <c r="CCM173" s="216"/>
      <c r="CCN173" s="216"/>
      <c r="CCO173" s="216"/>
      <c r="CCP173" s="216"/>
      <c r="CCQ173" s="216"/>
      <c r="CCR173" s="216"/>
      <c r="CCS173" s="216"/>
      <c r="CCT173" s="216"/>
      <c r="CCU173" s="216"/>
      <c r="CCV173" s="216"/>
      <c r="CCW173" s="216"/>
      <c r="CCX173" s="216"/>
      <c r="CCY173" s="216"/>
      <c r="CCZ173" s="216"/>
      <c r="CDA173" s="216"/>
      <c r="CDB173" s="216"/>
      <c r="CDC173" s="216"/>
      <c r="CDD173" s="216"/>
      <c r="CDE173" s="216"/>
      <c r="CDF173" s="216"/>
      <c r="CDG173" s="216"/>
      <c r="CDH173" s="216"/>
      <c r="CDI173" s="216"/>
      <c r="CDJ173" s="216"/>
      <c r="CDK173" s="216"/>
      <c r="CDL173" s="216"/>
      <c r="CDM173" s="216"/>
      <c r="CDN173" s="216"/>
      <c r="CDO173" s="216"/>
      <c r="CDP173" s="216"/>
      <c r="CDQ173" s="216"/>
      <c r="CDR173" s="216"/>
      <c r="CDS173" s="216"/>
      <c r="CDT173" s="216"/>
      <c r="CDU173" s="216"/>
      <c r="CDV173" s="216"/>
      <c r="CDW173" s="216"/>
      <c r="CDX173" s="216"/>
      <c r="CDY173" s="216"/>
      <c r="CDZ173" s="216"/>
      <c r="CEA173" s="216"/>
      <c r="CEB173" s="216"/>
      <c r="CEC173" s="216"/>
      <c r="CED173" s="216"/>
      <c r="CEE173" s="216"/>
      <c r="CEF173" s="216"/>
      <c r="CEG173" s="216"/>
      <c r="CEH173" s="216"/>
      <c r="CEI173" s="216"/>
      <c r="CEJ173" s="216"/>
      <c r="CEK173" s="216"/>
      <c r="CEL173" s="216"/>
      <c r="CEM173" s="216"/>
      <c r="CEN173" s="216"/>
      <c r="CEO173" s="216"/>
      <c r="CEP173" s="216"/>
      <c r="CEQ173" s="216"/>
      <c r="CER173" s="216"/>
      <c r="CES173" s="216"/>
      <c r="CET173" s="216"/>
      <c r="CEU173" s="216"/>
      <c r="CEV173" s="216"/>
      <c r="CEW173" s="216"/>
      <c r="CEX173" s="216"/>
      <c r="CEY173" s="216"/>
      <c r="CEZ173" s="216"/>
      <c r="CFA173" s="216"/>
      <c r="CFB173" s="216"/>
      <c r="CFC173" s="216"/>
      <c r="CFD173" s="216"/>
      <c r="CFE173" s="216"/>
      <c r="CFF173" s="216"/>
      <c r="CFG173" s="216"/>
      <c r="CFH173" s="216"/>
      <c r="CFI173" s="216"/>
      <c r="CFJ173" s="216"/>
      <c r="CFK173" s="216"/>
      <c r="CFL173" s="216"/>
      <c r="CFM173" s="216"/>
      <c r="CFN173" s="216"/>
      <c r="CFO173" s="216"/>
      <c r="CFP173" s="216"/>
      <c r="CFQ173" s="216"/>
      <c r="CFR173" s="216"/>
      <c r="CFS173" s="216"/>
      <c r="CFT173" s="216"/>
      <c r="CFU173" s="216"/>
      <c r="CFV173" s="216"/>
      <c r="CFW173" s="216"/>
      <c r="CFX173" s="216"/>
      <c r="CFY173" s="216"/>
      <c r="CFZ173" s="216"/>
      <c r="CGA173" s="216"/>
      <c r="CGB173" s="216"/>
      <c r="CGC173" s="216"/>
      <c r="CGD173" s="216"/>
      <c r="CGE173" s="216"/>
      <c r="CGF173" s="216"/>
      <c r="CGG173" s="216"/>
      <c r="CGH173" s="216"/>
      <c r="CGI173" s="216"/>
      <c r="CGJ173" s="216"/>
      <c r="CGK173" s="216"/>
      <c r="CGL173" s="216"/>
      <c r="CGM173" s="216"/>
      <c r="CGN173" s="216"/>
      <c r="CGO173" s="216"/>
      <c r="CGP173" s="216"/>
      <c r="CGQ173" s="216"/>
      <c r="CGR173" s="216"/>
      <c r="CGS173" s="216"/>
      <c r="CGT173" s="216"/>
      <c r="CGU173" s="216"/>
      <c r="CGV173" s="216"/>
      <c r="CGW173" s="216"/>
      <c r="CGX173" s="216"/>
      <c r="CGY173" s="216"/>
      <c r="CGZ173" s="216"/>
      <c r="CHA173" s="216"/>
      <c r="CHB173" s="216"/>
      <c r="CHC173" s="216"/>
      <c r="CHD173" s="216"/>
      <c r="CHE173" s="216"/>
      <c r="CHF173" s="216"/>
      <c r="CHG173" s="216"/>
      <c r="CHH173" s="216"/>
      <c r="CHI173" s="216"/>
      <c r="CHJ173" s="216"/>
      <c r="CHK173" s="216"/>
      <c r="CHL173" s="216"/>
      <c r="CHM173" s="216"/>
      <c r="CHN173" s="216"/>
      <c r="CHO173" s="216"/>
      <c r="CHP173" s="216"/>
      <c r="CHQ173" s="216"/>
      <c r="CHR173" s="216"/>
      <c r="CHS173" s="216"/>
      <c r="CHT173" s="216"/>
      <c r="CHU173" s="216"/>
      <c r="CHV173" s="216"/>
      <c r="CHW173" s="216"/>
      <c r="CHX173" s="216"/>
      <c r="CHY173" s="216"/>
      <c r="CHZ173" s="216"/>
      <c r="CIA173" s="216"/>
      <c r="CIB173" s="216"/>
      <c r="CIC173" s="216"/>
      <c r="CID173" s="216"/>
      <c r="CIE173" s="216"/>
      <c r="CIF173" s="216"/>
      <c r="CIG173" s="216"/>
      <c r="CIH173" s="216"/>
      <c r="CII173" s="216"/>
      <c r="CIJ173" s="216"/>
      <c r="CIK173" s="216"/>
      <c r="CIL173" s="216"/>
      <c r="CIM173" s="216"/>
      <c r="CIN173" s="216"/>
      <c r="CIO173" s="216"/>
      <c r="CIP173" s="216"/>
      <c r="CIQ173" s="216"/>
      <c r="CIR173" s="216"/>
      <c r="CIS173" s="216"/>
      <c r="CIT173" s="216"/>
      <c r="CIU173" s="216"/>
      <c r="CIV173" s="216"/>
      <c r="CIW173" s="216"/>
      <c r="CIX173" s="216"/>
      <c r="CIY173" s="216"/>
      <c r="CIZ173" s="216"/>
      <c r="CJA173" s="216"/>
      <c r="CJB173" s="216"/>
      <c r="CJC173" s="216"/>
      <c r="CJD173" s="216"/>
      <c r="CJE173" s="216"/>
      <c r="CJF173" s="216"/>
      <c r="CJG173" s="216"/>
      <c r="CJH173" s="216"/>
      <c r="CJI173" s="216"/>
      <c r="CJJ173" s="216"/>
      <c r="CJK173" s="216"/>
      <c r="CJL173" s="216"/>
      <c r="CJM173" s="216"/>
      <c r="CJN173" s="216"/>
      <c r="CJO173" s="216"/>
      <c r="CJP173" s="216"/>
      <c r="CJQ173" s="216"/>
      <c r="CJR173" s="216"/>
      <c r="CJS173" s="216"/>
      <c r="CJT173" s="216"/>
      <c r="CJU173" s="216"/>
      <c r="CJV173" s="216"/>
      <c r="CJW173" s="216"/>
      <c r="CJX173" s="216"/>
      <c r="CJY173" s="216"/>
      <c r="CJZ173" s="216"/>
      <c r="CKA173" s="216"/>
      <c r="CKB173" s="216"/>
      <c r="CKC173" s="216"/>
      <c r="CKD173" s="216"/>
      <c r="CKE173" s="216"/>
      <c r="CKF173" s="216"/>
      <c r="CKG173" s="216"/>
      <c r="CKH173" s="216"/>
      <c r="CKI173" s="216"/>
      <c r="CKJ173" s="216"/>
      <c r="CKK173" s="216"/>
      <c r="CKL173" s="216"/>
      <c r="CKM173" s="216"/>
      <c r="CKN173" s="216"/>
      <c r="CKO173" s="216"/>
      <c r="CKP173" s="216"/>
      <c r="CKQ173" s="216"/>
      <c r="CKR173" s="216"/>
      <c r="CKS173" s="216"/>
      <c r="CKT173" s="216"/>
      <c r="CKU173" s="216"/>
      <c r="CKV173" s="216"/>
      <c r="CKW173" s="216"/>
      <c r="CKX173" s="216"/>
      <c r="CKY173" s="216"/>
      <c r="CKZ173" s="216"/>
      <c r="CLA173" s="216"/>
      <c r="CLB173" s="216"/>
      <c r="CLC173" s="216"/>
      <c r="CLD173" s="216"/>
      <c r="CLE173" s="216"/>
      <c r="CLF173" s="216"/>
      <c r="CLG173" s="216"/>
      <c r="CLH173" s="216"/>
      <c r="CLI173" s="216"/>
      <c r="CLJ173" s="216"/>
      <c r="CLK173" s="216"/>
      <c r="CLL173" s="216"/>
      <c r="CLM173" s="216"/>
      <c r="CLN173" s="216"/>
      <c r="CLO173" s="216"/>
      <c r="CLP173" s="216"/>
      <c r="CLQ173" s="216"/>
      <c r="CLR173" s="216"/>
      <c r="CLS173" s="216"/>
      <c r="CLT173" s="216"/>
      <c r="CLU173" s="216"/>
      <c r="CLV173" s="216"/>
      <c r="CLW173" s="216"/>
      <c r="CLX173" s="216"/>
      <c r="CLY173" s="216"/>
      <c r="CLZ173" s="216"/>
      <c r="CMA173" s="216"/>
      <c r="CMB173" s="216"/>
      <c r="CMC173" s="216"/>
      <c r="CMD173" s="216"/>
      <c r="CME173" s="216"/>
      <c r="CMF173" s="216"/>
      <c r="CMG173" s="216"/>
      <c r="CMH173" s="216"/>
      <c r="CMI173" s="216"/>
      <c r="CMJ173" s="216"/>
      <c r="CMK173" s="216"/>
      <c r="CML173" s="216"/>
      <c r="CMM173" s="216"/>
      <c r="CMN173" s="216"/>
      <c r="CMO173" s="216"/>
      <c r="CMP173" s="216"/>
      <c r="CMQ173" s="216"/>
      <c r="CMR173" s="216"/>
      <c r="CMS173" s="216"/>
      <c r="CMT173" s="216"/>
      <c r="CMU173" s="216"/>
      <c r="CMV173" s="216"/>
      <c r="CMW173" s="216"/>
      <c r="CMX173" s="216"/>
      <c r="CMY173" s="216"/>
      <c r="CMZ173" s="216"/>
      <c r="CNA173" s="216"/>
      <c r="CNB173" s="216"/>
      <c r="CNC173" s="216"/>
      <c r="CND173" s="216"/>
      <c r="CNE173" s="216"/>
      <c r="CNF173" s="216"/>
      <c r="CNG173" s="216"/>
      <c r="CNH173" s="216"/>
      <c r="CNI173" s="216"/>
      <c r="CNJ173" s="216"/>
      <c r="CNK173" s="216"/>
      <c r="CNL173" s="216"/>
      <c r="CNM173" s="216"/>
      <c r="CNN173" s="216"/>
      <c r="CNO173" s="216"/>
      <c r="CNP173" s="216"/>
      <c r="CNQ173" s="216"/>
      <c r="CNR173" s="216"/>
      <c r="CNS173" s="216"/>
      <c r="CNT173" s="216"/>
      <c r="CNU173" s="216"/>
      <c r="CNV173" s="216"/>
      <c r="CNW173" s="216"/>
      <c r="CNX173" s="216"/>
      <c r="CNY173" s="216"/>
      <c r="CNZ173" s="216"/>
      <c r="COA173" s="216"/>
      <c r="COB173" s="216"/>
      <c r="COC173" s="216"/>
      <c r="COD173" s="216"/>
      <c r="COE173" s="216"/>
      <c r="COF173" s="216"/>
      <c r="COG173" s="216"/>
      <c r="COH173" s="216"/>
      <c r="COI173" s="216"/>
      <c r="COJ173" s="216"/>
      <c r="COK173" s="216"/>
      <c r="COL173" s="216"/>
      <c r="COM173" s="216"/>
      <c r="CON173" s="216"/>
      <c r="COO173" s="216"/>
      <c r="COP173" s="216"/>
      <c r="COQ173" s="216"/>
      <c r="COR173" s="216"/>
      <c r="COS173" s="216"/>
      <c r="COT173" s="216"/>
      <c r="COU173" s="216"/>
      <c r="COV173" s="216"/>
      <c r="COW173" s="216"/>
      <c r="COX173" s="216"/>
      <c r="COY173" s="216"/>
      <c r="COZ173" s="216"/>
      <c r="CPA173" s="216"/>
      <c r="CPB173" s="216"/>
      <c r="CPC173" s="216"/>
      <c r="CPD173" s="216"/>
      <c r="CPE173" s="216"/>
      <c r="CPF173" s="216"/>
      <c r="CPG173" s="216"/>
      <c r="CPH173" s="216"/>
      <c r="CPI173" s="216"/>
      <c r="CPJ173" s="216"/>
      <c r="CPK173" s="216"/>
      <c r="CPL173" s="216"/>
      <c r="CPM173" s="216"/>
      <c r="CPN173" s="216"/>
      <c r="CPO173" s="216"/>
      <c r="CPP173" s="216"/>
      <c r="CPQ173" s="216"/>
      <c r="CPR173" s="216"/>
      <c r="CPS173" s="216"/>
      <c r="CPT173" s="216"/>
      <c r="CPU173" s="216"/>
      <c r="CPV173" s="216"/>
      <c r="CPW173" s="216"/>
      <c r="CPX173" s="216"/>
      <c r="CPY173" s="216"/>
      <c r="CPZ173" s="216"/>
      <c r="CQA173" s="216"/>
      <c r="CQB173" s="216"/>
      <c r="CQC173" s="216"/>
      <c r="CQD173" s="216"/>
      <c r="CQE173" s="216"/>
      <c r="CQF173" s="216"/>
      <c r="CQG173" s="216"/>
      <c r="CQH173" s="216"/>
      <c r="CQI173" s="216"/>
      <c r="CQJ173" s="216"/>
      <c r="CQK173" s="216"/>
      <c r="CQL173" s="216"/>
      <c r="CQM173" s="216"/>
      <c r="CQN173" s="216"/>
      <c r="CQO173" s="216"/>
      <c r="CQP173" s="216"/>
      <c r="CQQ173" s="216"/>
      <c r="CQR173" s="216"/>
      <c r="CQS173" s="216"/>
      <c r="CQT173" s="216"/>
      <c r="CQU173" s="216"/>
      <c r="CQV173" s="216"/>
      <c r="CQW173" s="216"/>
      <c r="CQX173" s="216"/>
      <c r="CQY173" s="216"/>
      <c r="CQZ173" s="216"/>
      <c r="CRA173" s="216"/>
      <c r="CRB173" s="216"/>
      <c r="CRC173" s="216"/>
      <c r="CRD173" s="216"/>
      <c r="CRE173" s="216"/>
      <c r="CRF173" s="216"/>
      <c r="CRG173" s="216"/>
      <c r="CRH173" s="216"/>
      <c r="CRI173" s="216"/>
      <c r="CRJ173" s="216"/>
      <c r="CRK173" s="216"/>
      <c r="CRL173" s="216"/>
      <c r="CRM173" s="216"/>
      <c r="CRN173" s="216"/>
      <c r="CRO173" s="216"/>
      <c r="CRP173" s="216"/>
      <c r="CRQ173" s="216"/>
      <c r="CRR173" s="216"/>
      <c r="CRS173" s="216"/>
      <c r="CRT173" s="216"/>
      <c r="CRU173" s="216"/>
      <c r="CRV173" s="216"/>
      <c r="CRW173" s="216"/>
      <c r="CRX173" s="216"/>
      <c r="CRY173" s="216"/>
      <c r="CRZ173" s="216"/>
      <c r="CSA173" s="216"/>
      <c r="CSB173" s="216"/>
      <c r="CSC173" s="216"/>
      <c r="CSD173" s="216"/>
      <c r="CSE173" s="216"/>
      <c r="CSF173" s="216"/>
      <c r="CSG173" s="216"/>
      <c r="CSH173" s="216"/>
      <c r="CSI173" s="216"/>
      <c r="CSJ173" s="216"/>
      <c r="CSK173" s="216"/>
      <c r="CSL173" s="216"/>
      <c r="CSM173" s="216"/>
      <c r="CSN173" s="216"/>
      <c r="CSO173" s="216"/>
      <c r="CSP173" s="216"/>
      <c r="CSQ173" s="216"/>
      <c r="CSR173" s="216"/>
      <c r="CSS173" s="216"/>
      <c r="CST173" s="216"/>
      <c r="CSU173" s="216"/>
      <c r="CSV173" s="216"/>
      <c r="CSW173" s="216"/>
      <c r="CSX173" s="216"/>
      <c r="CSY173" s="216"/>
      <c r="CSZ173" s="216"/>
      <c r="CTA173" s="216"/>
      <c r="CTB173" s="216"/>
      <c r="CTC173" s="216"/>
      <c r="CTD173" s="216"/>
      <c r="CTE173" s="216"/>
      <c r="CTF173" s="216"/>
      <c r="CTG173" s="216"/>
      <c r="CTH173" s="216"/>
      <c r="CTI173" s="216"/>
      <c r="CTJ173" s="216"/>
      <c r="CTK173" s="216"/>
      <c r="CTL173" s="216"/>
      <c r="CTM173" s="216"/>
      <c r="CTN173" s="216"/>
      <c r="CTO173" s="216"/>
      <c r="CTP173" s="216"/>
      <c r="CTQ173" s="216"/>
      <c r="CTR173" s="216"/>
      <c r="CTS173" s="216"/>
      <c r="CTT173" s="216"/>
      <c r="CTU173" s="216"/>
      <c r="CTV173" s="216"/>
      <c r="CTW173" s="216"/>
      <c r="CTX173" s="216"/>
      <c r="CTY173" s="216"/>
      <c r="CTZ173" s="216"/>
      <c r="CUA173" s="216"/>
      <c r="CUB173" s="216"/>
      <c r="CUC173" s="216"/>
      <c r="CUD173" s="216"/>
      <c r="CUE173" s="216"/>
      <c r="CUF173" s="216"/>
      <c r="CUG173" s="216"/>
      <c r="CUH173" s="216"/>
      <c r="CUI173" s="216"/>
      <c r="CUJ173" s="216"/>
      <c r="CUK173" s="216"/>
      <c r="CUL173" s="216"/>
      <c r="CUM173" s="216"/>
      <c r="CUN173" s="216"/>
      <c r="CUO173" s="216"/>
      <c r="CUP173" s="216"/>
      <c r="CUQ173" s="216"/>
      <c r="CUR173" s="216"/>
      <c r="CUS173" s="216"/>
      <c r="CUT173" s="216"/>
      <c r="CUU173" s="216"/>
      <c r="CUV173" s="216"/>
      <c r="CUW173" s="216"/>
      <c r="CUX173" s="216"/>
      <c r="CUY173" s="216"/>
      <c r="CUZ173" s="216"/>
      <c r="CVA173" s="216"/>
      <c r="CVB173" s="216"/>
      <c r="CVC173" s="216"/>
      <c r="CVD173" s="216"/>
      <c r="CVE173" s="216"/>
      <c r="CVF173" s="216"/>
      <c r="CVG173" s="216"/>
      <c r="CVH173" s="216"/>
      <c r="CVI173" s="216"/>
      <c r="CVJ173" s="216"/>
      <c r="CVK173" s="216"/>
      <c r="CVL173" s="216"/>
      <c r="CVM173" s="216"/>
      <c r="CVN173" s="216"/>
      <c r="CVO173" s="216"/>
      <c r="CVP173" s="216"/>
      <c r="CVQ173" s="216"/>
      <c r="CVR173" s="216"/>
      <c r="CVS173" s="216"/>
      <c r="CVT173" s="216"/>
      <c r="CVU173" s="216"/>
      <c r="CVV173" s="216"/>
      <c r="CVW173" s="216"/>
      <c r="CVX173" s="216"/>
      <c r="CVY173" s="216"/>
      <c r="CVZ173" s="216"/>
      <c r="CWA173" s="216"/>
      <c r="CWB173" s="216"/>
      <c r="CWC173" s="216"/>
      <c r="CWD173" s="216"/>
      <c r="CWE173" s="216"/>
      <c r="CWF173" s="216"/>
      <c r="CWG173" s="216"/>
      <c r="CWH173" s="216"/>
      <c r="CWI173" s="216"/>
      <c r="CWJ173" s="216"/>
      <c r="CWK173" s="216"/>
      <c r="CWL173" s="216"/>
      <c r="CWM173" s="216"/>
      <c r="CWN173" s="216"/>
      <c r="CWO173" s="216"/>
      <c r="CWP173" s="216"/>
      <c r="CWQ173" s="216"/>
      <c r="CWR173" s="216"/>
      <c r="CWS173" s="216"/>
      <c r="CWT173" s="216"/>
      <c r="CWU173" s="216"/>
      <c r="CWV173" s="216"/>
      <c r="CWW173" s="216"/>
      <c r="CWX173" s="216"/>
      <c r="CWY173" s="216"/>
      <c r="CWZ173" s="216"/>
      <c r="CXA173" s="216"/>
      <c r="CXB173" s="216"/>
      <c r="CXC173" s="216"/>
      <c r="CXD173" s="216"/>
      <c r="CXE173" s="216"/>
      <c r="CXF173" s="216"/>
      <c r="CXG173" s="216"/>
      <c r="CXH173" s="216"/>
      <c r="CXI173" s="216"/>
      <c r="CXJ173" s="216"/>
      <c r="CXK173" s="216"/>
      <c r="CXL173" s="216"/>
      <c r="CXM173" s="216"/>
      <c r="CXN173" s="216"/>
      <c r="CXO173" s="216"/>
      <c r="CXP173" s="216"/>
      <c r="CXQ173" s="216"/>
      <c r="CXR173" s="216"/>
      <c r="CXS173" s="216"/>
      <c r="CXT173" s="216"/>
      <c r="CXU173" s="216"/>
      <c r="CXV173" s="216"/>
      <c r="CXW173" s="216"/>
      <c r="CXX173" s="216"/>
      <c r="CXY173" s="216"/>
      <c r="CXZ173" s="216"/>
      <c r="CYA173" s="216"/>
      <c r="CYB173" s="216"/>
      <c r="CYC173" s="216"/>
      <c r="CYD173" s="216"/>
      <c r="CYE173" s="216"/>
      <c r="CYF173" s="216"/>
      <c r="CYG173" s="216"/>
      <c r="CYH173" s="216"/>
      <c r="CYI173" s="216"/>
      <c r="CYJ173" s="216"/>
      <c r="CYK173" s="216"/>
      <c r="CYL173" s="216"/>
      <c r="CYM173" s="216"/>
      <c r="CYN173" s="216"/>
      <c r="CYO173" s="216"/>
      <c r="CYP173" s="216"/>
      <c r="CYQ173" s="216"/>
      <c r="CYR173" s="216"/>
      <c r="CYS173" s="216"/>
      <c r="CYT173" s="216"/>
      <c r="CYU173" s="216"/>
      <c r="CYV173" s="216"/>
      <c r="CYW173" s="216"/>
      <c r="CYX173" s="216"/>
      <c r="CYY173" s="216"/>
      <c r="CYZ173" s="216"/>
      <c r="CZA173" s="216"/>
      <c r="CZB173" s="216"/>
      <c r="CZC173" s="216"/>
      <c r="CZD173" s="216"/>
      <c r="CZE173" s="216"/>
      <c r="CZF173" s="216"/>
      <c r="CZG173" s="216"/>
      <c r="CZH173" s="216"/>
      <c r="CZI173" s="216"/>
      <c r="CZJ173" s="216"/>
      <c r="CZK173" s="216"/>
      <c r="CZL173" s="216"/>
      <c r="CZM173" s="216"/>
      <c r="CZN173" s="216"/>
      <c r="CZO173" s="216"/>
      <c r="CZP173" s="216"/>
      <c r="CZQ173" s="216"/>
      <c r="CZR173" s="216"/>
      <c r="CZS173" s="216"/>
      <c r="CZT173" s="216"/>
      <c r="CZU173" s="216"/>
      <c r="CZV173" s="216"/>
      <c r="CZW173" s="216"/>
      <c r="CZX173" s="216"/>
      <c r="CZY173" s="216"/>
      <c r="CZZ173" s="216"/>
      <c r="DAA173" s="216"/>
      <c r="DAB173" s="216"/>
      <c r="DAC173" s="216"/>
      <c r="DAD173" s="216"/>
      <c r="DAE173" s="216"/>
      <c r="DAF173" s="216"/>
      <c r="DAG173" s="216"/>
      <c r="DAH173" s="216"/>
      <c r="DAI173" s="216"/>
      <c r="DAJ173" s="216"/>
      <c r="DAK173" s="216"/>
      <c r="DAL173" s="216"/>
      <c r="DAM173" s="216"/>
      <c r="DAN173" s="216"/>
      <c r="DAO173" s="216"/>
      <c r="DAP173" s="216"/>
      <c r="DAQ173" s="216"/>
      <c r="DAR173" s="216"/>
      <c r="DAS173" s="216"/>
      <c r="DAT173" s="216"/>
      <c r="DAU173" s="216"/>
      <c r="DAV173" s="216"/>
      <c r="DAW173" s="216"/>
      <c r="DAX173" s="216"/>
      <c r="DAY173" s="216"/>
      <c r="DAZ173" s="216"/>
      <c r="DBA173" s="216"/>
      <c r="DBB173" s="216"/>
      <c r="DBC173" s="216"/>
      <c r="DBD173" s="216"/>
      <c r="DBE173" s="216"/>
      <c r="DBF173" s="216"/>
      <c r="DBG173" s="216"/>
      <c r="DBH173" s="216"/>
      <c r="DBI173" s="216"/>
      <c r="DBJ173" s="216"/>
      <c r="DBK173" s="216"/>
      <c r="DBL173" s="216"/>
      <c r="DBM173" s="216"/>
      <c r="DBN173" s="216"/>
      <c r="DBO173" s="216"/>
      <c r="DBP173" s="216"/>
      <c r="DBQ173" s="216"/>
      <c r="DBR173" s="216"/>
      <c r="DBS173" s="216"/>
      <c r="DBT173" s="216"/>
      <c r="DBU173" s="216"/>
      <c r="DBV173" s="216"/>
      <c r="DBW173" s="216"/>
      <c r="DBX173" s="216"/>
      <c r="DBY173" s="216"/>
      <c r="DBZ173" s="216"/>
      <c r="DCA173" s="216"/>
      <c r="DCB173" s="216"/>
      <c r="DCC173" s="216"/>
      <c r="DCD173" s="216"/>
      <c r="DCE173" s="216"/>
      <c r="DCF173" s="216"/>
      <c r="DCG173" s="216"/>
      <c r="DCH173" s="216"/>
      <c r="DCI173" s="216"/>
      <c r="DCJ173" s="216"/>
      <c r="DCK173" s="216"/>
      <c r="DCL173" s="216"/>
      <c r="DCM173" s="216"/>
      <c r="DCN173" s="216"/>
      <c r="DCO173" s="216"/>
      <c r="DCP173" s="216"/>
      <c r="DCQ173" s="216"/>
      <c r="DCR173" s="216"/>
      <c r="DCS173" s="216"/>
      <c r="DCT173" s="216"/>
      <c r="DCU173" s="216"/>
      <c r="DCV173" s="216"/>
      <c r="DCW173" s="216"/>
      <c r="DCX173" s="216"/>
      <c r="DCY173" s="216"/>
      <c r="DCZ173" s="216"/>
      <c r="DDA173" s="216"/>
      <c r="DDB173" s="216"/>
      <c r="DDC173" s="216"/>
      <c r="DDD173" s="216"/>
      <c r="DDE173" s="216"/>
      <c r="DDF173" s="216"/>
      <c r="DDG173" s="216"/>
      <c r="DDH173" s="216"/>
      <c r="DDI173" s="216"/>
      <c r="DDJ173" s="216"/>
      <c r="DDK173" s="216"/>
      <c r="DDL173" s="216"/>
      <c r="DDM173" s="216"/>
      <c r="DDN173" s="216"/>
      <c r="DDO173" s="216"/>
      <c r="DDP173" s="216"/>
      <c r="DDQ173" s="216"/>
      <c r="DDR173" s="216"/>
      <c r="DDS173" s="216"/>
      <c r="DDT173" s="216"/>
      <c r="DDU173" s="216"/>
      <c r="DDV173" s="216"/>
      <c r="DDW173" s="216"/>
      <c r="DDX173" s="216"/>
      <c r="DDY173" s="216"/>
      <c r="DDZ173" s="216"/>
      <c r="DEA173" s="216"/>
      <c r="DEB173" s="216"/>
      <c r="DEC173" s="216"/>
      <c r="DED173" s="216"/>
      <c r="DEE173" s="216"/>
      <c r="DEF173" s="216"/>
      <c r="DEG173" s="216"/>
      <c r="DEH173" s="216"/>
      <c r="DEI173" s="216"/>
      <c r="DEJ173" s="216"/>
      <c r="DEK173" s="216"/>
      <c r="DEL173" s="216"/>
      <c r="DEM173" s="216"/>
      <c r="DEN173" s="216"/>
      <c r="DEO173" s="216"/>
      <c r="DEP173" s="216"/>
      <c r="DEQ173" s="216"/>
      <c r="DER173" s="216"/>
      <c r="DES173" s="216"/>
      <c r="DET173" s="216"/>
      <c r="DEU173" s="216"/>
      <c r="DEV173" s="216"/>
      <c r="DEW173" s="216"/>
      <c r="DEX173" s="216"/>
      <c r="DEY173" s="216"/>
      <c r="DEZ173" s="216"/>
      <c r="DFA173" s="216"/>
      <c r="DFB173" s="216"/>
      <c r="DFC173" s="216"/>
      <c r="DFD173" s="216"/>
      <c r="DFE173" s="216"/>
      <c r="DFF173" s="216"/>
      <c r="DFG173" s="216"/>
      <c r="DFH173" s="216"/>
      <c r="DFI173" s="216"/>
      <c r="DFJ173" s="216"/>
      <c r="DFK173" s="216"/>
      <c r="DFL173" s="216"/>
      <c r="DFM173" s="216"/>
      <c r="DFN173" s="216"/>
      <c r="DFO173" s="216"/>
      <c r="DFP173" s="216"/>
      <c r="DFQ173" s="216"/>
      <c r="DFR173" s="216"/>
      <c r="DFS173" s="216"/>
      <c r="DFT173" s="216"/>
      <c r="DFU173" s="216"/>
      <c r="DFV173" s="216"/>
      <c r="DFW173" s="216"/>
      <c r="DFX173" s="216"/>
      <c r="DFY173" s="216"/>
      <c r="DFZ173" s="216"/>
      <c r="DGA173" s="216"/>
      <c r="DGB173" s="216"/>
      <c r="DGC173" s="216"/>
      <c r="DGD173" s="216"/>
      <c r="DGE173" s="216"/>
      <c r="DGF173" s="216"/>
      <c r="DGG173" s="216"/>
      <c r="DGH173" s="216"/>
      <c r="DGI173" s="216"/>
      <c r="DGJ173" s="216"/>
      <c r="DGK173" s="216"/>
      <c r="DGL173" s="216"/>
      <c r="DGM173" s="216"/>
      <c r="DGN173" s="216"/>
      <c r="DGO173" s="216"/>
      <c r="DGP173" s="216"/>
      <c r="DGQ173" s="216"/>
      <c r="DGR173" s="216"/>
      <c r="DGS173" s="216"/>
      <c r="DGT173" s="216"/>
      <c r="DGU173" s="216"/>
      <c r="DGV173" s="216"/>
      <c r="DGW173" s="216"/>
      <c r="DGX173" s="216"/>
      <c r="DGY173" s="216"/>
      <c r="DGZ173" s="216"/>
      <c r="DHA173" s="216"/>
      <c r="DHB173" s="216"/>
      <c r="DHC173" s="216"/>
      <c r="DHD173" s="216"/>
      <c r="DHE173" s="216"/>
      <c r="DHF173" s="216"/>
      <c r="DHG173" s="216"/>
      <c r="DHH173" s="216"/>
      <c r="DHI173" s="216"/>
      <c r="DHJ173" s="216"/>
      <c r="DHK173" s="216"/>
      <c r="DHL173" s="216"/>
      <c r="DHM173" s="216"/>
      <c r="DHN173" s="216"/>
      <c r="DHO173" s="216"/>
      <c r="DHP173" s="216"/>
      <c r="DHQ173" s="216"/>
      <c r="DHR173" s="216"/>
      <c r="DHS173" s="216"/>
      <c r="DHT173" s="216"/>
      <c r="DHU173" s="216"/>
      <c r="DHV173" s="216"/>
      <c r="DHW173" s="216"/>
      <c r="DHX173" s="216"/>
      <c r="DHY173" s="216"/>
      <c r="DHZ173" s="216"/>
      <c r="DIA173" s="216"/>
      <c r="DIB173" s="216"/>
      <c r="DIC173" s="216"/>
      <c r="DID173" s="216"/>
      <c r="DIE173" s="216"/>
      <c r="DIF173" s="216"/>
      <c r="DIG173" s="216"/>
      <c r="DIH173" s="216"/>
      <c r="DII173" s="216"/>
      <c r="DIJ173" s="216"/>
      <c r="DIK173" s="216"/>
      <c r="DIL173" s="216"/>
      <c r="DIM173" s="216"/>
      <c r="DIN173" s="216"/>
      <c r="DIO173" s="216"/>
      <c r="DIP173" s="216"/>
      <c r="DIQ173" s="216"/>
      <c r="DIR173" s="216"/>
      <c r="DIS173" s="216"/>
      <c r="DIT173" s="216"/>
      <c r="DIU173" s="216"/>
      <c r="DIV173" s="216"/>
      <c r="DIW173" s="216"/>
      <c r="DIX173" s="216"/>
      <c r="DIY173" s="216"/>
      <c r="DIZ173" s="216"/>
      <c r="DJA173" s="216"/>
      <c r="DJB173" s="216"/>
      <c r="DJC173" s="216"/>
      <c r="DJD173" s="216"/>
      <c r="DJE173" s="216"/>
      <c r="DJF173" s="216"/>
      <c r="DJG173" s="216"/>
      <c r="DJH173" s="216"/>
      <c r="DJI173" s="216"/>
      <c r="DJJ173" s="216"/>
      <c r="DJK173" s="216"/>
      <c r="DJL173" s="216"/>
      <c r="DJM173" s="216"/>
      <c r="DJN173" s="216"/>
      <c r="DJO173" s="216"/>
      <c r="DJP173" s="216"/>
      <c r="DJQ173" s="216"/>
      <c r="DJR173" s="216"/>
      <c r="DJS173" s="216"/>
      <c r="DJT173" s="216"/>
      <c r="DJU173" s="216"/>
      <c r="DJV173" s="216"/>
      <c r="DJW173" s="216"/>
      <c r="DJX173" s="216"/>
      <c r="DJY173" s="216"/>
      <c r="DJZ173" s="216"/>
      <c r="DKA173" s="216"/>
      <c r="DKB173" s="216"/>
      <c r="DKC173" s="216"/>
      <c r="DKD173" s="216"/>
      <c r="DKE173" s="216"/>
      <c r="DKF173" s="216"/>
      <c r="DKG173" s="216"/>
      <c r="DKH173" s="216"/>
      <c r="DKI173" s="216"/>
      <c r="DKJ173" s="216"/>
      <c r="DKK173" s="216"/>
      <c r="DKL173" s="216"/>
      <c r="DKM173" s="216"/>
      <c r="DKN173" s="216"/>
      <c r="DKO173" s="216"/>
      <c r="DKP173" s="216"/>
      <c r="DKQ173" s="216"/>
      <c r="DKR173" s="216"/>
      <c r="DKS173" s="216"/>
      <c r="DKT173" s="216"/>
      <c r="DKU173" s="216"/>
      <c r="DKV173" s="216"/>
      <c r="DKW173" s="216"/>
      <c r="DKX173" s="216"/>
      <c r="DKY173" s="216"/>
      <c r="DKZ173" s="216"/>
      <c r="DLA173" s="216"/>
      <c r="DLB173" s="216"/>
      <c r="DLC173" s="216"/>
      <c r="DLD173" s="216"/>
      <c r="DLE173" s="216"/>
      <c r="DLF173" s="216"/>
      <c r="DLG173" s="216"/>
      <c r="DLH173" s="216"/>
      <c r="DLI173" s="216"/>
      <c r="DLJ173" s="216"/>
      <c r="DLK173" s="216"/>
      <c r="DLL173" s="216"/>
      <c r="DLM173" s="216"/>
      <c r="DLN173" s="216"/>
      <c r="DLO173" s="216"/>
      <c r="DLP173" s="216"/>
      <c r="DLQ173" s="216"/>
      <c r="DLR173" s="216"/>
      <c r="DLS173" s="216"/>
      <c r="DLT173" s="216"/>
      <c r="DLU173" s="216"/>
      <c r="DLV173" s="216"/>
      <c r="DLW173" s="216"/>
      <c r="DLX173" s="216"/>
      <c r="DLY173" s="216"/>
      <c r="DLZ173" s="216"/>
      <c r="DMA173" s="216"/>
      <c r="DMB173" s="216"/>
      <c r="DMC173" s="216"/>
      <c r="DMD173" s="216"/>
      <c r="DME173" s="216"/>
      <c r="DMF173" s="216"/>
      <c r="DMG173" s="216"/>
      <c r="DMH173" s="216"/>
      <c r="DMI173" s="216"/>
      <c r="DMJ173" s="216"/>
      <c r="DMK173" s="216"/>
      <c r="DML173" s="216"/>
      <c r="DMM173" s="216"/>
      <c r="DMN173" s="216"/>
      <c r="DMO173" s="216"/>
      <c r="DMP173" s="216"/>
      <c r="DMQ173" s="216"/>
      <c r="DMR173" s="216"/>
      <c r="DMS173" s="216"/>
      <c r="DMT173" s="216"/>
      <c r="DMU173" s="216"/>
      <c r="DMV173" s="216"/>
      <c r="DMW173" s="216"/>
      <c r="DMX173" s="216"/>
      <c r="DMY173" s="216"/>
      <c r="DMZ173" s="216"/>
      <c r="DNA173" s="216"/>
      <c r="DNB173" s="216"/>
      <c r="DNC173" s="216"/>
      <c r="DND173" s="216"/>
      <c r="DNE173" s="216"/>
      <c r="DNF173" s="216"/>
      <c r="DNG173" s="216"/>
      <c r="DNH173" s="216"/>
      <c r="DNI173" s="216"/>
      <c r="DNJ173" s="216"/>
      <c r="DNK173" s="216"/>
      <c r="DNL173" s="216"/>
      <c r="DNM173" s="216"/>
      <c r="DNN173" s="216"/>
      <c r="DNO173" s="216"/>
      <c r="DNP173" s="216"/>
      <c r="DNQ173" s="216"/>
      <c r="DNR173" s="216"/>
      <c r="DNS173" s="216"/>
      <c r="DNT173" s="216"/>
      <c r="DNU173" s="216"/>
      <c r="DNV173" s="216"/>
      <c r="DNW173" s="216"/>
      <c r="DNX173" s="216"/>
      <c r="DNY173" s="216"/>
      <c r="DNZ173" s="216"/>
      <c r="DOA173" s="216"/>
      <c r="DOB173" s="216"/>
      <c r="DOC173" s="216"/>
      <c r="DOD173" s="216"/>
      <c r="DOE173" s="216"/>
      <c r="DOF173" s="216"/>
      <c r="DOG173" s="216"/>
      <c r="DOH173" s="216"/>
      <c r="DOI173" s="216"/>
      <c r="DOJ173" s="216"/>
      <c r="DOK173" s="216"/>
      <c r="DOL173" s="216"/>
      <c r="DOM173" s="216"/>
      <c r="DON173" s="216"/>
      <c r="DOO173" s="216"/>
      <c r="DOP173" s="216"/>
      <c r="DOQ173" s="216"/>
      <c r="DOR173" s="216"/>
      <c r="DOS173" s="216"/>
      <c r="DOT173" s="216"/>
      <c r="DOU173" s="216"/>
      <c r="DOV173" s="216"/>
      <c r="DOW173" s="216"/>
      <c r="DOX173" s="216"/>
      <c r="DOY173" s="216"/>
      <c r="DOZ173" s="216"/>
      <c r="DPA173" s="216"/>
      <c r="DPB173" s="216"/>
      <c r="DPC173" s="216"/>
      <c r="DPD173" s="216"/>
      <c r="DPE173" s="216"/>
      <c r="DPF173" s="216"/>
      <c r="DPG173" s="216"/>
      <c r="DPH173" s="216"/>
      <c r="DPI173" s="216"/>
      <c r="DPJ173" s="216"/>
      <c r="DPK173" s="216"/>
      <c r="DPL173" s="216"/>
      <c r="DPM173" s="216"/>
      <c r="DPN173" s="216"/>
      <c r="DPO173" s="216"/>
      <c r="DPP173" s="216"/>
      <c r="DPQ173" s="216"/>
      <c r="DPR173" s="216"/>
      <c r="DPS173" s="216"/>
      <c r="DPT173" s="216"/>
      <c r="DPU173" s="216"/>
      <c r="DPV173" s="216"/>
      <c r="DPW173" s="216"/>
      <c r="DPX173" s="216"/>
      <c r="DPY173" s="216"/>
      <c r="DPZ173" s="216"/>
      <c r="DQA173" s="216"/>
      <c r="DQB173" s="216"/>
      <c r="DQC173" s="216"/>
      <c r="DQD173" s="216"/>
      <c r="DQE173" s="216"/>
      <c r="DQF173" s="216"/>
      <c r="DQG173" s="216"/>
      <c r="DQH173" s="216"/>
      <c r="DQI173" s="216"/>
      <c r="DQJ173" s="216"/>
      <c r="DQK173" s="216"/>
      <c r="DQL173" s="216"/>
      <c r="DQM173" s="216"/>
      <c r="DQN173" s="216"/>
      <c r="DQO173" s="216"/>
      <c r="DQP173" s="216"/>
      <c r="DQQ173" s="216"/>
      <c r="DQR173" s="216"/>
      <c r="DQS173" s="216"/>
      <c r="DQT173" s="216"/>
      <c r="DQU173" s="216"/>
      <c r="DQV173" s="216"/>
      <c r="DQW173" s="216"/>
      <c r="DQX173" s="216"/>
      <c r="DQY173" s="216"/>
      <c r="DQZ173" s="216"/>
      <c r="DRA173" s="216"/>
      <c r="DRB173" s="216"/>
      <c r="DRC173" s="216"/>
      <c r="DRD173" s="216"/>
      <c r="DRE173" s="216"/>
      <c r="DRF173" s="216"/>
      <c r="DRG173" s="216"/>
      <c r="DRH173" s="216"/>
      <c r="DRI173" s="216"/>
      <c r="DRJ173" s="216"/>
      <c r="DRK173" s="216"/>
      <c r="DRL173" s="216"/>
      <c r="DRM173" s="216"/>
      <c r="DRN173" s="216"/>
      <c r="DRO173" s="216"/>
      <c r="DRP173" s="216"/>
      <c r="DRQ173" s="216"/>
      <c r="DRR173" s="216"/>
      <c r="DRS173" s="216"/>
      <c r="DRT173" s="216"/>
      <c r="DRU173" s="216"/>
      <c r="DRV173" s="216"/>
      <c r="DRW173" s="216"/>
      <c r="DRX173" s="216"/>
      <c r="DRY173" s="216"/>
      <c r="DRZ173" s="216"/>
      <c r="DSA173" s="216"/>
      <c r="DSB173" s="216"/>
      <c r="DSC173" s="216"/>
      <c r="DSD173" s="216"/>
      <c r="DSE173" s="216"/>
      <c r="DSF173" s="216"/>
      <c r="DSG173" s="216"/>
      <c r="DSH173" s="216"/>
      <c r="DSI173" s="216"/>
      <c r="DSJ173" s="216"/>
      <c r="DSK173" s="216"/>
      <c r="DSL173" s="216"/>
      <c r="DSM173" s="216"/>
      <c r="DSN173" s="216"/>
      <c r="DSO173" s="216"/>
      <c r="DSP173" s="216"/>
      <c r="DSQ173" s="216"/>
      <c r="DSR173" s="216"/>
      <c r="DSS173" s="216"/>
      <c r="DST173" s="216"/>
      <c r="DSU173" s="216"/>
      <c r="DSV173" s="216"/>
      <c r="DSW173" s="216"/>
      <c r="DSX173" s="216"/>
      <c r="DSY173" s="216"/>
      <c r="DSZ173" s="216"/>
      <c r="DTA173" s="216"/>
      <c r="DTB173" s="216"/>
      <c r="DTC173" s="216"/>
      <c r="DTD173" s="216"/>
      <c r="DTE173" s="216"/>
      <c r="DTF173" s="216"/>
      <c r="DTG173" s="216"/>
      <c r="DTH173" s="216"/>
      <c r="DTI173" s="216"/>
      <c r="DTJ173" s="216"/>
      <c r="DTK173" s="216"/>
      <c r="DTL173" s="216"/>
      <c r="DTM173" s="216"/>
      <c r="DTN173" s="216"/>
      <c r="DTO173" s="216"/>
      <c r="DTP173" s="216"/>
      <c r="DTQ173" s="216"/>
      <c r="DTR173" s="216"/>
      <c r="DTS173" s="216"/>
      <c r="DTT173" s="216"/>
      <c r="DTU173" s="216"/>
      <c r="DTV173" s="216"/>
      <c r="DTW173" s="216"/>
      <c r="DTX173" s="216"/>
      <c r="DTY173" s="216"/>
      <c r="DTZ173" s="216"/>
      <c r="DUA173" s="216"/>
      <c r="DUB173" s="216"/>
      <c r="DUC173" s="216"/>
      <c r="DUD173" s="216"/>
      <c r="DUE173" s="216"/>
      <c r="DUF173" s="216"/>
      <c r="DUG173" s="216"/>
      <c r="DUH173" s="216"/>
      <c r="DUI173" s="216"/>
      <c r="DUJ173" s="216"/>
      <c r="DUK173" s="216"/>
      <c r="DUL173" s="216"/>
      <c r="DUM173" s="216"/>
      <c r="DUN173" s="216"/>
      <c r="DUO173" s="216"/>
      <c r="DUP173" s="216"/>
      <c r="DUQ173" s="216"/>
      <c r="DUR173" s="216"/>
      <c r="DUS173" s="216"/>
      <c r="DUT173" s="216"/>
      <c r="DUU173" s="216"/>
      <c r="DUV173" s="216"/>
      <c r="DUW173" s="216"/>
      <c r="DUX173" s="216"/>
      <c r="DUY173" s="216"/>
      <c r="DUZ173" s="216"/>
      <c r="DVA173" s="216"/>
      <c r="DVB173" s="216"/>
      <c r="DVC173" s="216"/>
      <c r="DVD173" s="216"/>
      <c r="DVE173" s="216"/>
      <c r="DVF173" s="216"/>
      <c r="DVG173" s="216"/>
      <c r="DVH173" s="216"/>
      <c r="DVI173" s="216"/>
      <c r="DVJ173" s="216"/>
      <c r="DVK173" s="216"/>
      <c r="DVL173" s="216"/>
      <c r="DVM173" s="216"/>
      <c r="DVN173" s="216"/>
      <c r="DVO173" s="216"/>
      <c r="DVP173" s="216"/>
      <c r="DVQ173" s="216"/>
      <c r="DVR173" s="216"/>
      <c r="DVS173" s="216"/>
      <c r="DVT173" s="216"/>
      <c r="DVU173" s="216"/>
      <c r="DVV173" s="216"/>
      <c r="DVW173" s="216"/>
      <c r="DVX173" s="216"/>
      <c r="DVY173" s="216"/>
      <c r="DVZ173" s="216"/>
      <c r="DWA173" s="216"/>
      <c r="DWB173" s="216"/>
      <c r="DWC173" s="216"/>
      <c r="DWD173" s="216"/>
      <c r="DWE173" s="216"/>
      <c r="DWF173" s="216"/>
      <c r="DWG173" s="216"/>
      <c r="DWH173" s="216"/>
      <c r="DWI173" s="216"/>
      <c r="DWJ173" s="216"/>
      <c r="DWK173" s="216"/>
      <c r="DWL173" s="216"/>
      <c r="DWM173" s="216"/>
      <c r="DWN173" s="216"/>
      <c r="DWO173" s="216"/>
      <c r="DWP173" s="216"/>
      <c r="DWQ173" s="216"/>
      <c r="DWR173" s="216"/>
      <c r="DWS173" s="216"/>
      <c r="DWT173" s="216"/>
      <c r="DWU173" s="216"/>
      <c r="DWV173" s="216"/>
      <c r="DWW173" s="216"/>
      <c r="DWX173" s="216"/>
      <c r="DWY173" s="216"/>
      <c r="DWZ173" s="216"/>
      <c r="DXA173" s="216"/>
      <c r="DXB173" s="216"/>
      <c r="DXC173" s="216"/>
      <c r="DXD173" s="216"/>
      <c r="DXE173" s="216"/>
      <c r="DXF173" s="216"/>
      <c r="DXG173" s="216"/>
      <c r="DXH173" s="216"/>
      <c r="DXI173" s="216"/>
      <c r="DXJ173" s="216"/>
      <c r="DXK173" s="216"/>
      <c r="DXL173" s="216"/>
      <c r="DXM173" s="216"/>
      <c r="DXN173" s="216"/>
      <c r="DXO173" s="216"/>
      <c r="DXP173" s="216"/>
      <c r="DXQ173" s="216"/>
      <c r="DXR173" s="216"/>
      <c r="DXS173" s="216"/>
      <c r="DXT173" s="216"/>
      <c r="DXU173" s="216"/>
      <c r="DXV173" s="216"/>
      <c r="DXW173" s="216"/>
      <c r="DXX173" s="216"/>
      <c r="DXY173" s="216"/>
      <c r="DXZ173" s="216"/>
      <c r="DYA173" s="216"/>
      <c r="DYB173" s="216"/>
      <c r="DYC173" s="216"/>
      <c r="DYD173" s="216"/>
      <c r="DYE173" s="216"/>
      <c r="DYF173" s="216"/>
      <c r="DYG173" s="216"/>
      <c r="DYH173" s="216"/>
      <c r="DYI173" s="216"/>
      <c r="DYJ173" s="216"/>
      <c r="DYK173" s="216"/>
      <c r="DYL173" s="216"/>
      <c r="DYM173" s="216"/>
      <c r="DYN173" s="216"/>
      <c r="DYO173" s="216"/>
      <c r="DYP173" s="216"/>
      <c r="DYQ173" s="216"/>
      <c r="DYR173" s="216"/>
      <c r="DYS173" s="216"/>
      <c r="DYT173" s="216"/>
      <c r="DYU173" s="216"/>
      <c r="DYV173" s="216"/>
      <c r="DYW173" s="216"/>
      <c r="DYX173" s="216"/>
      <c r="DYY173" s="216"/>
      <c r="DYZ173" s="216"/>
      <c r="DZA173" s="216"/>
      <c r="DZB173" s="216"/>
      <c r="DZC173" s="216"/>
      <c r="DZD173" s="216"/>
      <c r="DZE173" s="216"/>
      <c r="DZF173" s="216"/>
      <c r="DZG173" s="216"/>
      <c r="DZH173" s="216"/>
      <c r="DZI173" s="216"/>
      <c r="DZJ173" s="216"/>
      <c r="DZK173" s="216"/>
      <c r="DZL173" s="216"/>
      <c r="DZM173" s="216"/>
      <c r="DZN173" s="216"/>
      <c r="DZO173" s="216"/>
      <c r="DZP173" s="216"/>
      <c r="DZQ173" s="216"/>
      <c r="DZR173" s="216"/>
      <c r="DZS173" s="216"/>
      <c r="DZT173" s="216"/>
      <c r="DZU173" s="216"/>
      <c r="DZV173" s="216"/>
      <c r="DZW173" s="216"/>
      <c r="DZX173" s="216"/>
      <c r="DZY173" s="216"/>
      <c r="DZZ173" s="216"/>
      <c r="EAA173" s="216"/>
      <c r="EAB173" s="216"/>
      <c r="EAC173" s="216"/>
      <c r="EAD173" s="216"/>
      <c r="EAE173" s="216"/>
      <c r="EAF173" s="216"/>
      <c r="EAG173" s="216"/>
      <c r="EAH173" s="216"/>
      <c r="EAI173" s="216"/>
      <c r="EAJ173" s="216"/>
      <c r="EAK173" s="216"/>
      <c r="EAL173" s="216"/>
      <c r="EAM173" s="216"/>
      <c r="EAN173" s="216"/>
      <c r="EAO173" s="216"/>
      <c r="EAP173" s="216"/>
      <c r="EAQ173" s="216"/>
      <c r="EAR173" s="216"/>
      <c r="EAS173" s="216"/>
      <c r="EAT173" s="216"/>
      <c r="EAU173" s="216"/>
      <c r="EAV173" s="216"/>
      <c r="EAW173" s="216"/>
      <c r="EAX173" s="216"/>
      <c r="EAY173" s="216"/>
      <c r="EAZ173" s="216"/>
      <c r="EBA173" s="216"/>
      <c r="EBB173" s="216"/>
      <c r="EBC173" s="216"/>
      <c r="EBD173" s="216"/>
      <c r="EBE173" s="216"/>
      <c r="EBF173" s="216"/>
      <c r="EBG173" s="216"/>
      <c r="EBH173" s="216"/>
      <c r="EBI173" s="216"/>
      <c r="EBJ173" s="216"/>
      <c r="EBK173" s="216"/>
      <c r="EBL173" s="216"/>
      <c r="EBM173" s="216"/>
      <c r="EBN173" s="216"/>
      <c r="EBO173" s="216"/>
      <c r="EBP173" s="216"/>
      <c r="EBQ173" s="216"/>
      <c r="EBR173" s="216"/>
      <c r="EBS173" s="216"/>
      <c r="EBT173" s="216"/>
      <c r="EBU173" s="216"/>
      <c r="EBV173" s="216"/>
      <c r="EBW173" s="216"/>
      <c r="EBX173" s="216"/>
      <c r="EBY173" s="216"/>
      <c r="EBZ173" s="216"/>
      <c r="ECA173" s="216"/>
      <c r="ECB173" s="216"/>
      <c r="ECC173" s="216"/>
      <c r="ECD173" s="216"/>
      <c r="ECE173" s="216"/>
      <c r="ECF173" s="216"/>
      <c r="ECG173" s="216"/>
      <c r="ECH173" s="216"/>
      <c r="ECI173" s="216"/>
      <c r="ECJ173" s="216"/>
      <c r="ECK173" s="216"/>
      <c r="ECL173" s="216"/>
      <c r="ECM173" s="216"/>
      <c r="ECN173" s="216"/>
      <c r="ECO173" s="216"/>
      <c r="ECP173" s="216"/>
      <c r="ECQ173" s="216"/>
      <c r="ECR173" s="216"/>
      <c r="ECS173" s="216"/>
      <c r="ECT173" s="216"/>
      <c r="ECU173" s="216"/>
      <c r="ECV173" s="216"/>
      <c r="ECW173" s="216"/>
      <c r="ECX173" s="216"/>
      <c r="ECY173" s="216"/>
      <c r="ECZ173" s="216"/>
      <c r="EDA173" s="216"/>
      <c r="EDB173" s="216"/>
      <c r="EDC173" s="216"/>
      <c r="EDD173" s="216"/>
      <c r="EDE173" s="216"/>
      <c r="EDF173" s="216"/>
      <c r="EDG173" s="216"/>
      <c r="EDH173" s="216"/>
      <c r="EDI173" s="216"/>
      <c r="EDJ173" s="216"/>
      <c r="EDK173" s="216"/>
      <c r="EDL173" s="216"/>
      <c r="EDM173" s="216"/>
      <c r="EDN173" s="216"/>
      <c r="EDO173" s="216"/>
      <c r="EDP173" s="216"/>
      <c r="EDQ173" s="216"/>
      <c r="EDR173" s="216"/>
      <c r="EDS173" s="216"/>
      <c r="EDT173" s="216"/>
      <c r="EDU173" s="216"/>
      <c r="EDV173" s="216"/>
      <c r="EDW173" s="216"/>
      <c r="EDX173" s="216"/>
      <c r="EDY173" s="216"/>
      <c r="EDZ173" s="216"/>
      <c r="EEA173" s="216"/>
      <c r="EEB173" s="216"/>
      <c r="EEC173" s="216"/>
      <c r="EED173" s="216"/>
      <c r="EEE173" s="216"/>
      <c r="EEF173" s="216"/>
      <c r="EEG173" s="216"/>
      <c r="EEH173" s="216"/>
      <c r="EEI173" s="216"/>
      <c r="EEJ173" s="216"/>
      <c r="EEK173" s="216"/>
      <c r="EEL173" s="216"/>
      <c r="EEM173" s="216"/>
      <c r="EEN173" s="216"/>
      <c r="EEO173" s="216"/>
      <c r="EEP173" s="216"/>
      <c r="EEQ173" s="216"/>
      <c r="EER173" s="216"/>
      <c r="EES173" s="216"/>
      <c r="EET173" s="216"/>
      <c r="EEU173" s="216"/>
      <c r="EEV173" s="216"/>
      <c r="EEW173" s="216"/>
      <c r="EEX173" s="216"/>
      <c r="EEY173" s="216"/>
      <c r="EEZ173" s="216"/>
      <c r="EFA173" s="216"/>
      <c r="EFB173" s="216"/>
      <c r="EFC173" s="216"/>
      <c r="EFD173" s="216"/>
      <c r="EFE173" s="216"/>
      <c r="EFF173" s="216"/>
      <c r="EFG173" s="216"/>
      <c r="EFH173" s="216"/>
      <c r="EFI173" s="216"/>
      <c r="EFJ173" s="216"/>
      <c r="EFK173" s="216"/>
      <c r="EFL173" s="216"/>
      <c r="EFM173" s="216"/>
      <c r="EFN173" s="216"/>
      <c r="EFO173" s="216"/>
      <c r="EFP173" s="216"/>
      <c r="EFQ173" s="216"/>
      <c r="EFR173" s="216"/>
      <c r="EFS173" s="216"/>
      <c r="EFT173" s="216"/>
      <c r="EFU173" s="216"/>
      <c r="EFV173" s="216"/>
      <c r="EFW173" s="216"/>
      <c r="EFX173" s="216"/>
      <c r="EFY173" s="216"/>
      <c r="EFZ173" s="216"/>
      <c r="EGA173" s="216"/>
      <c r="EGB173" s="216"/>
      <c r="EGC173" s="216"/>
      <c r="EGD173" s="216"/>
      <c r="EGE173" s="216"/>
      <c r="EGF173" s="216"/>
      <c r="EGG173" s="216"/>
      <c r="EGH173" s="216"/>
      <c r="EGI173" s="216"/>
      <c r="EGJ173" s="216"/>
      <c r="EGK173" s="216"/>
      <c r="EGL173" s="216"/>
      <c r="EGM173" s="216"/>
      <c r="EGN173" s="216"/>
      <c r="EGO173" s="216"/>
      <c r="EGP173" s="216"/>
      <c r="EGQ173" s="216"/>
      <c r="EGR173" s="216"/>
      <c r="EGS173" s="216"/>
      <c r="EGT173" s="216"/>
      <c r="EGU173" s="216"/>
      <c r="EGV173" s="216"/>
      <c r="EGW173" s="216"/>
      <c r="EGX173" s="216"/>
      <c r="EGY173" s="216"/>
      <c r="EGZ173" s="216"/>
      <c r="EHA173" s="216"/>
      <c r="EHB173" s="216"/>
      <c r="EHC173" s="216"/>
      <c r="EHD173" s="216"/>
      <c r="EHE173" s="216"/>
      <c r="EHF173" s="216"/>
      <c r="EHG173" s="216"/>
      <c r="EHH173" s="216"/>
      <c r="EHI173" s="216"/>
      <c r="EHJ173" s="216"/>
      <c r="EHK173" s="216"/>
      <c r="EHL173" s="216"/>
      <c r="EHM173" s="216"/>
      <c r="EHN173" s="216"/>
      <c r="EHO173" s="216"/>
      <c r="EHP173" s="216"/>
      <c r="EHQ173" s="216"/>
      <c r="EHR173" s="216"/>
      <c r="EHS173" s="216"/>
      <c r="EHT173" s="216"/>
      <c r="EHU173" s="216"/>
      <c r="EHV173" s="216"/>
      <c r="EHW173" s="216"/>
      <c r="EHX173" s="216"/>
      <c r="EHY173" s="216"/>
      <c r="EHZ173" s="216"/>
      <c r="EIA173" s="216"/>
      <c r="EIB173" s="216"/>
      <c r="EIC173" s="216"/>
      <c r="EID173" s="216"/>
      <c r="EIE173" s="216"/>
      <c r="EIF173" s="216"/>
      <c r="EIG173" s="216"/>
      <c r="EIH173" s="216"/>
      <c r="EII173" s="216"/>
      <c r="EIJ173" s="216"/>
      <c r="EIK173" s="216"/>
      <c r="EIL173" s="216"/>
      <c r="EIM173" s="216"/>
      <c r="EIN173" s="216"/>
      <c r="EIO173" s="216"/>
      <c r="EIP173" s="216"/>
      <c r="EIQ173" s="216"/>
      <c r="EIR173" s="216"/>
      <c r="EIS173" s="216"/>
      <c r="EIT173" s="216"/>
      <c r="EIU173" s="216"/>
      <c r="EIV173" s="216"/>
      <c r="EIW173" s="216"/>
      <c r="EIX173" s="216"/>
      <c r="EIY173" s="216"/>
      <c r="EIZ173" s="216"/>
      <c r="EJA173" s="216"/>
      <c r="EJB173" s="216"/>
      <c r="EJC173" s="216"/>
      <c r="EJD173" s="216"/>
      <c r="EJE173" s="216"/>
      <c r="EJF173" s="216"/>
      <c r="EJG173" s="216"/>
      <c r="EJH173" s="216"/>
      <c r="EJI173" s="216"/>
      <c r="EJJ173" s="216"/>
      <c r="EJK173" s="216"/>
      <c r="EJL173" s="216"/>
      <c r="EJM173" s="216"/>
      <c r="EJN173" s="216"/>
      <c r="EJO173" s="216"/>
      <c r="EJP173" s="216"/>
      <c r="EJQ173" s="216"/>
      <c r="EJR173" s="216"/>
      <c r="EJS173" s="216"/>
      <c r="EJT173" s="216"/>
      <c r="EJU173" s="216"/>
      <c r="EJV173" s="216"/>
      <c r="EJW173" s="216"/>
      <c r="EJX173" s="216"/>
      <c r="EJY173" s="216"/>
      <c r="EJZ173" s="216"/>
      <c r="EKA173" s="216"/>
      <c r="EKB173" s="216"/>
      <c r="EKC173" s="216"/>
      <c r="EKD173" s="216"/>
      <c r="EKE173" s="216"/>
      <c r="EKF173" s="216"/>
      <c r="EKG173" s="216"/>
      <c r="EKH173" s="216"/>
      <c r="EKI173" s="216"/>
      <c r="EKJ173" s="216"/>
      <c r="EKK173" s="216"/>
      <c r="EKL173" s="216"/>
      <c r="EKM173" s="216"/>
      <c r="EKN173" s="216"/>
      <c r="EKO173" s="216"/>
      <c r="EKP173" s="216"/>
      <c r="EKQ173" s="216"/>
      <c r="EKR173" s="216"/>
      <c r="EKS173" s="216"/>
      <c r="EKT173" s="216"/>
      <c r="EKU173" s="216"/>
      <c r="EKV173" s="216"/>
      <c r="EKW173" s="216"/>
      <c r="EKX173" s="216"/>
      <c r="EKY173" s="216"/>
      <c r="EKZ173" s="216"/>
      <c r="ELA173" s="216"/>
      <c r="ELB173" s="216"/>
      <c r="ELC173" s="216"/>
      <c r="ELD173" s="216"/>
      <c r="ELE173" s="216"/>
      <c r="ELF173" s="216"/>
      <c r="ELG173" s="216"/>
      <c r="ELH173" s="216"/>
      <c r="ELI173" s="216"/>
      <c r="ELJ173" s="216"/>
      <c r="ELK173" s="216"/>
      <c r="ELL173" s="216"/>
      <c r="ELM173" s="216"/>
      <c r="ELN173" s="216"/>
      <c r="ELO173" s="216"/>
      <c r="ELP173" s="216"/>
      <c r="ELQ173" s="216"/>
      <c r="ELR173" s="216"/>
      <c r="ELS173" s="216"/>
      <c r="ELT173" s="216"/>
      <c r="ELU173" s="216"/>
      <c r="ELV173" s="216"/>
      <c r="ELW173" s="216"/>
      <c r="ELX173" s="216"/>
      <c r="ELY173" s="216"/>
      <c r="ELZ173" s="216"/>
      <c r="EMA173" s="216"/>
      <c r="EMB173" s="216"/>
      <c r="EMC173" s="216"/>
      <c r="EMD173" s="216"/>
      <c r="EME173" s="216"/>
      <c r="EMF173" s="216"/>
      <c r="EMG173" s="216"/>
      <c r="EMH173" s="216"/>
      <c r="EMI173" s="216"/>
      <c r="EMJ173" s="216"/>
      <c r="EMK173" s="216"/>
      <c r="EML173" s="216"/>
      <c r="EMM173" s="216"/>
      <c r="EMN173" s="216"/>
      <c r="EMO173" s="216"/>
      <c r="EMP173" s="216"/>
      <c r="EMQ173" s="216"/>
      <c r="EMR173" s="216"/>
      <c r="EMS173" s="216"/>
      <c r="EMT173" s="216"/>
      <c r="EMU173" s="216"/>
      <c r="EMV173" s="216"/>
      <c r="EMW173" s="216"/>
      <c r="EMX173" s="216"/>
      <c r="EMY173" s="216"/>
      <c r="EMZ173" s="216"/>
      <c r="ENA173" s="216"/>
      <c r="ENB173" s="216"/>
      <c r="ENC173" s="216"/>
      <c r="END173" s="216"/>
      <c r="ENE173" s="216"/>
      <c r="ENF173" s="216"/>
      <c r="ENG173" s="216"/>
      <c r="ENH173" s="216"/>
      <c r="ENI173" s="216"/>
      <c r="ENJ173" s="216"/>
      <c r="ENK173" s="216"/>
      <c r="ENL173" s="216"/>
      <c r="ENM173" s="216"/>
      <c r="ENN173" s="216"/>
      <c r="ENO173" s="216"/>
      <c r="ENP173" s="216"/>
      <c r="ENQ173" s="216"/>
      <c r="ENR173" s="216"/>
      <c r="ENS173" s="216"/>
      <c r="ENT173" s="216"/>
      <c r="ENU173" s="216"/>
      <c r="ENV173" s="216"/>
      <c r="ENW173" s="216"/>
      <c r="ENX173" s="216"/>
      <c r="ENY173" s="216"/>
      <c r="ENZ173" s="216"/>
      <c r="EOA173" s="216"/>
      <c r="EOB173" s="216"/>
      <c r="EOC173" s="216"/>
      <c r="EOD173" s="216"/>
      <c r="EOE173" s="216"/>
      <c r="EOF173" s="216"/>
      <c r="EOG173" s="216"/>
      <c r="EOH173" s="216"/>
      <c r="EOI173" s="216"/>
      <c r="EOJ173" s="216"/>
      <c r="EOK173" s="216"/>
      <c r="EOL173" s="216"/>
      <c r="EOM173" s="216"/>
      <c r="EON173" s="216"/>
      <c r="EOO173" s="216"/>
      <c r="EOP173" s="216"/>
      <c r="EOQ173" s="216"/>
      <c r="EOR173" s="216"/>
      <c r="EOS173" s="216"/>
      <c r="EOT173" s="216"/>
      <c r="EOU173" s="216"/>
      <c r="EOV173" s="216"/>
      <c r="EOW173" s="216"/>
      <c r="EOX173" s="216"/>
      <c r="EOY173" s="216"/>
      <c r="EOZ173" s="216"/>
      <c r="EPA173" s="216"/>
      <c r="EPB173" s="216"/>
      <c r="EPC173" s="216"/>
      <c r="EPD173" s="216"/>
      <c r="EPE173" s="216"/>
      <c r="EPF173" s="216"/>
      <c r="EPG173" s="216"/>
      <c r="EPH173" s="216"/>
      <c r="EPI173" s="216"/>
      <c r="EPJ173" s="216"/>
      <c r="EPK173" s="216"/>
      <c r="EPL173" s="216"/>
      <c r="EPM173" s="216"/>
      <c r="EPN173" s="216"/>
      <c r="EPO173" s="216"/>
      <c r="EPP173" s="216"/>
      <c r="EPQ173" s="216"/>
      <c r="EPR173" s="216"/>
      <c r="EPS173" s="216"/>
      <c r="EPT173" s="216"/>
      <c r="EPU173" s="216"/>
      <c r="EPV173" s="216"/>
      <c r="EPW173" s="216"/>
      <c r="EPX173" s="216"/>
      <c r="EPY173" s="216"/>
      <c r="EPZ173" s="216"/>
      <c r="EQA173" s="216"/>
      <c r="EQB173" s="216"/>
      <c r="EQC173" s="216"/>
      <c r="EQD173" s="216"/>
      <c r="EQE173" s="216"/>
      <c r="EQF173" s="216"/>
      <c r="EQG173" s="216"/>
      <c r="EQH173" s="216"/>
      <c r="EQI173" s="216"/>
      <c r="EQJ173" s="216"/>
      <c r="EQK173" s="216"/>
      <c r="EQL173" s="216"/>
      <c r="EQM173" s="216"/>
      <c r="EQN173" s="216"/>
      <c r="EQO173" s="216"/>
      <c r="EQP173" s="216"/>
      <c r="EQQ173" s="216"/>
      <c r="EQR173" s="216"/>
      <c r="EQS173" s="216"/>
      <c r="EQT173" s="216"/>
      <c r="EQU173" s="216"/>
      <c r="EQV173" s="216"/>
      <c r="EQW173" s="216"/>
      <c r="EQX173" s="216"/>
      <c r="EQY173" s="216"/>
      <c r="EQZ173" s="216"/>
      <c r="ERA173" s="216"/>
      <c r="ERB173" s="216"/>
      <c r="ERC173" s="216"/>
      <c r="ERD173" s="216"/>
      <c r="ERE173" s="216"/>
      <c r="ERF173" s="216"/>
      <c r="ERG173" s="216"/>
      <c r="ERH173" s="216"/>
      <c r="ERI173" s="216"/>
      <c r="ERJ173" s="216"/>
      <c r="ERK173" s="216"/>
      <c r="ERL173" s="216"/>
      <c r="ERM173" s="216"/>
      <c r="ERN173" s="216"/>
      <c r="ERO173" s="216"/>
      <c r="ERP173" s="216"/>
      <c r="ERQ173" s="216"/>
      <c r="ERR173" s="216"/>
      <c r="ERS173" s="216"/>
      <c r="ERT173" s="216"/>
      <c r="ERU173" s="216"/>
      <c r="ERV173" s="216"/>
      <c r="ERW173" s="216"/>
      <c r="ERX173" s="216"/>
      <c r="ERY173" s="216"/>
      <c r="ERZ173" s="216"/>
      <c r="ESA173" s="216"/>
      <c r="ESB173" s="216"/>
      <c r="ESC173" s="216"/>
      <c r="ESD173" s="216"/>
      <c r="ESE173" s="216"/>
      <c r="ESF173" s="216"/>
      <c r="ESG173" s="216"/>
      <c r="ESH173" s="216"/>
      <c r="ESI173" s="216"/>
      <c r="ESJ173" s="216"/>
      <c r="ESK173" s="216"/>
      <c r="ESL173" s="216"/>
      <c r="ESM173" s="216"/>
      <c r="ESN173" s="216"/>
      <c r="ESO173" s="216"/>
      <c r="ESP173" s="216"/>
      <c r="ESQ173" s="216"/>
      <c r="ESR173" s="216"/>
      <c r="ESS173" s="216"/>
      <c r="EST173" s="216"/>
      <c r="ESU173" s="216"/>
      <c r="ESV173" s="216"/>
      <c r="ESW173" s="216"/>
      <c r="ESX173" s="216"/>
      <c r="ESY173" s="216"/>
      <c r="ESZ173" s="216"/>
      <c r="ETA173" s="216"/>
      <c r="ETB173" s="216"/>
      <c r="ETC173" s="216"/>
      <c r="ETD173" s="216"/>
      <c r="ETE173" s="216"/>
      <c r="ETF173" s="216"/>
      <c r="ETG173" s="216"/>
      <c r="ETH173" s="216"/>
      <c r="ETI173" s="216"/>
      <c r="ETJ173" s="216"/>
      <c r="ETK173" s="216"/>
      <c r="ETL173" s="216"/>
      <c r="ETM173" s="216"/>
      <c r="ETN173" s="216"/>
      <c r="ETO173" s="216"/>
      <c r="ETP173" s="216"/>
      <c r="ETQ173" s="216"/>
      <c r="ETR173" s="216"/>
      <c r="ETS173" s="216"/>
      <c r="ETT173" s="216"/>
      <c r="ETU173" s="216"/>
      <c r="ETV173" s="216"/>
      <c r="ETW173" s="216"/>
      <c r="ETX173" s="216"/>
      <c r="ETY173" s="216"/>
      <c r="ETZ173" s="216"/>
      <c r="EUA173" s="216"/>
      <c r="EUB173" s="216"/>
      <c r="EUC173" s="216"/>
      <c r="EUD173" s="216"/>
      <c r="EUE173" s="216"/>
      <c r="EUF173" s="216"/>
      <c r="EUG173" s="216"/>
      <c r="EUH173" s="216"/>
      <c r="EUI173" s="216"/>
      <c r="EUJ173" s="216"/>
      <c r="EUK173" s="216"/>
      <c r="EUL173" s="216"/>
      <c r="EUM173" s="216"/>
      <c r="EUN173" s="216"/>
      <c r="EUO173" s="216"/>
      <c r="EUP173" s="216"/>
      <c r="EUQ173" s="216"/>
      <c r="EUR173" s="216"/>
      <c r="EUS173" s="216"/>
      <c r="EUT173" s="216"/>
      <c r="EUU173" s="216"/>
      <c r="EUV173" s="216"/>
      <c r="EUW173" s="216"/>
      <c r="EUX173" s="216"/>
      <c r="EUY173" s="216"/>
      <c r="EUZ173" s="216"/>
      <c r="EVA173" s="216"/>
      <c r="EVB173" s="216"/>
      <c r="EVC173" s="216"/>
      <c r="EVD173" s="216"/>
      <c r="EVE173" s="216"/>
      <c r="EVF173" s="216"/>
      <c r="EVG173" s="216"/>
      <c r="EVH173" s="216"/>
      <c r="EVI173" s="216"/>
      <c r="EVJ173" s="216"/>
      <c r="EVK173" s="216"/>
      <c r="EVL173" s="216"/>
      <c r="EVM173" s="216"/>
      <c r="EVN173" s="216"/>
      <c r="EVO173" s="216"/>
      <c r="EVP173" s="216"/>
      <c r="EVQ173" s="216"/>
      <c r="EVR173" s="216"/>
      <c r="EVS173" s="216"/>
      <c r="EVT173" s="216"/>
      <c r="EVU173" s="216"/>
      <c r="EVV173" s="216"/>
      <c r="EVW173" s="216"/>
      <c r="EVX173" s="216"/>
      <c r="EVY173" s="216"/>
      <c r="EVZ173" s="216"/>
      <c r="EWA173" s="216"/>
      <c r="EWB173" s="216"/>
      <c r="EWC173" s="216"/>
      <c r="EWD173" s="216"/>
      <c r="EWE173" s="216"/>
      <c r="EWF173" s="216"/>
      <c r="EWG173" s="216"/>
      <c r="EWH173" s="216"/>
      <c r="EWI173" s="216"/>
      <c r="EWJ173" s="216"/>
      <c r="EWK173" s="216"/>
      <c r="EWL173" s="216"/>
      <c r="EWM173" s="216"/>
      <c r="EWN173" s="216"/>
      <c r="EWO173" s="216"/>
      <c r="EWP173" s="216"/>
      <c r="EWQ173" s="216"/>
      <c r="EWR173" s="216"/>
      <c r="EWS173" s="216"/>
      <c r="EWT173" s="216"/>
      <c r="EWU173" s="216"/>
      <c r="EWV173" s="216"/>
      <c r="EWW173" s="216"/>
      <c r="EWX173" s="216"/>
      <c r="EWY173" s="216"/>
      <c r="EWZ173" s="216"/>
      <c r="EXA173" s="216"/>
      <c r="EXB173" s="216"/>
      <c r="EXC173" s="216"/>
      <c r="EXD173" s="216"/>
      <c r="EXE173" s="216"/>
      <c r="EXF173" s="216"/>
      <c r="EXG173" s="216"/>
      <c r="EXH173" s="216"/>
      <c r="EXI173" s="216"/>
      <c r="EXJ173" s="216"/>
      <c r="EXK173" s="216"/>
      <c r="EXL173" s="216"/>
      <c r="EXM173" s="216"/>
      <c r="EXN173" s="216"/>
      <c r="EXO173" s="216"/>
      <c r="EXP173" s="216"/>
      <c r="EXQ173" s="216"/>
      <c r="EXR173" s="216"/>
      <c r="EXS173" s="216"/>
      <c r="EXT173" s="216"/>
      <c r="EXU173" s="216"/>
      <c r="EXV173" s="216"/>
      <c r="EXW173" s="216"/>
      <c r="EXX173" s="216"/>
      <c r="EXY173" s="216"/>
      <c r="EXZ173" s="216"/>
      <c r="EYA173" s="216"/>
      <c r="EYB173" s="216"/>
      <c r="EYC173" s="216"/>
      <c r="EYD173" s="216"/>
      <c r="EYE173" s="216"/>
      <c r="EYF173" s="216"/>
      <c r="EYG173" s="216"/>
      <c r="EYH173" s="216"/>
      <c r="EYI173" s="216"/>
      <c r="EYJ173" s="216"/>
      <c r="EYK173" s="216"/>
      <c r="EYL173" s="216"/>
      <c r="EYM173" s="216"/>
      <c r="EYN173" s="216"/>
      <c r="EYO173" s="216"/>
      <c r="EYP173" s="216"/>
      <c r="EYQ173" s="216"/>
      <c r="EYR173" s="216"/>
      <c r="EYS173" s="216"/>
      <c r="EYT173" s="216"/>
      <c r="EYU173" s="216"/>
      <c r="EYV173" s="216"/>
      <c r="EYW173" s="216"/>
      <c r="EYX173" s="216"/>
      <c r="EYY173" s="216"/>
      <c r="EYZ173" s="216"/>
      <c r="EZA173" s="216"/>
      <c r="EZB173" s="216"/>
      <c r="EZC173" s="216"/>
      <c r="EZD173" s="216"/>
      <c r="EZE173" s="216"/>
      <c r="EZF173" s="216"/>
      <c r="EZG173" s="216"/>
      <c r="EZH173" s="216"/>
      <c r="EZI173" s="216"/>
      <c r="EZJ173" s="216"/>
      <c r="EZK173" s="216"/>
      <c r="EZL173" s="216"/>
      <c r="EZM173" s="216"/>
      <c r="EZN173" s="216"/>
      <c r="EZO173" s="216"/>
      <c r="EZP173" s="216"/>
      <c r="EZQ173" s="216"/>
      <c r="EZR173" s="216"/>
      <c r="EZS173" s="216"/>
      <c r="EZT173" s="216"/>
      <c r="EZU173" s="216"/>
      <c r="EZV173" s="216"/>
      <c r="EZW173" s="216"/>
      <c r="EZX173" s="216"/>
      <c r="EZY173" s="216"/>
      <c r="EZZ173" s="216"/>
      <c r="FAA173" s="216"/>
      <c r="FAB173" s="216"/>
      <c r="FAC173" s="216"/>
      <c r="FAD173" s="216"/>
      <c r="FAE173" s="216"/>
      <c r="FAF173" s="216"/>
      <c r="FAG173" s="216"/>
      <c r="FAH173" s="216"/>
      <c r="FAI173" s="216"/>
      <c r="FAJ173" s="216"/>
      <c r="FAK173" s="216"/>
      <c r="FAL173" s="216"/>
      <c r="FAM173" s="216"/>
      <c r="FAN173" s="216"/>
      <c r="FAO173" s="216"/>
      <c r="FAP173" s="216"/>
      <c r="FAQ173" s="216"/>
      <c r="FAR173" s="216"/>
      <c r="FAS173" s="216"/>
      <c r="FAT173" s="216"/>
      <c r="FAU173" s="216"/>
      <c r="FAV173" s="216"/>
      <c r="FAW173" s="216"/>
      <c r="FAX173" s="216"/>
      <c r="FAY173" s="216"/>
      <c r="FAZ173" s="216"/>
      <c r="FBA173" s="216"/>
      <c r="FBB173" s="216"/>
      <c r="FBC173" s="216"/>
      <c r="FBD173" s="216"/>
      <c r="FBE173" s="216"/>
      <c r="FBF173" s="216"/>
      <c r="FBG173" s="216"/>
      <c r="FBH173" s="216"/>
      <c r="FBI173" s="216"/>
      <c r="FBJ173" s="216"/>
      <c r="FBK173" s="216"/>
      <c r="FBL173" s="216"/>
      <c r="FBM173" s="216"/>
      <c r="FBN173" s="216"/>
      <c r="FBO173" s="216"/>
      <c r="FBP173" s="216"/>
      <c r="FBQ173" s="216"/>
      <c r="FBR173" s="216"/>
      <c r="FBS173" s="216"/>
      <c r="FBT173" s="216"/>
      <c r="FBU173" s="216"/>
      <c r="FBV173" s="216"/>
      <c r="FBW173" s="216"/>
      <c r="FBX173" s="216"/>
      <c r="FBY173" s="216"/>
      <c r="FBZ173" s="216"/>
      <c r="FCA173" s="216"/>
      <c r="FCB173" s="216"/>
      <c r="FCC173" s="216"/>
      <c r="FCD173" s="216"/>
      <c r="FCE173" s="216"/>
      <c r="FCF173" s="216"/>
      <c r="FCG173" s="216"/>
      <c r="FCH173" s="216"/>
      <c r="FCI173" s="216"/>
      <c r="FCJ173" s="216"/>
      <c r="FCK173" s="216"/>
      <c r="FCL173" s="216"/>
      <c r="FCM173" s="216"/>
      <c r="FCN173" s="216"/>
      <c r="FCO173" s="216"/>
      <c r="FCP173" s="216"/>
      <c r="FCQ173" s="216"/>
      <c r="FCR173" s="216"/>
      <c r="FCS173" s="216"/>
      <c r="FCT173" s="216"/>
      <c r="FCU173" s="216"/>
      <c r="FCV173" s="216"/>
      <c r="FCW173" s="216"/>
      <c r="FCX173" s="216"/>
      <c r="FCY173" s="216"/>
      <c r="FCZ173" s="216"/>
      <c r="FDA173" s="216"/>
      <c r="FDB173" s="216"/>
      <c r="FDC173" s="216"/>
      <c r="FDD173" s="216"/>
      <c r="FDE173" s="216"/>
      <c r="FDF173" s="216"/>
      <c r="FDG173" s="216"/>
      <c r="FDH173" s="216"/>
      <c r="FDI173" s="216"/>
      <c r="FDJ173" s="216"/>
      <c r="FDK173" s="216"/>
      <c r="FDL173" s="216"/>
      <c r="FDM173" s="216"/>
      <c r="FDN173" s="216"/>
      <c r="FDO173" s="216"/>
      <c r="FDP173" s="216"/>
      <c r="FDQ173" s="216"/>
      <c r="FDR173" s="216"/>
      <c r="FDS173" s="216"/>
      <c r="FDT173" s="216"/>
      <c r="FDU173" s="216"/>
      <c r="FDV173" s="216"/>
      <c r="FDW173" s="216"/>
      <c r="FDX173" s="216"/>
      <c r="FDY173" s="216"/>
      <c r="FDZ173" s="216"/>
      <c r="FEA173" s="216"/>
      <c r="FEB173" s="216"/>
      <c r="FEC173" s="216"/>
      <c r="FED173" s="216"/>
      <c r="FEE173" s="216"/>
      <c r="FEF173" s="216"/>
      <c r="FEG173" s="216"/>
      <c r="FEH173" s="216"/>
      <c r="FEI173" s="216"/>
      <c r="FEJ173" s="216"/>
      <c r="FEK173" s="216"/>
      <c r="FEL173" s="216"/>
      <c r="FEM173" s="216"/>
      <c r="FEN173" s="216"/>
      <c r="FEO173" s="216"/>
      <c r="FEP173" s="216"/>
      <c r="FEQ173" s="216"/>
      <c r="FER173" s="216"/>
      <c r="FES173" s="216"/>
      <c r="FET173" s="216"/>
      <c r="FEU173" s="216"/>
      <c r="FEV173" s="216"/>
      <c r="FEW173" s="216"/>
      <c r="FEX173" s="216"/>
      <c r="FEY173" s="216"/>
      <c r="FEZ173" s="216"/>
      <c r="FFA173" s="216"/>
      <c r="FFB173" s="216"/>
      <c r="FFC173" s="216"/>
      <c r="FFD173" s="216"/>
      <c r="FFE173" s="216"/>
      <c r="FFF173" s="216"/>
      <c r="FFG173" s="216"/>
      <c r="FFH173" s="216"/>
      <c r="FFI173" s="216"/>
      <c r="FFJ173" s="216"/>
      <c r="FFK173" s="216"/>
      <c r="FFL173" s="216"/>
      <c r="FFM173" s="216"/>
      <c r="FFN173" s="216"/>
      <c r="FFO173" s="216"/>
      <c r="FFP173" s="216"/>
      <c r="FFQ173" s="216"/>
      <c r="FFR173" s="216"/>
      <c r="FFS173" s="216"/>
      <c r="FFT173" s="216"/>
      <c r="FFU173" s="216"/>
      <c r="FFV173" s="216"/>
      <c r="FFW173" s="216"/>
      <c r="FFX173" s="216"/>
      <c r="FFY173" s="216"/>
      <c r="FFZ173" s="216"/>
      <c r="FGA173" s="216"/>
      <c r="FGB173" s="216"/>
      <c r="FGC173" s="216"/>
      <c r="FGD173" s="216"/>
      <c r="FGE173" s="216"/>
      <c r="FGF173" s="216"/>
      <c r="FGG173" s="216"/>
      <c r="FGH173" s="216"/>
      <c r="FGI173" s="216"/>
      <c r="FGJ173" s="216"/>
      <c r="FGK173" s="216"/>
      <c r="FGL173" s="216"/>
      <c r="FGM173" s="216"/>
      <c r="FGN173" s="216"/>
      <c r="FGO173" s="216"/>
      <c r="FGP173" s="216"/>
      <c r="FGQ173" s="216"/>
      <c r="FGR173" s="216"/>
      <c r="FGS173" s="216"/>
      <c r="FGT173" s="216"/>
      <c r="FGU173" s="216"/>
      <c r="FGV173" s="216"/>
      <c r="FGW173" s="216"/>
      <c r="FGX173" s="216"/>
      <c r="FGY173" s="216"/>
      <c r="FGZ173" s="216"/>
      <c r="FHA173" s="216"/>
      <c r="FHB173" s="216"/>
      <c r="FHC173" s="216"/>
      <c r="FHD173" s="216"/>
      <c r="FHE173" s="216"/>
      <c r="FHF173" s="216"/>
      <c r="FHG173" s="216"/>
      <c r="FHH173" s="216"/>
      <c r="FHI173" s="216"/>
      <c r="FHJ173" s="216"/>
      <c r="FHK173" s="216"/>
      <c r="FHL173" s="216"/>
      <c r="FHM173" s="216"/>
      <c r="FHN173" s="216"/>
      <c r="FHO173" s="216"/>
      <c r="FHP173" s="216"/>
      <c r="FHQ173" s="216"/>
      <c r="FHR173" s="216"/>
      <c r="FHS173" s="216"/>
      <c r="FHT173" s="216"/>
      <c r="FHU173" s="216"/>
      <c r="FHV173" s="216"/>
      <c r="FHW173" s="216"/>
      <c r="FHX173" s="216"/>
      <c r="FHY173" s="216"/>
      <c r="FHZ173" s="216"/>
      <c r="FIA173" s="216"/>
      <c r="FIB173" s="216"/>
      <c r="FIC173" s="216"/>
      <c r="FID173" s="216"/>
      <c r="FIE173" s="216"/>
      <c r="FIF173" s="216"/>
      <c r="FIG173" s="216"/>
      <c r="FIH173" s="216"/>
      <c r="FII173" s="216"/>
      <c r="FIJ173" s="216"/>
      <c r="FIK173" s="216"/>
      <c r="FIL173" s="216"/>
      <c r="FIM173" s="216"/>
      <c r="FIN173" s="216"/>
      <c r="FIO173" s="216"/>
      <c r="FIP173" s="216"/>
      <c r="FIQ173" s="216"/>
      <c r="FIR173" s="216"/>
      <c r="FIS173" s="216"/>
      <c r="FIT173" s="216"/>
      <c r="FIU173" s="216"/>
      <c r="FIV173" s="216"/>
      <c r="FIW173" s="216"/>
      <c r="FIX173" s="216"/>
      <c r="FIY173" s="216"/>
      <c r="FIZ173" s="216"/>
      <c r="FJA173" s="216"/>
      <c r="FJB173" s="216"/>
      <c r="FJC173" s="216"/>
      <c r="FJD173" s="216"/>
      <c r="FJE173" s="216"/>
      <c r="FJF173" s="216"/>
      <c r="FJG173" s="216"/>
      <c r="FJH173" s="216"/>
      <c r="FJI173" s="216"/>
      <c r="FJJ173" s="216"/>
      <c r="FJK173" s="216"/>
      <c r="FJL173" s="216"/>
      <c r="FJM173" s="216"/>
      <c r="FJN173" s="216"/>
      <c r="FJO173" s="216"/>
      <c r="FJP173" s="216"/>
      <c r="FJQ173" s="216"/>
      <c r="FJR173" s="216"/>
      <c r="FJS173" s="216"/>
      <c r="FJT173" s="216"/>
      <c r="FJU173" s="216"/>
      <c r="FJV173" s="216"/>
      <c r="FJW173" s="216"/>
      <c r="FJX173" s="216"/>
      <c r="FJY173" s="216"/>
      <c r="FJZ173" s="216"/>
      <c r="FKA173" s="216"/>
      <c r="FKB173" s="216"/>
      <c r="FKC173" s="216"/>
      <c r="FKD173" s="216"/>
      <c r="FKE173" s="216"/>
      <c r="FKF173" s="216"/>
      <c r="FKG173" s="216"/>
      <c r="FKH173" s="216"/>
      <c r="FKI173" s="216"/>
      <c r="FKJ173" s="216"/>
      <c r="FKK173" s="216"/>
      <c r="FKL173" s="216"/>
      <c r="FKM173" s="216"/>
      <c r="FKN173" s="216"/>
      <c r="FKO173" s="216"/>
      <c r="FKP173" s="216"/>
      <c r="FKQ173" s="216"/>
      <c r="FKR173" s="216"/>
      <c r="FKS173" s="216"/>
      <c r="FKT173" s="216"/>
      <c r="FKU173" s="216"/>
      <c r="FKV173" s="216"/>
      <c r="FKW173" s="216"/>
      <c r="FKX173" s="216"/>
      <c r="FKY173" s="216"/>
      <c r="FKZ173" s="216"/>
      <c r="FLA173" s="216"/>
      <c r="FLB173" s="216"/>
      <c r="FLC173" s="216"/>
      <c r="FLD173" s="216"/>
      <c r="FLE173" s="216"/>
      <c r="FLF173" s="216"/>
      <c r="FLG173" s="216"/>
      <c r="FLH173" s="216"/>
      <c r="FLI173" s="216"/>
      <c r="FLJ173" s="216"/>
      <c r="FLK173" s="216"/>
      <c r="FLL173" s="216"/>
      <c r="FLM173" s="216"/>
      <c r="FLN173" s="216"/>
      <c r="FLO173" s="216"/>
      <c r="FLP173" s="216"/>
      <c r="FLQ173" s="216"/>
      <c r="FLR173" s="216"/>
      <c r="FLS173" s="216"/>
      <c r="FLT173" s="216"/>
      <c r="FLU173" s="216"/>
      <c r="FLV173" s="216"/>
      <c r="FLW173" s="216"/>
      <c r="FLX173" s="216"/>
      <c r="FLY173" s="216"/>
      <c r="FLZ173" s="216"/>
      <c r="FMA173" s="216"/>
      <c r="FMB173" s="216"/>
      <c r="FMC173" s="216"/>
      <c r="FMD173" s="216"/>
      <c r="FME173" s="216"/>
      <c r="FMF173" s="216"/>
      <c r="FMG173" s="216"/>
      <c r="FMH173" s="216"/>
      <c r="FMI173" s="216"/>
      <c r="FMJ173" s="216"/>
      <c r="FMK173" s="216"/>
      <c r="FML173" s="216"/>
      <c r="FMM173" s="216"/>
      <c r="FMN173" s="216"/>
      <c r="FMO173" s="216"/>
      <c r="FMP173" s="216"/>
      <c r="FMQ173" s="216"/>
      <c r="FMR173" s="216"/>
      <c r="FMS173" s="216"/>
      <c r="FMT173" s="216"/>
      <c r="FMU173" s="216"/>
      <c r="FMV173" s="216"/>
      <c r="FMW173" s="216"/>
      <c r="FMX173" s="216"/>
      <c r="FMY173" s="216"/>
      <c r="FMZ173" s="216"/>
      <c r="FNA173" s="216"/>
      <c r="FNB173" s="216"/>
      <c r="FNC173" s="216"/>
      <c r="FND173" s="216"/>
      <c r="FNE173" s="216"/>
      <c r="FNF173" s="216"/>
      <c r="FNG173" s="216"/>
      <c r="FNH173" s="216"/>
      <c r="FNI173" s="216"/>
      <c r="FNJ173" s="216"/>
      <c r="FNK173" s="216"/>
      <c r="FNL173" s="216"/>
      <c r="FNM173" s="216"/>
      <c r="FNN173" s="216"/>
      <c r="FNO173" s="216"/>
      <c r="FNP173" s="216"/>
      <c r="FNQ173" s="216"/>
      <c r="FNR173" s="216"/>
      <c r="FNS173" s="216"/>
      <c r="FNT173" s="216"/>
      <c r="FNU173" s="216"/>
      <c r="FNV173" s="216"/>
      <c r="FNW173" s="216"/>
      <c r="FNX173" s="216"/>
      <c r="FNY173" s="216"/>
      <c r="FNZ173" s="216"/>
      <c r="FOA173" s="216"/>
      <c r="FOB173" s="216"/>
      <c r="FOC173" s="216"/>
      <c r="FOD173" s="216"/>
      <c r="FOE173" s="216"/>
      <c r="FOF173" s="216"/>
      <c r="FOG173" s="216"/>
      <c r="FOH173" s="216"/>
      <c r="FOI173" s="216"/>
      <c r="FOJ173" s="216"/>
      <c r="FOK173" s="216"/>
      <c r="FOL173" s="216"/>
      <c r="FOM173" s="216"/>
      <c r="FON173" s="216"/>
      <c r="FOO173" s="216"/>
      <c r="FOP173" s="216"/>
      <c r="FOQ173" s="216"/>
      <c r="FOR173" s="216"/>
      <c r="FOS173" s="216"/>
      <c r="FOT173" s="216"/>
      <c r="FOU173" s="216"/>
      <c r="FOV173" s="216"/>
      <c r="FOW173" s="216"/>
      <c r="FOX173" s="216"/>
      <c r="FOY173" s="216"/>
      <c r="FOZ173" s="216"/>
      <c r="FPA173" s="216"/>
      <c r="FPB173" s="216"/>
      <c r="FPC173" s="216"/>
      <c r="FPD173" s="216"/>
      <c r="FPE173" s="216"/>
      <c r="FPF173" s="216"/>
      <c r="FPG173" s="216"/>
      <c r="FPH173" s="216"/>
      <c r="FPI173" s="216"/>
      <c r="FPJ173" s="216"/>
      <c r="FPK173" s="216"/>
      <c r="FPL173" s="216"/>
      <c r="FPM173" s="216"/>
      <c r="FPN173" s="216"/>
      <c r="FPO173" s="216"/>
      <c r="FPP173" s="216"/>
      <c r="FPQ173" s="216"/>
      <c r="FPR173" s="216"/>
      <c r="FPS173" s="216"/>
      <c r="FPT173" s="216"/>
      <c r="FPU173" s="216"/>
      <c r="FPV173" s="216"/>
      <c r="FPW173" s="216"/>
      <c r="FPX173" s="216"/>
      <c r="FPY173" s="216"/>
      <c r="FPZ173" s="216"/>
      <c r="FQA173" s="216"/>
      <c r="FQB173" s="216"/>
      <c r="FQC173" s="216"/>
      <c r="FQD173" s="216"/>
      <c r="FQE173" s="216"/>
      <c r="FQF173" s="216"/>
      <c r="FQG173" s="216"/>
      <c r="FQH173" s="216"/>
      <c r="FQI173" s="216"/>
      <c r="FQJ173" s="216"/>
      <c r="FQK173" s="216"/>
      <c r="FQL173" s="216"/>
      <c r="FQM173" s="216"/>
      <c r="FQN173" s="216"/>
      <c r="FQO173" s="216"/>
      <c r="FQP173" s="216"/>
      <c r="FQQ173" s="216"/>
      <c r="FQR173" s="216"/>
      <c r="FQS173" s="216"/>
      <c r="FQT173" s="216"/>
      <c r="FQU173" s="216"/>
      <c r="FQV173" s="216"/>
      <c r="FQW173" s="216"/>
      <c r="FQX173" s="216"/>
      <c r="FQY173" s="216"/>
      <c r="FQZ173" s="216"/>
      <c r="FRA173" s="216"/>
      <c r="FRB173" s="216"/>
      <c r="FRC173" s="216"/>
      <c r="FRD173" s="216"/>
      <c r="FRE173" s="216"/>
      <c r="FRF173" s="216"/>
      <c r="FRG173" s="216"/>
      <c r="FRH173" s="216"/>
      <c r="FRI173" s="216"/>
      <c r="FRJ173" s="216"/>
      <c r="FRK173" s="216"/>
      <c r="FRL173" s="216"/>
      <c r="FRM173" s="216"/>
      <c r="FRN173" s="216"/>
      <c r="FRO173" s="216"/>
      <c r="FRP173" s="216"/>
      <c r="FRQ173" s="216"/>
      <c r="FRR173" s="216"/>
      <c r="FRS173" s="216"/>
      <c r="FRT173" s="216"/>
      <c r="FRU173" s="216"/>
      <c r="FRV173" s="216"/>
      <c r="FRW173" s="216"/>
      <c r="FRX173" s="216"/>
      <c r="FRY173" s="216"/>
      <c r="FRZ173" s="216"/>
      <c r="FSA173" s="216"/>
      <c r="FSB173" s="216"/>
      <c r="FSC173" s="216"/>
      <c r="FSD173" s="216"/>
      <c r="FSE173" s="216"/>
      <c r="FSF173" s="216"/>
      <c r="FSG173" s="216"/>
      <c r="FSH173" s="216"/>
      <c r="FSI173" s="216"/>
      <c r="FSJ173" s="216"/>
      <c r="FSK173" s="216"/>
      <c r="FSL173" s="216"/>
      <c r="FSM173" s="216"/>
      <c r="FSN173" s="216"/>
      <c r="FSO173" s="216"/>
      <c r="FSP173" s="216"/>
      <c r="FSQ173" s="216"/>
      <c r="FSR173" s="216"/>
      <c r="FSS173" s="216"/>
      <c r="FST173" s="216"/>
      <c r="FSU173" s="216"/>
      <c r="FSV173" s="216"/>
      <c r="FSW173" s="216"/>
      <c r="FSX173" s="216"/>
      <c r="FSY173" s="216"/>
      <c r="FSZ173" s="216"/>
      <c r="FTA173" s="216"/>
      <c r="FTB173" s="216"/>
      <c r="FTC173" s="216"/>
      <c r="FTD173" s="216"/>
      <c r="FTE173" s="216"/>
      <c r="FTF173" s="216"/>
      <c r="FTG173" s="216"/>
      <c r="FTH173" s="216"/>
      <c r="FTI173" s="216"/>
      <c r="FTJ173" s="216"/>
      <c r="FTK173" s="216"/>
      <c r="FTL173" s="216"/>
      <c r="FTM173" s="216"/>
      <c r="FTN173" s="216"/>
      <c r="FTO173" s="216"/>
      <c r="FTP173" s="216"/>
      <c r="FTQ173" s="216"/>
      <c r="FTR173" s="216"/>
      <c r="FTS173" s="216"/>
      <c r="FTT173" s="216"/>
      <c r="FTU173" s="216"/>
      <c r="FTV173" s="216"/>
      <c r="FTW173" s="216"/>
      <c r="FTX173" s="216"/>
      <c r="FTY173" s="216"/>
      <c r="FTZ173" s="216"/>
      <c r="FUA173" s="216"/>
      <c r="FUB173" s="216"/>
      <c r="FUC173" s="216"/>
      <c r="FUD173" s="216"/>
      <c r="FUE173" s="216"/>
      <c r="FUF173" s="216"/>
      <c r="FUG173" s="216"/>
      <c r="FUH173" s="216"/>
      <c r="FUI173" s="216"/>
      <c r="FUJ173" s="216"/>
      <c r="FUK173" s="216"/>
      <c r="FUL173" s="216"/>
      <c r="FUM173" s="216"/>
      <c r="FUN173" s="216"/>
      <c r="FUO173" s="216"/>
      <c r="FUP173" s="216"/>
      <c r="FUQ173" s="216"/>
      <c r="FUR173" s="216"/>
      <c r="FUS173" s="216"/>
      <c r="FUT173" s="216"/>
      <c r="FUU173" s="216"/>
      <c r="FUV173" s="216"/>
      <c r="FUW173" s="216"/>
      <c r="FUX173" s="216"/>
      <c r="FUY173" s="216"/>
      <c r="FUZ173" s="216"/>
      <c r="FVA173" s="216"/>
      <c r="FVB173" s="216"/>
      <c r="FVC173" s="216"/>
      <c r="FVD173" s="216"/>
      <c r="FVE173" s="216"/>
      <c r="FVF173" s="216"/>
      <c r="FVG173" s="216"/>
      <c r="FVH173" s="216"/>
      <c r="FVI173" s="216"/>
      <c r="FVJ173" s="216"/>
      <c r="FVK173" s="216"/>
      <c r="FVL173" s="216"/>
      <c r="FVM173" s="216"/>
      <c r="FVN173" s="216"/>
      <c r="FVO173" s="216"/>
      <c r="FVP173" s="216"/>
      <c r="FVQ173" s="216"/>
      <c r="FVR173" s="216"/>
      <c r="FVS173" s="216"/>
      <c r="FVT173" s="216"/>
      <c r="FVU173" s="216"/>
      <c r="FVV173" s="216"/>
      <c r="FVW173" s="216"/>
      <c r="FVX173" s="216"/>
      <c r="FVY173" s="216"/>
      <c r="FVZ173" s="216"/>
      <c r="FWA173" s="216"/>
      <c r="FWB173" s="216"/>
      <c r="FWC173" s="216"/>
      <c r="FWD173" s="216"/>
      <c r="FWE173" s="216"/>
      <c r="FWF173" s="216"/>
      <c r="FWG173" s="216"/>
      <c r="FWH173" s="216"/>
      <c r="FWI173" s="216"/>
      <c r="FWJ173" s="216"/>
      <c r="FWK173" s="216"/>
      <c r="FWL173" s="216"/>
      <c r="FWM173" s="216"/>
      <c r="FWN173" s="216"/>
      <c r="FWO173" s="216"/>
      <c r="FWP173" s="216"/>
      <c r="FWQ173" s="216"/>
      <c r="FWR173" s="216"/>
      <c r="FWS173" s="216"/>
      <c r="FWT173" s="216"/>
      <c r="FWU173" s="216"/>
      <c r="FWV173" s="216"/>
      <c r="FWW173" s="216"/>
      <c r="FWX173" s="216"/>
      <c r="FWY173" s="216"/>
      <c r="FWZ173" s="216"/>
      <c r="FXA173" s="216"/>
      <c r="FXB173" s="216"/>
      <c r="FXC173" s="216"/>
      <c r="FXD173" s="216"/>
      <c r="FXE173" s="216"/>
      <c r="FXF173" s="216"/>
      <c r="FXG173" s="216"/>
      <c r="FXH173" s="216"/>
      <c r="FXI173" s="216"/>
      <c r="FXJ173" s="216"/>
      <c r="FXK173" s="216"/>
      <c r="FXL173" s="216"/>
      <c r="FXM173" s="216"/>
      <c r="FXN173" s="216"/>
      <c r="FXO173" s="216"/>
      <c r="FXP173" s="216"/>
      <c r="FXQ173" s="216"/>
      <c r="FXR173" s="216"/>
      <c r="FXS173" s="216"/>
      <c r="FXT173" s="216"/>
      <c r="FXU173" s="216"/>
      <c r="FXV173" s="216"/>
      <c r="FXW173" s="216"/>
      <c r="FXX173" s="216"/>
      <c r="FXY173" s="216"/>
      <c r="FXZ173" s="216"/>
      <c r="FYA173" s="216"/>
      <c r="FYB173" s="216"/>
      <c r="FYC173" s="216"/>
      <c r="FYD173" s="216"/>
      <c r="FYE173" s="216"/>
      <c r="FYF173" s="216"/>
      <c r="FYG173" s="216"/>
      <c r="FYH173" s="216"/>
      <c r="FYI173" s="216"/>
      <c r="FYJ173" s="216"/>
      <c r="FYK173" s="216"/>
      <c r="FYL173" s="216"/>
      <c r="FYM173" s="216"/>
      <c r="FYN173" s="216"/>
      <c r="FYO173" s="216"/>
      <c r="FYP173" s="216"/>
      <c r="FYQ173" s="216"/>
      <c r="FYR173" s="216"/>
      <c r="FYS173" s="216"/>
      <c r="FYT173" s="216"/>
      <c r="FYU173" s="216"/>
      <c r="FYV173" s="216"/>
      <c r="FYW173" s="216"/>
      <c r="FYX173" s="216"/>
      <c r="FYY173" s="216"/>
      <c r="FYZ173" s="216"/>
      <c r="FZA173" s="216"/>
      <c r="FZB173" s="216"/>
      <c r="FZC173" s="216"/>
      <c r="FZD173" s="216"/>
      <c r="FZE173" s="216"/>
      <c r="FZF173" s="216"/>
      <c r="FZG173" s="216"/>
      <c r="FZH173" s="216"/>
      <c r="FZI173" s="216"/>
      <c r="FZJ173" s="216"/>
      <c r="FZK173" s="216"/>
      <c r="FZL173" s="216"/>
      <c r="FZM173" s="216"/>
      <c r="FZN173" s="216"/>
      <c r="FZO173" s="216"/>
      <c r="FZP173" s="216"/>
      <c r="FZQ173" s="216"/>
      <c r="FZR173" s="216"/>
      <c r="FZS173" s="216"/>
      <c r="FZT173" s="216"/>
      <c r="FZU173" s="216"/>
      <c r="FZV173" s="216"/>
      <c r="FZW173" s="216"/>
      <c r="FZX173" s="216"/>
      <c r="FZY173" s="216"/>
      <c r="FZZ173" s="216"/>
      <c r="GAA173" s="216"/>
      <c r="GAB173" s="216"/>
      <c r="GAC173" s="216"/>
      <c r="GAD173" s="216"/>
      <c r="GAE173" s="216"/>
      <c r="GAF173" s="216"/>
      <c r="GAG173" s="216"/>
      <c r="GAH173" s="216"/>
      <c r="GAI173" s="216"/>
      <c r="GAJ173" s="216"/>
      <c r="GAK173" s="216"/>
      <c r="GAL173" s="216"/>
      <c r="GAM173" s="216"/>
      <c r="GAN173" s="216"/>
      <c r="GAO173" s="216"/>
      <c r="GAP173" s="216"/>
      <c r="GAQ173" s="216"/>
      <c r="GAR173" s="216"/>
      <c r="GAS173" s="216"/>
      <c r="GAT173" s="216"/>
      <c r="GAU173" s="216"/>
      <c r="GAV173" s="216"/>
      <c r="GAW173" s="216"/>
      <c r="GAX173" s="216"/>
      <c r="GAY173" s="216"/>
      <c r="GAZ173" s="216"/>
      <c r="GBA173" s="216"/>
      <c r="GBB173" s="216"/>
      <c r="GBC173" s="216"/>
      <c r="GBD173" s="216"/>
      <c r="GBE173" s="216"/>
      <c r="GBF173" s="216"/>
      <c r="GBG173" s="216"/>
      <c r="GBH173" s="216"/>
      <c r="GBI173" s="216"/>
      <c r="GBJ173" s="216"/>
      <c r="GBK173" s="216"/>
      <c r="GBL173" s="216"/>
      <c r="GBM173" s="216"/>
      <c r="GBN173" s="216"/>
      <c r="GBO173" s="216"/>
      <c r="GBP173" s="216"/>
      <c r="GBQ173" s="216"/>
      <c r="GBR173" s="216"/>
      <c r="GBS173" s="216"/>
      <c r="GBT173" s="216"/>
      <c r="GBU173" s="216"/>
      <c r="GBV173" s="216"/>
      <c r="GBW173" s="216"/>
      <c r="GBX173" s="216"/>
      <c r="GBY173" s="216"/>
      <c r="GBZ173" s="216"/>
      <c r="GCA173" s="216"/>
      <c r="GCB173" s="216"/>
      <c r="GCC173" s="216"/>
      <c r="GCD173" s="216"/>
      <c r="GCE173" s="216"/>
      <c r="GCF173" s="216"/>
      <c r="GCG173" s="216"/>
      <c r="GCH173" s="216"/>
      <c r="GCI173" s="216"/>
      <c r="GCJ173" s="216"/>
      <c r="GCK173" s="216"/>
      <c r="GCL173" s="216"/>
      <c r="GCM173" s="216"/>
      <c r="GCN173" s="216"/>
      <c r="GCO173" s="216"/>
      <c r="GCP173" s="216"/>
      <c r="GCQ173" s="216"/>
      <c r="GCR173" s="216"/>
      <c r="GCS173" s="216"/>
      <c r="GCT173" s="216"/>
      <c r="GCU173" s="216"/>
      <c r="GCV173" s="216"/>
      <c r="GCW173" s="216"/>
      <c r="GCX173" s="216"/>
      <c r="GCY173" s="216"/>
      <c r="GCZ173" s="216"/>
      <c r="GDA173" s="216"/>
      <c r="GDB173" s="216"/>
      <c r="GDC173" s="216"/>
      <c r="GDD173" s="216"/>
      <c r="GDE173" s="216"/>
      <c r="GDF173" s="216"/>
      <c r="GDG173" s="216"/>
      <c r="GDH173" s="216"/>
      <c r="GDI173" s="216"/>
      <c r="GDJ173" s="216"/>
      <c r="GDK173" s="216"/>
      <c r="GDL173" s="216"/>
      <c r="GDM173" s="216"/>
      <c r="GDN173" s="216"/>
      <c r="GDO173" s="216"/>
      <c r="GDP173" s="216"/>
      <c r="GDQ173" s="216"/>
      <c r="GDR173" s="216"/>
      <c r="GDS173" s="216"/>
      <c r="GDT173" s="216"/>
      <c r="GDU173" s="216"/>
      <c r="GDV173" s="216"/>
      <c r="GDW173" s="216"/>
      <c r="GDX173" s="216"/>
      <c r="GDY173" s="216"/>
      <c r="GDZ173" s="216"/>
      <c r="GEA173" s="216"/>
      <c r="GEB173" s="216"/>
      <c r="GEC173" s="216"/>
      <c r="GED173" s="216"/>
      <c r="GEE173" s="216"/>
      <c r="GEF173" s="216"/>
      <c r="GEG173" s="216"/>
      <c r="GEH173" s="216"/>
      <c r="GEI173" s="216"/>
      <c r="GEJ173" s="216"/>
      <c r="GEK173" s="216"/>
      <c r="GEL173" s="216"/>
      <c r="GEM173" s="216"/>
      <c r="GEN173" s="216"/>
      <c r="GEO173" s="216"/>
      <c r="GEP173" s="216"/>
      <c r="GEQ173" s="216"/>
      <c r="GER173" s="216"/>
      <c r="GES173" s="216"/>
      <c r="GET173" s="216"/>
      <c r="GEU173" s="216"/>
      <c r="GEV173" s="216"/>
      <c r="GEW173" s="216"/>
      <c r="GEX173" s="216"/>
      <c r="GEY173" s="216"/>
      <c r="GEZ173" s="216"/>
      <c r="GFA173" s="216"/>
      <c r="GFB173" s="216"/>
      <c r="GFC173" s="216"/>
      <c r="GFD173" s="216"/>
      <c r="GFE173" s="216"/>
      <c r="GFF173" s="216"/>
      <c r="GFG173" s="216"/>
      <c r="GFH173" s="216"/>
      <c r="GFI173" s="216"/>
      <c r="GFJ173" s="216"/>
      <c r="GFK173" s="216"/>
      <c r="GFL173" s="216"/>
      <c r="GFM173" s="216"/>
      <c r="GFN173" s="216"/>
      <c r="GFO173" s="216"/>
      <c r="GFP173" s="216"/>
      <c r="GFQ173" s="216"/>
      <c r="GFR173" s="216"/>
      <c r="GFS173" s="216"/>
      <c r="GFT173" s="216"/>
      <c r="GFU173" s="216"/>
      <c r="GFV173" s="216"/>
      <c r="GFW173" s="216"/>
      <c r="GFX173" s="216"/>
      <c r="GFY173" s="216"/>
      <c r="GFZ173" s="216"/>
      <c r="GGA173" s="216"/>
      <c r="GGB173" s="216"/>
      <c r="GGC173" s="216"/>
      <c r="GGD173" s="216"/>
      <c r="GGE173" s="216"/>
      <c r="GGF173" s="216"/>
      <c r="GGG173" s="216"/>
      <c r="GGH173" s="216"/>
      <c r="GGI173" s="216"/>
      <c r="GGJ173" s="216"/>
      <c r="GGK173" s="216"/>
      <c r="GGL173" s="216"/>
      <c r="GGM173" s="216"/>
      <c r="GGN173" s="216"/>
      <c r="GGO173" s="216"/>
      <c r="GGP173" s="216"/>
      <c r="GGQ173" s="216"/>
      <c r="GGR173" s="216"/>
      <c r="GGS173" s="216"/>
      <c r="GGT173" s="216"/>
      <c r="GGU173" s="216"/>
      <c r="GGV173" s="216"/>
      <c r="GGW173" s="216"/>
      <c r="GGX173" s="216"/>
      <c r="GGY173" s="216"/>
      <c r="GGZ173" s="216"/>
      <c r="GHA173" s="216"/>
      <c r="GHB173" s="216"/>
      <c r="GHC173" s="216"/>
      <c r="GHD173" s="216"/>
      <c r="GHE173" s="216"/>
      <c r="GHF173" s="216"/>
      <c r="GHG173" s="216"/>
      <c r="GHH173" s="216"/>
      <c r="GHI173" s="216"/>
      <c r="GHJ173" s="216"/>
      <c r="GHK173" s="216"/>
      <c r="GHL173" s="216"/>
      <c r="GHM173" s="216"/>
      <c r="GHN173" s="216"/>
      <c r="GHO173" s="216"/>
      <c r="GHP173" s="216"/>
      <c r="GHQ173" s="216"/>
      <c r="GHR173" s="216"/>
      <c r="GHS173" s="216"/>
      <c r="GHT173" s="216"/>
      <c r="GHU173" s="216"/>
      <c r="GHV173" s="216"/>
      <c r="GHW173" s="216"/>
      <c r="GHX173" s="216"/>
      <c r="GHY173" s="216"/>
      <c r="GHZ173" s="216"/>
      <c r="GIA173" s="216"/>
      <c r="GIB173" s="216"/>
      <c r="GIC173" s="216"/>
      <c r="GID173" s="216"/>
      <c r="GIE173" s="216"/>
      <c r="GIF173" s="216"/>
      <c r="GIG173" s="216"/>
      <c r="GIH173" s="216"/>
      <c r="GII173" s="216"/>
      <c r="GIJ173" s="216"/>
      <c r="GIK173" s="216"/>
      <c r="GIL173" s="216"/>
      <c r="GIM173" s="216"/>
      <c r="GIN173" s="216"/>
      <c r="GIO173" s="216"/>
      <c r="GIP173" s="216"/>
      <c r="GIQ173" s="216"/>
      <c r="GIR173" s="216"/>
      <c r="GIS173" s="216"/>
      <c r="GIT173" s="216"/>
      <c r="GIU173" s="216"/>
      <c r="GIV173" s="216"/>
      <c r="GIW173" s="216"/>
      <c r="GIX173" s="216"/>
      <c r="GIY173" s="216"/>
      <c r="GIZ173" s="216"/>
      <c r="GJA173" s="216"/>
      <c r="GJB173" s="216"/>
      <c r="GJC173" s="216"/>
      <c r="GJD173" s="216"/>
      <c r="GJE173" s="216"/>
      <c r="GJF173" s="216"/>
      <c r="GJG173" s="216"/>
      <c r="GJH173" s="216"/>
      <c r="GJI173" s="216"/>
      <c r="GJJ173" s="216"/>
      <c r="GJK173" s="216"/>
      <c r="GJL173" s="216"/>
      <c r="GJM173" s="216"/>
      <c r="GJN173" s="216"/>
      <c r="GJO173" s="216"/>
      <c r="GJP173" s="216"/>
      <c r="GJQ173" s="216"/>
      <c r="GJR173" s="216"/>
      <c r="GJS173" s="216"/>
      <c r="GJT173" s="216"/>
      <c r="GJU173" s="216"/>
      <c r="GJV173" s="216"/>
      <c r="GJW173" s="216"/>
      <c r="GJX173" s="216"/>
      <c r="GJY173" s="216"/>
      <c r="GJZ173" s="216"/>
      <c r="GKA173" s="216"/>
      <c r="GKB173" s="216"/>
      <c r="GKC173" s="216"/>
      <c r="GKD173" s="216"/>
      <c r="GKE173" s="216"/>
      <c r="GKF173" s="216"/>
      <c r="GKG173" s="216"/>
      <c r="GKH173" s="216"/>
      <c r="GKI173" s="216"/>
      <c r="GKJ173" s="216"/>
      <c r="GKK173" s="216"/>
      <c r="GKL173" s="216"/>
      <c r="GKM173" s="216"/>
      <c r="GKN173" s="216"/>
      <c r="GKO173" s="216"/>
      <c r="GKP173" s="216"/>
      <c r="GKQ173" s="216"/>
      <c r="GKR173" s="216"/>
      <c r="GKS173" s="216"/>
      <c r="GKT173" s="216"/>
      <c r="GKU173" s="216"/>
      <c r="GKV173" s="216"/>
      <c r="GKW173" s="216"/>
      <c r="GKX173" s="216"/>
      <c r="GKY173" s="216"/>
      <c r="GKZ173" s="216"/>
      <c r="GLA173" s="216"/>
      <c r="GLB173" s="216"/>
      <c r="GLC173" s="216"/>
      <c r="GLD173" s="216"/>
      <c r="GLE173" s="216"/>
      <c r="GLF173" s="216"/>
      <c r="GLG173" s="216"/>
      <c r="GLH173" s="216"/>
      <c r="GLI173" s="216"/>
      <c r="GLJ173" s="216"/>
      <c r="GLK173" s="216"/>
      <c r="GLL173" s="216"/>
      <c r="GLM173" s="216"/>
      <c r="GLN173" s="216"/>
      <c r="GLO173" s="216"/>
      <c r="GLP173" s="216"/>
      <c r="GLQ173" s="216"/>
      <c r="GLR173" s="216"/>
      <c r="GLS173" s="216"/>
      <c r="GLT173" s="216"/>
      <c r="GLU173" s="216"/>
      <c r="GLV173" s="216"/>
      <c r="GLW173" s="216"/>
      <c r="GLX173" s="216"/>
      <c r="GLY173" s="216"/>
      <c r="GLZ173" s="216"/>
      <c r="GMA173" s="216"/>
      <c r="GMB173" s="216"/>
      <c r="GMC173" s="216"/>
      <c r="GMD173" s="216"/>
      <c r="GME173" s="216"/>
      <c r="GMF173" s="216"/>
      <c r="GMG173" s="216"/>
      <c r="GMH173" s="216"/>
      <c r="GMI173" s="216"/>
      <c r="GMJ173" s="216"/>
      <c r="GMK173" s="216"/>
      <c r="GML173" s="216"/>
      <c r="GMM173" s="216"/>
      <c r="GMN173" s="216"/>
      <c r="GMO173" s="216"/>
      <c r="GMP173" s="216"/>
      <c r="GMQ173" s="216"/>
      <c r="GMR173" s="216"/>
      <c r="GMS173" s="216"/>
      <c r="GMT173" s="216"/>
      <c r="GMU173" s="216"/>
      <c r="GMV173" s="216"/>
      <c r="GMW173" s="216"/>
      <c r="GMX173" s="216"/>
      <c r="GMY173" s="216"/>
      <c r="GMZ173" s="216"/>
      <c r="GNA173" s="216"/>
      <c r="GNB173" s="216"/>
      <c r="GNC173" s="216"/>
      <c r="GND173" s="216"/>
      <c r="GNE173" s="216"/>
      <c r="GNF173" s="216"/>
      <c r="GNG173" s="216"/>
      <c r="GNH173" s="216"/>
      <c r="GNI173" s="216"/>
      <c r="GNJ173" s="216"/>
      <c r="GNK173" s="216"/>
      <c r="GNL173" s="216"/>
      <c r="GNM173" s="216"/>
      <c r="GNN173" s="216"/>
      <c r="GNO173" s="216"/>
      <c r="GNP173" s="216"/>
      <c r="GNQ173" s="216"/>
      <c r="GNR173" s="216"/>
      <c r="GNS173" s="216"/>
      <c r="GNT173" s="216"/>
      <c r="GNU173" s="216"/>
      <c r="GNV173" s="216"/>
      <c r="GNW173" s="216"/>
      <c r="GNX173" s="216"/>
      <c r="GNY173" s="216"/>
      <c r="GNZ173" s="216"/>
      <c r="GOA173" s="216"/>
      <c r="GOB173" s="216"/>
      <c r="GOC173" s="216"/>
      <c r="GOD173" s="216"/>
      <c r="GOE173" s="216"/>
      <c r="GOF173" s="216"/>
      <c r="GOG173" s="216"/>
      <c r="GOH173" s="216"/>
      <c r="GOI173" s="216"/>
      <c r="GOJ173" s="216"/>
      <c r="GOK173" s="216"/>
      <c r="GOL173" s="216"/>
      <c r="GOM173" s="216"/>
      <c r="GON173" s="216"/>
      <c r="GOO173" s="216"/>
      <c r="GOP173" s="216"/>
      <c r="GOQ173" s="216"/>
      <c r="GOR173" s="216"/>
      <c r="GOS173" s="216"/>
      <c r="GOT173" s="216"/>
      <c r="GOU173" s="216"/>
      <c r="GOV173" s="216"/>
      <c r="GOW173" s="216"/>
      <c r="GOX173" s="216"/>
      <c r="GOY173" s="216"/>
      <c r="GOZ173" s="216"/>
      <c r="GPA173" s="216"/>
      <c r="GPB173" s="216"/>
      <c r="GPC173" s="216"/>
      <c r="GPD173" s="216"/>
      <c r="GPE173" s="216"/>
      <c r="GPF173" s="216"/>
      <c r="GPG173" s="216"/>
      <c r="GPH173" s="216"/>
      <c r="GPI173" s="216"/>
      <c r="GPJ173" s="216"/>
      <c r="GPK173" s="216"/>
      <c r="GPL173" s="216"/>
      <c r="GPM173" s="216"/>
      <c r="GPN173" s="216"/>
      <c r="GPO173" s="216"/>
      <c r="GPP173" s="216"/>
      <c r="GPQ173" s="216"/>
      <c r="GPR173" s="216"/>
      <c r="GPS173" s="216"/>
      <c r="GPT173" s="216"/>
      <c r="GPU173" s="216"/>
      <c r="GPV173" s="216"/>
      <c r="GPW173" s="216"/>
      <c r="GPX173" s="216"/>
      <c r="GPY173" s="216"/>
      <c r="GPZ173" s="216"/>
      <c r="GQA173" s="216"/>
      <c r="GQB173" s="216"/>
      <c r="GQC173" s="216"/>
      <c r="GQD173" s="216"/>
      <c r="GQE173" s="216"/>
      <c r="GQF173" s="216"/>
      <c r="GQG173" s="216"/>
      <c r="GQH173" s="216"/>
      <c r="GQI173" s="216"/>
      <c r="GQJ173" s="216"/>
      <c r="GQK173" s="216"/>
      <c r="GQL173" s="216"/>
      <c r="GQM173" s="216"/>
      <c r="GQN173" s="216"/>
      <c r="GQO173" s="216"/>
      <c r="GQP173" s="216"/>
      <c r="GQQ173" s="216"/>
      <c r="GQR173" s="216"/>
      <c r="GQS173" s="216"/>
      <c r="GQT173" s="216"/>
      <c r="GQU173" s="216"/>
      <c r="GQV173" s="216"/>
      <c r="GQW173" s="216"/>
      <c r="GQX173" s="216"/>
      <c r="GQY173" s="216"/>
      <c r="GQZ173" s="216"/>
      <c r="GRA173" s="216"/>
      <c r="GRB173" s="216"/>
      <c r="GRC173" s="216"/>
      <c r="GRD173" s="216"/>
      <c r="GRE173" s="216"/>
      <c r="GRF173" s="216"/>
      <c r="GRG173" s="216"/>
      <c r="GRH173" s="216"/>
      <c r="GRI173" s="216"/>
      <c r="GRJ173" s="216"/>
      <c r="GRK173" s="216"/>
      <c r="GRL173" s="216"/>
      <c r="GRM173" s="216"/>
      <c r="GRN173" s="216"/>
      <c r="GRO173" s="216"/>
      <c r="GRP173" s="216"/>
      <c r="GRQ173" s="216"/>
      <c r="GRR173" s="216"/>
      <c r="GRS173" s="216"/>
      <c r="GRT173" s="216"/>
      <c r="GRU173" s="216"/>
      <c r="GRV173" s="216"/>
      <c r="GRW173" s="216"/>
      <c r="GRX173" s="216"/>
      <c r="GRY173" s="216"/>
      <c r="GRZ173" s="216"/>
      <c r="GSA173" s="216"/>
      <c r="GSB173" s="216"/>
      <c r="GSC173" s="216"/>
      <c r="GSD173" s="216"/>
      <c r="GSE173" s="216"/>
      <c r="GSF173" s="216"/>
      <c r="GSG173" s="216"/>
      <c r="GSH173" s="216"/>
      <c r="GSI173" s="216"/>
      <c r="GSJ173" s="216"/>
      <c r="GSK173" s="216"/>
      <c r="GSL173" s="216"/>
      <c r="GSM173" s="216"/>
      <c r="GSN173" s="216"/>
      <c r="GSO173" s="216"/>
      <c r="GSP173" s="216"/>
      <c r="GSQ173" s="216"/>
      <c r="GSR173" s="216"/>
      <c r="GSS173" s="216"/>
      <c r="GST173" s="216"/>
      <c r="GSU173" s="216"/>
      <c r="GSV173" s="216"/>
      <c r="GSW173" s="216"/>
      <c r="GSX173" s="216"/>
      <c r="GSY173" s="216"/>
      <c r="GSZ173" s="216"/>
      <c r="GTA173" s="216"/>
      <c r="GTB173" s="216"/>
      <c r="GTC173" s="216"/>
      <c r="GTD173" s="216"/>
      <c r="GTE173" s="216"/>
      <c r="GTF173" s="216"/>
      <c r="GTG173" s="216"/>
      <c r="GTH173" s="216"/>
      <c r="GTI173" s="216"/>
      <c r="GTJ173" s="216"/>
      <c r="GTK173" s="216"/>
      <c r="GTL173" s="216"/>
      <c r="GTM173" s="216"/>
      <c r="GTN173" s="216"/>
      <c r="GTO173" s="216"/>
      <c r="GTP173" s="216"/>
      <c r="GTQ173" s="216"/>
      <c r="GTR173" s="216"/>
      <c r="GTS173" s="216"/>
      <c r="GTT173" s="216"/>
      <c r="GTU173" s="216"/>
      <c r="GTV173" s="216"/>
      <c r="GTW173" s="216"/>
      <c r="GTX173" s="216"/>
      <c r="GTY173" s="216"/>
      <c r="GTZ173" s="216"/>
      <c r="GUA173" s="216"/>
      <c r="GUB173" s="216"/>
      <c r="GUC173" s="216"/>
      <c r="GUD173" s="216"/>
      <c r="GUE173" s="216"/>
      <c r="GUF173" s="216"/>
      <c r="GUG173" s="216"/>
      <c r="GUH173" s="216"/>
      <c r="GUI173" s="216"/>
      <c r="GUJ173" s="216"/>
      <c r="GUK173" s="216"/>
      <c r="GUL173" s="216"/>
      <c r="GUM173" s="216"/>
      <c r="GUN173" s="216"/>
      <c r="GUO173" s="216"/>
      <c r="GUP173" s="216"/>
      <c r="GUQ173" s="216"/>
      <c r="GUR173" s="216"/>
      <c r="GUS173" s="216"/>
      <c r="GUT173" s="216"/>
      <c r="GUU173" s="216"/>
      <c r="GUV173" s="216"/>
      <c r="GUW173" s="216"/>
      <c r="GUX173" s="216"/>
      <c r="GUY173" s="216"/>
      <c r="GUZ173" s="216"/>
      <c r="GVA173" s="216"/>
      <c r="GVB173" s="216"/>
      <c r="GVC173" s="216"/>
      <c r="GVD173" s="216"/>
      <c r="GVE173" s="216"/>
      <c r="GVF173" s="216"/>
      <c r="GVG173" s="216"/>
      <c r="GVH173" s="216"/>
      <c r="GVI173" s="216"/>
      <c r="GVJ173" s="216"/>
      <c r="GVK173" s="216"/>
      <c r="GVL173" s="216"/>
      <c r="GVM173" s="216"/>
      <c r="GVN173" s="216"/>
      <c r="GVO173" s="216"/>
      <c r="GVP173" s="216"/>
      <c r="GVQ173" s="216"/>
      <c r="GVR173" s="216"/>
      <c r="GVS173" s="216"/>
      <c r="GVT173" s="216"/>
      <c r="GVU173" s="216"/>
      <c r="GVV173" s="216"/>
      <c r="GVW173" s="216"/>
      <c r="GVX173" s="216"/>
      <c r="GVY173" s="216"/>
      <c r="GVZ173" s="216"/>
      <c r="GWA173" s="216"/>
      <c r="GWB173" s="216"/>
      <c r="GWC173" s="216"/>
      <c r="GWD173" s="216"/>
      <c r="GWE173" s="216"/>
      <c r="GWF173" s="216"/>
      <c r="GWG173" s="216"/>
      <c r="GWH173" s="216"/>
      <c r="GWI173" s="216"/>
      <c r="GWJ173" s="216"/>
      <c r="GWK173" s="216"/>
      <c r="GWL173" s="216"/>
      <c r="GWM173" s="216"/>
      <c r="GWN173" s="216"/>
      <c r="GWO173" s="216"/>
      <c r="GWP173" s="216"/>
      <c r="GWQ173" s="216"/>
      <c r="GWR173" s="216"/>
      <c r="GWS173" s="216"/>
      <c r="GWT173" s="216"/>
      <c r="GWU173" s="216"/>
      <c r="GWV173" s="216"/>
      <c r="GWW173" s="216"/>
      <c r="GWX173" s="216"/>
      <c r="GWY173" s="216"/>
      <c r="GWZ173" s="216"/>
      <c r="GXA173" s="216"/>
      <c r="GXB173" s="216"/>
      <c r="GXC173" s="216"/>
      <c r="GXD173" s="216"/>
      <c r="GXE173" s="216"/>
      <c r="GXF173" s="216"/>
      <c r="GXG173" s="216"/>
      <c r="GXH173" s="216"/>
      <c r="GXI173" s="216"/>
      <c r="GXJ173" s="216"/>
      <c r="GXK173" s="216"/>
      <c r="GXL173" s="216"/>
      <c r="GXM173" s="216"/>
      <c r="GXN173" s="216"/>
      <c r="GXO173" s="216"/>
      <c r="GXP173" s="216"/>
      <c r="GXQ173" s="216"/>
      <c r="GXR173" s="216"/>
      <c r="GXS173" s="216"/>
      <c r="GXT173" s="216"/>
      <c r="GXU173" s="216"/>
      <c r="GXV173" s="216"/>
      <c r="GXW173" s="216"/>
      <c r="GXX173" s="216"/>
      <c r="GXY173" s="216"/>
      <c r="GXZ173" s="216"/>
      <c r="GYA173" s="216"/>
      <c r="GYB173" s="216"/>
      <c r="GYC173" s="216"/>
      <c r="GYD173" s="216"/>
      <c r="GYE173" s="216"/>
      <c r="GYF173" s="216"/>
      <c r="GYG173" s="216"/>
      <c r="GYH173" s="216"/>
      <c r="GYI173" s="216"/>
      <c r="GYJ173" s="216"/>
      <c r="GYK173" s="216"/>
      <c r="GYL173" s="216"/>
      <c r="GYM173" s="216"/>
      <c r="GYN173" s="216"/>
      <c r="GYO173" s="216"/>
      <c r="GYP173" s="216"/>
      <c r="GYQ173" s="216"/>
      <c r="GYR173" s="216"/>
      <c r="GYS173" s="216"/>
      <c r="GYT173" s="216"/>
      <c r="GYU173" s="216"/>
      <c r="GYV173" s="216"/>
      <c r="GYW173" s="216"/>
      <c r="GYX173" s="216"/>
      <c r="GYY173" s="216"/>
      <c r="GYZ173" s="216"/>
      <c r="GZA173" s="216"/>
      <c r="GZB173" s="216"/>
      <c r="GZC173" s="216"/>
      <c r="GZD173" s="216"/>
      <c r="GZE173" s="216"/>
      <c r="GZF173" s="216"/>
      <c r="GZG173" s="216"/>
      <c r="GZH173" s="216"/>
      <c r="GZI173" s="216"/>
      <c r="GZJ173" s="216"/>
      <c r="GZK173" s="216"/>
      <c r="GZL173" s="216"/>
      <c r="GZM173" s="216"/>
      <c r="GZN173" s="216"/>
      <c r="GZO173" s="216"/>
      <c r="GZP173" s="216"/>
      <c r="GZQ173" s="216"/>
      <c r="GZR173" s="216"/>
      <c r="GZS173" s="216"/>
      <c r="GZT173" s="216"/>
      <c r="GZU173" s="216"/>
      <c r="GZV173" s="216"/>
      <c r="GZW173" s="216"/>
      <c r="GZX173" s="216"/>
      <c r="GZY173" s="216"/>
      <c r="GZZ173" s="216"/>
      <c r="HAA173" s="216"/>
      <c r="HAB173" s="216"/>
      <c r="HAC173" s="216"/>
      <c r="HAD173" s="216"/>
      <c r="HAE173" s="216"/>
      <c r="HAF173" s="216"/>
      <c r="HAG173" s="216"/>
      <c r="HAH173" s="216"/>
      <c r="HAI173" s="216"/>
      <c r="HAJ173" s="216"/>
      <c r="HAK173" s="216"/>
      <c r="HAL173" s="216"/>
      <c r="HAM173" s="216"/>
      <c r="HAN173" s="216"/>
      <c r="HAO173" s="216"/>
      <c r="HAP173" s="216"/>
      <c r="HAQ173" s="216"/>
      <c r="HAR173" s="216"/>
      <c r="HAS173" s="216"/>
      <c r="HAT173" s="216"/>
      <c r="HAU173" s="216"/>
      <c r="HAV173" s="216"/>
      <c r="HAW173" s="216"/>
      <c r="HAX173" s="216"/>
      <c r="HAY173" s="216"/>
      <c r="HAZ173" s="216"/>
      <c r="HBA173" s="216"/>
      <c r="HBB173" s="216"/>
      <c r="HBC173" s="216"/>
      <c r="HBD173" s="216"/>
      <c r="HBE173" s="216"/>
      <c r="HBF173" s="216"/>
      <c r="HBG173" s="216"/>
      <c r="HBH173" s="216"/>
      <c r="HBI173" s="216"/>
      <c r="HBJ173" s="216"/>
      <c r="HBK173" s="216"/>
      <c r="HBL173" s="216"/>
      <c r="HBM173" s="216"/>
      <c r="HBN173" s="216"/>
      <c r="HBO173" s="216"/>
      <c r="HBP173" s="216"/>
      <c r="HBQ173" s="216"/>
      <c r="HBR173" s="216"/>
      <c r="HBS173" s="216"/>
      <c r="HBT173" s="216"/>
      <c r="HBU173" s="216"/>
      <c r="HBV173" s="216"/>
      <c r="HBW173" s="216"/>
      <c r="HBX173" s="216"/>
      <c r="HBY173" s="216"/>
      <c r="HBZ173" s="216"/>
      <c r="HCA173" s="216"/>
      <c r="HCB173" s="216"/>
      <c r="HCC173" s="216"/>
      <c r="HCD173" s="216"/>
      <c r="HCE173" s="216"/>
      <c r="HCF173" s="216"/>
      <c r="HCG173" s="216"/>
      <c r="HCH173" s="216"/>
      <c r="HCI173" s="216"/>
      <c r="HCJ173" s="216"/>
      <c r="HCK173" s="216"/>
      <c r="HCL173" s="216"/>
      <c r="HCM173" s="216"/>
      <c r="HCN173" s="216"/>
      <c r="HCO173" s="216"/>
      <c r="HCP173" s="216"/>
      <c r="HCQ173" s="216"/>
      <c r="HCR173" s="216"/>
      <c r="HCS173" s="216"/>
      <c r="HCT173" s="216"/>
      <c r="HCU173" s="216"/>
      <c r="HCV173" s="216"/>
      <c r="HCW173" s="216"/>
      <c r="HCX173" s="216"/>
      <c r="HCY173" s="216"/>
      <c r="HCZ173" s="216"/>
      <c r="HDA173" s="216"/>
      <c r="HDB173" s="216"/>
      <c r="HDC173" s="216"/>
      <c r="HDD173" s="216"/>
      <c r="HDE173" s="216"/>
      <c r="HDF173" s="216"/>
      <c r="HDG173" s="216"/>
      <c r="HDH173" s="216"/>
      <c r="HDI173" s="216"/>
      <c r="HDJ173" s="216"/>
      <c r="HDK173" s="216"/>
      <c r="HDL173" s="216"/>
      <c r="HDM173" s="216"/>
      <c r="HDN173" s="216"/>
      <c r="HDO173" s="216"/>
      <c r="HDP173" s="216"/>
      <c r="HDQ173" s="216"/>
      <c r="HDR173" s="216"/>
      <c r="HDS173" s="216"/>
      <c r="HDT173" s="216"/>
      <c r="HDU173" s="216"/>
      <c r="HDV173" s="216"/>
      <c r="HDW173" s="216"/>
      <c r="HDX173" s="216"/>
      <c r="HDY173" s="216"/>
      <c r="HDZ173" s="216"/>
      <c r="HEA173" s="216"/>
      <c r="HEB173" s="216"/>
      <c r="HEC173" s="216"/>
      <c r="HED173" s="216"/>
      <c r="HEE173" s="216"/>
      <c r="HEF173" s="216"/>
      <c r="HEG173" s="216"/>
      <c r="HEH173" s="216"/>
      <c r="HEI173" s="216"/>
      <c r="HEJ173" s="216"/>
      <c r="HEK173" s="216"/>
      <c r="HEL173" s="216"/>
      <c r="HEM173" s="216"/>
      <c r="HEN173" s="216"/>
      <c r="HEO173" s="216"/>
      <c r="HEP173" s="216"/>
      <c r="HEQ173" s="216"/>
      <c r="HER173" s="216"/>
      <c r="HES173" s="216"/>
      <c r="HET173" s="216"/>
      <c r="HEU173" s="216"/>
      <c r="HEV173" s="216"/>
      <c r="HEW173" s="216"/>
      <c r="HEX173" s="216"/>
      <c r="HEY173" s="216"/>
      <c r="HEZ173" s="216"/>
      <c r="HFA173" s="216"/>
      <c r="HFB173" s="216"/>
      <c r="HFC173" s="216"/>
      <c r="HFD173" s="216"/>
      <c r="HFE173" s="216"/>
      <c r="HFF173" s="216"/>
      <c r="HFG173" s="216"/>
      <c r="HFH173" s="216"/>
      <c r="HFI173" s="216"/>
      <c r="HFJ173" s="216"/>
      <c r="HFK173" s="216"/>
      <c r="HFL173" s="216"/>
      <c r="HFM173" s="216"/>
      <c r="HFN173" s="216"/>
      <c r="HFO173" s="216"/>
      <c r="HFP173" s="216"/>
      <c r="HFQ173" s="216"/>
      <c r="HFR173" s="216"/>
      <c r="HFS173" s="216"/>
      <c r="HFT173" s="216"/>
      <c r="HFU173" s="216"/>
      <c r="HFV173" s="216"/>
      <c r="HFW173" s="216"/>
      <c r="HFX173" s="216"/>
      <c r="HFY173" s="216"/>
      <c r="HFZ173" s="216"/>
      <c r="HGA173" s="216"/>
      <c r="HGB173" s="216"/>
      <c r="HGC173" s="216"/>
      <c r="HGD173" s="216"/>
      <c r="HGE173" s="216"/>
      <c r="HGF173" s="216"/>
      <c r="HGG173" s="216"/>
      <c r="HGH173" s="216"/>
      <c r="HGI173" s="216"/>
      <c r="HGJ173" s="216"/>
      <c r="HGK173" s="216"/>
      <c r="HGL173" s="216"/>
      <c r="HGM173" s="216"/>
      <c r="HGN173" s="216"/>
      <c r="HGO173" s="216"/>
      <c r="HGP173" s="216"/>
      <c r="HGQ173" s="216"/>
      <c r="HGR173" s="216"/>
      <c r="HGS173" s="216"/>
      <c r="HGT173" s="216"/>
      <c r="HGU173" s="216"/>
      <c r="HGV173" s="216"/>
      <c r="HGW173" s="216"/>
      <c r="HGX173" s="216"/>
      <c r="HGY173" s="216"/>
      <c r="HGZ173" s="216"/>
      <c r="HHA173" s="216"/>
      <c r="HHB173" s="216"/>
      <c r="HHC173" s="216"/>
      <c r="HHD173" s="216"/>
      <c r="HHE173" s="216"/>
      <c r="HHF173" s="216"/>
      <c r="HHG173" s="216"/>
      <c r="HHH173" s="216"/>
      <c r="HHI173" s="216"/>
      <c r="HHJ173" s="216"/>
      <c r="HHK173" s="216"/>
      <c r="HHL173" s="216"/>
      <c r="HHM173" s="216"/>
      <c r="HHN173" s="216"/>
      <c r="HHO173" s="216"/>
      <c r="HHP173" s="216"/>
      <c r="HHQ173" s="216"/>
      <c r="HHR173" s="216"/>
      <c r="HHS173" s="216"/>
      <c r="HHT173" s="216"/>
      <c r="HHU173" s="216"/>
      <c r="HHV173" s="216"/>
      <c r="HHW173" s="216"/>
      <c r="HHX173" s="216"/>
      <c r="HHY173" s="216"/>
      <c r="HHZ173" s="216"/>
      <c r="HIA173" s="216"/>
      <c r="HIB173" s="216"/>
      <c r="HIC173" s="216"/>
      <c r="HID173" s="216"/>
      <c r="HIE173" s="216"/>
      <c r="HIF173" s="216"/>
      <c r="HIG173" s="216"/>
      <c r="HIH173" s="216"/>
      <c r="HII173" s="216"/>
      <c r="HIJ173" s="216"/>
      <c r="HIK173" s="216"/>
      <c r="HIL173" s="216"/>
      <c r="HIM173" s="216"/>
      <c r="HIN173" s="216"/>
      <c r="HIO173" s="216"/>
      <c r="HIP173" s="216"/>
      <c r="HIQ173" s="216"/>
      <c r="HIR173" s="216"/>
      <c r="HIS173" s="216"/>
      <c r="HIT173" s="216"/>
      <c r="HIU173" s="216"/>
      <c r="HIV173" s="216"/>
      <c r="HIW173" s="216"/>
      <c r="HIX173" s="216"/>
      <c r="HIY173" s="216"/>
      <c r="HIZ173" s="216"/>
      <c r="HJA173" s="216"/>
      <c r="HJB173" s="216"/>
      <c r="HJC173" s="216"/>
      <c r="HJD173" s="216"/>
      <c r="HJE173" s="216"/>
      <c r="HJF173" s="216"/>
      <c r="HJG173" s="216"/>
      <c r="HJH173" s="216"/>
      <c r="HJI173" s="216"/>
      <c r="HJJ173" s="216"/>
      <c r="HJK173" s="216"/>
      <c r="HJL173" s="216"/>
      <c r="HJM173" s="216"/>
      <c r="HJN173" s="216"/>
      <c r="HJO173" s="216"/>
      <c r="HJP173" s="216"/>
      <c r="HJQ173" s="216"/>
      <c r="HJR173" s="216"/>
      <c r="HJS173" s="216"/>
      <c r="HJT173" s="216"/>
      <c r="HJU173" s="216"/>
      <c r="HJV173" s="216"/>
      <c r="HJW173" s="216"/>
      <c r="HJX173" s="216"/>
      <c r="HJY173" s="216"/>
      <c r="HJZ173" s="216"/>
      <c r="HKA173" s="216"/>
      <c r="HKB173" s="216"/>
      <c r="HKC173" s="216"/>
      <c r="HKD173" s="216"/>
      <c r="HKE173" s="216"/>
      <c r="HKF173" s="216"/>
      <c r="HKG173" s="216"/>
      <c r="HKH173" s="216"/>
      <c r="HKI173" s="216"/>
      <c r="HKJ173" s="216"/>
      <c r="HKK173" s="216"/>
      <c r="HKL173" s="216"/>
      <c r="HKM173" s="216"/>
      <c r="HKN173" s="216"/>
      <c r="HKO173" s="216"/>
      <c r="HKP173" s="216"/>
      <c r="HKQ173" s="216"/>
      <c r="HKR173" s="216"/>
      <c r="HKS173" s="216"/>
      <c r="HKT173" s="216"/>
      <c r="HKU173" s="216"/>
      <c r="HKV173" s="216"/>
      <c r="HKW173" s="216"/>
      <c r="HKX173" s="216"/>
      <c r="HKY173" s="216"/>
      <c r="HKZ173" s="216"/>
      <c r="HLA173" s="216"/>
      <c r="HLB173" s="216"/>
      <c r="HLC173" s="216"/>
      <c r="HLD173" s="216"/>
      <c r="HLE173" s="216"/>
      <c r="HLF173" s="216"/>
      <c r="HLG173" s="216"/>
      <c r="HLH173" s="216"/>
      <c r="HLI173" s="216"/>
      <c r="HLJ173" s="216"/>
      <c r="HLK173" s="216"/>
      <c r="HLL173" s="216"/>
      <c r="HLM173" s="216"/>
      <c r="HLN173" s="216"/>
      <c r="HLO173" s="216"/>
      <c r="HLP173" s="216"/>
      <c r="HLQ173" s="216"/>
      <c r="HLR173" s="216"/>
      <c r="HLS173" s="216"/>
      <c r="HLT173" s="216"/>
      <c r="HLU173" s="216"/>
      <c r="HLV173" s="216"/>
      <c r="HLW173" s="216"/>
      <c r="HLX173" s="216"/>
      <c r="HLY173" s="216"/>
      <c r="HLZ173" s="216"/>
      <c r="HMA173" s="216"/>
      <c r="HMB173" s="216"/>
      <c r="HMC173" s="216"/>
      <c r="HMD173" s="216"/>
      <c r="HME173" s="216"/>
      <c r="HMF173" s="216"/>
      <c r="HMG173" s="216"/>
      <c r="HMH173" s="216"/>
      <c r="HMI173" s="216"/>
      <c r="HMJ173" s="216"/>
      <c r="HMK173" s="216"/>
      <c r="HML173" s="216"/>
      <c r="HMM173" s="216"/>
      <c r="HMN173" s="216"/>
      <c r="HMO173" s="216"/>
      <c r="HMP173" s="216"/>
      <c r="HMQ173" s="216"/>
      <c r="HMR173" s="216"/>
      <c r="HMS173" s="216"/>
      <c r="HMT173" s="216"/>
      <c r="HMU173" s="216"/>
      <c r="HMV173" s="216"/>
      <c r="HMW173" s="216"/>
      <c r="HMX173" s="216"/>
      <c r="HMY173" s="216"/>
      <c r="HMZ173" s="216"/>
      <c r="HNA173" s="216"/>
      <c r="HNB173" s="216"/>
      <c r="HNC173" s="216"/>
      <c r="HND173" s="216"/>
      <c r="HNE173" s="216"/>
      <c r="HNF173" s="216"/>
      <c r="HNG173" s="216"/>
      <c r="HNH173" s="216"/>
      <c r="HNI173" s="216"/>
      <c r="HNJ173" s="216"/>
      <c r="HNK173" s="216"/>
      <c r="HNL173" s="216"/>
      <c r="HNM173" s="216"/>
      <c r="HNN173" s="216"/>
      <c r="HNO173" s="216"/>
      <c r="HNP173" s="216"/>
      <c r="HNQ173" s="216"/>
      <c r="HNR173" s="216"/>
      <c r="HNS173" s="216"/>
      <c r="HNT173" s="216"/>
      <c r="HNU173" s="216"/>
      <c r="HNV173" s="216"/>
      <c r="HNW173" s="216"/>
      <c r="HNX173" s="216"/>
      <c r="HNY173" s="216"/>
      <c r="HNZ173" s="216"/>
      <c r="HOA173" s="216"/>
      <c r="HOB173" s="216"/>
      <c r="HOC173" s="216"/>
      <c r="HOD173" s="216"/>
      <c r="HOE173" s="216"/>
      <c r="HOF173" s="216"/>
      <c r="HOG173" s="216"/>
      <c r="HOH173" s="216"/>
      <c r="HOI173" s="216"/>
      <c r="HOJ173" s="216"/>
      <c r="HOK173" s="216"/>
      <c r="HOL173" s="216"/>
      <c r="HOM173" s="216"/>
      <c r="HON173" s="216"/>
      <c r="HOO173" s="216"/>
      <c r="HOP173" s="216"/>
      <c r="HOQ173" s="216"/>
      <c r="HOR173" s="216"/>
      <c r="HOS173" s="216"/>
      <c r="HOT173" s="216"/>
      <c r="HOU173" s="216"/>
      <c r="HOV173" s="216"/>
      <c r="HOW173" s="216"/>
      <c r="HOX173" s="216"/>
      <c r="HOY173" s="216"/>
      <c r="HOZ173" s="216"/>
      <c r="HPA173" s="216"/>
      <c r="HPB173" s="216"/>
      <c r="HPC173" s="216"/>
      <c r="HPD173" s="216"/>
      <c r="HPE173" s="216"/>
      <c r="HPF173" s="216"/>
      <c r="HPG173" s="216"/>
      <c r="HPH173" s="216"/>
      <c r="HPI173" s="216"/>
      <c r="HPJ173" s="216"/>
      <c r="HPK173" s="216"/>
      <c r="HPL173" s="216"/>
      <c r="HPM173" s="216"/>
      <c r="HPN173" s="216"/>
      <c r="HPO173" s="216"/>
      <c r="HPP173" s="216"/>
      <c r="HPQ173" s="216"/>
      <c r="HPR173" s="216"/>
      <c r="HPS173" s="216"/>
      <c r="HPT173" s="216"/>
      <c r="HPU173" s="216"/>
      <c r="HPV173" s="216"/>
      <c r="HPW173" s="216"/>
      <c r="HPX173" s="216"/>
      <c r="HPY173" s="216"/>
      <c r="HPZ173" s="216"/>
      <c r="HQA173" s="216"/>
      <c r="HQB173" s="216"/>
      <c r="HQC173" s="216"/>
      <c r="HQD173" s="216"/>
      <c r="HQE173" s="216"/>
      <c r="HQF173" s="216"/>
      <c r="HQG173" s="216"/>
      <c r="HQH173" s="216"/>
      <c r="HQI173" s="216"/>
      <c r="HQJ173" s="216"/>
      <c r="HQK173" s="216"/>
      <c r="HQL173" s="216"/>
      <c r="HQM173" s="216"/>
      <c r="HQN173" s="216"/>
      <c r="HQO173" s="216"/>
      <c r="HQP173" s="216"/>
      <c r="HQQ173" s="216"/>
      <c r="HQR173" s="216"/>
      <c r="HQS173" s="216"/>
      <c r="HQT173" s="216"/>
      <c r="HQU173" s="216"/>
      <c r="HQV173" s="216"/>
      <c r="HQW173" s="216"/>
      <c r="HQX173" s="216"/>
      <c r="HQY173" s="216"/>
      <c r="HQZ173" s="216"/>
      <c r="HRA173" s="216"/>
      <c r="HRB173" s="216"/>
      <c r="HRC173" s="216"/>
      <c r="HRD173" s="216"/>
      <c r="HRE173" s="216"/>
      <c r="HRF173" s="216"/>
      <c r="HRG173" s="216"/>
      <c r="HRH173" s="216"/>
      <c r="HRI173" s="216"/>
      <c r="HRJ173" s="216"/>
      <c r="HRK173" s="216"/>
      <c r="HRL173" s="216"/>
      <c r="HRM173" s="216"/>
      <c r="HRN173" s="216"/>
      <c r="HRO173" s="216"/>
      <c r="HRP173" s="216"/>
      <c r="HRQ173" s="216"/>
      <c r="HRR173" s="216"/>
      <c r="HRS173" s="216"/>
      <c r="HRT173" s="216"/>
      <c r="HRU173" s="216"/>
      <c r="HRV173" s="216"/>
      <c r="HRW173" s="216"/>
      <c r="HRX173" s="216"/>
      <c r="HRY173" s="216"/>
      <c r="HRZ173" s="216"/>
      <c r="HSA173" s="216"/>
      <c r="HSB173" s="216"/>
      <c r="HSC173" s="216"/>
      <c r="HSD173" s="216"/>
      <c r="HSE173" s="216"/>
      <c r="HSF173" s="216"/>
      <c r="HSG173" s="216"/>
      <c r="HSH173" s="216"/>
      <c r="HSI173" s="216"/>
      <c r="HSJ173" s="216"/>
      <c r="HSK173" s="216"/>
      <c r="HSL173" s="216"/>
      <c r="HSM173" s="216"/>
      <c r="HSN173" s="216"/>
      <c r="HSO173" s="216"/>
      <c r="HSP173" s="216"/>
      <c r="HSQ173" s="216"/>
      <c r="HSR173" s="216"/>
      <c r="HSS173" s="216"/>
      <c r="HST173" s="216"/>
      <c r="HSU173" s="216"/>
      <c r="HSV173" s="216"/>
      <c r="HSW173" s="216"/>
      <c r="HSX173" s="216"/>
      <c r="HSY173" s="216"/>
      <c r="HSZ173" s="216"/>
      <c r="HTA173" s="216"/>
      <c r="HTB173" s="216"/>
      <c r="HTC173" s="216"/>
      <c r="HTD173" s="216"/>
      <c r="HTE173" s="216"/>
      <c r="HTF173" s="216"/>
      <c r="HTG173" s="216"/>
      <c r="HTH173" s="216"/>
      <c r="HTI173" s="216"/>
      <c r="HTJ173" s="216"/>
      <c r="HTK173" s="216"/>
      <c r="HTL173" s="216"/>
      <c r="HTM173" s="216"/>
      <c r="HTN173" s="216"/>
      <c r="HTO173" s="216"/>
      <c r="HTP173" s="216"/>
      <c r="HTQ173" s="216"/>
      <c r="HTR173" s="216"/>
      <c r="HTS173" s="216"/>
      <c r="HTT173" s="216"/>
      <c r="HTU173" s="216"/>
      <c r="HTV173" s="216"/>
      <c r="HTW173" s="216"/>
      <c r="HTX173" s="216"/>
      <c r="HTY173" s="216"/>
      <c r="HTZ173" s="216"/>
      <c r="HUA173" s="216"/>
      <c r="HUB173" s="216"/>
      <c r="HUC173" s="216"/>
      <c r="HUD173" s="216"/>
      <c r="HUE173" s="216"/>
      <c r="HUF173" s="216"/>
      <c r="HUG173" s="216"/>
      <c r="HUH173" s="216"/>
      <c r="HUI173" s="216"/>
      <c r="HUJ173" s="216"/>
      <c r="HUK173" s="216"/>
      <c r="HUL173" s="216"/>
      <c r="HUM173" s="216"/>
      <c r="HUN173" s="216"/>
      <c r="HUO173" s="216"/>
      <c r="HUP173" s="216"/>
      <c r="HUQ173" s="216"/>
      <c r="HUR173" s="216"/>
      <c r="HUS173" s="216"/>
      <c r="HUT173" s="216"/>
      <c r="HUU173" s="216"/>
      <c r="HUV173" s="216"/>
      <c r="HUW173" s="216"/>
      <c r="HUX173" s="216"/>
      <c r="HUY173" s="216"/>
      <c r="HUZ173" s="216"/>
      <c r="HVA173" s="216"/>
      <c r="HVB173" s="216"/>
      <c r="HVC173" s="216"/>
      <c r="HVD173" s="216"/>
      <c r="HVE173" s="216"/>
      <c r="HVF173" s="216"/>
      <c r="HVG173" s="216"/>
      <c r="HVH173" s="216"/>
      <c r="HVI173" s="216"/>
      <c r="HVJ173" s="216"/>
      <c r="HVK173" s="216"/>
      <c r="HVL173" s="216"/>
      <c r="HVM173" s="216"/>
      <c r="HVN173" s="216"/>
      <c r="HVO173" s="216"/>
      <c r="HVP173" s="216"/>
      <c r="HVQ173" s="216"/>
      <c r="HVR173" s="216"/>
      <c r="HVS173" s="216"/>
      <c r="HVT173" s="216"/>
      <c r="HVU173" s="216"/>
      <c r="HVV173" s="216"/>
      <c r="HVW173" s="216"/>
      <c r="HVX173" s="216"/>
      <c r="HVY173" s="216"/>
      <c r="HVZ173" s="216"/>
      <c r="HWA173" s="216"/>
      <c r="HWB173" s="216"/>
      <c r="HWC173" s="216"/>
      <c r="HWD173" s="216"/>
      <c r="HWE173" s="216"/>
      <c r="HWF173" s="216"/>
      <c r="HWG173" s="216"/>
      <c r="HWH173" s="216"/>
      <c r="HWI173" s="216"/>
      <c r="HWJ173" s="216"/>
      <c r="HWK173" s="216"/>
      <c r="HWL173" s="216"/>
      <c r="HWM173" s="216"/>
      <c r="HWN173" s="216"/>
      <c r="HWO173" s="216"/>
      <c r="HWP173" s="216"/>
      <c r="HWQ173" s="216"/>
      <c r="HWR173" s="216"/>
      <c r="HWS173" s="216"/>
      <c r="HWT173" s="216"/>
      <c r="HWU173" s="216"/>
      <c r="HWV173" s="216"/>
      <c r="HWW173" s="216"/>
      <c r="HWX173" s="216"/>
      <c r="HWY173" s="216"/>
      <c r="HWZ173" s="216"/>
      <c r="HXA173" s="216"/>
      <c r="HXB173" s="216"/>
      <c r="HXC173" s="216"/>
      <c r="HXD173" s="216"/>
      <c r="HXE173" s="216"/>
      <c r="HXF173" s="216"/>
      <c r="HXG173" s="216"/>
      <c r="HXH173" s="216"/>
      <c r="HXI173" s="216"/>
      <c r="HXJ173" s="216"/>
      <c r="HXK173" s="216"/>
      <c r="HXL173" s="216"/>
      <c r="HXM173" s="216"/>
      <c r="HXN173" s="216"/>
      <c r="HXO173" s="216"/>
      <c r="HXP173" s="216"/>
      <c r="HXQ173" s="216"/>
      <c r="HXR173" s="216"/>
      <c r="HXS173" s="216"/>
      <c r="HXT173" s="216"/>
      <c r="HXU173" s="216"/>
      <c r="HXV173" s="216"/>
      <c r="HXW173" s="216"/>
      <c r="HXX173" s="216"/>
      <c r="HXY173" s="216"/>
      <c r="HXZ173" s="216"/>
      <c r="HYA173" s="216"/>
      <c r="HYB173" s="216"/>
      <c r="HYC173" s="216"/>
      <c r="HYD173" s="216"/>
      <c r="HYE173" s="216"/>
      <c r="HYF173" s="216"/>
      <c r="HYG173" s="216"/>
      <c r="HYH173" s="216"/>
      <c r="HYI173" s="216"/>
      <c r="HYJ173" s="216"/>
      <c r="HYK173" s="216"/>
      <c r="HYL173" s="216"/>
      <c r="HYM173" s="216"/>
      <c r="HYN173" s="216"/>
      <c r="HYO173" s="216"/>
      <c r="HYP173" s="216"/>
      <c r="HYQ173" s="216"/>
      <c r="HYR173" s="216"/>
      <c r="HYS173" s="216"/>
      <c r="HYT173" s="216"/>
      <c r="HYU173" s="216"/>
      <c r="HYV173" s="216"/>
      <c r="HYW173" s="216"/>
      <c r="HYX173" s="216"/>
      <c r="HYY173" s="216"/>
      <c r="HYZ173" s="216"/>
      <c r="HZA173" s="216"/>
      <c r="HZB173" s="216"/>
      <c r="HZC173" s="216"/>
      <c r="HZD173" s="216"/>
      <c r="HZE173" s="216"/>
      <c r="HZF173" s="216"/>
      <c r="HZG173" s="216"/>
      <c r="HZH173" s="216"/>
      <c r="HZI173" s="216"/>
      <c r="HZJ173" s="216"/>
      <c r="HZK173" s="216"/>
      <c r="HZL173" s="216"/>
      <c r="HZM173" s="216"/>
      <c r="HZN173" s="216"/>
      <c r="HZO173" s="216"/>
      <c r="HZP173" s="216"/>
      <c r="HZQ173" s="216"/>
      <c r="HZR173" s="216"/>
      <c r="HZS173" s="216"/>
      <c r="HZT173" s="216"/>
      <c r="HZU173" s="216"/>
      <c r="HZV173" s="216"/>
      <c r="HZW173" s="216"/>
      <c r="HZX173" s="216"/>
      <c r="HZY173" s="216"/>
      <c r="HZZ173" s="216"/>
      <c r="IAA173" s="216"/>
      <c r="IAB173" s="216"/>
      <c r="IAC173" s="216"/>
      <c r="IAD173" s="216"/>
      <c r="IAE173" s="216"/>
      <c r="IAF173" s="216"/>
      <c r="IAG173" s="216"/>
      <c r="IAH173" s="216"/>
      <c r="IAI173" s="216"/>
      <c r="IAJ173" s="216"/>
      <c r="IAK173" s="216"/>
      <c r="IAL173" s="216"/>
      <c r="IAM173" s="216"/>
      <c r="IAN173" s="216"/>
      <c r="IAO173" s="216"/>
      <c r="IAP173" s="216"/>
      <c r="IAQ173" s="216"/>
      <c r="IAR173" s="216"/>
      <c r="IAS173" s="216"/>
      <c r="IAT173" s="216"/>
      <c r="IAU173" s="216"/>
      <c r="IAV173" s="216"/>
      <c r="IAW173" s="216"/>
      <c r="IAX173" s="216"/>
      <c r="IAY173" s="216"/>
      <c r="IAZ173" s="216"/>
      <c r="IBA173" s="216"/>
      <c r="IBB173" s="216"/>
      <c r="IBC173" s="216"/>
      <c r="IBD173" s="216"/>
      <c r="IBE173" s="216"/>
      <c r="IBF173" s="216"/>
      <c r="IBG173" s="216"/>
      <c r="IBH173" s="216"/>
      <c r="IBI173" s="216"/>
      <c r="IBJ173" s="216"/>
      <c r="IBK173" s="216"/>
      <c r="IBL173" s="216"/>
      <c r="IBM173" s="216"/>
      <c r="IBN173" s="216"/>
      <c r="IBO173" s="216"/>
      <c r="IBP173" s="216"/>
      <c r="IBQ173" s="216"/>
      <c r="IBR173" s="216"/>
      <c r="IBS173" s="216"/>
      <c r="IBT173" s="216"/>
      <c r="IBU173" s="216"/>
      <c r="IBV173" s="216"/>
      <c r="IBW173" s="216"/>
      <c r="IBX173" s="216"/>
      <c r="IBY173" s="216"/>
      <c r="IBZ173" s="216"/>
      <c r="ICA173" s="216"/>
      <c r="ICB173" s="216"/>
      <c r="ICC173" s="216"/>
      <c r="ICD173" s="216"/>
      <c r="ICE173" s="216"/>
      <c r="ICF173" s="216"/>
      <c r="ICG173" s="216"/>
      <c r="ICH173" s="216"/>
      <c r="ICI173" s="216"/>
      <c r="ICJ173" s="216"/>
      <c r="ICK173" s="216"/>
      <c r="ICL173" s="216"/>
      <c r="ICM173" s="216"/>
      <c r="ICN173" s="216"/>
      <c r="ICO173" s="216"/>
      <c r="ICP173" s="216"/>
      <c r="ICQ173" s="216"/>
      <c r="ICR173" s="216"/>
      <c r="ICS173" s="216"/>
      <c r="ICT173" s="216"/>
      <c r="ICU173" s="216"/>
      <c r="ICV173" s="216"/>
      <c r="ICW173" s="216"/>
      <c r="ICX173" s="216"/>
      <c r="ICY173" s="216"/>
      <c r="ICZ173" s="216"/>
      <c r="IDA173" s="216"/>
      <c r="IDB173" s="216"/>
      <c r="IDC173" s="216"/>
      <c r="IDD173" s="216"/>
      <c r="IDE173" s="216"/>
      <c r="IDF173" s="216"/>
      <c r="IDG173" s="216"/>
      <c r="IDH173" s="216"/>
      <c r="IDI173" s="216"/>
      <c r="IDJ173" s="216"/>
      <c r="IDK173" s="216"/>
      <c r="IDL173" s="216"/>
      <c r="IDM173" s="216"/>
      <c r="IDN173" s="216"/>
      <c r="IDO173" s="216"/>
      <c r="IDP173" s="216"/>
      <c r="IDQ173" s="216"/>
      <c r="IDR173" s="216"/>
      <c r="IDS173" s="216"/>
      <c r="IDT173" s="216"/>
      <c r="IDU173" s="216"/>
      <c r="IDV173" s="216"/>
      <c r="IDW173" s="216"/>
      <c r="IDX173" s="216"/>
      <c r="IDY173" s="216"/>
      <c r="IDZ173" s="216"/>
      <c r="IEA173" s="216"/>
      <c r="IEB173" s="216"/>
      <c r="IEC173" s="216"/>
      <c r="IED173" s="216"/>
      <c r="IEE173" s="216"/>
      <c r="IEF173" s="216"/>
      <c r="IEG173" s="216"/>
      <c r="IEH173" s="216"/>
      <c r="IEI173" s="216"/>
      <c r="IEJ173" s="216"/>
      <c r="IEK173" s="216"/>
      <c r="IEL173" s="216"/>
      <c r="IEM173" s="216"/>
      <c r="IEN173" s="216"/>
      <c r="IEO173" s="216"/>
      <c r="IEP173" s="216"/>
      <c r="IEQ173" s="216"/>
      <c r="IER173" s="216"/>
      <c r="IES173" s="216"/>
      <c r="IET173" s="216"/>
      <c r="IEU173" s="216"/>
      <c r="IEV173" s="216"/>
      <c r="IEW173" s="216"/>
      <c r="IEX173" s="216"/>
      <c r="IEY173" s="216"/>
      <c r="IEZ173" s="216"/>
      <c r="IFA173" s="216"/>
      <c r="IFB173" s="216"/>
      <c r="IFC173" s="216"/>
      <c r="IFD173" s="216"/>
      <c r="IFE173" s="216"/>
      <c r="IFF173" s="216"/>
      <c r="IFG173" s="216"/>
      <c r="IFH173" s="216"/>
      <c r="IFI173" s="216"/>
      <c r="IFJ173" s="216"/>
      <c r="IFK173" s="216"/>
      <c r="IFL173" s="216"/>
      <c r="IFM173" s="216"/>
      <c r="IFN173" s="216"/>
      <c r="IFO173" s="216"/>
      <c r="IFP173" s="216"/>
      <c r="IFQ173" s="216"/>
      <c r="IFR173" s="216"/>
      <c r="IFS173" s="216"/>
      <c r="IFT173" s="216"/>
      <c r="IFU173" s="216"/>
      <c r="IFV173" s="216"/>
      <c r="IFW173" s="216"/>
      <c r="IFX173" s="216"/>
      <c r="IFY173" s="216"/>
      <c r="IFZ173" s="216"/>
      <c r="IGA173" s="216"/>
      <c r="IGB173" s="216"/>
      <c r="IGC173" s="216"/>
      <c r="IGD173" s="216"/>
      <c r="IGE173" s="216"/>
      <c r="IGF173" s="216"/>
      <c r="IGG173" s="216"/>
      <c r="IGH173" s="216"/>
      <c r="IGI173" s="216"/>
      <c r="IGJ173" s="216"/>
      <c r="IGK173" s="216"/>
      <c r="IGL173" s="216"/>
      <c r="IGM173" s="216"/>
      <c r="IGN173" s="216"/>
      <c r="IGO173" s="216"/>
      <c r="IGP173" s="216"/>
      <c r="IGQ173" s="216"/>
      <c r="IGR173" s="216"/>
      <c r="IGS173" s="216"/>
      <c r="IGT173" s="216"/>
      <c r="IGU173" s="216"/>
      <c r="IGV173" s="216"/>
      <c r="IGW173" s="216"/>
      <c r="IGX173" s="216"/>
      <c r="IGY173" s="216"/>
      <c r="IGZ173" s="216"/>
      <c r="IHA173" s="216"/>
      <c r="IHB173" s="216"/>
      <c r="IHC173" s="216"/>
      <c r="IHD173" s="216"/>
      <c r="IHE173" s="216"/>
      <c r="IHF173" s="216"/>
      <c r="IHG173" s="216"/>
      <c r="IHH173" s="216"/>
      <c r="IHI173" s="216"/>
      <c r="IHJ173" s="216"/>
      <c r="IHK173" s="216"/>
      <c r="IHL173" s="216"/>
      <c r="IHM173" s="216"/>
      <c r="IHN173" s="216"/>
      <c r="IHO173" s="216"/>
      <c r="IHP173" s="216"/>
      <c r="IHQ173" s="216"/>
      <c r="IHR173" s="216"/>
      <c r="IHS173" s="216"/>
      <c r="IHT173" s="216"/>
      <c r="IHU173" s="216"/>
      <c r="IHV173" s="216"/>
      <c r="IHW173" s="216"/>
      <c r="IHX173" s="216"/>
      <c r="IHY173" s="216"/>
      <c r="IHZ173" s="216"/>
      <c r="IIA173" s="216"/>
      <c r="IIB173" s="216"/>
      <c r="IIC173" s="216"/>
      <c r="IID173" s="216"/>
      <c r="IIE173" s="216"/>
      <c r="IIF173" s="216"/>
      <c r="IIG173" s="216"/>
      <c r="IIH173" s="216"/>
      <c r="III173" s="216"/>
      <c r="IIJ173" s="216"/>
      <c r="IIK173" s="216"/>
      <c r="IIL173" s="216"/>
      <c r="IIM173" s="216"/>
      <c r="IIN173" s="216"/>
      <c r="IIO173" s="216"/>
      <c r="IIP173" s="216"/>
      <c r="IIQ173" s="216"/>
      <c r="IIR173" s="216"/>
      <c r="IIS173" s="216"/>
      <c r="IIT173" s="216"/>
      <c r="IIU173" s="216"/>
      <c r="IIV173" s="216"/>
      <c r="IIW173" s="216"/>
      <c r="IIX173" s="216"/>
      <c r="IIY173" s="216"/>
      <c r="IIZ173" s="216"/>
      <c r="IJA173" s="216"/>
      <c r="IJB173" s="216"/>
      <c r="IJC173" s="216"/>
      <c r="IJD173" s="216"/>
      <c r="IJE173" s="216"/>
      <c r="IJF173" s="216"/>
      <c r="IJG173" s="216"/>
      <c r="IJH173" s="216"/>
      <c r="IJI173" s="216"/>
      <c r="IJJ173" s="216"/>
      <c r="IJK173" s="216"/>
      <c r="IJL173" s="216"/>
      <c r="IJM173" s="216"/>
      <c r="IJN173" s="216"/>
      <c r="IJO173" s="216"/>
      <c r="IJP173" s="216"/>
      <c r="IJQ173" s="216"/>
      <c r="IJR173" s="216"/>
      <c r="IJS173" s="216"/>
      <c r="IJT173" s="216"/>
      <c r="IJU173" s="216"/>
      <c r="IJV173" s="216"/>
      <c r="IJW173" s="216"/>
      <c r="IJX173" s="216"/>
      <c r="IJY173" s="216"/>
      <c r="IJZ173" s="216"/>
      <c r="IKA173" s="216"/>
      <c r="IKB173" s="216"/>
      <c r="IKC173" s="216"/>
      <c r="IKD173" s="216"/>
      <c r="IKE173" s="216"/>
      <c r="IKF173" s="216"/>
      <c r="IKG173" s="216"/>
      <c r="IKH173" s="216"/>
      <c r="IKI173" s="216"/>
      <c r="IKJ173" s="216"/>
      <c r="IKK173" s="216"/>
      <c r="IKL173" s="216"/>
      <c r="IKM173" s="216"/>
      <c r="IKN173" s="216"/>
      <c r="IKO173" s="216"/>
      <c r="IKP173" s="216"/>
      <c r="IKQ173" s="216"/>
      <c r="IKR173" s="216"/>
      <c r="IKS173" s="216"/>
      <c r="IKT173" s="216"/>
      <c r="IKU173" s="216"/>
      <c r="IKV173" s="216"/>
      <c r="IKW173" s="216"/>
      <c r="IKX173" s="216"/>
      <c r="IKY173" s="216"/>
      <c r="IKZ173" s="216"/>
      <c r="ILA173" s="216"/>
      <c r="ILB173" s="216"/>
      <c r="ILC173" s="216"/>
      <c r="ILD173" s="216"/>
      <c r="ILE173" s="216"/>
      <c r="ILF173" s="216"/>
      <c r="ILG173" s="216"/>
      <c r="ILH173" s="216"/>
      <c r="ILI173" s="216"/>
      <c r="ILJ173" s="216"/>
      <c r="ILK173" s="216"/>
      <c r="ILL173" s="216"/>
      <c r="ILM173" s="216"/>
      <c r="ILN173" s="216"/>
      <c r="ILO173" s="216"/>
      <c r="ILP173" s="216"/>
      <c r="ILQ173" s="216"/>
      <c r="ILR173" s="216"/>
      <c r="ILS173" s="216"/>
      <c r="ILT173" s="216"/>
      <c r="ILU173" s="216"/>
      <c r="ILV173" s="216"/>
      <c r="ILW173" s="216"/>
      <c r="ILX173" s="216"/>
      <c r="ILY173" s="216"/>
      <c r="ILZ173" s="216"/>
      <c r="IMA173" s="216"/>
      <c r="IMB173" s="216"/>
      <c r="IMC173" s="216"/>
      <c r="IMD173" s="216"/>
      <c r="IME173" s="216"/>
      <c r="IMF173" s="216"/>
      <c r="IMG173" s="216"/>
      <c r="IMH173" s="216"/>
      <c r="IMI173" s="216"/>
      <c r="IMJ173" s="216"/>
      <c r="IMK173" s="216"/>
      <c r="IML173" s="216"/>
      <c r="IMM173" s="216"/>
      <c r="IMN173" s="216"/>
      <c r="IMO173" s="216"/>
      <c r="IMP173" s="216"/>
      <c r="IMQ173" s="216"/>
      <c r="IMR173" s="216"/>
      <c r="IMS173" s="216"/>
      <c r="IMT173" s="216"/>
      <c r="IMU173" s="216"/>
      <c r="IMV173" s="216"/>
      <c r="IMW173" s="216"/>
      <c r="IMX173" s="216"/>
      <c r="IMY173" s="216"/>
      <c r="IMZ173" s="216"/>
      <c r="INA173" s="216"/>
      <c r="INB173" s="216"/>
      <c r="INC173" s="216"/>
      <c r="IND173" s="216"/>
      <c r="INE173" s="216"/>
      <c r="INF173" s="216"/>
      <c r="ING173" s="216"/>
      <c r="INH173" s="216"/>
      <c r="INI173" s="216"/>
      <c r="INJ173" s="216"/>
      <c r="INK173" s="216"/>
      <c r="INL173" s="216"/>
      <c r="INM173" s="216"/>
      <c r="INN173" s="216"/>
      <c r="INO173" s="216"/>
      <c r="INP173" s="216"/>
      <c r="INQ173" s="216"/>
      <c r="INR173" s="216"/>
      <c r="INS173" s="216"/>
      <c r="INT173" s="216"/>
      <c r="INU173" s="216"/>
      <c r="INV173" s="216"/>
      <c r="INW173" s="216"/>
      <c r="INX173" s="216"/>
      <c r="INY173" s="216"/>
      <c r="INZ173" s="216"/>
      <c r="IOA173" s="216"/>
      <c r="IOB173" s="216"/>
      <c r="IOC173" s="216"/>
      <c r="IOD173" s="216"/>
      <c r="IOE173" s="216"/>
      <c r="IOF173" s="216"/>
      <c r="IOG173" s="216"/>
      <c r="IOH173" s="216"/>
      <c r="IOI173" s="216"/>
      <c r="IOJ173" s="216"/>
      <c r="IOK173" s="216"/>
      <c r="IOL173" s="216"/>
      <c r="IOM173" s="216"/>
      <c r="ION173" s="216"/>
      <c r="IOO173" s="216"/>
      <c r="IOP173" s="216"/>
      <c r="IOQ173" s="216"/>
      <c r="IOR173" s="216"/>
      <c r="IOS173" s="216"/>
      <c r="IOT173" s="216"/>
      <c r="IOU173" s="216"/>
      <c r="IOV173" s="216"/>
      <c r="IOW173" s="216"/>
      <c r="IOX173" s="216"/>
      <c r="IOY173" s="216"/>
      <c r="IOZ173" s="216"/>
      <c r="IPA173" s="216"/>
      <c r="IPB173" s="216"/>
      <c r="IPC173" s="216"/>
      <c r="IPD173" s="216"/>
      <c r="IPE173" s="216"/>
      <c r="IPF173" s="216"/>
      <c r="IPG173" s="216"/>
      <c r="IPH173" s="216"/>
      <c r="IPI173" s="216"/>
      <c r="IPJ173" s="216"/>
      <c r="IPK173" s="216"/>
      <c r="IPL173" s="216"/>
      <c r="IPM173" s="216"/>
      <c r="IPN173" s="216"/>
      <c r="IPO173" s="216"/>
      <c r="IPP173" s="216"/>
      <c r="IPQ173" s="216"/>
      <c r="IPR173" s="216"/>
      <c r="IPS173" s="216"/>
      <c r="IPT173" s="216"/>
      <c r="IPU173" s="216"/>
      <c r="IPV173" s="216"/>
      <c r="IPW173" s="216"/>
      <c r="IPX173" s="216"/>
      <c r="IPY173" s="216"/>
      <c r="IPZ173" s="216"/>
      <c r="IQA173" s="216"/>
      <c r="IQB173" s="216"/>
      <c r="IQC173" s="216"/>
      <c r="IQD173" s="216"/>
      <c r="IQE173" s="216"/>
      <c r="IQF173" s="216"/>
      <c r="IQG173" s="216"/>
      <c r="IQH173" s="216"/>
      <c r="IQI173" s="216"/>
      <c r="IQJ173" s="216"/>
      <c r="IQK173" s="216"/>
      <c r="IQL173" s="216"/>
      <c r="IQM173" s="216"/>
      <c r="IQN173" s="216"/>
      <c r="IQO173" s="216"/>
      <c r="IQP173" s="216"/>
      <c r="IQQ173" s="216"/>
      <c r="IQR173" s="216"/>
      <c r="IQS173" s="216"/>
      <c r="IQT173" s="216"/>
      <c r="IQU173" s="216"/>
      <c r="IQV173" s="216"/>
      <c r="IQW173" s="216"/>
      <c r="IQX173" s="216"/>
      <c r="IQY173" s="216"/>
      <c r="IQZ173" s="216"/>
      <c r="IRA173" s="216"/>
      <c r="IRB173" s="216"/>
      <c r="IRC173" s="216"/>
      <c r="IRD173" s="216"/>
      <c r="IRE173" s="216"/>
      <c r="IRF173" s="216"/>
      <c r="IRG173" s="216"/>
      <c r="IRH173" s="216"/>
      <c r="IRI173" s="216"/>
      <c r="IRJ173" s="216"/>
      <c r="IRK173" s="216"/>
      <c r="IRL173" s="216"/>
      <c r="IRM173" s="216"/>
      <c r="IRN173" s="216"/>
      <c r="IRO173" s="216"/>
      <c r="IRP173" s="216"/>
      <c r="IRQ173" s="216"/>
      <c r="IRR173" s="216"/>
      <c r="IRS173" s="216"/>
      <c r="IRT173" s="216"/>
      <c r="IRU173" s="216"/>
      <c r="IRV173" s="216"/>
      <c r="IRW173" s="216"/>
      <c r="IRX173" s="216"/>
      <c r="IRY173" s="216"/>
      <c r="IRZ173" s="216"/>
      <c r="ISA173" s="216"/>
      <c r="ISB173" s="216"/>
      <c r="ISC173" s="216"/>
      <c r="ISD173" s="216"/>
      <c r="ISE173" s="216"/>
      <c r="ISF173" s="216"/>
      <c r="ISG173" s="216"/>
      <c r="ISH173" s="216"/>
      <c r="ISI173" s="216"/>
      <c r="ISJ173" s="216"/>
      <c r="ISK173" s="216"/>
      <c r="ISL173" s="216"/>
      <c r="ISM173" s="216"/>
      <c r="ISN173" s="216"/>
      <c r="ISO173" s="216"/>
      <c r="ISP173" s="216"/>
      <c r="ISQ173" s="216"/>
      <c r="ISR173" s="216"/>
      <c r="ISS173" s="216"/>
      <c r="IST173" s="216"/>
      <c r="ISU173" s="216"/>
      <c r="ISV173" s="216"/>
      <c r="ISW173" s="216"/>
      <c r="ISX173" s="216"/>
      <c r="ISY173" s="216"/>
      <c r="ISZ173" s="216"/>
      <c r="ITA173" s="216"/>
      <c r="ITB173" s="216"/>
      <c r="ITC173" s="216"/>
      <c r="ITD173" s="216"/>
      <c r="ITE173" s="216"/>
      <c r="ITF173" s="216"/>
      <c r="ITG173" s="216"/>
      <c r="ITH173" s="216"/>
      <c r="ITI173" s="216"/>
      <c r="ITJ173" s="216"/>
      <c r="ITK173" s="216"/>
      <c r="ITL173" s="216"/>
      <c r="ITM173" s="216"/>
      <c r="ITN173" s="216"/>
      <c r="ITO173" s="216"/>
      <c r="ITP173" s="216"/>
      <c r="ITQ173" s="216"/>
      <c r="ITR173" s="216"/>
      <c r="ITS173" s="216"/>
      <c r="ITT173" s="216"/>
      <c r="ITU173" s="216"/>
      <c r="ITV173" s="216"/>
      <c r="ITW173" s="216"/>
      <c r="ITX173" s="216"/>
      <c r="ITY173" s="216"/>
      <c r="ITZ173" s="216"/>
      <c r="IUA173" s="216"/>
      <c r="IUB173" s="216"/>
      <c r="IUC173" s="216"/>
      <c r="IUD173" s="216"/>
      <c r="IUE173" s="216"/>
      <c r="IUF173" s="216"/>
      <c r="IUG173" s="216"/>
      <c r="IUH173" s="216"/>
      <c r="IUI173" s="216"/>
      <c r="IUJ173" s="216"/>
      <c r="IUK173" s="216"/>
      <c r="IUL173" s="216"/>
      <c r="IUM173" s="216"/>
      <c r="IUN173" s="216"/>
      <c r="IUO173" s="216"/>
      <c r="IUP173" s="216"/>
      <c r="IUQ173" s="216"/>
      <c r="IUR173" s="216"/>
      <c r="IUS173" s="216"/>
      <c r="IUT173" s="216"/>
      <c r="IUU173" s="216"/>
      <c r="IUV173" s="216"/>
      <c r="IUW173" s="216"/>
      <c r="IUX173" s="216"/>
      <c r="IUY173" s="216"/>
      <c r="IUZ173" s="216"/>
      <c r="IVA173" s="216"/>
      <c r="IVB173" s="216"/>
      <c r="IVC173" s="216"/>
      <c r="IVD173" s="216"/>
      <c r="IVE173" s="216"/>
      <c r="IVF173" s="216"/>
      <c r="IVG173" s="216"/>
      <c r="IVH173" s="216"/>
      <c r="IVI173" s="216"/>
      <c r="IVJ173" s="216"/>
      <c r="IVK173" s="216"/>
      <c r="IVL173" s="216"/>
      <c r="IVM173" s="216"/>
      <c r="IVN173" s="216"/>
      <c r="IVO173" s="216"/>
      <c r="IVP173" s="216"/>
      <c r="IVQ173" s="216"/>
      <c r="IVR173" s="216"/>
      <c r="IVS173" s="216"/>
      <c r="IVT173" s="216"/>
      <c r="IVU173" s="216"/>
      <c r="IVV173" s="216"/>
      <c r="IVW173" s="216"/>
      <c r="IVX173" s="216"/>
      <c r="IVY173" s="216"/>
      <c r="IVZ173" s="216"/>
      <c r="IWA173" s="216"/>
      <c r="IWB173" s="216"/>
      <c r="IWC173" s="216"/>
      <c r="IWD173" s="216"/>
      <c r="IWE173" s="216"/>
      <c r="IWF173" s="216"/>
      <c r="IWG173" s="216"/>
      <c r="IWH173" s="216"/>
      <c r="IWI173" s="216"/>
      <c r="IWJ173" s="216"/>
      <c r="IWK173" s="216"/>
      <c r="IWL173" s="216"/>
      <c r="IWM173" s="216"/>
      <c r="IWN173" s="216"/>
      <c r="IWO173" s="216"/>
      <c r="IWP173" s="216"/>
      <c r="IWQ173" s="216"/>
      <c r="IWR173" s="216"/>
      <c r="IWS173" s="216"/>
      <c r="IWT173" s="216"/>
      <c r="IWU173" s="216"/>
      <c r="IWV173" s="216"/>
      <c r="IWW173" s="216"/>
      <c r="IWX173" s="216"/>
      <c r="IWY173" s="216"/>
      <c r="IWZ173" s="216"/>
      <c r="IXA173" s="216"/>
      <c r="IXB173" s="216"/>
      <c r="IXC173" s="216"/>
      <c r="IXD173" s="216"/>
      <c r="IXE173" s="216"/>
      <c r="IXF173" s="216"/>
      <c r="IXG173" s="216"/>
      <c r="IXH173" s="216"/>
      <c r="IXI173" s="216"/>
      <c r="IXJ173" s="216"/>
      <c r="IXK173" s="216"/>
      <c r="IXL173" s="216"/>
      <c r="IXM173" s="216"/>
      <c r="IXN173" s="216"/>
      <c r="IXO173" s="216"/>
      <c r="IXP173" s="216"/>
      <c r="IXQ173" s="216"/>
      <c r="IXR173" s="216"/>
      <c r="IXS173" s="216"/>
      <c r="IXT173" s="216"/>
      <c r="IXU173" s="216"/>
      <c r="IXV173" s="216"/>
      <c r="IXW173" s="216"/>
      <c r="IXX173" s="216"/>
      <c r="IXY173" s="216"/>
      <c r="IXZ173" s="216"/>
      <c r="IYA173" s="216"/>
      <c r="IYB173" s="216"/>
      <c r="IYC173" s="216"/>
      <c r="IYD173" s="216"/>
      <c r="IYE173" s="216"/>
      <c r="IYF173" s="216"/>
      <c r="IYG173" s="216"/>
      <c r="IYH173" s="216"/>
      <c r="IYI173" s="216"/>
      <c r="IYJ173" s="216"/>
      <c r="IYK173" s="216"/>
      <c r="IYL173" s="216"/>
      <c r="IYM173" s="216"/>
      <c r="IYN173" s="216"/>
      <c r="IYO173" s="216"/>
      <c r="IYP173" s="216"/>
      <c r="IYQ173" s="216"/>
      <c r="IYR173" s="216"/>
      <c r="IYS173" s="216"/>
      <c r="IYT173" s="216"/>
      <c r="IYU173" s="216"/>
      <c r="IYV173" s="216"/>
      <c r="IYW173" s="216"/>
      <c r="IYX173" s="216"/>
      <c r="IYY173" s="216"/>
      <c r="IYZ173" s="216"/>
      <c r="IZA173" s="216"/>
      <c r="IZB173" s="216"/>
      <c r="IZC173" s="216"/>
      <c r="IZD173" s="216"/>
      <c r="IZE173" s="216"/>
      <c r="IZF173" s="216"/>
      <c r="IZG173" s="216"/>
      <c r="IZH173" s="216"/>
      <c r="IZI173" s="216"/>
      <c r="IZJ173" s="216"/>
      <c r="IZK173" s="216"/>
      <c r="IZL173" s="216"/>
      <c r="IZM173" s="216"/>
      <c r="IZN173" s="216"/>
      <c r="IZO173" s="216"/>
      <c r="IZP173" s="216"/>
      <c r="IZQ173" s="216"/>
      <c r="IZR173" s="216"/>
      <c r="IZS173" s="216"/>
      <c r="IZT173" s="216"/>
      <c r="IZU173" s="216"/>
      <c r="IZV173" s="216"/>
      <c r="IZW173" s="216"/>
      <c r="IZX173" s="216"/>
      <c r="IZY173" s="216"/>
      <c r="IZZ173" s="216"/>
      <c r="JAA173" s="216"/>
      <c r="JAB173" s="216"/>
      <c r="JAC173" s="216"/>
      <c r="JAD173" s="216"/>
      <c r="JAE173" s="216"/>
      <c r="JAF173" s="216"/>
      <c r="JAG173" s="216"/>
      <c r="JAH173" s="216"/>
      <c r="JAI173" s="216"/>
      <c r="JAJ173" s="216"/>
      <c r="JAK173" s="216"/>
      <c r="JAL173" s="216"/>
      <c r="JAM173" s="216"/>
      <c r="JAN173" s="216"/>
      <c r="JAO173" s="216"/>
      <c r="JAP173" s="216"/>
      <c r="JAQ173" s="216"/>
      <c r="JAR173" s="216"/>
      <c r="JAS173" s="216"/>
      <c r="JAT173" s="216"/>
      <c r="JAU173" s="216"/>
      <c r="JAV173" s="216"/>
      <c r="JAW173" s="216"/>
      <c r="JAX173" s="216"/>
      <c r="JAY173" s="216"/>
      <c r="JAZ173" s="216"/>
      <c r="JBA173" s="216"/>
      <c r="JBB173" s="216"/>
      <c r="JBC173" s="216"/>
      <c r="JBD173" s="216"/>
      <c r="JBE173" s="216"/>
      <c r="JBF173" s="216"/>
      <c r="JBG173" s="216"/>
      <c r="JBH173" s="216"/>
      <c r="JBI173" s="216"/>
      <c r="JBJ173" s="216"/>
      <c r="JBK173" s="216"/>
      <c r="JBL173" s="216"/>
      <c r="JBM173" s="216"/>
      <c r="JBN173" s="216"/>
      <c r="JBO173" s="216"/>
      <c r="JBP173" s="216"/>
      <c r="JBQ173" s="216"/>
      <c r="JBR173" s="216"/>
      <c r="JBS173" s="216"/>
      <c r="JBT173" s="216"/>
      <c r="JBU173" s="216"/>
      <c r="JBV173" s="216"/>
      <c r="JBW173" s="216"/>
      <c r="JBX173" s="216"/>
      <c r="JBY173" s="216"/>
      <c r="JBZ173" s="216"/>
      <c r="JCA173" s="216"/>
      <c r="JCB173" s="216"/>
      <c r="JCC173" s="216"/>
      <c r="JCD173" s="216"/>
      <c r="JCE173" s="216"/>
      <c r="JCF173" s="216"/>
      <c r="JCG173" s="216"/>
      <c r="JCH173" s="216"/>
      <c r="JCI173" s="216"/>
      <c r="JCJ173" s="216"/>
      <c r="JCK173" s="216"/>
      <c r="JCL173" s="216"/>
      <c r="JCM173" s="216"/>
      <c r="JCN173" s="216"/>
      <c r="JCO173" s="216"/>
      <c r="JCP173" s="216"/>
      <c r="JCQ173" s="216"/>
      <c r="JCR173" s="216"/>
      <c r="JCS173" s="216"/>
      <c r="JCT173" s="216"/>
      <c r="JCU173" s="216"/>
      <c r="JCV173" s="216"/>
      <c r="JCW173" s="216"/>
      <c r="JCX173" s="216"/>
      <c r="JCY173" s="216"/>
      <c r="JCZ173" s="216"/>
      <c r="JDA173" s="216"/>
      <c r="JDB173" s="216"/>
      <c r="JDC173" s="216"/>
      <c r="JDD173" s="216"/>
      <c r="JDE173" s="216"/>
      <c r="JDF173" s="216"/>
      <c r="JDG173" s="216"/>
      <c r="JDH173" s="216"/>
      <c r="JDI173" s="216"/>
      <c r="JDJ173" s="216"/>
      <c r="JDK173" s="216"/>
      <c r="JDL173" s="216"/>
      <c r="JDM173" s="216"/>
      <c r="JDN173" s="216"/>
      <c r="JDO173" s="216"/>
      <c r="JDP173" s="216"/>
      <c r="JDQ173" s="216"/>
      <c r="JDR173" s="216"/>
      <c r="JDS173" s="216"/>
      <c r="JDT173" s="216"/>
      <c r="JDU173" s="216"/>
      <c r="JDV173" s="216"/>
      <c r="JDW173" s="216"/>
      <c r="JDX173" s="216"/>
      <c r="JDY173" s="216"/>
      <c r="JDZ173" s="216"/>
      <c r="JEA173" s="216"/>
      <c r="JEB173" s="216"/>
      <c r="JEC173" s="216"/>
      <c r="JED173" s="216"/>
      <c r="JEE173" s="216"/>
      <c r="JEF173" s="216"/>
      <c r="JEG173" s="216"/>
      <c r="JEH173" s="216"/>
      <c r="JEI173" s="216"/>
      <c r="JEJ173" s="216"/>
      <c r="JEK173" s="216"/>
      <c r="JEL173" s="216"/>
      <c r="JEM173" s="216"/>
      <c r="JEN173" s="216"/>
      <c r="JEO173" s="216"/>
      <c r="JEP173" s="216"/>
      <c r="JEQ173" s="216"/>
      <c r="JER173" s="216"/>
      <c r="JES173" s="216"/>
      <c r="JET173" s="216"/>
      <c r="JEU173" s="216"/>
      <c r="JEV173" s="216"/>
      <c r="JEW173" s="216"/>
      <c r="JEX173" s="216"/>
      <c r="JEY173" s="216"/>
      <c r="JEZ173" s="216"/>
      <c r="JFA173" s="216"/>
      <c r="JFB173" s="216"/>
      <c r="JFC173" s="216"/>
      <c r="JFD173" s="216"/>
      <c r="JFE173" s="216"/>
      <c r="JFF173" s="216"/>
      <c r="JFG173" s="216"/>
      <c r="JFH173" s="216"/>
      <c r="JFI173" s="216"/>
      <c r="JFJ173" s="216"/>
      <c r="JFK173" s="216"/>
      <c r="JFL173" s="216"/>
      <c r="JFM173" s="216"/>
      <c r="JFN173" s="216"/>
      <c r="JFO173" s="216"/>
      <c r="JFP173" s="216"/>
      <c r="JFQ173" s="216"/>
      <c r="JFR173" s="216"/>
      <c r="JFS173" s="216"/>
      <c r="JFT173" s="216"/>
      <c r="JFU173" s="216"/>
      <c r="JFV173" s="216"/>
      <c r="JFW173" s="216"/>
      <c r="JFX173" s="216"/>
      <c r="JFY173" s="216"/>
      <c r="JFZ173" s="216"/>
      <c r="JGA173" s="216"/>
      <c r="JGB173" s="216"/>
      <c r="JGC173" s="216"/>
      <c r="JGD173" s="216"/>
      <c r="JGE173" s="216"/>
      <c r="JGF173" s="216"/>
      <c r="JGG173" s="216"/>
      <c r="JGH173" s="216"/>
      <c r="JGI173" s="216"/>
      <c r="JGJ173" s="216"/>
      <c r="JGK173" s="216"/>
      <c r="JGL173" s="216"/>
      <c r="JGM173" s="216"/>
      <c r="JGN173" s="216"/>
      <c r="JGO173" s="216"/>
      <c r="JGP173" s="216"/>
      <c r="JGQ173" s="216"/>
      <c r="JGR173" s="216"/>
      <c r="JGS173" s="216"/>
      <c r="JGT173" s="216"/>
      <c r="JGU173" s="216"/>
      <c r="JGV173" s="216"/>
      <c r="JGW173" s="216"/>
      <c r="JGX173" s="216"/>
      <c r="JGY173" s="216"/>
      <c r="JGZ173" s="216"/>
      <c r="JHA173" s="216"/>
      <c r="JHB173" s="216"/>
      <c r="JHC173" s="216"/>
      <c r="JHD173" s="216"/>
      <c r="JHE173" s="216"/>
      <c r="JHF173" s="216"/>
      <c r="JHG173" s="216"/>
      <c r="JHH173" s="216"/>
      <c r="JHI173" s="216"/>
      <c r="JHJ173" s="216"/>
      <c r="JHK173" s="216"/>
      <c r="JHL173" s="216"/>
      <c r="JHM173" s="216"/>
      <c r="JHN173" s="216"/>
      <c r="JHO173" s="216"/>
      <c r="JHP173" s="216"/>
      <c r="JHQ173" s="216"/>
      <c r="JHR173" s="216"/>
      <c r="JHS173" s="216"/>
      <c r="JHT173" s="216"/>
      <c r="JHU173" s="216"/>
      <c r="JHV173" s="216"/>
      <c r="JHW173" s="216"/>
      <c r="JHX173" s="216"/>
      <c r="JHY173" s="216"/>
      <c r="JHZ173" s="216"/>
      <c r="JIA173" s="216"/>
      <c r="JIB173" s="216"/>
      <c r="JIC173" s="216"/>
      <c r="JID173" s="216"/>
      <c r="JIE173" s="216"/>
      <c r="JIF173" s="216"/>
      <c r="JIG173" s="216"/>
      <c r="JIH173" s="216"/>
      <c r="JII173" s="216"/>
      <c r="JIJ173" s="216"/>
      <c r="JIK173" s="216"/>
      <c r="JIL173" s="216"/>
      <c r="JIM173" s="216"/>
      <c r="JIN173" s="216"/>
      <c r="JIO173" s="216"/>
      <c r="JIP173" s="216"/>
      <c r="JIQ173" s="216"/>
      <c r="JIR173" s="216"/>
      <c r="JIS173" s="216"/>
      <c r="JIT173" s="216"/>
      <c r="JIU173" s="216"/>
      <c r="JIV173" s="216"/>
      <c r="JIW173" s="216"/>
      <c r="JIX173" s="216"/>
      <c r="JIY173" s="216"/>
      <c r="JIZ173" s="216"/>
      <c r="JJA173" s="216"/>
      <c r="JJB173" s="216"/>
      <c r="JJC173" s="216"/>
      <c r="JJD173" s="216"/>
      <c r="JJE173" s="216"/>
      <c r="JJF173" s="216"/>
      <c r="JJG173" s="216"/>
      <c r="JJH173" s="216"/>
      <c r="JJI173" s="216"/>
      <c r="JJJ173" s="216"/>
      <c r="JJK173" s="216"/>
      <c r="JJL173" s="216"/>
      <c r="JJM173" s="216"/>
      <c r="JJN173" s="216"/>
      <c r="JJO173" s="216"/>
      <c r="JJP173" s="216"/>
      <c r="JJQ173" s="216"/>
      <c r="JJR173" s="216"/>
      <c r="JJS173" s="216"/>
      <c r="JJT173" s="216"/>
      <c r="JJU173" s="216"/>
      <c r="JJV173" s="216"/>
      <c r="JJW173" s="216"/>
      <c r="JJX173" s="216"/>
      <c r="JJY173" s="216"/>
      <c r="JJZ173" s="216"/>
      <c r="JKA173" s="216"/>
      <c r="JKB173" s="216"/>
      <c r="JKC173" s="216"/>
      <c r="JKD173" s="216"/>
      <c r="JKE173" s="216"/>
      <c r="JKF173" s="216"/>
      <c r="JKG173" s="216"/>
      <c r="JKH173" s="216"/>
      <c r="JKI173" s="216"/>
      <c r="JKJ173" s="216"/>
      <c r="JKK173" s="216"/>
      <c r="JKL173" s="216"/>
      <c r="JKM173" s="216"/>
      <c r="JKN173" s="216"/>
      <c r="JKO173" s="216"/>
      <c r="JKP173" s="216"/>
      <c r="JKQ173" s="216"/>
      <c r="JKR173" s="216"/>
      <c r="JKS173" s="216"/>
      <c r="JKT173" s="216"/>
      <c r="JKU173" s="216"/>
      <c r="JKV173" s="216"/>
      <c r="JKW173" s="216"/>
      <c r="JKX173" s="216"/>
      <c r="JKY173" s="216"/>
      <c r="JKZ173" s="216"/>
      <c r="JLA173" s="216"/>
      <c r="JLB173" s="216"/>
      <c r="JLC173" s="216"/>
      <c r="JLD173" s="216"/>
      <c r="JLE173" s="216"/>
      <c r="JLF173" s="216"/>
      <c r="JLG173" s="216"/>
      <c r="JLH173" s="216"/>
      <c r="JLI173" s="216"/>
      <c r="JLJ173" s="216"/>
      <c r="JLK173" s="216"/>
      <c r="JLL173" s="216"/>
      <c r="JLM173" s="216"/>
      <c r="JLN173" s="216"/>
      <c r="JLO173" s="216"/>
      <c r="JLP173" s="216"/>
      <c r="JLQ173" s="216"/>
      <c r="JLR173" s="216"/>
      <c r="JLS173" s="216"/>
      <c r="JLT173" s="216"/>
      <c r="JLU173" s="216"/>
      <c r="JLV173" s="216"/>
      <c r="JLW173" s="216"/>
      <c r="JLX173" s="216"/>
      <c r="JLY173" s="216"/>
      <c r="JLZ173" s="216"/>
      <c r="JMA173" s="216"/>
      <c r="JMB173" s="216"/>
      <c r="JMC173" s="216"/>
      <c r="JMD173" s="216"/>
      <c r="JME173" s="216"/>
      <c r="JMF173" s="216"/>
      <c r="JMG173" s="216"/>
      <c r="JMH173" s="216"/>
      <c r="JMI173" s="216"/>
      <c r="JMJ173" s="216"/>
      <c r="JMK173" s="216"/>
      <c r="JML173" s="216"/>
      <c r="JMM173" s="216"/>
      <c r="JMN173" s="216"/>
      <c r="JMO173" s="216"/>
      <c r="JMP173" s="216"/>
      <c r="JMQ173" s="216"/>
      <c r="JMR173" s="216"/>
      <c r="JMS173" s="216"/>
      <c r="JMT173" s="216"/>
      <c r="JMU173" s="216"/>
      <c r="JMV173" s="216"/>
      <c r="JMW173" s="216"/>
      <c r="JMX173" s="216"/>
      <c r="JMY173" s="216"/>
      <c r="JMZ173" s="216"/>
      <c r="JNA173" s="216"/>
      <c r="JNB173" s="216"/>
      <c r="JNC173" s="216"/>
      <c r="JND173" s="216"/>
      <c r="JNE173" s="216"/>
      <c r="JNF173" s="216"/>
      <c r="JNG173" s="216"/>
      <c r="JNH173" s="216"/>
      <c r="JNI173" s="216"/>
      <c r="JNJ173" s="216"/>
      <c r="JNK173" s="216"/>
      <c r="JNL173" s="216"/>
      <c r="JNM173" s="216"/>
      <c r="JNN173" s="216"/>
      <c r="JNO173" s="216"/>
      <c r="JNP173" s="216"/>
      <c r="JNQ173" s="216"/>
      <c r="JNR173" s="216"/>
      <c r="JNS173" s="216"/>
      <c r="JNT173" s="216"/>
      <c r="JNU173" s="216"/>
      <c r="JNV173" s="216"/>
      <c r="JNW173" s="216"/>
      <c r="JNX173" s="216"/>
      <c r="JNY173" s="216"/>
      <c r="JNZ173" s="216"/>
      <c r="JOA173" s="216"/>
      <c r="JOB173" s="216"/>
      <c r="JOC173" s="216"/>
      <c r="JOD173" s="216"/>
      <c r="JOE173" s="216"/>
      <c r="JOF173" s="216"/>
      <c r="JOG173" s="216"/>
      <c r="JOH173" s="216"/>
      <c r="JOI173" s="216"/>
      <c r="JOJ173" s="216"/>
      <c r="JOK173" s="216"/>
      <c r="JOL173" s="216"/>
      <c r="JOM173" s="216"/>
      <c r="JON173" s="216"/>
      <c r="JOO173" s="216"/>
      <c r="JOP173" s="216"/>
      <c r="JOQ173" s="216"/>
      <c r="JOR173" s="216"/>
      <c r="JOS173" s="216"/>
      <c r="JOT173" s="216"/>
      <c r="JOU173" s="216"/>
      <c r="JOV173" s="216"/>
      <c r="JOW173" s="216"/>
      <c r="JOX173" s="216"/>
      <c r="JOY173" s="216"/>
      <c r="JOZ173" s="216"/>
      <c r="JPA173" s="216"/>
      <c r="JPB173" s="216"/>
      <c r="JPC173" s="216"/>
      <c r="JPD173" s="216"/>
      <c r="JPE173" s="216"/>
      <c r="JPF173" s="216"/>
      <c r="JPG173" s="216"/>
      <c r="JPH173" s="216"/>
      <c r="JPI173" s="216"/>
      <c r="JPJ173" s="216"/>
      <c r="JPK173" s="216"/>
      <c r="JPL173" s="216"/>
      <c r="JPM173" s="216"/>
      <c r="JPN173" s="216"/>
      <c r="JPO173" s="216"/>
      <c r="JPP173" s="216"/>
      <c r="JPQ173" s="216"/>
      <c r="JPR173" s="216"/>
      <c r="JPS173" s="216"/>
      <c r="JPT173" s="216"/>
      <c r="JPU173" s="216"/>
      <c r="JPV173" s="216"/>
      <c r="JPW173" s="216"/>
      <c r="JPX173" s="216"/>
      <c r="JPY173" s="216"/>
      <c r="JPZ173" s="216"/>
      <c r="JQA173" s="216"/>
      <c r="JQB173" s="216"/>
      <c r="JQC173" s="216"/>
      <c r="JQD173" s="216"/>
      <c r="JQE173" s="216"/>
      <c r="JQF173" s="216"/>
      <c r="JQG173" s="216"/>
      <c r="JQH173" s="216"/>
      <c r="JQI173" s="216"/>
      <c r="JQJ173" s="216"/>
      <c r="JQK173" s="216"/>
      <c r="JQL173" s="216"/>
      <c r="JQM173" s="216"/>
      <c r="JQN173" s="216"/>
      <c r="JQO173" s="216"/>
      <c r="JQP173" s="216"/>
      <c r="JQQ173" s="216"/>
      <c r="JQR173" s="216"/>
      <c r="JQS173" s="216"/>
      <c r="JQT173" s="216"/>
      <c r="JQU173" s="216"/>
      <c r="JQV173" s="216"/>
      <c r="JQW173" s="216"/>
      <c r="JQX173" s="216"/>
      <c r="JQY173" s="216"/>
      <c r="JQZ173" s="216"/>
      <c r="JRA173" s="216"/>
      <c r="JRB173" s="216"/>
      <c r="JRC173" s="216"/>
      <c r="JRD173" s="216"/>
      <c r="JRE173" s="216"/>
      <c r="JRF173" s="216"/>
      <c r="JRG173" s="216"/>
      <c r="JRH173" s="216"/>
      <c r="JRI173" s="216"/>
      <c r="JRJ173" s="216"/>
      <c r="JRK173" s="216"/>
      <c r="JRL173" s="216"/>
      <c r="JRM173" s="216"/>
      <c r="JRN173" s="216"/>
      <c r="JRO173" s="216"/>
      <c r="JRP173" s="216"/>
      <c r="JRQ173" s="216"/>
      <c r="JRR173" s="216"/>
      <c r="JRS173" s="216"/>
      <c r="JRT173" s="216"/>
      <c r="JRU173" s="216"/>
      <c r="JRV173" s="216"/>
      <c r="JRW173" s="216"/>
      <c r="JRX173" s="216"/>
      <c r="JRY173" s="216"/>
      <c r="JRZ173" s="216"/>
      <c r="JSA173" s="216"/>
      <c r="JSB173" s="216"/>
      <c r="JSC173" s="216"/>
      <c r="JSD173" s="216"/>
      <c r="JSE173" s="216"/>
      <c r="JSF173" s="216"/>
      <c r="JSG173" s="216"/>
      <c r="JSH173" s="216"/>
      <c r="JSI173" s="216"/>
      <c r="JSJ173" s="216"/>
      <c r="JSK173" s="216"/>
      <c r="JSL173" s="216"/>
      <c r="JSM173" s="216"/>
      <c r="JSN173" s="216"/>
      <c r="JSO173" s="216"/>
      <c r="JSP173" s="216"/>
      <c r="JSQ173" s="216"/>
      <c r="JSR173" s="216"/>
      <c r="JSS173" s="216"/>
      <c r="JST173" s="216"/>
      <c r="JSU173" s="216"/>
      <c r="JSV173" s="216"/>
      <c r="JSW173" s="216"/>
      <c r="JSX173" s="216"/>
      <c r="JSY173" s="216"/>
      <c r="JSZ173" s="216"/>
      <c r="JTA173" s="216"/>
      <c r="JTB173" s="216"/>
      <c r="JTC173" s="216"/>
      <c r="JTD173" s="216"/>
      <c r="JTE173" s="216"/>
      <c r="JTF173" s="216"/>
      <c r="JTG173" s="216"/>
      <c r="JTH173" s="216"/>
      <c r="JTI173" s="216"/>
      <c r="JTJ173" s="216"/>
      <c r="JTK173" s="216"/>
      <c r="JTL173" s="216"/>
      <c r="JTM173" s="216"/>
      <c r="JTN173" s="216"/>
      <c r="JTO173" s="216"/>
      <c r="JTP173" s="216"/>
      <c r="JTQ173" s="216"/>
      <c r="JTR173" s="216"/>
      <c r="JTS173" s="216"/>
      <c r="JTT173" s="216"/>
      <c r="JTU173" s="216"/>
      <c r="JTV173" s="216"/>
      <c r="JTW173" s="216"/>
      <c r="JTX173" s="216"/>
      <c r="JTY173" s="216"/>
      <c r="JTZ173" s="216"/>
      <c r="JUA173" s="216"/>
      <c r="JUB173" s="216"/>
      <c r="JUC173" s="216"/>
      <c r="JUD173" s="216"/>
      <c r="JUE173" s="216"/>
      <c r="JUF173" s="216"/>
      <c r="JUG173" s="216"/>
      <c r="JUH173" s="216"/>
      <c r="JUI173" s="216"/>
      <c r="JUJ173" s="216"/>
      <c r="JUK173" s="216"/>
      <c r="JUL173" s="216"/>
      <c r="JUM173" s="216"/>
      <c r="JUN173" s="216"/>
      <c r="JUO173" s="216"/>
      <c r="JUP173" s="216"/>
      <c r="JUQ173" s="216"/>
      <c r="JUR173" s="216"/>
      <c r="JUS173" s="216"/>
      <c r="JUT173" s="216"/>
      <c r="JUU173" s="216"/>
      <c r="JUV173" s="216"/>
      <c r="JUW173" s="216"/>
      <c r="JUX173" s="216"/>
      <c r="JUY173" s="216"/>
      <c r="JUZ173" s="216"/>
      <c r="JVA173" s="216"/>
      <c r="JVB173" s="216"/>
      <c r="JVC173" s="216"/>
      <c r="JVD173" s="216"/>
      <c r="JVE173" s="216"/>
      <c r="JVF173" s="216"/>
      <c r="JVG173" s="216"/>
      <c r="JVH173" s="216"/>
      <c r="JVI173" s="216"/>
      <c r="JVJ173" s="216"/>
      <c r="JVK173" s="216"/>
      <c r="JVL173" s="216"/>
      <c r="JVM173" s="216"/>
      <c r="JVN173" s="216"/>
      <c r="JVO173" s="216"/>
      <c r="JVP173" s="216"/>
      <c r="JVQ173" s="216"/>
      <c r="JVR173" s="216"/>
      <c r="JVS173" s="216"/>
      <c r="JVT173" s="216"/>
      <c r="JVU173" s="216"/>
      <c r="JVV173" s="216"/>
      <c r="JVW173" s="216"/>
      <c r="JVX173" s="216"/>
      <c r="JVY173" s="216"/>
      <c r="JVZ173" s="216"/>
      <c r="JWA173" s="216"/>
      <c r="JWB173" s="216"/>
      <c r="JWC173" s="216"/>
      <c r="JWD173" s="216"/>
      <c r="JWE173" s="216"/>
      <c r="JWF173" s="216"/>
      <c r="JWG173" s="216"/>
      <c r="JWH173" s="216"/>
      <c r="JWI173" s="216"/>
      <c r="JWJ173" s="216"/>
      <c r="JWK173" s="216"/>
      <c r="JWL173" s="216"/>
      <c r="JWM173" s="216"/>
      <c r="JWN173" s="216"/>
      <c r="JWO173" s="216"/>
      <c r="JWP173" s="216"/>
      <c r="JWQ173" s="216"/>
      <c r="JWR173" s="216"/>
      <c r="JWS173" s="216"/>
      <c r="JWT173" s="216"/>
      <c r="JWU173" s="216"/>
      <c r="JWV173" s="216"/>
      <c r="JWW173" s="216"/>
      <c r="JWX173" s="216"/>
      <c r="JWY173" s="216"/>
      <c r="JWZ173" s="216"/>
      <c r="JXA173" s="216"/>
      <c r="JXB173" s="216"/>
      <c r="JXC173" s="216"/>
      <c r="JXD173" s="216"/>
      <c r="JXE173" s="216"/>
      <c r="JXF173" s="216"/>
      <c r="JXG173" s="216"/>
      <c r="JXH173" s="216"/>
      <c r="JXI173" s="216"/>
      <c r="JXJ173" s="216"/>
      <c r="JXK173" s="216"/>
      <c r="JXL173" s="216"/>
      <c r="JXM173" s="216"/>
      <c r="JXN173" s="216"/>
      <c r="JXO173" s="216"/>
      <c r="JXP173" s="216"/>
      <c r="JXQ173" s="216"/>
      <c r="JXR173" s="216"/>
      <c r="JXS173" s="216"/>
      <c r="JXT173" s="216"/>
      <c r="JXU173" s="216"/>
      <c r="JXV173" s="216"/>
      <c r="JXW173" s="216"/>
      <c r="JXX173" s="216"/>
      <c r="JXY173" s="216"/>
      <c r="JXZ173" s="216"/>
      <c r="JYA173" s="216"/>
      <c r="JYB173" s="216"/>
      <c r="JYC173" s="216"/>
      <c r="JYD173" s="216"/>
      <c r="JYE173" s="216"/>
      <c r="JYF173" s="216"/>
      <c r="JYG173" s="216"/>
      <c r="JYH173" s="216"/>
      <c r="JYI173" s="216"/>
      <c r="JYJ173" s="216"/>
      <c r="JYK173" s="216"/>
      <c r="JYL173" s="216"/>
      <c r="JYM173" s="216"/>
      <c r="JYN173" s="216"/>
      <c r="JYO173" s="216"/>
      <c r="JYP173" s="216"/>
      <c r="JYQ173" s="216"/>
      <c r="JYR173" s="216"/>
      <c r="JYS173" s="216"/>
      <c r="JYT173" s="216"/>
      <c r="JYU173" s="216"/>
      <c r="JYV173" s="216"/>
      <c r="JYW173" s="216"/>
      <c r="JYX173" s="216"/>
      <c r="JYY173" s="216"/>
      <c r="JYZ173" s="216"/>
      <c r="JZA173" s="216"/>
      <c r="JZB173" s="216"/>
      <c r="JZC173" s="216"/>
      <c r="JZD173" s="216"/>
      <c r="JZE173" s="216"/>
      <c r="JZF173" s="216"/>
      <c r="JZG173" s="216"/>
      <c r="JZH173" s="216"/>
      <c r="JZI173" s="216"/>
      <c r="JZJ173" s="216"/>
      <c r="JZK173" s="216"/>
      <c r="JZL173" s="216"/>
      <c r="JZM173" s="216"/>
      <c r="JZN173" s="216"/>
      <c r="JZO173" s="216"/>
      <c r="JZP173" s="216"/>
      <c r="JZQ173" s="216"/>
      <c r="JZR173" s="216"/>
      <c r="JZS173" s="216"/>
      <c r="JZT173" s="216"/>
      <c r="JZU173" s="216"/>
      <c r="JZV173" s="216"/>
      <c r="JZW173" s="216"/>
      <c r="JZX173" s="216"/>
      <c r="JZY173" s="216"/>
      <c r="JZZ173" s="216"/>
      <c r="KAA173" s="216"/>
      <c r="KAB173" s="216"/>
      <c r="KAC173" s="216"/>
      <c r="KAD173" s="216"/>
      <c r="KAE173" s="216"/>
      <c r="KAF173" s="216"/>
      <c r="KAG173" s="216"/>
      <c r="KAH173" s="216"/>
      <c r="KAI173" s="216"/>
      <c r="KAJ173" s="216"/>
      <c r="KAK173" s="216"/>
      <c r="KAL173" s="216"/>
      <c r="KAM173" s="216"/>
      <c r="KAN173" s="216"/>
      <c r="KAO173" s="216"/>
      <c r="KAP173" s="216"/>
      <c r="KAQ173" s="216"/>
      <c r="KAR173" s="216"/>
      <c r="KAS173" s="216"/>
      <c r="KAT173" s="216"/>
      <c r="KAU173" s="216"/>
      <c r="KAV173" s="216"/>
      <c r="KAW173" s="216"/>
      <c r="KAX173" s="216"/>
      <c r="KAY173" s="216"/>
      <c r="KAZ173" s="216"/>
      <c r="KBA173" s="216"/>
      <c r="KBB173" s="216"/>
      <c r="KBC173" s="216"/>
      <c r="KBD173" s="216"/>
      <c r="KBE173" s="216"/>
      <c r="KBF173" s="216"/>
      <c r="KBG173" s="216"/>
      <c r="KBH173" s="216"/>
      <c r="KBI173" s="216"/>
      <c r="KBJ173" s="216"/>
      <c r="KBK173" s="216"/>
      <c r="KBL173" s="216"/>
      <c r="KBM173" s="216"/>
      <c r="KBN173" s="216"/>
      <c r="KBO173" s="216"/>
      <c r="KBP173" s="216"/>
      <c r="KBQ173" s="216"/>
      <c r="KBR173" s="216"/>
      <c r="KBS173" s="216"/>
      <c r="KBT173" s="216"/>
      <c r="KBU173" s="216"/>
      <c r="KBV173" s="216"/>
      <c r="KBW173" s="216"/>
      <c r="KBX173" s="216"/>
      <c r="KBY173" s="216"/>
      <c r="KBZ173" s="216"/>
      <c r="KCA173" s="216"/>
      <c r="KCB173" s="216"/>
      <c r="KCC173" s="216"/>
      <c r="KCD173" s="216"/>
      <c r="KCE173" s="216"/>
      <c r="KCF173" s="216"/>
      <c r="KCG173" s="216"/>
      <c r="KCH173" s="216"/>
      <c r="KCI173" s="216"/>
      <c r="KCJ173" s="216"/>
      <c r="KCK173" s="216"/>
      <c r="KCL173" s="216"/>
      <c r="KCM173" s="216"/>
      <c r="KCN173" s="216"/>
      <c r="KCO173" s="216"/>
      <c r="KCP173" s="216"/>
      <c r="KCQ173" s="216"/>
      <c r="KCR173" s="216"/>
      <c r="KCS173" s="216"/>
      <c r="KCT173" s="216"/>
      <c r="KCU173" s="216"/>
      <c r="KCV173" s="216"/>
      <c r="KCW173" s="216"/>
      <c r="KCX173" s="216"/>
      <c r="KCY173" s="216"/>
      <c r="KCZ173" s="216"/>
      <c r="KDA173" s="216"/>
      <c r="KDB173" s="216"/>
      <c r="KDC173" s="216"/>
      <c r="KDD173" s="216"/>
      <c r="KDE173" s="216"/>
      <c r="KDF173" s="216"/>
      <c r="KDG173" s="216"/>
      <c r="KDH173" s="216"/>
      <c r="KDI173" s="216"/>
      <c r="KDJ173" s="216"/>
      <c r="KDK173" s="216"/>
      <c r="KDL173" s="216"/>
      <c r="KDM173" s="216"/>
      <c r="KDN173" s="216"/>
      <c r="KDO173" s="216"/>
      <c r="KDP173" s="216"/>
      <c r="KDQ173" s="216"/>
      <c r="KDR173" s="216"/>
      <c r="KDS173" s="216"/>
      <c r="KDT173" s="216"/>
      <c r="KDU173" s="216"/>
      <c r="KDV173" s="216"/>
      <c r="KDW173" s="216"/>
      <c r="KDX173" s="216"/>
      <c r="KDY173" s="216"/>
      <c r="KDZ173" s="216"/>
      <c r="KEA173" s="216"/>
      <c r="KEB173" s="216"/>
      <c r="KEC173" s="216"/>
      <c r="KED173" s="216"/>
      <c r="KEE173" s="216"/>
      <c r="KEF173" s="216"/>
      <c r="KEG173" s="216"/>
      <c r="KEH173" s="216"/>
      <c r="KEI173" s="216"/>
      <c r="KEJ173" s="216"/>
      <c r="KEK173" s="216"/>
      <c r="KEL173" s="216"/>
      <c r="KEM173" s="216"/>
      <c r="KEN173" s="216"/>
      <c r="KEO173" s="216"/>
      <c r="KEP173" s="216"/>
      <c r="KEQ173" s="216"/>
      <c r="KER173" s="216"/>
      <c r="KES173" s="216"/>
      <c r="KET173" s="216"/>
      <c r="KEU173" s="216"/>
      <c r="KEV173" s="216"/>
      <c r="KEW173" s="216"/>
      <c r="KEX173" s="216"/>
      <c r="KEY173" s="216"/>
      <c r="KEZ173" s="216"/>
      <c r="KFA173" s="216"/>
      <c r="KFB173" s="216"/>
      <c r="KFC173" s="216"/>
      <c r="KFD173" s="216"/>
      <c r="KFE173" s="216"/>
      <c r="KFF173" s="216"/>
      <c r="KFG173" s="216"/>
      <c r="KFH173" s="216"/>
      <c r="KFI173" s="216"/>
      <c r="KFJ173" s="216"/>
      <c r="KFK173" s="216"/>
      <c r="KFL173" s="216"/>
      <c r="KFM173" s="216"/>
      <c r="KFN173" s="216"/>
      <c r="KFO173" s="216"/>
      <c r="KFP173" s="216"/>
      <c r="KFQ173" s="216"/>
      <c r="KFR173" s="216"/>
      <c r="KFS173" s="216"/>
      <c r="KFT173" s="216"/>
      <c r="KFU173" s="216"/>
      <c r="KFV173" s="216"/>
      <c r="KFW173" s="216"/>
      <c r="KFX173" s="216"/>
      <c r="KFY173" s="216"/>
      <c r="KFZ173" s="216"/>
      <c r="KGA173" s="216"/>
      <c r="KGB173" s="216"/>
      <c r="KGC173" s="216"/>
      <c r="KGD173" s="216"/>
      <c r="KGE173" s="216"/>
      <c r="KGF173" s="216"/>
      <c r="KGG173" s="216"/>
      <c r="KGH173" s="216"/>
      <c r="KGI173" s="216"/>
      <c r="KGJ173" s="216"/>
      <c r="KGK173" s="216"/>
      <c r="KGL173" s="216"/>
      <c r="KGM173" s="216"/>
      <c r="KGN173" s="216"/>
      <c r="KGO173" s="216"/>
      <c r="KGP173" s="216"/>
      <c r="KGQ173" s="216"/>
      <c r="KGR173" s="216"/>
      <c r="KGS173" s="216"/>
      <c r="KGT173" s="216"/>
      <c r="KGU173" s="216"/>
      <c r="KGV173" s="216"/>
      <c r="KGW173" s="216"/>
      <c r="KGX173" s="216"/>
      <c r="KGY173" s="216"/>
      <c r="KGZ173" s="216"/>
      <c r="KHA173" s="216"/>
      <c r="KHB173" s="216"/>
      <c r="KHC173" s="216"/>
      <c r="KHD173" s="216"/>
      <c r="KHE173" s="216"/>
      <c r="KHF173" s="216"/>
      <c r="KHG173" s="216"/>
      <c r="KHH173" s="216"/>
      <c r="KHI173" s="216"/>
      <c r="KHJ173" s="216"/>
      <c r="KHK173" s="216"/>
      <c r="KHL173" s="216"/>
      <c r="KHM173" s="216"/>
      <c r="KHN173" s="216"/>
      <c r="KHO173" s="216"/>
      <c r="KHP173" s="216"/>
      <c r="KHQ173" s="216"/>
      <c r="KHR173" s="216"/>
      <c r="KHS173" s="216"/>
      <c r="KHT173" s="216"/>
      <c r="KHU173" s="216"/>
      <c r="KHV173" s="216"/>
      <c r="KHW173" s="216"/>
      <c r="KHX173" s="216"/>
      <c r="KHY173" s="216"/>
      <c r="KHZ173" s="216"/>
      <c r="KIA173" s="216"/>
      <c r="KIB173" s="216"/>
      <c r="KIC173" s="216"/>
      <c r="KID173" s="216"/>
      <c r="KIE173" s="216"/>
      <c r="KIF173" s="216"/>
      <c r="KIG173" s="216"/>
      <c r="KIH173" s="216"/>
      <c r="KII173" s="216"/>
      <c r="KIJ173" s="216"/>
      <c r="KIK173" s="216"/>
      <c r="KIL173" s="216"/>
      <c r="KIM173" s="216"/>
      <c r="KIN173" s="216"/>
      <c r="KIO173" s="216"/>
      <c r="KIP173" s="216"/>
      <c r="KIQ173" s="216"/>
      <c r="KIR173" s="216"/>
      <c r="KIS173" s="216"/>
      <c r="KIT173" s="216"/>
      <c r="KIU173" s="216"/>
      <c r="KIV173" s="216"/>
      <c r="KIW173" s="216"/>
      <c r="KIX173" s="216"/>
      <c r="KIY173" s="216"/>
      <c r="KIZ173" s="216"/>
      <c r="KJA173" s="216"/>
      <c r="KJB173" s="216"/>
      <c r="KJC173" s="216"/>
      <c r="KJD173" s="216"/>
      <c r="KJE173" s="216"/>
      <c r="KJF173" s="216"/>
      <c r="KJG173" s="216"/>
      <c r="KJH173" s="216"/>
      <c r="KJI173" s="216"/>
      <c r="KJJ173" s="216"/>
      <c r="KJK173" s="216"/>
      <c r="KJL173" s="216"/>
      <c r="KJM173" s="216"/>
      <c r="KJN173" s="216"/>
      <c r="KJO173" s="216"/>
      <c r="KJP173" s="216"/>
      <c r="KJQ173" s="216"/>
      <c r="KJR173" s="216"/>
      <c r="KJS173" s="216"/>
      <c r="KJT173" s="216"/>
      <c r="KJU173" s="216"/>
      <c r="KJV173" s="216"/>
      <c r="KJW173" s="216"/>
      <c r="KJX173" s="216"/>
      <c r="KJY173" s="216"/>
      <c r="KJZ173" s="216"/>
      <c r="KKA173" s="216"/>
      <c r="KKB173" s="216"/>
      <c r="KKC173" s="216"/>
      <c r="KKD173" s="216"/>
      <c r="KKE173" s="216"/>
      <c r="KKF173" s="216"/>
      <c r="KKG173" s="216"/>
      <c r="KKH173" s="216"/>
      <c r="KKI173" s="216"/>
      <c r="KKJ173" s="216"/>
      <c r="KKK173" s="216"/>
      <c r="KKL173" s="216"/>
      <c r="KKM173" s="216"/>
      <c r="KKN173" s="216"/>
      <c r="KKO173" s="216"/>
      <c r="KKP173" s="216"/>
      <c r="KKQ173" s="216"/>
      <c r="KKR173" s="216"/>
      <c r="KKS173" s="216"/>
      <c r="KKT173" s="216"/>
      <c r="KKU173" s="216"/>
      <c r="KKV173" s="216"/>
      <c r="KKW173" s="216"/>
      <c r="KKX173" s="216"/>
      <c r="KKY173" s="216"/>
      <c r="KKZ173" s="216"/>
      <c r="KLA173" s="216"/>
      <c r="KLB173" s="216"/>
      <c r="KLC173" s="216"/>
      <c r="KLD173" s="216"/>
      <c r="KLE173" s="216"/>
      <c r="KLF173" s="216"/>
      <c r="KLG173" s="216"/>
      <c r="KLH173" s="216"/>
      <c r="KLI173" s="216"/>
      <c r="KLJ173" s="216"/>
      <c r="KLK173" s="216"/>
      <c r="KLL173" s="216"/>
      <c r="KLM173" s="216"/>
      <c r="KLN173" s="216"/>
      <c r="KLO173" s="216"/>
      <c r="KLP173" s="216"/>
      <c r="KLQ173" s="216"/>
      <c r="KLR173" s="216"/>
      <c r="KLS173" s="216"/>
      <c r="KLT173" s="216"/>
      <c r="KLU173" s="216"/>
      <c r="KLV173" s="216"/>
      <c r="KLW173" s="216"/>
      <c r="KLX173" s="216"/>
      <c r="KLY173" s="216"/>
      <c r="KLZ173" s="216"/>
      <c r="KMA173" s="216"/>
      <c r="KMB173" s="216"/>
      <c r="KMC173" s="216"/>
      <c r="KMD173" s="216"/>
      <c r="KME173" s="216"/>
      <c r="KMF173" s="216"/>
      <c r="KMG173" s="216"/>
      <c r="KMH173" s="216"/>
      <c r="KMI173" s="216"/>
      <c r="KMJ173" s="216"/>
      <c r="KMK173" s="216"/>
      <c r="KML173" s="216"/>
      <c r="KMM173" s="216"/>
      <c r="KMN173" s="216"/>
      <c r="KMO173" s="216"/>
      <c r="KMP173" s="216"/>
      <c r="KMQ173" s="216"/>
      <c r="KMR173" s="216"/>
      <c r="KMS173" s="216"/>
      <c r="KMT173" s="216"/>
      <c r="KMU173" s="216"/>
      <c r="KMV173" s="216"/>
      <c r="KMW173" s="216"/>
      <c r="KMX173" s="216"/>
      <c r="KMY173" s="216"/>
      <c r="KMZ173" s="216"/>
      <c r="KNA173" s="216"/>
      <c r="KNB173" s="216"/>
      <c r="KNC173" s="216"/>
      <c r="KND173" s="216"/>
      <c r="KNE173" s="216"/>
      <c r="KNF173" s="216"/>
      <c r="KNG173" s="216"/>
      <c r="KNH173" s="216"/>
      <c r="KNI173" s="216"/>
      <c r="KNJ173" s="216"/>
      <c r="KNK173" s="216"/>
      <c r="KNL173" s="216"/>
      <c r="KNM173" s="216"/>
      <c r="KNN173" s="216"/>
      <c r="KNO173" s="216"/>
      <c r="KNP173" s="216"/>
      <c r="KNQ173" s="216"/>
      <c r="KNR173" s="216"/>
      <c r="KNS173" s="216"/>
      <c r="KNT173" s="216"/>
      <c r="KNU173" s="216"/>
      <c r="KNV173" s="216"/>
      <c r="KNW173" s="216"/>
      <c r="KNX173" s="216"/>
      <c r="KNY173" s="216"/>
      <c r="KNZ173" s="216"/>
      <c r="KOA173" s="216"/>
      <c r="KOB173" s="216"/>
      <c r="KOC173" s="216"/>
      <c r="KOD173" s="216"/>
      <c r="KOE173" s="216"/>
      <c r="KOF173" s="216"/>
      <c r="KOG173" s="216"/>
      <c r="KOH173" s="216"/>
      <c r="KOI173" s="216"/>
      <c r="KOJ173" s="216"/>
      <c r="KOK173" s="216"/>
      <c r="KOL173" s="216"/>
      <c r="KOM173" s="216"/>
      <c r="KON173" s="216"/>
      <c r="KOO173" s="216"/>
      <c r="KOP173" s="216"/>
      <c r="KOQ173" s="216"/>
      <c r="KOR173" s="216"/>
      <c r="KOS173" s="216"/>
      <c r="KOT173" s="216"/>
      <c r="KOU173" s="216"/>
      <c r="KOV173" s="216"/>
      <c r="KOW173" s="216"/>
      <c r="KOX173" s="216"/>
      <c r="KOY173" s="216"/>
      <c r="KOZ173" s="216"/>
      <c r="KPA173" s="216"/>
      <c r="KPB173" s="216"/>
      <c r="KPC173" s="216"/>
      <c r="KPD173" s="216"/>
      <c r="KPE173" s="216"/>
      <c r="KPF173" s="216"/>
      <c r="KPG173" s="216"/>
      <c r="KPH173" s="216"/>
      <c r="KPI173" s="216"/>
      <c r="KPJ173" s="216"/>
      <c r="KPK173" s="216"/>
      <c r="KPL173" s="216"/>
      <c r="KPM173" s="216"/>
      <c r="KPN173" s="216"/>
      <c r="KPO173" s="216"/>
      <c r="KPP173" s="216"/>
      <c r="KPQ173" s="216"/>
      <c r="KPR173" s="216"/>
      <c r="KPS173" s="216"/>
      <c r="KPT173" s="216"/>
      <c r="KPU173" s="216"/>
      <c r="KPV173" s="216"/>
      <c r="KPW173" s="216"/>
      <c r="KPX173" s="216"/>
      <c r="KPY173" s="216"/>
      <c r="KPZ173" s="216"/>
      <c r="KQA173" s="216"/>
      <c r="KQB173" s="216"/>
      <c r="KQC173" s="216"/>
      <c r="KQD173" s="216"/>
      <c r="KQE173" s="216"/>
      <c r="KQF173" s="216"/>
      <c r="KQG173" s="216"/>
      <c r="KQH173" s="216"/>
      <c r="KQI173" s="216"/>
      <c r="KQJ173" s="216"/>
      <c r="KQK173" s="216"/>
      <c r="KQL173" s="216"/>
      <c r="KQM173" s="216"/>
      <c r="KQN173" s="216"/>
      <c r="KQO173" s="216"/>
      <c r="KQP173" s="216"/>
      <c r="KQQ173" s="216"/>
      <c r="KQR173" s="216"/>
      <c r="KQS173" s="216"/>
      <c r="KQT173" s="216"/>
      <c r="KQU173" s="216"/>
      <c r="KQV173" s="216"/>
      <c r="KQW173" s="216"/>
      <c r="KQX173" s="216"/>
      <c r="KQY173" s="216"/>
      <c r="KQZ173" s="216"/>
      <c r="KRA173" s="216"/>
      <c r="KRB173" s="216"/>
      <c r="KRC173" s="216"/>
      <c r="KRD173" s="216"/>
      <c r="KRE173" s="216"/>
      <c r="KRF173" s="216"/>
      <c r="KRG173" s="216"/>
      <c r="KRH173" s="216"/>
      <c r="KRI173" s="216"/>
      <c r="KRJ173" s="216"/>
      <c r="KRK173" s="216"/>
      <c r="KRL173" s="216"/>
      <c r="KRM173" s="216"/>
      <c r="KRN173" s="216"/>
      <c r="KRO173" s="216"/>
      <c r="KRP173" s="216"/>
      <c r="KRQ173" s="216"/>
      <c r="KRR173" s="216"/>
      <c r="KRS173" s="216"/>
      <c r="KRT173" s="216"/>
      <c r="KRU173" s="216"/>
      <c r="KRV173" s="216"/>
      <c r="KRW173" s="216"/>
      <c r="KRX173" s="216"/>
      <c r="KRY173" s="216"/>
      <c r="KRZ173" s="216"/>
      <c r="KSA173" s="216"/>
      <c r="KSB173" s="216"/>
      <c r="KSC173" s="216"/>
      <c r="KSD173" s="216"/>
      <c r="KSE173" s="216"/>
      <c r="KSF173" s="216"/>
      <c r="KSG173" s="216"/>
      <c r="KSH173" s="216"/>
      <c r="KSI173" s="216"/>
      <c r="KSJ173" s="216"/>
      <c r="KSK173" s="216"/>
      <c r="KSL173" s="216"/>
      <c r="KSM173" s="216"/>
      <c r="KSN173" s="216"/>
      <c r="KSO173" s="216"/>
      <c r="KSP173" s="216"/>
      <c r="KSQ173" s="216"/>
      <c r="KSR173" s="216"/>
      <c r="KSS173" s="216"/>
      <c r="KST173" s="216"/>
      <c r="KSU173" s="216"/>
      <c r="KSV173" s="216"/>
      <c r="KSW173" s="216"/>
      <c r="KSX173" s="216"/>
      <c r="KSY173" s="216"/>
      <c r="KSZ173" s="216"/>
      <c r="KTA173" s="216"/>
      <c r="KTB173" s="216"/>
      <c r="KTC173" s="216"/>
      <c r="KTD173" s="216"/>
      <c r="KTE173" s="216"/>
      <c r="KTF173" s="216"/>
      <c r="KTG173" s="216"/>
      <c r="KTH173" s="216"/>
      <c r="KTI173" s="216"/>
      <c r="KTJ173" s="216"/>
      <c r="KTK173" s="216"/>
      <c r="KTL173" s="216"/>
      <c r="KTM173" s="216"/>
      <c r="KTN173" s="216"/>
      <c r="KTO173" s="216"/>
      <c r="KTP173" s="216"/>
      <c r="KTQ173" s="216"/>
      <c r="KTR173" s="216"/>
      <c r="KTS173" s="216"/>
      <c r="KTT173" s="216"/>
      <c r="KTU173" s="216"/>
      <c r="KTV173" s="216"/>
      <c r="KTW173" s="216"/>
      <c r="KTX173" s="216"/>
      <c r="KTY173" s="216"/>
      <c r="KTZ173" s="216"/>
      <c r="KUA173" s="216"/>
      <c r="KUB173" s="216"/>
      <c r="KUC173" s="216"/>
      <c r="KUD173" s="216"/>
      <c r="KUE173" s="216"/>
      <c r="KUF173" s="216"/>
      <c r="KUG173" s="216"/>
      <c r="KUH173" s="216"/>
      <c r="KUI173" s="216"/>
      <c r="KUJ173" s="216"/>
      <c r="KUK173" s="216"/>
      <c r="KUL173" s="216"/>
      <c r="KUM173" s="216"/>
      <c r="KUN173" s="216"/>
      <c r="KUO173" s="216"/>
      <c r="KUP173" s="216"/>
      <c r="KUQ173" s="216"/>
      <c r="KUR173" s="216"/>
      <c r="KUS173" s="216"/>
      <c r="KUT173" s="216"/>
      <c r="KUU173" s="216"/>
      <c r="KUV173" s="216"/>
      <c r="KUW173" s="216"/>
      <c r="KUX173" s="216"/>
      <c r="KUY173" s="216"/>
      <c r="KUZ173" s="216"/>
      <c r="KVA173" s="216"/>
      <c r="KVB173" s="216"/>
      <c r="KVC173" s="216"/>
      <c r="KVD173" s="216"/>
      <c r="KVE173" s="216"/>
      <c r="KVF173" s="216"/>
      <c r="KVG173" s="216"/>
      <c r="KVH173" s="216"/>
      <c r="KVI173" s="216"/>
      <c r="KVJ173" s="216"/>
      <c r="KVK173" s="216"/>
      <c r="KVL173" s="216"/>
      <c r="KVM173" s="216"/>
      <c r="KVN173" s="216"/>
      <c r="KVO173" s="216"/>
      <c r="KVP173" s="216"/>
      <c r="KVQ173" s="216"/>
      <c r="KVR173" s="216"/>
      <c r="KVS173" s="216"/>
      <c r="KVT173" s="216"/>
      <c r="KVU173" s="216"/>
      <c r="KVV173" s="216"/>
      <c r="KVW173" s="216"/>
      <c r="KVX173" s="216"/>
      <c r="KVY173" s="216"/>
      <c r="KVZ173" s="216"/>
      <c r="KWA173" s="216"/>
      <c r="KWB173" s="216"/>
      <c r="KWC173" s="216"/>
      <c r="KWD173" s="216"/>
      <c r="KWE173" s="216"/>
      <c r="KWF173" s="216"/>
      <c r="KWG173" s="216"/>
      <c r="KWH173" s="216"/>
      <c r="KWI173" s="216"/>
      <c r="KWJ173" s="216"/>
      <c r="KWK173" s="216"/>
      <c r="KWL173" s="216"/>
      <c r="KWM173" s="216"/>
      <c r="KWN173" s="216"/>
      <c r="KWO173" s="216"/>
      <c r="KWP173" s="216"/>
      <c r="KWQ173" s="216"/>
      <c r="KWR173" s="216"/>
      <c r="KWS173" s="216"/>
      <c r="KWT173" s="216"/>
      <c r="KWU173" s="216"/>
      <c r="KWV173" s="216"/>
      <c r="KWW173" s="216"/>
      <c r="KWX173" s="216"/>
      <c r="KWY173" s="216"/>
      <c r="KWZ173" s="216"/>
      <c r="KXA173" s="216"/>
      <c r="KXB173" s="216"/>
      <c r="KXC173" s="216"/>
      <c r="KXD173" s="216"/>
      <c r="KXE173" s="216"/>
      <c r="KXF173" s="216"/>
      <c r="KXG173" s="216"/>
      <c r="KXH173" s="216"/>
      <c r="KXI173" s="216"/>
      <c r="KXJ173" s="216"/>
      <c r="KXK173" s="216"/>
      <c r="KXL173" s="216"/>
      <c r="KXM173" s="216"/>
      <c r="KXN173" s="216"/>
      <c r="KXO173" s="216"/>
      <c r="KXP173" s="216"/>
      <c r="KXQ173" s="216"/>
      <c r="KXR173" s="216"/>
      <c r="KXS173" s="216"/>
      <c r="KXT173" s="216"/>
      <c r="KXU173" s="216"/>
      <c r="KXV173" s="216"/>
      <c r="KXW173" s="216"/>
      <c r="KXX173" s="216"/>
      <c r="KXY173" s="216"/>
      <c r="KXZ173" s="216"/>
      <c r="KYA173" s="216"/>
      <c r="KYB173" s="216"/>
      <c r="KYC173" s="216"/>
      <c r="KYD173" s="216"/>
      <c r="KYE173" s="216"/>
      <c r="KYF173" s="216"/>
      <c r="KYG173" s="216"/>
      <c r="KYH173" s="216"/>
      <c r="KYI173" s="216"/>
      <c r="KYJ173" s="216"/>
      <c r="KYK173" s="216"/>
      <c r="KYL173" s="216"/>
      <c r="KYM173" s="216"/>
      <c r="KYN173" s="216"/>
      <c r="KYO173" s="216"/>
      <c r="KYP173" s="216"/>
      <c r="KYQ173" s="216"/>
      <c r="KYR173" s="216"/>
      <c r="KYS173" s="216"/>
      <c r="KYT173" s="216"/>
      <c r="KYU173" s="216"/>
      <c r="KYV173" s="216"/>
      <c r="KYW173" s="216"/>
      <c r="KYX173" s="216"/>
      <c r="KYY173" s="216"/>
      <c r="KYZ173" s="216"/>
      <c r="KZA173" s="216"/>
      <c r="KZB173" s="216"/>
      <c r="KZC173" s="216"/>
      <c r="KZD173" s="216"/>
      <c r="KZE173" s="216"/>
      <c r="KZF173" s="216"/>
      <c r="KZG173" s="216"/>
      <c r="KZH173" s="216"/>
      <c r="KZI173" s="216"/>
      <c r="KZJ173" s="216"/>
      <c r="KZK173" s="216"/>
      <c r="KZL173" s="216"/>
      <c r="KZM173" s="216"/>
      <c r="KZN173" s="216"/>
      <c r="KZO173" s="216"/>
      <c r="KZP173" s="216"/>
      <c r="KZQ173" s="216"/>
      <c r="KZR173" s="216"/>
      <c r="KZS173" s="216"/>
      <c r="KZT173" s="216"/>
      <c r="KZU173" s="216"/>
      <c r="KZV173" s="216"/>
      <c r="KZW173" s="216"/>
      <c r="KZX173" s="216"/>
      <c r="KZY173" s="216"/>
      <c r="KZZ173" s="216"/>
      <c r="LAA173" s="216"/>
      <c r="LAB173" s="216"/>
      <c r="LAC173" s="216"/>
      <c r="LAD173" s="216"/>
      <c r="LAE173" s="216"/>
      <c r="LAF173" s="216"/>
      <c r="LAG173" s="216"/>
      <c r="LAH173" s="216"/>
      <c r="LAI173" s="216"/>
      <c r="LAJ173" s="216"/>
      <c r="LAK173" s="216"/>
      <c r="LAL173" s="216"/>
      <c r="LAM173" s="216"/>
      <c r="LAN173" s="216"/>
      <c r="LAO173" s="216"/>
      <c r="LAP173" s="216"/>
      <c r="LAQ173" s="216"/>
      <c r="LAR173" s="216"/>
      <c r="LAS173" s="216"/>
      <c r="LAT173" s="216"/>
      <c r="LAU173" s="216"/>
      <c r="LAV173" s="216"/>
      <c r="LAW173" s="216"/>
      <c r="LAX173" s="216"/>
      <c r="LAY173" s="216"/>
      <c r="LAZ173" s="216"/>
      <c r="LBA173" s="216"/>
      <c r="LBB173" s="216"/>
      <c r="LBC173" s="216"/>
      <c r="LBD173" s="216"/>
      <c r="LBE173" s="216"/>
      <c r="LBF173" s="216"/>
      <c r="LBG173" s="216"/>
      <c r="LBH173" s="216"/>
      <c r="LBI173" s="216"/>
      <c r="LBJ173" s="216"/>
      <c r="LBK173" s="216"/>
      <c r="LBL173" s="216"/>
      <c r="LBM173" s="216"/>
      <c r="LBN173" s="216"/>
      <c r="LBO173" s="216"/>
      <c r="LBP173" s="216"/>
      <c r="LBQ173" s="216"/>
      <c r="LBR173" s="216"/>
      <c r="LBS173" s="216"/>
      <c r="LBT173" s="216"/>
      <c r="LBU173" s="216"/>
      <c r="LBV173" s="216"/>
      <c r="LBW173" s="216"/>
      <c r="LBX173" s="216"/>
      <c r="LBY173" s="216"/>
      <c r="LBZ173" s="216"/>
      <c r="LCA173" s="216"/>
      <c r="LCB173" s="216"/>
      <c r="LCC173" s="216"/>
      <c r="LCD173" s="216"/>
      <c r="LCE173" s="216"/>
      <c r="LCF173" s="216"/>
      <c r="LCG173" s="216"/>
      <c r="LCH173" s="216"/>
      <c r="LCI173" s="216"/>
      <c r="LCJ173" s="216"/>
      <c r="LCK173" s="216"/>
      <c r="LCL173" s="216"/>
      <c r="LCM173" s="216"/>
      <c r="LCN173" s="216"/>
      <c r="LCO173" s="216"/>
      <c r="LCP173" s="216"/>
      <c r="LCQ173" s="216"/>
      <c r="LCR173" s="216"/>
      <c r="LCS173" s="216"/>
      <c r="LCT173" s="216"/>
      <c r="LCU173" s="216"/>
      <c r="LCV173" s="216"/>
      <c r="LCW173" s="216"/>
      <c r="LCX173" s="216"/>
      <c r="LCY173" s="216"/>
      <c r="LCZ173" s="216"/>
      <c r="LDA173" s="216"/>
      <c r="LDB173" s="216"/>
      <c r="LDC173" s="216"/>
      <c r="LDD173" s="216"/>
      <c r="LDE173" s="216"/>
      <c r="LDF173" s="216"/>
      <c r="LDG173" s="216"/>
      <c r="LDH173" s="216"/>
      <c r="LDI173" s="216"/>
      <c r="LDJ173" s="216"/>
      <c r="LDK173" s="216"/>
      <c r="LDL173" s="216"/>
      <c r="LDM173" s="216"/>
      <c r="LDN173" s="216"/>
      <c r="LDO173" s="216"/>
      <c r="LDP173" s="216"/>
      <c r="LDQ173" s="216"/>
      <c r="LDR173" s="216"/>
      <c r="LDS173" s="216"/>
      <c r="LDT173" s="216"/>
      <c r="LDU173" s="216"/>
      <c r="LDV173" s="216"/>
      <c r="LDW173" s="216"/>
      <c r="LDX173" s="216"/>
      <c r="LDY173" s="216"/>
      <c r="LDZ173" s="216"/>
      <c r="LEA173" s="216"/>
      <c r="LEB173" s="216"/>
      <c r="LEC173" s="216"/>
      <c r="LED173" s="216"/>
      <c r="LEE173" s="216"/>
      <c r="LEF173" s="216"/>
      <c r="LEG173" s="216"/>
      <c r="LEH173" s="216"/>
      <c r="LEI173" s="216"/>
      <c r="LEJ173" s="216"/>
      <c r="LEK173" s="216"/>
      <c r="LEL173" s="216"/>
      <c r="LEM173" s="216"/>
      <c r="LEN173" s="216"/>
      <c r="LEO173" s="216"/>
      <c r="LEP173" s="216"/>
      <c r="LEQ173" s="216"/>
      <c r="LER173" s="216"/>
      <c r="LES173" s="216"/>
      <c r="LET173" s="216"/>
      <c r="LEU173" s="216"/>
      <c r="LEV173" s="216"/>
      <c r="LEW173" s="216"/>
      <c r="LEX173" s="216"/>
      <c r="LEY173" s="216"/>
      <c r="LEZ173" s="216"/>
      <c r="LFA173" s="216"/>
      <c r="LFB173" s="216"/>
      <c r="LFC173" s="216"/>
      <c r="LFD173" s="216"/>
      <c r="LFE173" s="216"/>
      <c r="LFF173" s="216"/>
      <c r="LFG173" s="216"/>
      <c r="LFH173" s="216"/>
      <c r="LFI173" s="216"/>
      <c r="LFJ173" s="216"/>
      <c r="LFK173" s="216"/>
      <c r="LFL173" s="216"/>
      <c r="LFM173" s="216"/>
      <c r="LFN173" s="216"/>
      <c r="LFO173" s="216"/>
      <c r="LFP173" s="216"/>
      <c r="LFQ173" s="216"/>
      <c r="LFR173" s="216"/>
      <c r="LFS173" s="216"/>
      <c r="LFT173" s="216"/>
      <c r="LFU173" s="216"/>
      <c r="LFV173" s="216"/>
      <c r="LFW173" s="216"/>
      <c r="LFX173" s="216"/>
      <c r="LFY173" s="216"/>
      <c r="LFZ173" s="216"/>
      <c r="LGA173" s="216"/>
      <c r="LGB173" s="216"/>
      <c r="LGC173" s="216"/>
      <c r="LGD173" s="216"/>
      <c r="LGE173" s="216"/>
      <c r="LGF173" s="216"/>
      <c r="LGG173" s="216"/>
      <c r="LGH173" s="216"/>
      <c r="LGI173" s="216"/>
      <c r="LGJ173" s="216"/>
      <c r="LGK173" s="216"/>
      <c r="LGL173" s="216"/>
      <c r="LGM173" s="216"/>
      <c r="LGN173" s="216"/>
      <c r="LGO173" s="216"/>
      <c r="LGP173" s="216"/>
      <c r="LGQ173" s="216"/>
      <c r="LGR173" s="216"/>
      <c r="LGS173" s="216"/>
      <c r="LGT173" s="216"/>
      <c r="LGU173" s="216"/>
      <c r="LGV173" s="216"/>
      <c r="LGW173" s="216"/>
      <c r="LGX173" s="216"/>
      <c r="LGY173" s="216"/>
      <c r="LGZ173" s="216"/>
      <c r="LHA173" s="216"/>
      <c r="LHB173" s="216"/>
      <c r="LHC173" s="216"/>
      <c r="LHD173" s="216"/>
      <c r="LHE173" s="216"/>
      <c r="LHF173" s="216"/>
      <c r="LHG173" s="216"/>
      <c r="LHH173" s="216"/>
      <c r="LHI173" s="216"/>
      <c r="LHJ173" s="216"/>
      <c r="LHK173" s="216"/>
      <c r="LHL173" s="216"/>
      <c r="LHM173" s="216"/>
      <c r="LHN173" s="216"/>
      <c r="LHO173" s="216"/>
      <c r="LHP173" s="216"/>
      <c r="LHQ173" s="216"/>
      <c r="LHR173" s="216"/>
      <c r="LHS173" s="216"/>
      <c r="LHT173" s="216"/>
      <c r="LHU173" s="216"/>
      <c r="LHV173" s="216"/>
      <c r="LHW173" s="216"/>
      <c r="LHX173" s="216"/>
      <c r="LHY173" s="216"/>
      <c r="LHZ173" s="216"/>
      <c r="LIA173" s="216"/>
      <c r="LIB173" s="216"/>
      <c r="LIC173" s="216"/>
      <c r="LID173" s="216"/>
      <c r="LIE173" s="216"/>
      <c r="LIF173" s="216"/>
      <c r="LIG173" s="216"/>
      <c r="LIH173" s="216"/>
      <c r="LII173" s="216"/>
      <c r="LIJ173" s="216"/>
      <c r="LIK173" s="216"/>
      <c r="LIL173" s="216"/>
      <c r="LIM173" s="216"/>
      <c r="LIN173" s="216"/>
      <c r="LIO173" s="216"/>
      <c r="LIP173" s="216"/>
      <c r="LIQ173" s="216"/>
      <c r="LIR173" s="216"/>
      <c r="LIS173" s="216"/>
      <c r="LIT173" s="216"/>
      <c r="LIU173" s="216"/>
      <c r="LIV173" s="216"/>
      <c r="LIW173" s="216"/>
      <c r="LIX173" s="216"/>
      <c r="LIY173" s="216"/>
      <c r="LIZ173" s="216"/>
      <c r="LJA173" s="216"/>
      <c r="LJB173" s="216"/>
      <c r="LJC173" s="216"/>
      <c r="LJD173" s="216"/>
      <c r="LJE173" s="216"/>
      <c r="LJF173" s="216"/>
      <c r="LJG173" s="216"/>
      <c r="LJH173" s="216"/>
      <c r="LJI173" s="216"/>
      <c r="LJJ173" s="216"/>
      <c r="LJK173" s="216"/>
      <c r="LJL173" s="216"/>
      <c r="LJM173" s="216"/>
      <c r="LJN173" s="216"/>
      <c r="LJO173" s="216"/>
      <c r="LJP173" s="216"/>
      <c r="LJQ173" s="216"/>
      <c r="LJR173" s="216"/>
      <c r="LJS173" s="216"/>
      <c r="LJT173" s="216"/>
      <c r="LJU173" s="216"/>
      <c r="LJV173" s="216"/>
      <c r="LJW173" s="216"/>
      <c r="LJX173" s="216"/>
      <c r="LJY173" s="216"/>
      <c r="LJZ173" s="216"/>
      <c r="LKA173" s="216"/>
      <c r="LKB173" s="216"/>
      <c r="LKC173" s="216"/>
      <c r="LKD173" s="216"/>
      <c r="LKE173" s="216"/>
      <c r="LKF173" s="216"/>
      <c r="LKG173" s="216"/>
      <c r="LKH173" s="216"/>
      <c r="LKI173" s="216"/>
      <c r="LKJ173" s="216"/>
      <c r="LKK173" s="216"/>
      <c r="LKL173" s="216"/>
      <c r="LKM173" s="216"/>
      <c r="LKN173" s="216"/>
      <c r="LKO173" s="216"/>
      <c r="LKP173" s="216"/>
      <c r="LKQ173" s="216"/>
      <c r="LKR173" s="216"/>
      <c r="LKS173" s="216"/>
      <c r="LKT173" s="216"/>
      <c r="LKU173" s="216"/>
      <c r="LKV173" s="216"/>
      <c r="LKW173" s="216"/>
      <c r="LKX173" s="216"/>
      <c r="LKY173" s="216"/>
      <c r="LKZ173" s="216"/>
      <c r="LLA173" s="216"/>
      <c r="LLB173" s="216"/>
      <c r="LLC173" s="216"/>
      <c r="LLD173" s="216"/>
      <c r="LLE173" s="216"/>
      <c r="LLF173" s="216"/>
      <c r="LLG173" s="216"/>
      <c r="LLH173" s="216"/>
      <c r="LLI173" s="216"/>
      <c r="LLJ173" s="216"/>
      <c r="LLK173" s="216"/>
      <c r="LLL173" s="216"/>
      <c r="LLM173" s="216"/>
      <c r="LLN173" s="216"/>
      <c r="LLO173" s="216"/>
      <c r="LLP173" s="216"/>
      <c r="LLQ173" s="216"/>
      <c r="LLR173" s="216"/>
      <c r="LLS173" s="216"/>
      <c r="LLT173" s="216"/>
      <c r="LLU173" s="216"/>
      <c r="LLV173" s="216"/>
      <c r="LLW173" s="216"/>
      <c r="LLX173" s="216"/>
      <c r="LLY173" s="216"/>
      <c r="LLZ173" s="216"/>
      <c r="LMA173" s="216"/>
      <c r="LMB173" s="216"/>
      <c r="LMC173" s="216"/>
      <c r="LMD173" s="216"/>
      <c r="LME173" s="216"/>
      <c r="LMF173" s="216"/>
      <c r="LMG173" s="216"/>
      <c r="LMH173" s="216"/>
      <c r="LMI173" s="216"/>
      <c r="LMJ173" s="216"/>
      <c r="LMK173" s="216"/>
      <c r="LML173" s="216"/>
      <c r="LMM173" s="216"/>
      <c r="LMN173" s="216"/>
      <c r="LMO173" s="216"/>
      <c r="LMP173" s="216"/>
      <c r="LMQ173" s="216"/>
      <c r="LMR173" s="216"/>
      <c r="LMS173" s="216"/>
      <c r="LMT173" s="216"/>
      <c r="LMU173" s="216"/>
      <c r="LMV173" s="216"/>
      <c r="LMW173" s="216"/>
      <c r="LMX173" s="216"/>
      <c r="LMY173" s="216"/>
      <c r="LMZ173" s="216"/>
      <c r="LNA173" s="216"/>
      <c r="LNB173" s="216"/>
      <c r="LNC173" s="216"/>
      <c r="LND173" s="216"/>
      <c r="LNE173" s="216"/>
      <c r="LNF173" s="216"/>
      <c r="LNG173" s="216"/>
      <c r="LNH173" s="216"/>
      <c r="LNI173" s="216"/>
      <c r="LNJ173" s="216"/>
      <c r="LNK173" s="216"/>
      <c r="LNL173" s="216"/>
      <c r="LNM173" s="216"/>
      <c r="LNN173" s="216"/>
      <c r="LNO173" s="216"/>
      <c r="LNP173" s="216"/>
      <c r="LNQ173" s="216"/>
      <c r="LNR173" s="216"/>
      <c r="LNS173" s="216"/>
      <c r="LNT173" s="216"/>
      <c r="LNU173" s="216"/>
      <c r="LNV173" s="216"/>
      <c r="LNW173" s="216"/>
      <c r="LNX173" s="216"/>
      <c r="LNY173" s="216"/>
      <c r="LNZ173" s="216"/>
      <c r="LOA173" s="216"/>
      <c r="LOB173" s="216"/>
      <c r="LOC173" s="216"/>
      <c r="LOD173" s="216"/>
      <c r="LOE173" s="216"/>
      <c r="LOF173" s="216"/>
      <c r="LOG173" s="216"/>
      <c r="LOH173" s="216"/>
      <c r="LOI173" s="216"/>
      <c r="LOJ173" s="216"/>
      <c r="LOK173" s="216"/>
      <c r="LOL173" s="216"/>
      <c r="LOM173" s="216"/>
      <c r="LON173" s="216"/>
      <c r="LOO173" s="216"/>
      <c r="LOP173" s="216"/>
      <c r="LOQ173" s="216"/>
      <c r="LOR173" s="216"/>
      <c r="LOS173" s="216"/>
      <c r="LOT173" s="216"/>
      <c r="LOU173" s="216"/>
      <c r="LOV173" s="216"/>
      <c r="LOW173" s="216"/>
      <c r="LOX173" s="216"/>
      <c r="LOY173" s="216"/>
      <c r="LOZ173" s="216"/>
      <c r="LPA173" s="216"/>
      <c r="LPB173" s="216"/>
      <c r="LPC173" s="216"/>
      <c r="LPD173" s="216"/>
      <c r="LPE173" s="216"/>
      <c r="LPF173" s="216"/>
      <c r="LPG173" s="216"/>
      <c r="LPH173" s="216"/>
      <c r="LPI173" s="216"/>
      <c r="LPJ173" s="216"/>
      <c r="LPK173" s="216"/>
      <c r="LPL173" s="216"/>
      <c r="LPM173" s="216"/>
      <c r="LPN173" s="216"/>
      <c r="LPO173" s="216"/>
      <c r="LPP173" s="216"/>
      <c r="LPQ173" s="216"/>
      <c r="LPR173" s="216"/>
      <c r="LPS173" s="216"/>
      <c r="LPT173" s="216"/>
      <c r="LPU173" s="216"/>
      <c r="LPV173" s="216"/>
      <c r="LPW173" s="216"/>
      <c r="LPX173" s="216"/>
      <c r="LPY173" s="216"/>
      <c r="LPZ173" s="216"/>
      <c r="LQA173" s="216"/>
      <c r="LQB173" s="216"/>
      <c r="LQC173" s="216"/>
      <c r="LQD173" s="216"/>
      <c r="LQE173" s="216"/>
      <c r="LQF173" s="216"/>
      <c r="LQG173" s="216"/>
      <c r="LQH173" s="216"/>
      <c r="LQI173" s="216"/>
      <c r="LQJ173" s="216"/>
      <c r="LQK173" s="216"/>
      <c r="LQL173" s="216"/>
      <c r="LQM173" s="216"/>
      <c r="LQN173" s="216"/>
      <c r="LQO173" s="216"/>
      <c r="LQP173" s="216"/>
      <c r="LQQ173" s="216"/>
      <c r="LQR173" s="216"/>
      <c r="LQS173" s="216"/>
      <c r="LQT173" s="216"/>
      <c r="LQU173" s="216"/>
      <c r="LQV173" s="216"/>
      <c r="LQW173" s="216"/>
      <c r="LQX173" s="216"/>
      <c r="LQY173" s="216"/>
      <c r="LQZ173" s="216"/>
      <c r="LRA173" s="216"/>
      <c r="LRB173" s="216"/>
      <c r="LRC173" s="216"/>
      <c r="LRD173" s="216"/>
      <c r="LRE173" s="216"/>
      <c r="LRF173" s="216"/>
      <c r="LRG173" s="216"/>
      <c r="LRH173" s="216"/>
      <c r="LRI173" s="216"/>
      <c r="LRJ173" s="216"/>
      <c r="LRK173" s="216"/>
      <c r="LRL173" s="216"/>
      <c r="LRM173" s="216"/>
      <c r="LRN173" s="216"/>
      <c r="LRO173" s="216"/>
      <c r="LRP173" s="216"/>
      <c r="LRQ173" s="216"/>
      <c r="LRR173" s="216"/>
      <c r="LRS173" s="216"/>
      <c r="LRT173" s="216"/>
      <c r="LRU173" s="216"/>
      <c r="LRV173" s="216"/>
      <c r="LRW173" s="216"/>
      <c r="LRX173" s="216"/>
      <c r="LRY173" s="216"/>
      <c r="LRZ173" s="216"/>
      <c r="LSA173" s="216"/>
      <c r="LSB173" s="216"/>
      <c r="LSC173" s="216"/>
      <c r="LSD173" s="216"/>
      <c r="LSE173" s="216"/>
      <c r="LSF173" s="216"/>
      <c r="LSG173" s="216"/>
      <c r="LSH173" s="216"/>
      <c r="LSI173" s="216"/>
      <c r="LSJ173" s="216"/>
      <c r="LSK173" s="216"/>
      <c r="LSL173" s="216"/>
      <c r="LSM173" s="216"/>
      <c r="LSN173" s="216"/>
      <c r="LSO173" s="216"/>
      <c r="LSP173" s="216"/>
      <c r="LSQ173" s="216"/>
      <c r="LSR173" s="216"/>
      <c r="LSS173" s="216"/>
      <c r="LST173" s="216"/>
      <c r="LSU173" s="216"/>
      <c r="LSV173" s="216"/>
      <c r="LSW173" s="216"/>
      <c r="LSX173" s="216"/>
      <c r="LSY173" s="216"/>
      <c r="LSZ173" s="216"/>
      <c r="LTA173" s="216"/>
      <c r="LTB173" s="216"/>
      <c r="LTC173" s="216"/>
      <c r="LTD173" s="216"/>
      <c r="LTE173" s="216"/>
      <c r="LTF173" s="216"/>
      <c r="LTG173" s="216"/>
      <c r="LTH173" s="216"/>
      <c r="LTI173" s="216"/>
      <c r="LTJ173" s="216"/>
      <c r="LTK173" s="216"/>
      <c r="LTL173" s="216"/>
      <c r="LTM173" s="216"/>
      <c r="LTN173" s="216"/>
      <c r="LTO173" s="216"/>
      <c r="LTP173" s="216"/>
      <c r="LTQ173" s="216"/>
      <c r="LTR173" s="216"/>
      <c r="LTS173" s="216"/>
      <c r="LTT173" s="216"/>
      <c r="LTU173" s="216"/>
      <c r="LTV173" s="216"/>
      <c r="LTW173" s="216"/>
      <c r="LTX173" s="216"/>
      <c r="LTY173" s="216"/>
      <c r="LTZ173" s="216"/>
      <c r="LUA173" s="216"/>
      <c r="LUB173" s="216"/>
      <c r="LUC173" s="216"/>
      <c r="LUD173" s="216"/>
      <c r="LUE173" s="216"/>
      <c r="LUF173" s="216"/>
      <c r="LUG173" s="216"/>
      <c r="LUH173" s="216"/>
      <c r="LUI173" s="216"/>
      <c r="LUJ173" s="216"/>
      <c r="LUK173" s="216"/>
      <c r="LUL173" s="216"/>
      <c r="LUM173" s="216"/>
      <c r="LUN173" s="216"/>
      <c r="LUO173" s="216"/>
      <c r="LUP173" s="216"/>
      <c r="LUQ173" s="216"/>
      <c r="LUR173" s="216"/>
      <c r="LUS173" s="216"/>
      <c r="LUT173" s="216"/>
      <c r="LUU173" s="216"/>
      <c r="LUV173" s="216"/>
      <c r="LUW173" s="216"/>
      <c r="LUX173" s="216"/>
      <c r="LUY173" s="216"/>
      <c r="LUZ173" s="216"/>
      <c r="LVA173" s="216"/>
      <c r="LVB173" s="216"/>
      <c r="LVC173" s="216"/>
      <c r="LVD173" s="216"/>
      <c r="LVE173" s="216"/>
      <c r="LVF173" s="216"/>
      <c r="LVG173" s="216"/>
      <c r="LVH173" s="216"/>
      <c r="LVI173" s="216"/>
      <c r="LVJ173" s="216"/>
      <c r="LVK173" s="216"/>
      <c r="LVL173" s="216"/>
      <c r="LVM173" s="216"/>
      <c r="LVN173" s="216"/>
      <c r="LVO173" s="216"/>
      <c r="LVP173" s="216"/>
      <c r="LVQ173" s="216"/>
      <c r="LVR173" s="216"/>
      <c r="LVS173" s="216"/>
      <c r="LVT173" s="216"/>
      <c r="LVU173" s="216"/>
      <c r="LVV173" s="216"/>
      <c r="LVW173" s="216"/>
      <c r="LVX173" s="216"/>
      <c r="LVY173" s="216"/>
      <c r="LVZ173" s="216"/>
      <c r="LWA173" s="216"/>
      <c r="LWB173" s="216"/>
      <c r="LWC173" s="216"/>
      <c r="LWD173" s="216"/>
      <c r="LWE173" s="216"/>
      <c r="LWF173" s="216"/>
      <c r="LWG173" s="216"/>
      <c r="LWH173" s="216"/>
      <c r="LWI173" s="216"/>
      <c r="LWJ173" s="216"/>
      <c r="LWK173" s="216"/>
      <c r="LWL173" s="216"/>
      <c r="LWM173" s="216"/>
      <c r="LWN173" s="216"/>
      <c r="LWO173" s="216"/>
      <c r="LWP173" s="216"/>
      <c r="LWQ173" s="216"/>
      <c r="LWR173" s="216"/>
      <c r="LWS173" s="216"/>
      <c r="LWT173" s="216"/>
      <c r="LWU173" s="216"/>
      <c r="LWV173" s="216"/>
      <c r="LWW173" s="216"/>
      <c r="LWX173" s="216"/>
      <c r="LWY173" s="216"/>
      <c r="LWZ173" s="216"/>
      <c r="LXA173" s="216"/>
      <c r="LXB173" s="216"/>
      <c r="LXC173" s="216"/>
      <c r="LXD173" s="216"/>
      <c r="LXE173" s="216"/>
      <c r="LXF173" s="216"/>
      <c r="LXG173" s="216"/>
      <c r="LXH173" s="216"/>
      <c r="LXI173" s="216"/>
      <c r="LXJ173" s="216"/>
      <c r="LXK173" s="216"/>
      <c r="LXL173" s="216"/>
      <c r="LXM173" s="216"/>
      <c r="LXN173" s="216"/>
      <c r="LXO173" s="216"/>
      <c r="LXP173" s="216"/>
      <c r="LXQ173" s="216"/>
      <c r="LXR173" s="216"/>
      <c r="LXS173" s="216"/>
      <c r="LXT173" s="216"/>
      <c r="LXU173" s="216"/>
      <c r="LXV173" s="216"/>
      <c r="LXW173" s="216"/>
      <c r="LXX173" s="216"/>
      <c r="LXY173" s="216"/>
      <c r="LXZ173" s="216"/>
      <c r="LYA173" s="216"/>
      <c r="LYB173" s="216"/>
      <c r="LYC173" s="216"/>
      <c r="LYD173" s="216"/>
      <c r="LYE173" s="216"/>
      <c r="LYF173" s="216"/>
      <c r="LYG173" s="216"/>
      <c r="LYH173" s="216"/>
      <c r="LYI173" s="216"/>
      <c r="LYJ173" s="216"/>
      <c r="LYK173" s="216"/>
      <c r="LYL173" s="216"/>
      <c r="LYM173" s="216"/>
      <c r="LYN173" s="216"/>
      <c r="LYO173" s="216"/>
      <c r="LYP173" s="216"/>
      <c r="LYQ173" s="216"/>
      <c r="LYR173" s="216"/>
      <c r="LYS173" s="216"/>
      <c r="LYT173" s="216"/>
      <c r="LYU173" s="216"/>
      <c r="LYV173" s="216"/>
      <c r="LYW173" s="216"/>
      <c r="LYX173" s="216"/>
      <c r="LYY173" s="216"/>
      <c r="LYZ173" s="216"/>
      <c r="LZA173" s="216"/>
      <c r="LZB173" s="216"/>
      <c r="LZC173" s="216"/>
      <c r="LZD173" s="216"/>
      <c r="LZE173" s="216"/>
      <c r="LZF173" s="216"/>
      <c r="LZG173" s="216"/>
      <c r="LZH173" s="216"/>
      <c r="LZI173" s="216"/>
      <c r="LZJ173" s="216"/>
      <c r="LZK173" s="216"/>
      <c r="LZL173" s="216"/>
      <c r="LZM173" s="216"/>
      <c r="LZN173" s="216"/>
      <c r="LZO173" s="216"/>
      <c r="LZP173" s="216"/>
      <c r="LZQ173" s="216"/>
      <c r="LZR173" s="216"/>
      <c r="LZS173" s="216"/>
      <c r="LZT173" s="216"/>
      <c r="LZU173" s="216"/>
      <c r="LZV173" s="216"/>
      <c r="LZW173" s="216"/>
      <c r="LZX173" s="216"/>
      <c r="LZY173" s="216"/>
      <c r="LZZ173" s="216"/>
      <c r="MAA173" s="216"/>
      <c r="MAB173" s="216"/>
      <c r="MAC173" s="216"/>
      <c r="MAD173" s="216"/>
      <c r="MAE173" s="216"/>
      <c r="MAF173" s="216"/>
      <c r="MAG173" s="216"/>
      <c r="MAH173" s="216"/>
      <c r="MAI173" s="216"/>
      <c r="MAJ173" s="216"/>
      <c r="MAK173" s="216"/>
      <c r="MAL173" s="216"/>
      <c r="MAM173" s="216"/>
      <c r="MAN173" s="216"/>
      <c r="MAO173" s="216"/>
      <c r="MAP173" s="216"/>
      <c r="MAQ173" s="216"/>
      <c r="MAR173" s="216"/>
      <c r="MAS173" s="216"/>
      <c r="MAT173" s="216"/>
      <c r="MAU173" s="216"/>
      <c r="MAV173" s="216"/>
      <c r="MAW173" s="216"/>
      <c r="MAX173" s="216"/>
      <c r="MAY173" s="216"/>
      <c r="MAZ173" s="216"/>
      <c r="MBA173" s="216"/>
      <c r="MBB173" s="216"/>
      <c r="MBC173" s="216"/>
      <c r="MBD173" s="216"/>
      <c r="MBE173" s="216"/>
      <c r="MBF173" s="216"/>
      <c r="MBG173" s="216"/>
      <c r="MBH173" s="216"/>
      <c r="MBI173" s="216"/>
      <c r="MBJ173" s="216"/>
      <c r="MBK173" s="216"/>
      <c r="MBL173" s="216"/>
      <c r="MBM173" s="216"/>
      <c r="MBN173" s="216"/>
      <c r="MBO173" s="216"/>
      <c r="MBP173" s="216"/>
      <c r="MBQ173" s="216"/>
      <c r="MBR173" s="216"/>
      <c r="MBS173" s="216"/>
      <c r="MBT173" s="216"/>
      <c r="MBU173" s="216"/>
      <c r="MBV173" s="216"/>
      <c r="MBW173" s="216"/>
      <c r="MBX173" s="216"/>
      <c r="MBY173" s="216"/>
      <c r="MBZ173" s="216"/>
      <c r="MCA173" s="216"/>
      <c r="MCB173" s="216"/>
      <c r="MCC173" s="216"/>
      <c r="MCD173" s="216"/>
      <c r="MCE173" s="216"/>
      <c r="MCF173" s="216"/>
      <c r="MCG173" s="216"/>
      <c r="MCH173" s="216"/>
      <c r="MCI173" s="216"/>
      <c r="MCJ173" s="216"/>
      <c r="MCK173" s="216"/>
      <c r="MCL173" s="216"/>
      <c r="MCM173" s="216"/>
      <c r="MCN173" s="216"/>
      <c r="MCO173" s="216"/>
      <c r="MCP173" s="216"/>
      <c r="MCQ173" s="216"/>
      <c r="MCR173" s="216"/>
      <c r="MCS173" s="216"/>
      <c r="MCT173" s="216"/>
      <c r="MCU173" s="216"/>
      <c r="MCV173" s="216"/>
      <c r="MCW173" s="216"/>
      <c r="MCX173" s="216"/>
      <c r="MCY173" s="216"/>
      <c r="MCZ173" s="216"/>
      <c r="MDA173" s="216"/>
      <c r="MDB173" s="216"/>
      <c r="MDC173" s="216"/>
      <c r="MDD173" s="216"/>
      <c r="MDE173" s="216"/>
      <c r="MDF173" s="216"/>
      <c r="MDG173" s="216"/>
      <c r="MDH173" s="216"/>
      <c r="MDI173" s="216"/>
      <c r="MDJ173" s="216"/>
      <c r="MDK173" s="216"/>
      <c r="MDL173" s="216"/>
      <c r="MDM173" s="216"/>
      <c r="MDN173" s="216"/>
      <c r="MDO173" s="216"/>
      <c r="MDP173" s="216"/>
      <c r="MDQ173" s="216"/>
      <c r="MDR173" s="216"/>
      <c r="MDS173" s="216"/>
      <c r="MDT173" s="216"/>
      <c r="MDU173" s="216"/>
      <c r="MDV173" s="216"/>
      <c r="MDW173" s="216"/>
      <c r="MDX173" s="216"/>
      <c r="MDY173" s="216"/>
      <c r="MDZ173" s="216"/>
      <c r="MEA173" s="216"/>
      <c r="MEB173" s="216"/>
      <c r="MEC173" s="216"/>
      <c r="MED173" s="216"/>
      <c r="MEE173" s="216"/>
      <c r="MEF173" s="216"/>
      <c r="MEG173" s="216"/>
      <c r="MEH173" s="216"/>
      <c r="MEI173" s="216"/>
      <c r="MEJ173" s="216"/>
      <c r="MEK173" s="216"/>
      <c r="MEL173" s="216"/>
      <c r="MEM173" s="216"/>
      <c r="MEN173" s="216"/>
      <c r="MEO173" s="216"/>
      <c r="MEP173" s="216"/>
      <c r="MEQ173" s="216"/>
      <c r="MER173" s="216"/>
      <c r="MES173" s="216"/>
      <c r="MET173" s="216"/>
      <c r="MEU173" s="216"/>
      <c r="MEV173" s="216"/>
      <c r="MEW173" s="216"/>
      <c r="MEX173" s="216"/>
      <c r="MEY173" s="216"/>
      <c r="MEZ173" s="216"/>
      <c r="MFA173" s="216"/>
      <c r="MFB173" s="216"/>
      <c r="MFC173" s="216"/>
      <c r="MFD173" s="216"/>
      <c r="MFE173" s="216"/>
      <c r="MFF173" s="216"/>
      <c r="MFG173" s="216"/>
      <c r="MFH173" s="216"/>
      <c r="MFI173" s="216"/>
      <c r="MFJ173" s="216"/>
      <c r="MFK173" s="216"/>
      <c r="MFL173" s="216"/>
      <c r="MFM173" s="216"/>
      <c r="MFN173" s="216"/>
      <c r="MFO173" s="216"/>
      <c r="MFP173" s="216"/>
      <c r="MFQ173" s="216"/>
      <c r="MFR173" s="216"/>
      <c r="MFS173" s="216"/>
      <c r="MFT173" s="216"/>
      <c r="MFU173" s="216"/>
      <c r="MFV173" s="216"/>
      <c r="MFW173" s="216"/>
      <c r="MFX173" s="216"/>
      <c r="MFY173" s="216"/>
      <c r="MFZ173" s="216"/>
      <c r="MGA173" s="216"/>
      <c r="MGB173" s="216"/>
      <c r="MGC173" s="216"/>
      <c r="MGD173" s="216"/>
      <c r="MGE173" s="216"/>
      <c r="MGF173" s="216"/>
      <c r="MGG173" s="216"/>
      <c r="MGH173" s="216"/>
      <c r="MGI173" s="216"/>
      <c r="MGJ173" s="216"/>
      <c r="MGK173" s="216"/>
      <c r="MGL173" s="216"/>
      <c r="MGM173" s="216"/>
      <c r="MGN173" s="216"/>
      <c r="MGO173" s="216"/>
      <c r="MGP173" s="216"/>
      <c r="MGQ173" s="216"/>
      <c r="MGR173" s="216"/>
      <c r="MGS173" s="216"/>
      <c r="MGT173" s="216"/>
      <c r="MGU173" s="216"/>
      <c r="MGV173" s="216"/>
      <c r="MGW173" s="216"/>
      <c r="MGX173" s="216"/>
      <c r="MGY173" s="216"/>
      <c r="MGZ173" s="216"/>
      <c r="MHA173" s="216"/>
      <c r="MHB173" s="216"/>
      <c r="MHC173" s="216"/>
      <c r="MHD173" s="216"/>
      <c r="MHE173" s="216"/>
      <c r="MHF173" s="216"/>
      <c r="MHG173" s="216"/>
      <c r="MHH173" s="216"/>
      <c r="MHI173" s="216"/>
      <c r="MHJ173" s="216"/>
      <c r="MHK173" s="216"/>
      <c r="MHL173" s="216"/>
      <c r="MHM173" s="216"/>
      <c r="MHN173" s="216"/>
      <c r="MHO173" s="216"/>
      <c r="MHP173" s="216"/>
      <c r="MHQ173" s="216"/>
      <c r="MHR173" s="216"/>
      <c r="MHS173" s="216"/>
      <c r="MHT173" s="216"/>
      <c r="MHU173" s="216"/>
      <c r="MHV173" s="216"/>
      <c r="MHW173" s="216"/>
      <c r="MHX173" s="216"/>
      <c r="MHY173" s="216"/>
      <c r="MHZ173" s="216"/>
      <c r="MIA173" s="216"/>
      <c r="MIB173" s="216"/>
      <c r="MIC173" s="216"/>
      <c r="MID173" s="216"/>
      <c r="MIE173" s="216"/>
      <c r="MIF173" s="216"/>
      <c r="MIG173" s="216"/>
      <c r="MIH173" s="216"/>
      <c r="MII173" s="216"/>
      <c r="MIJ173" s="216"/>
      <c r="MIK173" s="216"/>
      <c r="MIL173" s="216"/>
      <c r="MIM173" s="216"/>
      <c r="MIN173" s="216"/>
      <c r="MIO173" s="216"/>
      <c r="MIP173" s="216"/>
      <c r="MIQ173" s="216"/>
      <c r="MIR173" s="216"/>
      <c r="MIS173" s="216"/>
      <c r="MIT173" s="216"/>
      <c r="MIU173" s="216"/>
      <c r="MIV173" s="216"/>
      <c r="MIW173" s="216"/>
      <c r="MIX173" s="216"/>
      <c r="MIY173" s="216"/>
      <c r="MIZ173" s="216"/>
      <c r="MJA173" s="216"/>
      <c r="MJB173" s="216"/>
      <c r="MJC173" s="216"/>
      <c r="MJD173" s="216"/>
      <c r="MJE173" s="216"/>
      <c r="MJF173" s="216"/>
      <c r="MJG173" s="216"/>
      <c r="MJH173" s="216"/>
      <c r="MJI173" s="216"/>
      <c r="MJJ173" s="216"/>
      <c r="MJK173" s="216"/>
      <c r="MJL173" s="216"/>
      <c r="MJM173" s="216"/>
      <c r="MJN173" s="216"/>
      <c r="MJO173" s="216"/>
      <c r="MJP173" s="216"/>
      <c r="MJQ173" s="216"/>
      <c r="MJR173" s="216"/>
      <c r="MJS173" s="216"/>
      <c r="MJT173" s="216"/>
      <c r="MJU173" s="216"/>
      <c r="MJV173" s="216"/>
      <c r="MJW173" s="216"/>
      <c r="MJX173" s="216"/>
      <c r="MJY173" s="216"/>
      <c r="MJZ173" s="216"/>
      <c r="MKA173" s="216"/>
      <c r="MKB173" s="216"/>
      <c r="MKC173" s="216"/>
      <c r="MKD173" s="216"/>
      <c r="MKE173" s="216"/>
      <c r="MKF173" s="216"/>
      <c r="MKG173" s="216"/>
      <c r="MKH173" s="216"/>
      <c r="MKI173" s="216"/>
      <c r="MKJ173" s="216"/>
      <c r="MKK173" s="216"/>
      <c r="MKL173" s="216"/>
      <c r="MKM173" s="216"/>
      <c r="MKN173" s="216"/>
      <c r="MKO173" s="216"/>
      <c r="MKP173" s="216"/>
      <c r="MKQ173" s="216"/>
      <c r="MKR173" s="216"/>
      <c r="MKS173" s="216"/>
      <c r="MKT173" s="216"/>
      <c r="MKU173" s="216"/>
      <c r="MKV173" s="216"/>
      <c r="MKW173" s="216"/>
      <c r="MKX173" s="216"/>
      <c r="MKY173" s="216"/>
      <c r="MKZ173" s="216"/>
      <c r="MLA173" s="216"/>
      <c r="MLB173" s="216"/>
      <c r="MLC173" s="216"/>
      <c r="MLD173" s="216"/>
      <c r="MLE173" s="216"/>
      <c r="MLF173" s="216"/>
      <c r="MLG173" s="216"/>
      <c r="MLH173" s="216"/>
      <c r="MLI173" s="216"/>
      <c r="MLJ173" s="216"/>
      <c r="MLK173" s="216"/>
      <c r="MLL173" s="216"/>
      <c r="MLM173" s="216"/>
      <c r="MLN173" s="216"/>
      <c r="MLO173" s="216"/>
      <c r="MLP173" s="216"/>
      <c r="MLQ173" s="216"/>
      <c r="MLR173" s="216"/>
      <c r="MLS173" s="216"/>
      <c r="MLT173" s="216"/>
      <c r="MLU173" s="216"/>
      <c r="MLV173" s="216"/>
      <c r="MLW173" s="216"/>
      <c r="MLX173" s="216"/>
      <c r="MLY173" s="216"/>
      <c r="MLZ173" s="216"/>
      <c r="MMA173" s="216"/>
      <c r="MMB173" s="216"/>
      <c r="MMC173" s="216"/>
      <c r="MMD173" s="216"/>
      <c r="MME173" s="216"/>
      <c r="MMF173" s="216"/>
      <c r="MMG173" s="216"/>
      <c r="MMH173" s="216"/>
      <c r="MMI173" s="216"/>
      <c r="MMJ173" s="216"/>
      <c r="MMK173" s="216"/>
      <c r="MML173" s="216"/>
      <c r="MMM173" s="216"/>
      <c r="MMN173" s="216"/>
      <c r="MMO173" s="216"/>
      <c r="MMP173" s="216"/>
      <c r="MMQ173" s="216"/>
      <c r="MMR173" s="216"/>
      <c r="MMS173" s="216"/>
      <c r="MMT173" s="216"/>
      <c r="MMU173" s="216"/>
      <c r="MMV173" s="216"/>
      <c r="MMW173" s="216"/>
      <c r="MMX173" s="216"/>
      <c r="MMY173" s="216"/>
      <c r="MMZ173" s="216"/>
      <c r="MNA173" s="216"/>
      <c r="MNB173" s="216"/>
      <c r="MNC173" s="216"/>
      <c r="MND173" s="216"/>
      <c r="MNE173" s="216"/>
      <c r="MNF173" s="216"/>
      <c r="MNG173" s="216"/>
      <c r="MNH173" s="216"/>
      <c r="MNI173" s="216"/>
      <c r="MNJ173" s="216"/>
      <c r="MNK173" s="216"/>
      <c r="MNL173" s="216"/>
      <c r="MNM173" s="216"/>
      <c r="MNN173" s="216"/>
      <c r="MNO173" s="216"/>
      <c r="MNP173" s="216"/>
      <c r="MNQ173" s="216"/>
      <c r="MNR173" s="216"/>
      <c r="MNS173" s="216"/>
      <c r="MNT173" s="216"/>
      <c r="MNU173" s="216"/>
      <c r="MNV173" s="216"/>
      <c r="MNW173" s="216"/>
      <c r="MNX173" s="216"/>
      <c r="MNY173" s="216"/>
      <c r="MNZ173" s="216"/>
      <c r="MOA173" s="216"/>
      <c r="MOB173" s="216"/>
      <c r="MOC173" s="216"/>
      <c r="MOD173" s="216"/>
      <c r="MOE173" s="216"/>
      <c r="MOF173" s="216"/>
      <c r="MOG173" s="216"/>
      <c r="MOH173" s="216"/>
      <c r="MOI173" s="216"/>
      <c r="MOJ173" s="216"/>
      <c r="MOK173" s="216"/>
      <c r="MOL173" s="216"/>
      <c r="MOM173" s="216"/>
      <c r="MON173" s="216"/>
      <c r="MOO173" s="216"/>
      <c r="MOP173" s="216"/>
      <c r="MOQ173" s="216"/>
      <c r="MOR173" s="216"/>
      <c r="MOS173" s="216"/>
      <c r="MOT173" s="216"/>
      <c r="MOU173" s="216"/>
      <c r="MOV173" s="216"/>
      <c r="MOW173" s="216"/>
      <c r="MOX173" s="216"/>
      <c r="MOY173" s="216"/>
      <c r="MOZ173" s="216"/>
      <c r="MPA173" s="216"/>
      <c r="MPB173" s="216"/>
      <c r="MPC173" s="216"/>
      <c r="MPD173" s="216"/>
      <c r="MPE173" s="216"/>
      <c r="MPF173" s="216"/>
      <c r="MPG173" s="216"/>
      <c r="MPH173" s="216"/>
      <c r="MPI173" s="216"/>
      <c r="MPJ173" s="216"/>
      <c r="MPK173" s="216"/>
      <c r="MPL173" s="216"/>
      <c r="MPM173" s="216"/>
      <c r="MPN173" s="216"/>
      <c r="MPO173" s="216"/>
      <c r="MPP173" s="216"/>
      <c r="MPQ173" s="216"/>
      <c r="MPR173" s="216"/>
      <c r="MPS173" s="216"/>
      <c r="MPT173" s="216"/>
      <c r="MPU173" s="216"/>
      <c r="MPV173" s="216"/>
      <c r="MPW173" s="216"/>
      <c r="MPX173" s="216"/>
      <c r="MPY173" s="216"/>
      <c r="MPZ173" s="216"/>
      <c r="MQA173" s="216"/>
      <c r="MQB173" s="216"/>
      <c r="MQC173" s="216"/>
      <c r="MQD173" s="216"/>
      <c r="MQE173" s="216"/>
      <c r="MQF173" s="216"/>
      <c r="MQG173" s="216"/>
      <c r="MQH173" s="216"/>
      <c r="MQI173" s="216"/>
      <c r="MQJ173" s="216"/>
      <c r="MQK173" s="216"/>
      <c r="MQL173" s="216"/>
      <c r="MQM173" s="216"/>
      <c r="MQN173" s="216"/>
      <c r="MQO173" s="216"/>
      <c r="MQP173" s="216"/>
      <c r="MQQ173" s="216"/>
      <c r="MQR173" s="216"/>
      <c r="MQS173" s="216"/>
      <c r="MQT173" s="216"/>
      <c r="MQU173" s="216"/>
      <c r="MQV173" s="216"/>
      <c r="MQW173" s="216"/>
      <c r="MQX173" s="216"/>
      <c r="MQY173" s="216"/>
      <c r="MQZ173" s="216"/>
      <c r="MRA173" s="216"/>
      <c r="MRB173" s="216"/>
      <c r="MRC173" s="216"/>
      <c r="MRD173" s="216"/>
      <c r="MRE173" s="216"/>
      <c r="MRF173" s="216"/>
      <c r="MRG173" s="216"/>
      <c r="MRH173" s="216"/>
      <c r="MRI173" s="216"/>
      <c r="MRJ173" s="216"/>
      <c r="MRK173" s="216"/>
      <c r="MRL173" s="216"/>
      <c r="MRM173" s="216"/>
      <c r="MRN173" s="216"/>
      <c r="MRO173" s="216"/>
      <c r="MRP173" s="216"/>
      <c r="MRQ173" s="216"/>
      <c r="MRR173" s="216"/>
      <c r="MRS173" s="216"/>
      <c r="MRT173" s="216"/>
      <c r="MRU173" s="216"/>
      <c r="MRV173" s="216"/>
      <c r="MRW173" s="216"/>
      <c r="MRX173" s="216"/>
      <c r="MRY173" s="216"/>
      <c r="MRZ173" s="216"/>
      <c r="MSA173" s="216"/>
      <c r="MSB173" s="216"/>
      <c r="MSC173" s="216"/>
      <c r="MSD173" s="216"/>
      <c r="MSE173" s="216"/>
      <c r="MSF173" s="216"/>
      <c r="MSG173" s="216"/>
      <c r="MSH173" s="216"/>
      <c r="MSI173" s="216"/>
      <c r="MSJ173" s="216"/>
      <c r="MSK173" s="216"/>
      <c r="MSL173" s="216"/>
      <c r="MSM173" s="216"/>
      <c r="MSN173" s="216"/>
      <c r="MSO173" s="216"/>
      <c r="MSP173" s="216"/>
      <c r="MSQ173" s="216"/>
      <c r="MSR173" s="216"/>
      <c r="MSS173" s="216"/>
      <c r="MST173" s="216"/>
      <c r="MSU173" s="216"/>
      <c r="MSV173" s="216"/>
      <c r="MSW173" s="216"/>
      <c r="MSX173" s="216"/>
      <c r="MSY173" s="216"/>
      <c r="MSZ173" s="216"/>
      <c r="MTA173" s="216"/>
      <c r="MTB173" s="216"/>
      <c r="MTC173" s="216"/>
      <c r="MTD173" s="216"/>
      <c r="MTE173" s="216"/>
      <c r="MTF173" s="216"/>
      <c r="MTG173" s="216"/>
      <c r="MTH173" s="216"/>
      <c r="MTI173" s="216"/>
      <c r="MTJ173" s="216"/>
      <c r="MTK173" s="216"/>
      <c r="MTL173" s="216"/>
      <c r="MTM173" s="216"/>
      <c r="MTN173" s="216"/>
      <c r="MTO173" s="216"/>
      <c r="MTP173" s="216"/>
      <c r="MTQ173" s="216"/>
      <c r="MTR173" s="216"/>
      <c r="MTS173" s="216"/>
      <c r="MTT173" s="216"/>
      <c r="MTU173" s="216"/>
      <c r="MTV173" s="216"/>
      <c r="MTW173" s="216"/>
      <c r="MTX173" s="216"/>
      <c r="MTY173" s="216"/>
      <c r="MTZ173" s="216"/>
      <c r="MUA173" s="216"/>
      <c r="MUB173" s="216"/>
      <c r="MUC173" s="216"/>
      <c r="MUD173" s="216"/>
      <c r="MUE173" s="216"/>
      <c r="MUF173" s="216"/>
      <c r="MUG173" s="216"/>
      <c r="MUH173" s="216"/>
      <c r="MUI173" s="216"/>
      <c r="MUJ173" s="216"/>
      <c r="MUK173" s="216"/>
      <c r="MUL173" s="216"/>
      <c r="MUM173" s="216"/>
      <c r="MUN173" s="216"/>
      <c r="MUO173" s="216"/>
      <c r="MUP173" s="216"/>
      <c r="MUQ173" s="216"/>
      <c r="MUR173" s="216"/>
      <c r="MUS173" s="216"/>
      <c r="MUT173" s="216"/>
      <c r="MUU173" s="216"/>
      <c r="MUV173" s="216"/>
      <c r="MUW173" s="216"/>
      <c r="MUX173" s="216"/>
      <c r="MUY173" s="216"/>
      <c r="MUZ173" s="216"/>
      <c r="MVA173" s="216"/>
      <c r="MVB173" s="216"/>
      <c r="MVC173" s="216"/>
      <c r="MVD173" s="216"/>
      <c r="MVE173" s="216"/>
      <c r="MVF173" s="216"/>
      <c r="MVG173" s="216"/>
      <c r="MVH173" s="216"/>
      <c r="MVI173" s="216"/>
      <c r="MVJ173" s="216"/>
      <c r="MVK173" s="216"/>
      <c r="MVL173" s="216"/>
      <c r="MVM173" s="216"/>
      <c r="MVN173" s="216"/>
      <c r="MVO173" s="216"/>
      <c r="MVP173" s="216"/>
      <c r="MVQ173" s="216"/>
      <c r="MVR173" s="216"/>
      <c r="MVS173" s="216"/>
      <c r="MVT173" s="216"/>
      <c r="MVU173" s="216"/>
      <c r="MVV173" s="216"/>
      <c r="MVW173" s="216"/>
      <c r="MVX173" s="216"/>
      <c r="MVY173" s="216"/>
      <c r="MVZ173" s="216"/>
      <c r="MWA173" s="216"/>
      <c r="MWB173" s="216"/>
      <c r="MWC173" s="216"/>
      <c r="MWD173" s="216"/>
      <c r="MWE173" s="216"/>
      <c r="MWF173" s="216"/>
      <c r="MWG173" s="216"/>
      <c r="MWH173" s="216"/>
      <c r="MWI173" s="216"/>
      <c r="MWJ173" s="216"/>
      <c r="MWK173" s="216"/>
      <c r="MWL173" s="216"/>
      <c r="MWM173" s="216"/>
      <c r="MWN173" s="216"/>
      <c r="MWO173" s="216"/>
      <c r="MWP173" s="216"/>
      <c r="MWQ173" s="216"/>
      <c r="MWR173" s="216"/>
      <c r="MWS173" s="216"/>
      <c r="MWT173" s="216"/>
      <c r="MWU173" s="216"/>
      <c r="MWV173" s="216"/>
      <c r="MWW173" s="216"/>
      <c r="MWX173" s="216"/>
      <c r="MWY173" s="216"/>
      <c r="MWZ173" s="216"/>
      <c r="MXA173" s="216"/>
      <c r="MXB173" s="216"/>
      <c r="MXC173" s="216"/>
      <c r="MXD173" s="216"/>
      <c r="MXE173" s="216"/>
      <c r="MXF173" s="216"/>
      <c r="MXG173" s="216"/>
      <c r="MXH173" s="216"/>
      <c r="MXI173" s="216"/>
      <c r="MXJ173" s="216"/>
      <c r="MXK173" s="216"/>
      <c r="MXL173" s="216"/>
      <c r="MXM173" s="216"/>
      <c r="MXN173" s="216"/>
      <c r="MXO173" s="216"/>
      <c r="MXP173" s="216"/>
      <c r="MXQ173" s="216"/>
      <c r="MXR173" s="216"/>
      <c r="MXS173" s="216"/>
      <c r="MXT173" s="216"/>
      <c r="MXU173" s="216"/>
      <c r="MXV173" s="216"/>
      <c r="MXW173" s="216"/>
      <c r="MXX173" s="216"/>
      <c r="MXY173" s="216"/>
      <c r="MXZ173" s="216"/>
      <c r="MYA173" s="216"/>
      <c r="MYB173" s="216"/>
      <c r="MYC173" s="216"/>
      <c r="MYD173" s="216"/>
      <c r="MYE173" s="216"/>
      <c r="MYF173" s="216"/>
      <c r="MYG173" s="216"/>
      <c r="MYH173" s="216"/>
      <c r="MYI173" s="216"/>
      <c r="MYJ173" s="216"/>
      <c r="MYK173" s="216"/>
      <c r="MYL173" s="216"/>
      <c r="MYM173" s="216"/>
      <c r="MYN173" s="216"/>
      <c r="MYO173" s="216"/>
      <c r="MYP173" s="216"/>
      <c r="MYQ173" s="216"/>
      <c r="MYR173" s="216"/>
      <c r="MYS173" s="216"/>
      <c r="MYT173" s="216"/>
      <c r="MYU173" s="216"/>
      <c r="MYV173" s="216"/>
      <c r="MYW173" s="216"/>
      <c r="MYX173" s="216"/>
      <c r="MYY173" s="216"/>
      <c r="MYZ173" s="216"/>
      <c r="MZA173" s="216"/>
      <c r="MZB173" s="216"/>
      <c r="MZC173" s="216"/>
      <c r="MZD173" s="216"/>
      <c r="MZE173" s="216"/>
      <c r="MZF173" s="216"/>
      <c r="MZG173" s="216"/>
      <c r="MZH173" s="216"/>
      <c r="MZI173" s="216"/>
      <c r="MZJ173" s="216"/>
      <c r="MZK173" s="216"/>
      <c r="MZL173" s="216"/>
      <c r="MZM173" s="216"/>
      <c r="MZN173" s="216"/>
      <c r="MZO173" s="216"/>
      <c r="MZP173" s="216"/>
      <c r="MZQ173" s="216"/>
      <c r="MZR173" s="216"/>
      <c r="MZS173" s="216"/>
      <c r="MZT173" s="216"/>
      <c r="MZU173" s="216"/>
      <c r="MZV173" s="216"/>
      <c r="MZW173" s="216"/>
      <c r="MZX173" s="216"/>
      <c r="MZY173" s="216"/>
      <c r="MZZ173" s="216"/>
      <c r="NAA173" s="216"/>
      <c r="NAB173" s="216"/>
      <c r="NAC173" s="216"/>
      <c r="NAD173" s="216"/>
      <c r="NAE173" s="216"/>
      <c r="NAF173" s="216"/>
      <c r="NAG173" s="216"/>
      <c r="NAH173" s="216"/>
      <c r="NAI173" s="216"/>
      <c r="NAJ173" s="216"/>
      <c r="NAK173" s="216"/>
      <c r="NAL173" s="216"/>
      <c r="NAM173" s="216"/>
      <c r="NAN173" s="216"/>
      <c r="NAO173" s="216"/>
      <c r="NAP173" s="216"/>
      <c r="NAQ173" s="216"/>
      <c r="NAR173" s="216"/>
      <c r="NAS173" s="216"/>
      <c r="NAT173" s="216"/>
      <c r="NAU173" s="216"/>
      <c r="NAV173" s="216"/>
      <c r="NAW173" s="216"/>
      <c r="NAX173" s="216"/>
      <c r="NAY173" s="216"/>
      <c r="NAZ173" s="216"/>
      <c r="NBA173" s="216"/>
      <c r="NBB173" s="216"/>
      <c r="NBC173" s="216"/>
      <c r="NBD173" s="216"/>
      <c r="NBE173" s="216"/>
      <c r="NBF173" s="216"/>
      <c r="NBG173" s="216"/>
      <c r="NBH173" s="216"/>
      <c r="NBI173" s="216"/>
      <c r="NBJ173" s="216"/>
      <c r="NBK173" s="216"/>
      <c r="NBL173" s="216"/>
      <c r="NBM173" s="216"/>
      <c r="NBN173" s="216"/>
      <c r="NBO173" s="216"/>
      <c r="NBP173" s="216"/>
      <c r="NBQ173" s="216"/>
      <c r="NBR173" s="216"/>
      <c r="NBS173" s="216"/>
      <c r="NBT173" s="216"/>
      <c r="NBU173" s="216"/>
      <c r="NBV173" s="216"/>
      <c r="NBW173" s="216"/>
      <c r="NBX173" s="216"/>
      <c r="NBY173" s="216"/>
      <c r="NBZ173" s="216"/>
      <c r="NCA173" s="216"/>
      <c r="NCB173" s="216"/>
      <c r="NCC173" s="216"/>
      <c r="NCD173" s="216"/>
      <c r="NCE173" s="216"/>
      <c r="NCF173" s="216"/>
      <c r="NCG173" s="216"/>
      <c r="NCH173" s="216"/>
      <c r="NCI173" s="216"/>
      <c r="NCJ173" s="216"/>
      <c r="NCK173" s="216"/>
      <c r="NCL173" s="216"/>
      <c r="NCM173" s="216"/>
      <c r="NCN173" s="216"/>
      <c r="NCO173" s="216"/>
      <c r="NCP173" s="216"/>
      <c r="NCQ173" s="216"/>
      <c r="NCR173" s="216"/>
      <c r="NCS173" s="216"/>
      <c r="NCT173" s="216"/>
      <c r="NCU173" s="216"/>
      <c r="NCV173" s="216"/>
      <c r="NCW173" s="216"/>
      <c r="NCX173" s="216"/>
      <c r="NCY173" s="216"/>
      <c r="NCZ173" s="216"/>
      <c r="NDA173" s="216"/>
      <c r="NDB173" s="216"/>
      <c r="NDC173" s="216"/>
      <c r="NDD173" s="216"/>
      <c r="NDE173" s="216"/>
      <c r="NDF173" s="216"/>
      <c r="NDG173" s="216"/>
      <c r="NDH173" s="216"/>
      <c r="NDI173" s="216"/>
      <c r="NDJ173" s="216"/>
      <c r="NDK173" s="216"/>
      <c r="NDL173" s="216"/>
      <c r="NDM173" s="216"/>
      <c r="NDN173" s="216"/>
      <c r="NDO173" s="216"/>
      <c r="NDP173" s="216"/>
      <c r="NDQ173" s="216"/>
      <c r="NDR173" s="216"/>
      <c r="NDS173" s="216"/>
      <c r="NDT173" s="216"/>
      <c r="NDU173" s="216"/>
      <c r="NDV173" s="216"/>
      <c r="NDW173" s="216"/>
      <c r="NDX173" s="216"/>
      <c r="NDY173" s="216"/>
      <c r="NDZ173" s="216"/>
      <c r="NEA173" s="216"/>
      <c r="NEB173" s="216"/>
      <c r="NEC173" s="216"/>
      <c r="NED173" s="216"/>
      <c r="NEE173" s="216"/>
      <c r="NEF173" s="216"/>
      <c r="NEG173" s="216"/>
      <c r="NEH173" s="216"/>
      <c r="NEI173" s="216"/>
      <c r="NEJ173" s="216"/>
      <c r="NEK173" s="216"/>
      <c r="NEL173" s="216"/>
      <c r="NEM173" s="216"/>
      <c r="NEN173" s="216"/>
      <c r="NEO173" s="216"/>
      <c r="NEP173" s="216"/>
      <c r="NEQ173" s="216"/>
      <c r="NER173" s="216"/>
      <c r="NES173" s="216"/>
      <c r="NET173" s="216"/>
      <c r="NEU173" s="216"/>
      <c r="NEV173" s="216"/>
      <c r="NEW173" s="216"/>
      <c r="NEX173" s="216"/>
      <c r="NEY173" s="216"/>
      <c r="NEZ173" s="216"/>
      <c r="NFA173" s="216"/>
      <c r="NFB173" s="216"/>
      <c r="NFC173" s="216"/>
      <c r="NFD173" s="216"/>
      <c r="NFE173" s="216"/>
      <c r="NFF173" s="216"/>
      <c r="NFG173" s="216"/>
      <c r="NFH173" s="216"/>
      <c r="NFI173" s="216"/>
      <c r="NFJ173" s="216"/>
      <c r="NFK173" s="216"/>
      <c r="NFL173" s="216"/>
      <c r="NFM173" s="216"/>
      <c r="NFN173" s="216"/>
      <c r="NFO173" s="216"/>
      <c r="NFP173" s="216"/>
      <c r="NFQ173" s="216"/>
      <c r="NFR173" s="216"/>
      <c r="NFS173" s="216"/>
      <c r="NFT173" s="216"/>
      <c r="NFU173" s="216"/>
      <c r="NFV173" s="216"/>
      <c r="NFW173" s="216"/>
      <c r="NFX173" s="216"/>
      <c r="NFY173" s="216"/>
      <c r="NFZ173" s="216"/>
      <c r="NGA173" s="216"/>
      <c r="NGB173" s="216"/>
      <c r="NGC173" s="216"/>
      <c r="NGD173" s="216"/>
      <c r="NGE173" s="216"/>
      <c r="NGF173" s="216"/>
      <c r="NGG173" s="216"/>
      <c r="NGH173" s="216"/>
      <c r="NGI173" s="216"/>
      <c r="NGJ173" s="216"/>
      <c r="NGK173" s="216"/>
      <c r="NGL173" s="216"/>
      <c r="NGM173" s="216"/>
      <c r="NGN173" s="216"/>
      <c r="NGO173" s="216"/>
      <c r="NGP173" s="216"/>
      <c r="NGQ173" s="216"/>
      <c r="NGR173" s="216"/>
      <c r="NGS173" s="216"/>
      <c r="NGT173" s="216"/>
      <c r="NGU173" s="216"/>
      <c r="NGV173" s="216"/>
      <c r="NGW173" s="216"/>
      <c r="NGX173" s="216"/>
      <c r="NGY173" s="216"/>
      <c r="NGZ173" s="216"/>
      <c r="NHA173" s="216"/>
      <c r="NHB173" s="216"/>
      <c r="NHC173" s="216"/>
      <c r="NHD173" s="216"/>
      <c r="NHE173" s="216"/>
      <c r="NHF173" s="216"/>
      <c r="NHG173" s="216"/>
      <c r="NHH173" s="216"/>
      <c r="NHI173" s="216"/>
      <c r="NHJ173" s="216"/>
      <c r="NHK173" s="216"/>
      <c r="NHL173" s="216"/>
      <c r="NHM173" s="216"/>
      <c r="NHN173" s="216"/>
      <c r="NHO173" s="216"/>
      <c r="NHP173" s="216"/>
      <c r="NHQ173" s="216"/>
      <c r="NHR173" s="216"/>
      <c r="NHS173" s="216"/>
      <c r="NHT173" s="216"/>
      <c r="NHU173" s="216"/>
      <c r="NHV173" s="216"/>
      <c r="NHW173" s="216"/>
      <c r="NHX173" s="216"/>
      <c r="NHY173" s="216"/>
      <c r="NHZ173" s="216"/>
      <c r="NIA173" s="216"/>
      <c r="NIB173" s="216"/>
      <c r="NIC173" s="216"/>
      <c r="NID173" s="216"/>
      <c r="NIE173" s="216"/>
      <c r="NIF173" s="216"/>
      <c r="NIG173" s="216"/>
      <c r="NIH173" s="216"/>
      <c r="NII173" s="216"/>
      <c r="NIJ173" s="216"/>
      <c r="NIK173" s="216"/>
      <c r="NIL173" s="216"/>
      <c r="NIM173" s="216"/>
      <c r="NIN173" s="216"/>
      <c r="NIO173" s="216"/>
      <c r="NIP173" s="216"/>
      <c r="NIQ173" s="216"/>
      <c r="NIR173" s="216"/>
      <c r="NIS173" s="216"/>
      <c r="NIT173" s="216"/>
      <c r="NIU173" s="216"/>
      <c r="NIV173" s="216"/>
      <c r="NIW173" s="216"/>
      <c r="NIX173" s="216"/>
      <c r="NIY173" s="216"/>
      <c r="NIZ173" s="216"/>
      <c r="NJA173" s="216"/>
      <c r="NJB173" s="216"/>
      <c r="NJC173" s="216"/>
      <c r="NJD173" s="216"/>
      <c r="NJE173" s="216"/>
      <c r="NJF173" s="216"/>
      <c r="NJG173" s="216"/>
      <c r="NJH173" s="216"/>
      <c r="NJI173" s="216"/>
      <c r="NJJ173" s="216"/>
      <c r="NJK173" s="216"/>
      <c r="NJL173" s="216"/>
      <c r="NJM173" s="216"/>
      <c r="NJN173" s="216"/>
      <c r="NJO173" s="216"/>
      <c r="NJP173" s="216"/>
      <c r="NJQ173" s="216"/>
      <c r="NJR173" s="216"/>
      <c r="NJS173" s="216"/>
      <c r="NJT173" s="216"/>
      <c r="NJU173" s="216"/>
      <c r="NJV173" s="216"/>
      <c r="NJW173" s="216"/>
      <c r="NJX173" s="216"/>
      <c r="NJY173" s="216"/>
      <c r="NJZ173" s="216"/>
      <c r="NKA173" s="216"/>
      <c r="NKB173" s="216"/>
      <c r="NKC173" s="216"/>
      <c r="NKD173" s="216"/>
      <c r="NKE173" s="216"/>
      <c r="NKF173" s="216"/>
      <c r="NKG173" s="216"/>
      <c r="NKH173" s="216"/>
      <c r="NKI173" s="216"/>
      <c r="NKJ173" s="216"/>
      <c r="NKK173" s="216"/>
      <c r="NKL173" s="216"/>
      <c r="NKM173" s="216"/>
      <c r="NKN173" s="216"/>
      <c r="NKO173" s="216"/>
      <c r="NKP173" s="216"/>
      <c r="NKQ173" s="216"/>
      <c r="NKR173" s="216"/>
      <c r="NKS173" s="216"/>
      <c r="NKT173" s="216"/>
      <c r="NKU173" s="216"/>
      <c r="NKV173" s="216"/>
      <c r="NKW173" s="216"/>
      <c r="NKX173" s="216"/>
      <c r="NKY173" s="216"/>
      <c r="NKZ173" s="216"/>
      <c r="NLA173" s="216"/>
      <c r="NLB173" s="216"/>
      <c r="NLC173" s="216"/>
      <c r="NLD173" s="216"/>
      <c r="NLE173" s="216"/>
      <c r="NLF173" s="216"/>
      <c r="NLG173" s="216"/>
      <c r="NLH173" s="216"/>
      <c r="NLI173" s="216"/>
      <c r="NLJ173" s="216"/>
      <c r="NLK173" s="216"/>
      <c r="NLL173" s="216"/>
      <c r="NLM173" s="216"/>
      <c r="NLN173" s="216"/>
      <c r="NLO173" s="216"/>
      <c r="NLP173" s="216"/>
      <c r="NLQ173" s="216"/>
      <c r="NLR173" s="216"/>
      <c r="NLS173" s="216"/>
      <c r="NLT173" s="216"/>
      <c r="NLU173" s="216"/>
      <c r="NLV173" s="216"/>
      <c r="NLW173" s="216"/>
      <c r="NLX173" s="216"/>
      <c r="NLY173" s="216"/>
      <c r="NLZ173" s="216"/>
      <c r="NMA173" s="216"/>
      <c r="NMB173" s="216"/>
      <c r="NMC173" s="216"/>
      <c r="NMD173" s="216"/>
      <c r="NME173" s="216"/>
      <c r="NMF173" s="216"/>
      <c r="NMG173" s="216"/>
      <c r="NMH173" s="216"/>
      <c r="NMI173" s="216"/>
      <c r="NMJ173" s="216"/>
      <c r="NMK173" s="216"/>
      <c r="NML173" s="216"/>
      <c r="NMM173" s="216"/>
      <c r="NMN173" s="216"/>
      <c r="NMO173" s="216"/>
      <c r="NMP173" s="216"/>
      <c r="NMQ173" s="216"/>
      <c r="NMR173" s="216"/>
      <c r="NMS173" s="216"/>
      <c r="NMT173" s="216"/>
      <c r="NMU173" s="216"/>
      <c r="NMV173" s="216"/>
      <c r="NMW173" s="216"/>
      <c r="NMX173" s="216"/>
      <c r="NMY173" s="216"/>
      <c r="NMZ173" s="216"/>
      <c r="NNA173" s="216"/>
      <c r="NNB173" s="216"/>
      <c r="NNC173" s="216"/>
      <c r="NND173" s="216"/>
      <c r="NNE173" s="216"/>
      <c r="NNF173" s="216"/>
      <c r="NNG173" s="216"/>
      <c r="NNH173" s="216"/>
      <c r="NNI173" s="216"/>
      <c r="NNJ173" s="216"/>
      <c r="NNK173" s="216"/>
      <c r="NNL173" s="216"/>
      <c r="NNM173" s="216"/>
      <c r="NNN173" s="216"/>
      <c r="NNO173" s="216"/>
      <c r="NNP173" s="216"/>
      <c r="NNQ173" s="216"/>
      <c r="NNR173" s="216"/>
      <c r="NNS173" s="216"/>
      <c r="NNT173" s="216"/>
      <c r="NNU173" s="216"/>
      <c r="NNV173" s="216"/>
      <c r="NNW173" s="216"/>
      <c r="NNX173" s="216"/>
      <c r="NNY173" s="216"/>
      <c r="NNZ173" s="216"/>
      <c r="NOA173" s="216"/>
      <c r="NOB173" s="216"/>
      <c r="NOC173" s="216"/>
      <c r="NOD173" s="216"/>
      <c r="NOE173" s="216"/>
      <c r="NOF173" s="216"/>
      <c r="NOG173" s="216"/>
      <c r="NOH173" s="216"/>
      <c r="NOI173" s="216"/>
      <c r="NOJ173" s="216"/>
      <c r="NOK173" s="216"/>
      <c r="NOL173" s="216"/>
      <c r="NOM173" s="216"/>
      <c r="NON173" s="216"/>
      <c r="NOO173" s="216"/>
      <c r="NOP173" s="216"/>
      <c r="NOQ173" s="216"/>
      <c r="NOR173" s="216"/>
      <c r="NOS173" s="216"/>
      <c r="NOT173" s="216"/>
      <c r="NOU173" s="216"/>
      <c r="NOV173" s="216"/>
      <c r="NOW173" s="216"/>
      <c r="NOX173" s="216"/>
      <c r="NOY173" s="216"/>
      <c r="NOZ173" s="216"/>
      <c r="NPA173" s="216"/>
      <c r="NPB173" s="216"/>
      <c r="NPC173" s="216"/>
      <c r="NPD173" s="216"/>
      <c r="NPE173" s="216"/>
      <c r="NPF173" s="216"/>
      <c r="NPG173" s="216"/>
      <c r="NPH173" s="216"/>
      <c r="NPI173" s="216"/>
      <c r="NPJ173" s="216"/>
      <c r="NPK173" s="216"/>
      <c r="NPL173" s="216"/>
      <c r="NPM173" s="216"/>
      <c r="NPN173" s="216"/>
      <c r="NPO173" s="216"/>
      <c r="NPP173" s="216"/>
      <c r="NPQ173" s="216"/>
      <c r="NPR173" s="216"/>
      <c r="NPS173" s="216"/>
      <c r="NPT173" s="216"/>
      <c r="NPU173" s="216"/>
      <c r="NPV173" s="216"/>
      <c r="NPW173" s="216"/>
      <c r="NPX173" s="216"/>
      <c r="NPY173" s="216"/>
      <c r="NPZ173" s="216"/>
      <c r="NQA173" s="216"/>
      <c r="NQB173" s="216"/>
      <c r="NQC173" s="216"/>
      <c r="NQD173" s="216"/>
      <c r="NQE173" s="216"/>
      <c r="NQF173" s="216"/>
      <c r="NQG173" s="216"/>
      <c r="NQH173" s="216"/>
      <c r="NQI173" s="216"/>
      <c r="NQJ173" s="216"/>
      <c r="NQK173" s="216"/>
      <c r="NQL173" s="216"/>
      <c r="NQM173" s="216"/>
      <c r="NQN173" s="216"/>
      <c r="NQO173" s="216"/>
      <c r="NQP173" s="216"/>
      <c r="NQQ173" s="216"/>
      <c r="NQR173" s="216"/>
      <c r="NQS173" s="216"/>
      <c r="NQT173" s="216"/>
      <c r="NQU173" s="216"/>
      <c r="NQV173" s="216"/>
      <c r="NQW173" s="216"/>
      <c r="NQX173" s="216"/>
      <c r="NQY173" s="216"/>
      <c r="NQZ173" s="216"/>
      <c r="NRA173" s="216"/>
      <c r="NRB173" s="216"/>
      <c r="NRC173" s="216"/>
      <c r="NRD173" s="216"/>
      <c r="NRE173" s="216"/>
      <c r="NRF173" s="216"/>
      <c r="NRG173" s="216"/>
      <c r="NRH173" s="216"/>
      <c r="NRI173" s="216"/>
      <c r="NRJ173" s="216"/>
      <c r="NRK173" s="216"/>
      <c r="NRL173" s="216"/>
      <c r="NRM173" s="216"/>
      <c r="NRN173" s="216"/>
      <c r="NRO173" s="216"/>
      <c r="NRP173" s="216"/>
      <c r="NRQ173" s="216"/>
      <c r="NRR173" s="216"/>
      <c r="NRS173" s="216"/>
      <c r="NRT173" s="216"/>
      <c r="NRU173" s="216"/>
      <c r="NRV173" s="216"/>
      <c r="NRW173" s="216"/>
      <c r="NRX173" s="216"/>
      <c r="NRY173" s="216"/>
      <c r="NRZ173" s="216"/>
      <c r="NSA173" s="216"/>
      <c r="NSB173" s="216"/>
      <c r="NSC173" s="216"/>
      <c r="NSD173" s="216"/>
      <c r="NSE173" s="216"/>
      <c r="NSF173" s="216"/>
      <c r="NSG173" s="216"/>
      <c r="NSH173" s="216"/>
      <c r="NSI173" s="216"/>
      <c r="NSJ173" s="216"/>
      <c r="NSK173" s="216"/>
      <c r="NSL173" s="216"/>
      <c r="NSM173" s="216"/>
      <c r="NSN173" s="216"/>
      <c r="NSO173" s="216"/>
      <c r="NSP173" s="216"/>
      <c r="NSQ173" s="216"/>
      <c r="NSR173" s="216"/>
      <c r="NSS173" s="216"/>
      <c r="NST173" s="216"/>
      <c r="NSU173" s="216"/>
      <c r="NSV173" s="216"/>
      <c r="NSW173" s="216"/>
      <c r="NSX173" s="216"/>
      <c r="NSY173" s="216"/>
      <c r="NSZ173" s="216"/>
      <c r="NTA173" s="216"/>
      <c r="NTB173" s="216"/>
      <c r="NTC173" s="216"/>
      <c r="NTD173" s="216"/>
      <c r="NTE173" s="216"/>
      <c r="NTF173" s="216"/>
      <c r="NTG173" s="216"/>
      <c r="NTH173" s="216"/>
      <c r="NTI173" s="216"/>
      <c r="NTJ173" s="216"/>
      <c r="NTK173" s="216"/>
      <c r="NTL173" s="216"/>
      <c r="NTM173" s="216"/>
      <c r="NTN173" s="216"/>
      <c r="NTO173" s="216"/>
      <c r="NTP173" s="216"/>
      <c r="NTQ173" s="216"/>
      <c r="NTR173" s="216"/>
      <c r="NTS173" s="216"/>
      <c r="NTT173" s="216"/>
      <c r="NTU173" s="216"/>
      <c r="NTV173" s="216"/>
      <c r="NTW173" s="216"/>
      <c r="NTX173" s="216"/>
      <c r="NTY173" s="216"/>
      <c r="NTZ173" s="216"/>
      <c r="NUA173" s="216"/>
      <c r="NUB173" s="216"/>
      <c r="NUC173" s="216"/>
      <c r="NUD173" s="216"/>
      <c r="NUE173" s="216"/>
      <c r="NUF173" s="216"/>
      <c r="NUG173" s="216"/>
      <c r="NUH173" s="216"/>
      <c r="NUI173" s="216"/>
      <c r="NUJ173" s="216"/>
      <c r="NUK173" s="216"/>
      <c r="NUL173" s="216"/>
      <c r="NUM173" s="216"/>
      <c r="NUN173" s="216"/>
      <c r="NUO173" s="216"/>
      <c r="NUP173" s="216"/>
      <c r="NUQ173" s="216"/>
      <c r="NUR173" s="216"/>
      <c r="NUS173" s="216"/>
      <c r="NUT173" s="216"/>
      <c r="NUU173" s="216"/>
      <c r="NUV173" s="216"/>
      <c r="NUW173" s="216"/>
      <c r="NUX173" s="216"/>
      <c r="NUY173" s="216"/>
      <c r="NUZ173" s="216"/>
      <c r="NVA173" s="216"/>
      <c r="NVB173" s="216"/>
      <c r="NVC173" s="216"/>
      <c r="NVD173" s="216"/>
      <c r="NVE173" s="216"/>
      <c r="NVF173" s="216"/>
      <c r="NVG173" s="216"/>
      <c r="NVH173" s="216"/>
      <c r="NVI173" s="216"/>
      <c r="NVJ173" s="216"/>
      <c r="NVK173" s="216"/>
      <c r="NVL173" s="216"/>
      <c r="NVM173" s="216"/>
      <c r="NVN173" s="216"/>
      <c r="NVO173" s="216"/>
      <c r="NVP173" s="216"/>
      <c r="NVQ173" s="216"/>
      <c r="NVR173" s="216"/>
      <c r="NVS173" s="216"/>
      <c r="NVT173" s="216"/>
      <c r="NVU173" s="216"/>
      <c r="NVV173" s="216"/>
      <c r="NVW173" s="216"/>
      <c r="NVX173" s="216"/>
      <c r="NVY173" s="216"/>
      <c r="NVZ173" s="216"/>
      <c r="NWA173" s="216"/>
      <c r="NWB173" s="216"/>
      <c r="NWC173" s="216"/>
      <c r="NWD173" s="216"/>
      <c r="NWE173" s="216"/>
      <c r="NWF173" s="216"/>
      <c r="NWG173" s="216"/>
      <c r="NWH173" s="216"/>
      <c r="NWI173" s="216"/>
      <c r="NWJ173" s="216"/>
      <c r="NWK173" s="216"/>
      <c r="NWL173" s="216"/>
      <c r="NWM173" s="216"/>
      <c r="NWN173" s="216"/>
      <c r="NWO173" s="216"/>
      <c r="NWP173" s="216"/>
      <c r="NWQ173" s="216"/>
      <c r="NWR173" s="216"/>
      <c r="NWS173" s="216"/>
      <c r="NWT173" s="216"/>
      <c r="NWU173" s="216"/>
      <c r="NWV173" s="216"/>
      <c r="NWW173" s="216"/>
      <c r="NWX173" s="216"/>
      <c r="NWY173" s="216"/>
      <c r="NWZ173" s="216"/>
      <c r="NXA173" s="216"/>
      <c r="NXB173" s="216"/>
      <c r="NXC173" s="216"/>
      <c r="NXD173" s="216"/>
      <c r="NXE173" s="216"/>
      <c r="NXF173" s="216"/>
      <c r="NXG173" s="216"/>
      <c r="NXH173" s="216"/>
      <c r="NXI173" s="216"/>
      <c r="NXJ173" s="216"/>
      <c r="NXK173" s="216"/>
      <c r="NXL173" s="216"/>
      <c r="NXM173" s="216"/>
      <c r="NXN173" s="216"/>
      <c r="NXO173" s="216"/>
      <c r="NXP173" s="216"/>
      <c r="NXQ173" s="216"/>
      <c r="NXR173" s="216"/>
      <c r="NXS173" s="216"/>
      <c r="NXT173" s="216"/>
      <c r="NXU173" s="216"/>
      <c r="NXV173" s="216"/>
      <c r="NXW173" s="216"/>
      <c r="NXX173" s="216"/>
      <c r="NXY173" s="216"/>
      <c r="NXZ173" s="216"/>
      <c r="NYA173" s="216"/>
      <c r="NYB173" s="216"/>
      <c r="NYC173" s="216"/>
      <c r="NYD173" s="216"/>
      <c r="NYE173" s="216"/>
      <c r="NYF173" s="216"/>
      <c r="NYG173" s="216"/>
      <c r="NYH173" s="216"/>
      <c r="NYI173" s="216"/>
      <c r="NYJ173" s="216"/>
      <c r="NYK173" s="216"/>
      <c r="NYL173" s="216"/>
      <c r="NYM173" s="216"/>
      <c r="NYN173" s="216"/>
      <c r="NYO173" s="216"/>
      <c r="NYP173" s="216"/>
      <c r="NYQ173" s="216"/>
      <c r="NYR173" s="216"/>
      <c r="NYS173" s="216"/>
      <c r="NYT173" s="216"/>
      <c r="NYU173" s="216"/>
      <c r="NYV173" s="216"/>
      <c r="NYW173" s="216"/>
      <c r="NYX173" s="216"/>
      <c r="NYY173" s="216"/>
      <c r="NYZ173" s="216"/>
      <c r="NZA173" s="216"/>
      <c r="NZB173" s="216"/>
      <c r="NZC173" s="216"/>
      <c r="NZD173" s="216"/>
      <c r="NZE173" s="216"/>
      <c r="NZF173" s="216"/>
      <c r="NZG173" s="216"/>
      <c r="NZH173" s="216"/>
      <c r="NZI173" s="216"/>
      <c r="NZJ173" s="216"/>
      <c r="NZK173" s="216"/>
      <c r="NZL173" s="216"/>
      <c r="NZM173" s="216"/>
      <c r="NZN173" s="216"/>
      <c r="NZO173" s="216"/>
      <c r="NZP173" s="216"/>
      <c r="NZQ173" s="216"/>
      <c r="NZR173" s="216"/>
      <c r="NZS173" s="216"/>
      <c r="NZT173" s="216"/>
      <c r="NZU173" s="216"/>
      <c r="NZV173" s="216"/>
      <c r="NZW173" s="216"/>
      <c r="NZX173" s="216"/>
      <c r="NZY173" s="216"/>
      <c r="NZZ173" s="216"/>
      <c r="OAA173" s="216"/>
      <c r="OAB173" s="216"/>
      <c r="OAC173" s="216"/>
      <c r="OAD173" s="216"/>
      <c r="OAE173" s="216"/>
      <c r="OAF173" s="216"/>
      <c r="OAG173" s="216"/>
      <c r="OAH173" s="216"/>
      <c r="OAI173" s="216"/>
      <c r="OAJ173" s="216"/>
      <c r="OAK173" s="216"/>
      <c r="OAL173" s="216"/>
      <c r="OAM173" s="216"/>
      <c r="OAN173" s="216"/>
      <c r="OAO173" s="216"/>
      <c r="OAP173" s="216"/>
      <c r="OAQ173" s="216"/>
      <c r="OAR173" s="216"/>
      <c r="OAS173" s="216"/>
      <c r="OAT173" s="216"/>
      <c r="OAU173" s="216"/>
      <c r="OAV173" s="216"/>
      <c r="OAW173" s="216"/>
      <c r="OAX173" s="216"/>
      <c r="OAY173" s="216"/>
      <c r="OAZ173" s="216"/>
      <c r="OBA173" s="216"/>
      <c r="OBB173" s="216"/>
      <c r="OBC173" s="216"/>
      <c r="OBD173" s="216"/>
      <c r="OBE173" s="216"/>
      <c r="OBF173" s="216"/>
      <c r="OBG173" s="216"/>
      <c r="OBH173" s="216"/>
      <c r="OBI173" s="216"/>
      <c r="OBJ173" s="216"/>
      <c r="OBK173" s="216"/>
      <c r="OBL173" s="216"/>
      <c r="OBM173" s="216"/>
      <c r="OBN173" s="216"/>
      <c r="OBO173" s="216"/>
      <c r="OBP173" s="216"/>
      <c r="OBQ173" s="216"/>
      <c r="OBR173" s="216"/>
      <c r="OBS173" s="216"/>
      <c r="OBT173" s="216"/>
      <c r="OBU173" s="216"/>
      <c r="OBV173" s="216"/>
      <c r="OBW173" s="216"/>
      <c r="OBX173" s="216"/>
      <c r="OBY173" s="216"/>
      <c r="OBZ173" s="216"/>
      <c r="OCA173" s="216"/>
      <c r="OCB173" s="216"/>
      <c r="OCC173" s="216"/>
      <c r="OCD173" s="216"/>
      <c r="OCE173" s="216"/>
      <c r="OCF173" s="216"/>
      <c r="OCG173" s="216"/>
      <c r="OCH173" s="216"/>
      <c r="OCI173" s="216"/>
      <c r="OCJ173" s="216"/>
      <c r="OCK173" s="216"/>
      <c r="OCL173" s="216"/>
      <c r="OCM173" s="216"/>
      <c r="OCN173" s="216"/>
      <c r="OCO173" s="216"/>
      <c r="OCP173" s="216"/>
      <c r="OCQ173" s="216"/>
      <c r="OCR173" s="216"/>
      <c r="OCS173" s="216"/>
      <c r="OCT173" s="216"/>
      <c r="OCU173" s="216"/>
      <c r="OCV173" s="216"/>
      <c r="OCW173" s="216"/>
      <c r="OCX173" s="216"/>
      <c r="OCY173" s="216"/>
      <c r="OCZ173" s="216"/>
      <c r="ODA173" s="216"/>
      <c r="ODB173" s="216"/>
      <c r="ODC173" s="216"/>
      <c r="ODD173" s="216"/>
      <c r="ODE173" s="216"/>
      <c r="ODF173" s="216"/>
      <c r="ODG173" s="216"/>
      <c r="ODH173" s="216"/>
      <c r="ODI173" s="216"/>
      <c r="ODJ173" s="216"/>
      <c r="ODK173" s="216"/>
      <c r="ODL173" s="216"/>
      <c r="ODM173" s="216"/>
      <c r="ODN173" s="216"/>
      <c r="ODO173" s="216"/>
      <c r="ODP173" s="216"/>
      <c r="ODQ173" s="216"/>
      <c r="ODR173" s="216"/>
      <c r="ODS173" s="216"/>
      <c r="ODT173" s="216"/>
      <c r="ODU173" s="216"/>
      <c r="ODV173" s="216"/>
      <c r="ODW173" s="216"/>
      <c r="ODX173" s="216"/>
      <c r="ODY173" s="216"/>
      <c r="ODZ173" s="216"/>
      <c r="OEA173" s="216"/>
      <c r="OEB173" s="216"/>
      <c r="OEC173" s="216"/>
      <c r="OED173" s="216"/>
      <c r="OEE173" s="216"/>
      <c r="OEF173" s="216"/>
      <c r="OEG173" s="216"/>
      <c r="OEH173" s="216"/>
      <c r="OEI173" s="216"/>
      <c r="OEJ173" s="216"/>
      <c r="OEK173" s="216"/>
      <c r="OEL173" s="216"/>
      <c r="OEM173" s="216"/>
      <c r="OEN173" s="216"/>
      <c r="OEO173" s="216"/>
      <c r="OEP173" s="216"/>
      <c r="OEQ173" s="216"/>
      <c r="OER173" s="216"/>
      <c r="OES173" s="216"/>
      <c r="OET173" s="216"/>
      <c r="OEU173" s="216"/>
      <c r="OEV173" s="216"/>
      <c r="OEW173" s="216"/>
      <c r="OEX173" s="216"/>
      <c r="OEY173" s="216"/>
      <c r="OEZ173" s="216"/>
      <c r="OFA173" s="216"/>
      <c r="OFB173" s="216"/>
      <c r="OFC173" s="216"/>
      <c r="OFD173" s="216"/>
      <c r="OFE173" s="216"/>
      <c r="OFF173" s="216"/>
      <c r="OFG173" s="216"/>
      <c r="OFH173" s="216"/>
      <c r="OFI173" s="216"/>
      <c r="OFJ173" s="216"/>
      <c r="OFK173" s="216"/>
      <c r="OFL173" s="216"/>
      <c r="OFM173" s="216"/>
      <c r="OFN173" s="216"/>
      <c r="OFO173" s="216"/>
      <c r="OFP173" s="216"/>
      <c r="OFQ173" s="216"/>
      <c r="OFR173" s="216"/>
      <c r="OFS173" s="216"/>
      <c r="OFT173" s="216"/>
      <c r="OFU173" s="216"/>
      <c r="OFV173" s="216"/>
      <c r="OFW173" s="216"/>
      <c r="OFX173" s="216"/>
      <c r="OFY173" s="216"/>
      <c r="OFZ173" s="216"/>
      <c r="OGA173" s="216"/>
      <c r="OGB173" s="216"/>
      <c r="OGC173" s="216"/>
      <c r="OGD173" s="216"/>
      <c r="OGE173" s="216"/>
      <c r="OGF173" s="216"/>
      <c r="OGG173" s="216"/>
      <c r="OGH173" s="216"/>
      <c r="OGI173" s="216"/>
      <c r="OGJ173" s="216"/>
      <c r="OGK173" s="216"/>
      <c r="OGL173" s="216"/>
      <c r="OGM173" s="216"/>
      <c r="OGN173" s="216"/>
      <c r="OGO173" s="216"/>
      <c r="OGP173" s="216"/>
      <c r="OGQ173" s="216"/>
      <c r="OGR173" s="216"/>
      <c r="OGS173" s="216"/>
      <c r="OGT173" s="216"/>
      <c r="OGU173" s="216"/>
      <c r="OGV173" s="216"/>
      <c r="OGW173" s="216"/>
      <c r="OGX173" s="216"/>
      <c r="OGY173" s="216"/>
      <c r="OGZ173" s="216"/>
      <c r="OHA173" s="216"/>
      <c r="OHB173" s="216"/>
      <c r="OHC173" s="216"/>
      <c r="OHD173" s="216"/>
      <c r="OHE173" s="216"/>
      <c r="OHF173" s="216"/>
      <c r="OHG173" s="216"/>
      <c r="OHH173" s="216"/>
      <c r="OHI173" s="216"/>
      <c r="OHJ173" s="216"/>
      <c r="OHK173" s="216"/>
      <c r="OHL173" s="216"/>
      <c r="OHM173" s="216"/>
      <c r="OHN173" s="216"/>
      <c r="OHO173" s="216"/>
      <c r="OHP173" s="216"/>
      <c r="OHQ173" s="216"/>
      <c r="OHR173" s="216"/>
      <c r="OHS173" s="216"/>
      <c r="OHT173" s="216"/>
      <c r="OHU173" s="216"/>
      <c r="OHV173" s="216"/>
      <c r="OHW173" s="216"/>
      <c r="OHX173" s="216"/>
      <c r="OHY173" s="216"/>
      <c r="OHZ173" s="216"/>
      <c r="OIA173" s="216"/>
      <c r="OIB173" s="216"/>
      <c r="OIC173" s="216"/>
      <c r="OID173" s="216"/>
      <c r="OIE173" s="216"/>
      <c r="OIF173" s="216"/>
      <c r="OIG173" s="216"/>
      <c r="OIH173" s="216"/>
      <c r="OII173" s="216"/>
      <c r="OIJ173" s="216"/>
      <c r="OIK173" s="216"/>
      <c r="OIL173" s="216"/>
      <c r="OIM173" s="216"/>
      <c r="OIN173" s="216"/>
      <c r="OIO173" s="216"/>
      <c r="OIP173" s="216"/>
      <c r="OIQ173" s="216"/>
      <c r="OIR173" s="216"/>
      <c r="OIS173" s="216"/>
      <c r="OIT173" s="216"/>
      <c r="OIU173" s="216"/>
      <c r="OIV173" s="216"/>
      <c r="OIW173" s="216"/>
      <c r="OIX173" s="216"/>
      <c r="OIY173" s="216"/>
      <c r="OIZ173" s="216"/>
      <c r="OJA173" s="216"/>
      <c r="OJB173" s="216"/>
      <c r="OJC173" s="216"/>
      <c r="OJD173" s="216"/>
      <c r="OJE173" s="216"/>
      <c r="OJF173" s="216"/>
      <c r="OJG173" s="216"/>
      <c r="OJH173" s="216"/>
      <c r="OJI173" s="216"/>
      <c r="OJJ173" s="216"/>
      <c r="OJK173" s="216"/>
      <c r="OJL173" s="216"/>
      <c r="OJM173" s="216"/>
      <c r="OJN173" s="216"/>
      <c r="OJO173" s="216"/>
      <c r="OJP173" s="216"/>
      <c r="OJQ173" s="216"/>
      <c r="OJR173" s="216"/>
      <c r="OJS173" s="216"/>
      <c r="OJT173" s="216"/>
      <c r="OJU173" s="216"/>
      <c r="OJV173" s="216"/>
      <c r="OJW173" s="216"/>
      <c r="OJX173" s="216"/>
      <c r="OJY173" s="216"/>
      <c r="OJZ173" s="216"/>
      <c r="OKA173" s="216"/>
      <c r="OKB173" s="216"/>
      <c r="OKC173" s="216"/>
      <c r="OKD173" s="216"/>
      <c r="OKE173" s="216"/>
      <c r="OKF173" s="216"/>
      <c r="OKG173" s="216"/>
      <c r="OKH173" s="216"/>
      <c r="OKI173" s="216"/>
      <c r="OKJ173" s="216"/>
      <c r="OKK173" s="216"/>
      <c r="OKL173" s="216"/>
      <c r="OKM173" s="216"/>
      <c r="OKN173" s="216"/>
      <c r="OKO173" s="216"/>
      <c r="OKP173" s="216"/>
      <c r="OKQ173" s="216"/>
      <c r="OKR173" s="216"/>
      <c r="OKS173" s="216"/>
      <c r="OKT173" s="216"/>
      <c r="OKU173" s="216"/>
      <c r="OKV173" s="216"/>
      <c r="OKW173" s="216"/>
      <c r="OKX173" s="216"/>
      <c r="OKY173" s="216"/>
      <c r="OKZ173" s="216"/>
      <c r="OLA173" s="216"/>
      <c r="OLB173" s="216"/>
      <c r="OLC173" s="216"/>
      <c r="OLD173" s="216"/>
      <c r="OLE173" s="216"/>
      <c r="OLF173" s="216"/>
      <c r="OLG173" s="216"/>
      <c r="OLH173" s="216"/>
      <c r="OLI173" s="216"/>
      <c r="OLJ173" s="216"/>
      <c r="OLK173" s="216"/>
      <c r="OLL173" s="216"/>
      <c r="OLM173" s="216"/>
      <c r="OLN173" s="216"/>
      <c r="OLO173" s="216"/>
      <c r="OLP173" s="216"/>
      <c r="OLQ173" s="216"/>
      <c r="OLR173" s="216"/>
      <c r="OLS173" s="216"/>
      <c r="OLT173" s="216"/>
      <c r="OLU173" s="216"/>
      <c r="OLV173" s="216"/>
      <c r="OLW173" s="216"/>
      <c r="OLX173" s="216"/>
      <c r="OLY173" s="216"/>
      <c r="OLZ173" s="216"/>
      <c r="OMA173" s="216"/>
      <c r="OMB173" s="216"/>
      <c r="OMC173" s="216"/>
      <c r="OMD173" s="216"/>
      <c r="OME173" s="216"/>
      <c r="OMF173" s="216"/>
      <c r="OMG173" s="216"/>
      <c r="OMH173" s="216"/>
      <c r="OMI173" s="216"/>
      <c r="OMJ173" s="216"/>
      <c r="OMK173" s="216"/>
      <c r="OML173" s="216"/>
      <c r="OMM173" s="216"/>
      <c r="OMN173" s="216"/>
      <c r="OMO173" s="216"/>
      <c r="OMP173" s="216"/>
      <c r="OMQ173" s="216"/>
      <c r="OMR173" s="216"/>
      <c r="OMS173" s="216"/>
      <c r="OMT173" s="216"/>
      <c r="OMU173" s="216"/>
      <c r="OMV173" s="216"/>
      <c r="OMW173" s="216"/>
      <c r="OMX173" s="216"/>
      <c r="OMY173" s="216"/>
      <c r="OMZ173" s="216"/>
      <c r="ONA173" s="216"/>
      <c r="ONB173" s="216"/>
      <c r="ONC173" s="216"/>
      <c r="OND173" s="216"/>
      <c r="ONE173" s="216"/>
      <c r="ONF173" s="216"/>
      <c r="ONG173" s="216"/>
      <c r="ONH173" s="216"/>
      <c r="ONI173" s="216"/>
      <c r="ONJ173" s="216"/>
      <c r="ONK173" s="216"/>
      <c r="ONL173" s="216"/>
      <c r="ONM173" s="216"/>
      <c r="ONN173" s="216"/>
      <c r="ONO173" s="216"/>
      <c r="ONP173" s="216"/>
      <c r="ONQ173" s="216"/>
      <c r="ONR173" s="216"/>
      <c r="ONS173" s="216"/>
      <c r="ONT173" s="216"/>
      <c r="ONU173" s="216"/>
      <c r="ONV173" s="216"/>
      <c r="ONW173" s="216"/>
      <c r="ONX173" s="216"/>
      <c r="ONY173" s="216"/>
      <c r="ONZ173" s="216"/>
      <c r="OOA173" s="216"/>
      <c r="OOB173" s="216"/>
      <c r="OOC173" s="216"/>
      <c r="OOD173" s="216"/>
      <c r="OOE173" s="216"/>
      <c r="OOF173" s="216"/>
      <c r="OOG173" s="216"/>
      <c r="OOH173" s="216"/>
      <c r="OOI173" s="216"/>
      <c r="OOJ173" s="216"/>
      <c r="OOK173" s="216"/>
      <c r="OOL173" s="216"/>
      <c r="OOM173" s="216"/>
      <c r="OON173" s="216"/>
      <c r="OOO173" s="216"/>
      <c r="OOP173" s="216"/>
      <c r="OOQ173" s="216"/>
      <c r="OOR173" s="216"/>
      <c r="OOS173" s="216"/>
      <c r="OOT173" s="216"/>
      <c r="OOU173" s="216"/>
      <c r="OOV173" s="216"/>
      <c r="OOW173" s="216"/>
      <c r="OOX173" s="216"/>
      <c r="OOY173" s="216"/>
      <c r="OOZ173" s="216"/>
      <c r="OPA173" s="216"/>
      <c r="OPB173" s="216"/>
      <c r="OPC173" s="216"/>
      <c r="OPD173" s="216"/>
      <c r="OPE173" s="216"/>
      <c r="OPF173" s="216"/>
      <c r="OPG173" s="216"/>
      <c r="OPH173" s="216"/>
      <c r="OPI173" s="216"/>
      <c r="OPJ173" s="216"/>
      <c r="OPK173" s="216"/>
      <c r="OPL173" s="216"/>
      <c r="OPM173" s="216"/>
      <c r="OPN173" s="216"/>
      <c r="OPO173" s="216"/>
      <c r="OPP173" s="216"/>
      <c r="OPQ173" s="216"/>
      <c r="OPR173" s="216"/>
      <c r="OPS173" s="216"/>
      <c r="OPT173" s="216"/>
      <c r="OPU173" s="216"/>
      <c r="OPV173" s="216"/>
      <c r="OPW173" s="216"/>
      <c r="OPX173" s="216"/>
      <c r="OPY173" s="216"/>
      <c r="OPZ173" s="216"/>
      <c r="OQA173" s="216"/>
      <c r="OQB173" s="216"/>
      <c r="OQC173" s="216"/>
      <c r="OQD173" s="216"/>
      <c r="OQE173" s="216"/>
      <c r="OQF173" s="216"/>
      <c r="OQG173" s="216"/>
      <c r="OQH173" s="216"/>
      <c r="OQI173" s="216"/>
      <c r="OQJ173" s="216"/>
      <c r="OQK173" s="216"/>
      <c r="OQL173" s="216"/>
      <c r="OQM173" s="216"/>
      <c r="OQN173" s="216"/>
      <c r="OQO173" s="216"/>
      <c r="OQP173" s="216"/>
      <c r="OQQ173" s="216"/>
      <c r="OQR173" s="216"/>
      <c r="OQS173" s="216"/>
      <c r="OQT173" s="216"/>
      <c r="OQU173" s="216"/>
      <c r="OQV173" s="216"/>
      <c r="OQW173" s="216"/>
      <c r="OQX173" s="216"/>
      <c r="OQY173" s="216"/>
      <c r="OQZ173" s="216"/>
      <c r="ORA173" s="216"/>
      <c r="ORB173" s="216"/>
      <c r="ORC173" s="216"/>
      <c r="ORD173" s="216"/>
      <c r="ORE173" s="216"/>
      <c r="ORF173" s="216"/>
      <c r="ORG173" s="216"/>
      <c r="ORH173" s="216"/>
      <c r="ORI173" s="216"/>
      <c r="ORJ173" s="216"/>
      <c r="ORK173" s="216"/>
      <c r="ORL173" s="216"/>
      <c r="ORM173" s="216"/>
      <c r="ORN173" s="216"/>
      <c r="ORO173" s="216"/>
      <c r="ORP173" s="216"/>
      <c r="ORQ173" s="216"/>
      <c r="ORR173" s="216"/>
      <c r="ORS173" s="216"/>
      <c r="ORT173" s="216"/>
      <c r="ORU173" s="216"/>
      <c r="ORV173" s="216"/>
      <c r="ORW173" s="216"/>
      <c r="ORX173" s="216"/>
      <c r="ORY173" s="216"/>
      <c r="ORZ173" s="216"/>
      <c r="OSA173" s="216"/>
      <c r="OSB173" s="216"/>
      <c r="OSC173" s="216"/>
      <c r="OSD173" s="216"/>
      <c r="OSE173" s="216"/>
      <c r="OSF173" s="216"/>
      <c r="OSG173" s="216"/>
      <c r="OSH173" s="216"/>
      <c r="OSI173" s="216"/>
      <c r="OSJ173" s="216"/>
      <c r="OSK173" s="216"/>
      <c r="OSL173" s="216"/>
      <c r="OSM173" s="216"/>
      <c r="OSN173" s="216"/>
      <c r="OSO173" s="216"/>
      <c r="OSP173" s="216"/>
      <c r="OSQ173" s="216"/>
      <c r="OSR173" s="216"/>
      <c r="OSS173" s="216"/>
      <c r="OST173" s="216"/>
      <c r="OSU173" s="216"/>
      <c r="OSV173" s="216"/>
      <c r="OSW173" s="216"/>
      <c r="OSX173" s="216"/>
      <c r="OSY173" s="216"/>
      <c r="OSZ173" s="216"/>
      <c r="OTA173" s="216"/>
      <c r="OTB173" s="216"/>
      <c r="OTC173" s="216"/>
      <c r="OTD173" s="216"/>
      <c r="OTE173" s="216"/>
      <c r="OTF173" s="216"/>
      <c r="OTG173" s="216"/>
      <c r="OTH173" s="216"/>
      <c r="OTI173" s="216"/>
      <c r="OTJ173" s="216"/>
      <c r="OTK173" s="216"/>
      <c r="OTL173" s="216"/>
      <c r="OTM173" s="216"/>
      <c r="OTN173" s="216"/>
      <c r="OTO173" s="216"/>
      <c r="OTP173" s="216"/>
      <c r="OTQ173" s="216"/>
      <c r="OTR173" s="216"/>
      <c r="OTS173" s="216"/>
      <c r="OTT173" s="216"/>
      <c r="OTU173" s="216"/>
      <c r="OTV173" s="216"/>
      <c r="OTW173" s="216"/>
      <c r="OTX173" s="216"/>
      <c r="OTY173" s="216"/>
      <c r="OTZ173" s="216"/>
      <c r="OUA173" s="216"/>
      <c r="OUB173" s="216"/>
      <c r="OUC173" s="216"/>
      <c r="OUD173" s="216"/>
      <c r="OUE173" s="216"/>
      <c r="OUF173" s="216"/>
      <c r="OUG173" s="216"/>
      <c r="OUH173" s="216"/>
      <c r="OUI173" s="216"/>
      <c r="OUJ173" s="216"/>
      <c r="OUK173" s="216"/>
      <c r="OUL173" s="216"/>
      <c r="OUM173" s="216"/>
      <c r="OUN173" s="216"/>
      <c r="OUO173" s="216"/>
      <c r="OUP173" s="216"/>
      <c r="OUQ173" s="216"/>
      <c r="OUR173" s="216"/>
      <c r="OUS173" s="216"/>
      <c r="OUT173" s="216"/>
      <c r="OUU173" s="216"/>
      <c r="OUV173" s="216"/>
      <c r="OUW173" s="216"/>
      <c r="OUX173" s="216"/>
      <c r="OUY173" s="216"/>
      <c r="OUZ173" s="216"/>
      <c r="OVA173" s="216"/>
      <c r="OVB173" s="216"/>
      <c r="OVC173" s="216"/>
      <c r="OVD173" s="216"/>
      <c r="OVE173" s="216"/>
      <c r="OVF173" s="216"/>
      <c r="OVG173" s="216"/>
      <c r="OVH173" s="216"/>
      <c r="OVI173" s="216"/>
      <c r="OVJ173" s="216"/>
      <c r="OVK173" s="216"/>
      <c r="OVL173" s="216"/>
      <c r="OVM173" s="216"/>
      <c r="OVN173" s="216"/>
      <c r="OVO173" s="216"/>
      <c r="OVP173" s="216"/>
      <c r="OVQ173" s="216"/>
      <c r="OVR173" s="216"/>
      <c r="OVS173" s="216"/>
      <c r="OVT173" s="216"/>
      <c r="OVU173" s="216"/>
      <c r="OVV173" s="216"/>
      <c r="OVW173" s="216"/>
      <c r="OVX173" s="216"/>
      <c r="OVY173" s="216"/>
      <c r="OVZ173" s="216"/>
      <c r="OWA173" s="216"/>
      <c r="OWB173" s="216"/>
      <c r="OWC173" s="216"/>
      <c r="OWD173" s="216"/>
      <c r="OWE173" s="216"/>
      <c r="OWF173" s="216"/>
      <c r="OWG173" s="216"/>
      <c r="OWH173" s="216"/>
      <c r="OWI173" s="216"/>
      <c r="OWJ173" s="216"/>
      <c r="OWK173" s="216"/>
      <c r="OWL173" s="216"/>
      <c r="OWM173" s="216"/>
      <c r="OWN173" s="216"/>
      <c r="OWO173" s="216"/>
      <c r="OWP173" s="216"/>
      <c r="OWQ173" s="216"/>
      <c r="OWR173" s="216"/>
      <c r="OWS173" s="216"/>
      <c r="OWT173" s="216"/>
      <c r="OWU173" s="216"/>
      <c r="OWV173" s="216"/>
      <c r="OWW173" s="216"/>
      <c r="OWX173" s="216"/>
      <c r="OWY173" s="216"/>
      <c r="OWZ173" s="216"/>
      <c r="OXA173" s="216"/>
      <c r="OXB173" s="216"/>
      <c r="OXC173" s="216"/>
      <c r="OXD173" s="216"/>
      <c r="OXE173" s="216"/>
      <c r="OXF173" s="216"/>
      <c r="OXG173" s="216"/>
      <c r="OXH173" s="216"/>
      <c r="OXI173" s="216"/>
      <c r="OXJ173" s="216"/>
      <c r="OXK173" s="216"/>
      <c r="OXL173" s="216"/>
      <c r="OXM173" s="216"/>
      <c r="OXN173" s="216"/>
      <c r="OXO173" s="216"/>
      <c r="OXP173" s="216"/>
      <c r="OXQ173" s="216"/>
      <c r="OXR173" s="216"/>
      <c r="OXS173" s="216"/>
      <c r="OXT173" s="216"/>
      <c r="OXU173" s="216"/>
      <c r="OXV173" s="216"/>
      <c r="OXW173" s="216"/>
      <c r="OXX173" s="216"/>
      <c r="OXY173" s="216"/>
      <c r="OXZ173" s="216"/>
      <c r="OYA173" s="216"/>
      <c r="OYB173" s="216"/>
      <c r="OYC173" s="216"/>
      <c r="OYD173" s="216"/>
      <c r="OYE173" s="216"/>
      <c r="OYF173" s="216"/>
      <c r="OYG173" s="216"/>
      <c r="OYH173" s="216"/>
      <c r="OYI173" s="216"/>
      <c r="OYJ173" s="216"/>
      <c r="OYK173" s="216"/>
      <c r="OYL173" s="216"/>
      <c r="OYM173" s="216"/>
      <c r="OYN173" s="216"/>
      <c r="OYO173" s="216"/>
      <c r="OYP173" s="216"/>
      <c r="OYQ173" s="216"/>
      <c r="OYR173" s="216"/>
      <c r="OYS173" s="216"/>
      <c r="OYT173" s="216"/>
      <c r="OYU173" s="216"/>
      <c r="OYV173" s="216"/>
      <c r="OYW173" s="216"/>
      <c r="OYX173" s="216"/>
      <c r="OYY173" s="216"/>
      <c r="OYZ173" s="216"/>
      <c r="OZA173" s="216"/>
      <c r="OZB173" s="216"/>
      <c r="OZC173" s="216"/>
      <c r="OZD173" s="216"/>
      <c r="OZE173" s="216"/>
      <c r="OZF173" s="216"/>
      <c r="OZG173" s="216"/>
      <c r="OZH173" s="216"/>
      <c r="OZI173" s="216"/>
      <c r="OZJ173" s="216"/>
      <c r="OZK173" s="216"/>
      <c r="OZL173" s="216"/>
      <c r="OZM173" s="216"/>
      <c r="OZN173" s="216"/>
      <c r="OZO173" s="216"/>
      <c r="OZP173" s="216"/>
      <c r="OZQ173" s="216"/>
      <c r="OZR173" s="216"/>
      <c r="OZS173" s="216"/>
      <c r="OZT173" s="216"/>
      <c r="OZU173" s="216"/>
      <c r="OZV173" s="216"/>
      <c r="OZW173" s="216"/>
      <c r="OZX173" s="216"/>
      <c r="OZY173" s="216"/>
      <c r="OZZ173" s="216"/>
      <c r="PAA173" s="216"/>
      <c r="PAB173" s="216"/>
      <c r="PAC173" s="216"/>
      <c r="PAD173" s="216"/>
      <c r="PAE173" s="216"/>
      <c r="PAF173" s="216"/>
      <c r="PAG173" s="216"/>
      <c r="PAH173" s="216"/>
      <c r="PAI173" s="216"/>
      <c r="PAJ173" s="216"/>
      <c r="PAK173" s="216"/>
      <c r="PAL173" s="216"/>
      <c r="PAM173" s="216"/>
      <c r="PAN173" s="216"/>
      <c r="PAO173" s="216"/>
      <c r="PAP173" s="216"/>
      <c r="PAQ173" s="216"/>
      <c r="PAR173" s="216"/>
      <c r="PAS173" s="216"/>
      <c r="PAT173" s="216"/>
      <c r="PAU173" s="216"/>
      <c r="PAV173" s="216"/>
      <c r="PAW173" s="216"/>
      <c r="PAX173" s="216"/>
      <c r="PAY173" s="216"/>
      <c r="PAZ173" s="216"/>
      <c r="PBA173" s="216"/>
      <c r="PBB173" s="216"/>
      <c r="PBC173" s="216"/>
      <c r="PBD173" s="216"/>
      <c r="PBE173" s="216"/>
      <c r="PBF173" s="216"/>
      <c r="PBG173" s="216"/>
      <c r="PBH173" s="216"/>
      <c r="PBI173" s="216"/>
      <c r="PBJ173" s="216"/>
      <c r="PBK173" s="216"/>
      <c r="PBL173" s="216"/>
      <c r="PBM173" s="216"/>
      <c r="PBN173" s="216"/>
      <c r="PBO173" s="216"/>
      <c r="PBP173" s="216"/>
      <c r="PBQ173" s="216"/>
      <c r="PBR173" s="216"/>
      <c r="PBS173" s="216"/>
      <c r="PBT173" s="216"/>
      <c r="PBU173" s="216"/>
      <c r="PBV173" s="216"/>
      <c r="PBW173" s="216"/>
      <c r="PBX173" s="216"/>
      <c r="PBY173" s="216"/>
      <c r="PBZ173" s="216"/>
      <c r="PCA173" s="216"/>
      <c r="PCB173" s="216"/>
      <c r="PCC173" s="216"/>
      <c r="PCD173" s="216"/>
      <c r="PCE173" s="216"/>
      <c r="PCF173" s="216"/>
      <c r="PCG173" s="216"/>
      <c r="PCH173" s="216"/>
      <c r="PCI173" s="216"/>
      <c r="PCJ173" s="216"/>
      <c r="PCK173" s="216"/>
      <c r="PCL173" s="216"/>
      <c r="PCM173" s="216"/>
      <c r="PCN173" s="216"/>
      <c r="PCO173" s="216"/>
      <c r="PCP173" s="216"/>
      <c r="PCQ173" s="216"/>
      <c r="PCR173" s="216"/>
      <c r="PCS173" s="216"/>
      <c r="PCT173" s="216"/>
      <c r="PCU173" s="216"/>
      <c r="PCV173" s="216"/>
      <c r="PCW173" s="216"/>
      <c r="PCX173" s="216"/>
      <c r="PCY173" s="216"/>
      <c r="PCZ173" s="216"/>
      <c r="PDA173" s="216"/>
      <c r="PDB173" s="216"/>
      <c r="PDC173" s="216"/>
      <c r="PDD173" s="216"/>
      <c r="PDE173" s="216"/>
      <c r="PDF173" s="216"/>
      <c r="PDG173" s="216"/>
      <c r="PDH173" s="216"/>
      <c r="PDI173" s="216"/>
      <c r="PDJ173" s="216"/>
      <c r="PDK173" s="216"/>
      <c r="PDL173" s="216"/>
      <c r="PDM173" s="216"/>
      <c r="PDN173" s="216"/>
      <c r="PDO173" s="216"/>
      <c r="PDP173" s="216"/>
      <c r="PDQ173" s="216"/>
      <c r="PDR173" s="216"/>
      <c r="PDS173" s="216"/>
      <c r="PDT173" s="216"/>
      <c r="PDU173" s="216"/>
      <c r="PDV173" s="216"/>
      <c r="PDW173" s="216"/>
      <c r="PDX173" s="216"/>
      <c r="PDY173" s="216"/>
      <c r="PDZ173" s="216"/>
      <c r="PEA173" s="216"/>
      <c r="PEB173" s="216"/>
      <c r="PEC173" s="216"/>
      <c r="PED173" s="216"/>
      <c r="PEE173" s="216"/>
      <c r="PEF173" s="216"/>
      <c r="PEG173" s="216"/>
      <c r="PEH173" s="216"/>
      <c r="PEI173" s="216"/>
      <c r="PEJ173" s="216"/>
      <c r="PEK173" s="216"/>
      <c r="PEL173" s="216"/>
      <c r="PEM173" s="216"/>
      <c r="PEN173" s="216"/>
      <c r="PEO173" s="216"/>
      <c r="PEP173" s="216"/>
      <c r="PEQ173" s="216"/>
      <c r="PER173" s="216"/>
      <c r="PES173" s="216"/>
      <c r="PET173" s="216"/>
      <c r="PEU173" s="216"/>
      <c r="PEV173" s="216"/>
      <c r="PEW173" s="216"/>
      <c r="PEX173" s="216"/>
      <c r="PEY173" s="216"/>
      <c r="PEZ173" s="216"/>
      <c r="PFA173" s="216"/>
      <c r="PFB173" s="216"/>
      <c r="PFC173" s="216"/>
      <c r="PFD173" s="216"/>
      <c r="PFE173" s="216"/>
      <c r="PFF173" s="216"/>
      <c r="PFG173" s="216"/>
      <c r="PFH173" s="216"/>
      <c r="PFI173" s="216"/>
      <c r="PFJ173" s="216"/>
      <c r="PFK173" s="216"/>
      <c r="PFL173" s="216"/>
      <c r="PFM173" s="216"/>
      <c r="PFN173" s="216"/>
      <c r="PFO173" s="216"/>
      <c r="PFP173" s="216"/>
      <c r="PFQ173" s="216"/>
      <c r="PFR173" s="216"/>
      <c r="PFS173" s="216"/>
      <c r="PFT173" s="216"/>
      <c r="PFU173" s="216"/>
      <c r="PFV173" s="216"/>
      <c r="PFW173" s="216"/>
      <c r="PFX173" s="216"/>
      <c r="PFY173" s="216"/>
      <c r="PFZ173" s="216"/>
      <c r="PGA173" s="216"/>
      <c r="PGB173" s="216"/>
      <c r="PGC173" s="216"/>
      <c r="PGD173" s="216"/>
      <c r="PGE173" s="216"/>
      <c r="PGF173" s="216"/>
      <c r="PGG173" s="216"/>
      <c r="PGH173" s="216"/>
      <c r="PGI173" s="216"/>
      <c r="PGJ173" s="216"/>
      <c r="PGK173" s="216"/>
      <c r="PGL173" s="216"/>
      <c r="PGM173" s="216"/>
      <c r="PGN173" s="216"/>
      <c r="PGO173" s="216"/>
      <c r="PGP173" s="216"/>
      <c r="PGQ173" s="216"/>
      <c r="PGR173" s="216"/>
      <c r="PGS173" s="216"/>
      <c r="PGT173" s="216"/>
      <c r="PGU173" s="216"/>
      <c r="PGV173" s="216"/>
      <c r="PGW173" s="216"/>
      <c r="PGX173" s="216"/>
      <c r="PGY173" s="216"/>
      <c r="PGZ173" s="216"/>
      <c r="PHA173" s="216"/>
      <c r="PHB173" s="216"/>
      <c r="PHC173" s="216"/>
      <c r="PHD173" s="216"/>
      <c r="PHE173" s="216"/>
      <c r="PHF173" s="216"/>
      <c r="PHG173" s="216"/>
      <c r="PHH173" s="216"/>
      <c r="PHI173" s="216"/>
      <c r="PHJ173" s="216"/>
      <c r="PHK173" s="216"/>
      <c r="PHL173" s="216"/>
      <c r="PHM173" s="216"/>
      <c r="PHN173" s="216"/>
      <c r="PHO173" s="216"/>
      <c r="PHP173" s="216"/>
      <c r="PHQ173" s="216"/>
      <c r="PHR173" s="216"/>
      <c r="PHS173" s="216"/>
      <c r="PHT173" s="216"/>
      <c r="PHU173" s="216"/>
      <c r="PHV173" s="216"/>
      <c r="PHW173" s="216"/>
      <c r="PHX173" s="216"/>
      <c r="PHY173" s="216"/>
      <c r="PHZ173" s="216"/>
      <c r="PIA173" s="216"/>
      <c r="PIB173" s="216"/>
      <c r="PIC173" s="216"/>
      <c r="PID173" s="216"/>
      <c r="PIE173" s="216"/>
      <c r="PIF173" s="216"/>
      <c r="PIG173" s="216"/>
      <c r="PIH173" s="216"/>
      <c r="PII173" s="216"/>
      <c r="PIJ173" s="216"/>
      <c r="PIK173" s="216"/>
      <c r="PIL173" s="216"/>
      <c r="PIM173" s="216"/>
      <c r="PIN173" s="216"/>
      <c r="PIO173" s="216"/>
      <c r="PIP173" s="216"/>
      <c r="PIQ173" s="216"/>
      <c r="PIR173" s="216"/>
      <c r="PIS173" s="216"/>
      <c r="PIT173" s="216"/>
      <c r="PIU173" s="216"/>
      <c r="PIV173" s="216"/>
      <c r="PIW173" s="216"/>
      <c r="PIX173" s="216"/>
      <c r="PIY173" s="216"/>
      <c r="PIZ173" s="216"/>
      <c r="PJA173" s="216"/>
      <c r="PJB173" s="216"/>
      <c r="PJC173" s="216"/>
      <c r="PJD173" s="216"/>
      <c r="PJE173" s="216"/>
      <c r="PJF173" s="216"/>
      <c r="PJG173" s="216"/>
      <c r="PJH173" s="216"/>
      <c r="PJI173" s="216"/>
      <c r="PJJ173" s="216"/>
      <c r="PJK173" s="216"/>
      <c r="PJL173" s="216"/>
      <c r="PJM173" s="216"/>
      <c r="PJN173" s="216"/>
      <c r="PJO173" s="216"/>
      <c r="PJP173" s="216"/>
      <c r="PJQ173" s="216"/>
      <c r="PJR173" s="216"/>
      <c r="PJS173" s="216"/>
      <c r="PJT173" s="216"/>
      <c r="PJU173" s="216"/>
      <c r="PJV173" s="216"/>
      <c r="PJW173" s="216"/>
      <c r="PJX173" s="216"/>
      <c r="PJY173" s="216"/>
      <c r="PJZ173" s="216"/>
      <c r="PKA173" s="216"/>
      <c r="PKB173" s="216"/>
      <c r="PKC173" s="216"/>
      <c r="PKD173" s="216"/>
      <c r="PKE173" s="216"/>
      <c r="PKF173" s="216"/>
      <c r="PKG173" s="216"/>
      <c r="PKH173" s="216"/>
      <c r="PKI173" s="216"/>
      <c r="PKJ173" s="216"/>
      <c r="PKK173" s="216"/>
      <c r="PKL173" s="216"/>
      <c r="PKM173" s="216"/>
      <c r="PKN173" s="216"/>
      <c r="PKO173" s="216"/>
      <c r="PKP173" s="216"/>
      <c r="PKQ173" s="216"/>
      <c r="PKR173" s="216"/>
      <c r="PKS173" s="216"/>
      <c r="PKT173" s="216"/>
      <c r="PKU173" s="216"/>
      <c r="PKV173" s="216"/>
      <c r="PKW173" s="216"/>
      <c r="PKX173" s="216"/>
      <c r="PKY173" s="216"/>
      <c r="PKZ173" s="216"/>
      <c r="PLA173" s="216"/>
      <c r="PLB173" s="216"/>
      <c r="PLC173" s="216"/>
      <c r="PLD173" s="216"/>
      <c r="PLE173" s="216"/>
      <c r="PLF173" s="216"/>
      <c r="PLG173" s="216"/>
      <c r="PLH173" s="216"/>
      <c r="PLI173" s="216"/>
      <c r="PLJ173" s="216"/>
      <c r="PLK173" s="216"/>
      <c r="PLL173" s="216"/>
      <c r="PLM173" s="216"/>
      <c r="PLN173" s="216"/>
      <c r="PLO173" s="216"/>
      <c r="PLP173" s="216"/>
      <c r="PLQ173" s="216"/>
      <c r="PLR173" s="216"/>
      <c r="PLS173" s="216"/>
      <c r="PLT173" s="216"/>
      <c r="PLU173" s="216"/>
      <c r="PLV173" s="216"/>
      <c r="PLW173" s="216"/>
      <c r="PLX173" s="216"/>
      <c r="PLY173" s="216"/>
      <c r="PLZ173" s="216"/>
      <c r="PMA173" s="216"/>
      <c r="PMB173" s="216"/>
      <c r="PMC173" s="216"/>
      <c r="PMD173" s="216"/>
      <c r="PME173" s="216"/>
      <c r="PMF173" s="216"/>
      <c r="PMG173" s="216"/>
      <c r="PMH173" s="216"/>
      <c r="PMI173" s="216"/>
      <c r="PMJ173" s="216"/>
      <c r="PMK173" s="216"/>
      <c r="PML173" s="216"/>
      <c r="PMM173" s="216"/>
      <c r="PMN173" s="216"/>
      <c r="PMO173" s="216"/>
      <c r="PMP173" s="216"/>
      <c r="PMQ173" s="216"/>
      <c r="PMR173" s="216"/>
      <c r="PMS173" s="216"/>
      <c r="PMT173" s="216"/>
      <c r="PMU173" s="216"/>
      <c r="PMV173" s="216"/>
      <c r="PMW173" s="216"/>
      <c r="PMX173" s="216"/>
      <c r="PMY173" s="216"/>
      <c r="PMZ173" s="216"/>
      <c r="PNA173" s="216"/>
      <c r="PNB173" s="216"/>
      <c r="PNC173" s="216"/>
      <c r="PND173" s="216"/>
      <c r="PNE173" s="216"/>
      <c r="PNF173" s="216"/>
      <c r="PNG173" s="216"/>
      <c r="PNH173" s="216"/>
      <c r="PNI173" s="216"/>
      <c r="PNJ173" s="216"/>
      <c r="PNK173" s="216"/>
      <c r="PNL173" s="216"/>
      <c r="PNM173" s="216"/>
      <c r="PNN173" s="216"/>
      <c r="PNO173" s="216"/>
      <c r="PNP173" s="216"/>
      <c r="PNQ173" s="216"/>
      <c r="PNR173" s="216"/>
      <c r="PNS173" s="216"/>
      <c r="PNT173" s="216"/>
      <c r="PNU173" s="216"/>
      <c r="PNV173" s="216"/>
      <c r="PNW173" s="216"/>
      <c r="PNX173" s="216"/>
      <c r="PNY173" s="216"/>
      <c r="PNZ173" s="216"/>
      <c r="POA173" s="216"/>
      <c r="POB173" s="216"/>
      <c r="POC173" s="216"/>
      <c r="POD173" s="216"/>
      <c r="POE173" s="216"/>
      <c r="POF173" s="216"/>
      <c r="POG173" s="216"/>
      <c r="POH173" s="216"/>
      <c r="POI173" s="216"/>
      <c r="POJ173" s="216"/>
      <c r="POK173" s="216"/>
      <c r="POL173" s="216"/>
      <c r="POM173" s="216"/>
      <c r="PON173" s="216"/>
      <c r="POO173" s="216"/>
      <c r="POP173" s="216"/>
      <c r="POQ173" s="216"/>
      <c r="POR173" s="216"/>
      <c r="POS173" s="216"/>
      <c r="POT173" s="216"/>
      <c r="POU173" s="216"/>
      <c r="POV173" s="216"/>
      <c r="POW173" s="216"/>
      <c r="POX173" s="216"/>
      <c r="POY173" s="216"/>
      <c r="POZ173" s="216"/>
      <c r="PPA173" s="216"/>
      <c r="PPB173" s="216"/>
      <c r="PPC173" s="216"/>
      <c r="PPD173" s="216"/>
      <c r="PPE173" s="216"/>
      <c r="PPF173" s="216"/>
      <c r="PPG173" s="216"/>
      <c r="PPH173" s="216"/>
      <c r="PPI173" s="216"/>
      <c r="PPJ173" s="216"/>
      <c r="PPK173" s="216"/>
      <c r="PPL173" s="216"/>
      <c r="PPM173" s="216"/>
      <c r="PPN173" s="216"/>
      <c r="PPO173" s="216"/>
      <c r="PPP173" s="216"/>
      <c r="PPQ173" s="216"/>
      <c r="PPR173" s="216"/>
      <c r="PPS173" s="216"/>
      <c r="PPT173" s="216"/>
      <c r="PPU173" s="216"/>
      <c r="PPV173" s="216"/>
      <c r="PPW173" s="216"/>
      <c r="PPX173" s="216"/>
      <c r="PPY173" s="216"/>
      <c r="PPZ173" s="216"/>
      <c r="PQA173" s="216"/>
      <c r="PQB173" s="216"/>
      <c r="PQC173" s="216"/>
      <c r="PQD173" s="216"/>
      <c r="PQE173" s="216"/>
      <c r="PQF173" s="216"/>
      <c r="PQG173" s="216"/>
      <c r="PQH173" s="216"/>
      <c r="PQI173" s="216"/>
      <c r="PQJ173" s="216"/>
      <c r="PQK173" s="216"/>
      <c r="PQL173" s="216"/>
      <c r="PQM173" s="216"/>
      <c r="PQN173" s="216"/>
      <c r="PQO173" s="216"/>
      <c r="PQP173" s="216"/>
      <c r="PQQ173" s="216"/>
      <c r="PQR173" s="216"/>
      <c r="PQS173" s="216"/>
      <c r="PQT173" s="216"/>
      <c r="PQU173" s="216"/>
      <c r="PQV173" s="216"/>
      <c r="PQW173" s="216"/>
      <c r="PQX173" s="216"/>
      <c r="PQY173" s="216"/>
      <c r="PQZ173" s="216"/>
      <c r="PRA173" s="216"/>
      <c r="PRB173" s="216"/>
      <c r="PRC173" s="216"/>
      <c r="PRD173" s="216"/>
      <c r="PRE173" s="216"/>
      <c r="PRF173" s="216"/>
      <c r="PRG173" s="216"/>
      <c r="PRH173" s="216"/>
      <c r="PRI173" s="216"/>
      <c r="PRJ173" s="216"/>
      <c r="PRK173" s="216"/>
      <c r="PRL173" s="216"/>
      <c r="PRM173" s="216"/>
      <c r="PRN173" s="216"/>
      <c r="PRO173" s="216"/>
      <c r="PRP173" s="216"/>
      <c r="PRQ173" s="216"/>
      <c r="PRR173" s="216"/>
      <c r="PRS173" s="216"/>
      <c r="PRT173" s="216"/>
      <c r="PRU173" s="216"/>
      <c r="PRV173" s="216"/>
      <c r="PRW173" s="216"/>
      <c r="PRX173" s="216"/>
      <c r="PRY173" s="216"/>
      <c r="PRZ173" s="216"/>
      <c r="PSA173" s="216"/>
      <c r="PSB173" s="216"/>
      <c r="PSC173" s="216"/>
      <c r="PSD173" s="216"/>
      <c r="PSE173" s="216"/>
      <c r="PSF173" s="216"/>
      <c r="PSG173" s="216"/>
      <c r="PSH173" s="216"/>
      <c r="PSI173" s="216"/>
      <c r="PSJ173" s="216"/>
      <c r="PSK173" s="216"/>
      <c r="PSL173" s="216"/>
      <c r="PSM173" s="216"/>
      <c r="PSN173" s="216"/>
      <c r="PSO173" s="216"/>
      <c r="PSP173" s="216"/>
      <c r="PSQ173" s="216"/>
      <c r="PSR173" s="216"/>
      <c r="PSS173" s="216"/>
      <c r="PST173" s="216"/>
      <c r="PSU173" s="216"/>
      <c r="PSV173" s="216"/>
      <c r="PSW173" s="216"/>
      <c r="PSX173" s="216"/>
      <c r="PSY173" s="216"/>
      <c r="PSZ173" s="216"/>
      <c r="PTA173" s="216"/>
      <c r="PTB173" s="216"/>
      <c r="PTC173" s="216"/>
      <c r="PTD173" s="216"/>
      <c r="PTE173" s="216"/>
      <c r="PTF173" s="216"/>
      <c r="PTG173" s="216"/>
      <c r="PTH173" s="216"/>
      <c r="PTI173" s="216"/>
      <c r="PTJ173" s="216"/>
      <c r="PTK173" s="216"/>
      <c r="PTL173" s="216"/>
      <c r="PTM173" s="216"/>
      <c r="PTN173" s="216"/>
      <c r="PTO173" s="216"/>
      <c r="PTP173" s="216"/>
      <c r="PTQ173" s="216"/>
      <c r="PTR173" s="216"/>
      <c r="PTS173" s="216"/>
      <c r="PTT173" s="216"/>
      <c r="PTU173" s="216"/>
      <c r="PTV173" s="216"/>
      <c r="PTW173" s="216"/>
      <c r="PTX173" s="216"/>
      <c r="PTY173" s="216"/>
      <c r="PTZ173" s="216"/>
      <c r="PUA173" s="216"/>
      <c r="PUB173" s="216"/>
      <c r="PUC173" s="216"/>
      <c r="PUD173" s="216"/>
      <c r="PUE173" s="216"/>
      <c r="PUF173" s="216"/>
      <c r="PUG173" s="216"/>
      <c r="PUH173" s="216"/>
      <c r="PUI173" s="216"/>
      <c r="PUJ173" s="216"/>
      <c r="PUK173" s="216"/>
      <c r="PUL173" s="216"/>
      <c r="PUM173" s="216"/>
      <c r="PUN173" s="216"/>
      <c r="PUO173" s="216"/>
      <c r="PUP173" s="216"/>
      <c r="PUQ173" s="216"/>
      <c r="PUR173" s="216"/>
      <c r="PUS173" s="216"/>
      <c r="PUT173" s="216"/>
      <c r="PUU173" s="216"/>
      <c r="PUV173" s="216"/>
      <c r="PUW173" s="216"/>
      <c r="PUX173" s="216"/>
      <c r="PUY173" s="216"/>
      <c r="PUZ173" s="216"/>
      <c r="PVA173" s="216"/>
      <c r="PVB173" s="216"/>
      <c r="PVC173" s="216"/>
      <c r="PVD173" s="216"/>
      <c r="PVE173" s="216"/>
      <c r="PVF173" s="216"/>
      <c r="PVG173" s="216"/>
      <c r="PVH173" s="216"/>
      <c r="PVI173" s="216"/>
      <c r="PVJ173" s="216"/>
      <c r="PVK173" s="216"/>
      <c r="PVL173" s="216"/>
      <c r="PVM173" s="216"/>
      <c r="PVN173" s="216"/>
      <c r="PVO173" s="216"/>
      <c r="PVP173" s="216"/>
      <c r="PVQ173" s="216"/>
      <c r="PVR173" s="216"/>
      <c r="PVS173" s="216"/>
      <c r="PVT173" s="216"/>
      <c r="PVU173" s="216"/>
      <c r="PVV173" s="216"/>
      <c r="PVW173" s="216"/>
      <c r="PVX173" s="216"/>
      <c r="PVY173" s="216"/>
      <c r="PVZ173" s="216"/>
      <c r="PWA173" s="216"/>
      <c r="PWB173" s="216"/>
      <c r="PWC173" s="216"/>
      <c r="PWD173" s="216"/>
      <c r="PWE173" s="216"/>
      <c r="PWF173" s="216"/>
      <c r="PWG173" s="216"/>
      <c r="PWH173" s="216"/>
      <c r="PWI173" s="216"/>
      <c r="PWJ173" s="216"/>
      <c r="PWK173" s="216"/>
      <c r="PWL173" s="216"/>
      <c r="PWM173" s="216"/>
      <c r="PWN173" s="216"/>
      <c r="PWO173" s="216"/>
      <c r="PWP173" s="216"/>
      <c r="PWQ173" s="216"/>
      <c r="PWR173" s="216"/>
      <c r="PWS173" s="216"/>
      <c r="PWT173" s="216"/>
      <c r="PWU173" s="216"/>
      <c r="PWV173" s="216"/>
      <c r="PWW173" s="216"/>
      <c r="PWX173" s="216"/>
      <c r="PWY173" s="216"/>
      <c r="PWZ173" s="216"/>
      <c r="PXA173" s="216"/>
      <c r="PXB173" s="216"/>
      <c r="PXC173" s="216"/>
      <c r="PXD173" s="216"/>
      <c r="PXE173" s="216"/>
      <c r="PXF173" s="216"/>
      <c r="PXG173" s="216"/>
      <c r="PXH173" s="216"/>
      <c r="PXI173" s="216"/>
      <c r="PXJ173" s="216"/>
      <c r="PXK173" s="216"/>
      <c r="PXL173" s="216"/>
      <c r="PXM173" s="216"/>
      <c r="PXN173" s="216"/>
      <c r="PXO173" s="216"/>
      <c r="PXP173" s="216"/>
      <c r="PXQ173" s="216"/>
      <c r="PXR173" s="216"/>
      <c r="PXS173" s="216"/>
      <c r="PXT173" s="216"/>
      <c r="PXU173" s="216"/>
      <c r="PXV173" s="216"/>
      <c r="PXW173" s="216"/>
      <c r="PXX173" s="216"/>
      <c r="PXY173" s="216"/>
      <c r="PXZ173" s="216"/>
      <c r="PYA173" s="216"/>
      <c r="PYB173" s="216"/>
      <c r="PYC173" s="216"/>
      <c r="PYD173" s="216"/>
      <c r="PYE173" s="216"/>
      <c r="PYF173" s="216"/>
      <c r="PYG173" s="216"/>
      <c r="PYH173" s="216"/>
      <c r="PYI173" s="216"/>
      <c r="PYJ173" s="216"/>
      <c r="PYK173" s="216"/>
      <c r="PYL173" s="216"/>
      <c r="PYM173" s="216"/>
      <c r="PYN173" s="216"/>
      <c r="PYO173" s="216"/>
      <c r="PYP173" s="216"/>
      <c r="PYQ173" s="216"/>
      <c r="PYR173" s="216"/>
      <c r="PYS173" s="216"/>
      <c r="PYT173" s="216"/>
      <c r="PYU173" s="216"/>
      <c r="PYV173" s="216"/>
      <c r="PYW173" s="216"/>
      <c r="PYX173" s="216"/>
      <c r="PYY173" s="216"/>
      <c r="PYZ173" s="216"/>
      <c r="PZA173" s="216"/>
      <c r="PZB173" s="216"/>
      <c r="PZC173" s="216"/>
      <c r="PZD173" s="216"/>
      <c r="PZE173" s="216"/>
      <c r="PZF173" s="216"/>
      <c r="PZG173" s="216"/>
      <c r="PZH173" s="216"/>
      <c r="PZI173" s="216"/>
      <c r="PZJ173" s="216"/>
      <c r="PZK173" s="216"/>
      <c r="PZL173" s="216"/>
      <c r="PZM173" s="216"/>
      <c r="PZN173" s="216"/>
      <c r="PZO173" s="216"/>
      <c r="PZP173" s="216"/>
      <c r="PZQ173" s="216"/>
      <c r="PZR173" s="216"/>
      <c r="PZS173" s="216"/>
      <c r="PZT173" s="216"/>
      <c r="PZU173" s="216"/>
      <c r="PZV173" s="216"/>
      <c r="PZW173" s="216"/>
      <c r="PZX173" s="216"/>
      <c r="PZY173" s="216"/>
      <c r="PZZ173" s="216"/>
      <c r="QAA173" s="216"/>
      <c r="QAB173" s="216"/>
      <c r="QAC173" s="216"/>
      <c r="QAD173" s="216"/>
      <c r="QAE173" s="216"/>
      <c r="QAF173" s="216"/>
      <c r="QAG173" s="216"/>
      <c r="QAH173" s="216"/>
      <c r="QAI173" s="216"/>
      <c r="QAJ173" s="216"/>
      <c r="QAK173" s="216"/>
      <c r="QAL173" s="216"/>
      <c r="QAM173" s="216"/>
      <c r="QAN173" s="216"/>
      <c r="QAO173" s="216"/>
      <c r="QAP173" s="216"/>
      <c r="QAQ173" s="216"/>
      <c r="QAR173" s="216"/>
      <c r="QAS173" s="216"/>
      <c r="QAT173" s="216"/>
      <c r="QAU173" s="216"/>
      <c r="QAV173" s="216"/>
      <c r="QAW173" s="216"/>
      <c r="QAX173" s="216"/>
      <c r="QAY173" s="216"/>
      <c r="QAZ173" s="216"/>
      <c r="QBA173" s="216"/>
      <c r="QBB173" s="216"/>
      <c r="QBC173" s="216"/>
      <c r="QBD173" s="216"/>
      <c r="QBE173" s="216"/>
      <c r="QBF173" s="216"/>
      <c r="QBG173" s="216"/>
      <c r="QBH173" s="216"/>
      <c r="QBI173" s="216"/>
      <c r="QBJ173" s="216"/>
      <c r="QBK173" s="216"/>
      <c r="QBL173" s="216"/>
      <c r="QBM173" s="216"/>
      <c r="QBN173" s="216"/>
      <c r="QBO173" s="216"/>
      <c r="QBP173" s="216"/>
      <c r="QBQ173" s="216"/>
      <c r="QBR173" s="216"/>
      <c r="QBS173" s="216"/>
      <c r="QBT173" s="216"/>
      <c r="QBU173" s="216"/>
      <c r="QBV173" s="216"/>
      <c r="QBW173" s="216"/>
      <c r="QBX173" s="216"/>
      <c r="QBY173" s="216"/>
      <c r="QBZ173" s="216"/>
      <c r="QCA173" s="216"/>
      <c r="QCB173" s="216"/>
      <c r="QCC173" s="216"/>
      <c r="QCD173" s="216"/>
      <c r="QCE173" s="216"/>
      <c r="QCF173" s="216"/>
      <c r="QCG173" s="216"/>
      <c r="QCH173" s="216"/>
      <c r="QCI173" s="216"/>
      <c r="QCJ173" s="216"/>
      <c r="QCK173" s="216"/>
      <c r="QCL173" s="216"/>
      <c r="QCM173" s="216"/>
      <c r="QCN173" s="216"/>
      <c r="QCO173" s="216"/>
      <c r="QCP173" s="216"/>
      <c r="QCQ173" s="216"/>
      <c r="QCR173" s="216"/>
      <c r="QCS173" s="216"/>
      <c r="QCT173" s="216"/>
      <c r="QCU173" s="216"/>
      <c r="QCV173" s="216"/>
      <c r="QCW173" s="216"/>
      <c r="QCX173" s="216"/>
      <c r="QCY173" s="216"/>
      <c r="QCZ173" s="216"/>
      <c r="QDA173" s="216"/>
      <c r="QDB173" s="216"/>
      <c r="QDC173" s="216"/>
      <c r="QDD173" s="216"/>
      <c r="QDE173" s="216"/>
      <c r="QDF173" s="216"/>
      <c r="QDG173" s="216"/>
      <c r="QDH173" s="216"/>
      <c r="QDI173" s="216"/>
      <c r="QDJ173" s="216"/>
      <c r="QDK173" s="216"/>
      <c r="QDL173" s="216"/>
      <c r="QDM173" s="216"/>
      <c r="QDN173" s="216"/>
      <c r="QDO173" s="216"/>
      <c r="QDP173" s="216"/>
      <c r="QDQ173" s="216"/>
      <c r="QDR173" s="216"/>
      <c r="QDS173" s="216"/>
      <c r="QDT173" s="216"/>
      <c r="QDU173" s="216"/>
      <c r="QDV173" s="216"/>
      <c r="QDW173" s="216"/>
      <c r="QDX173" s="216"/>
      <c r="QDY173" s="216"/>
      <c r="QDZ173" s="216"/>
      <c r="QEA173" s="216"/>
      <c r="QEB173" s="216"/>
      <c r="QEC173" s="216"/>
      <c r="QED173" s="216"/>
      <c r="QEE173" s="216"/>
      <c r="QEF173" s="216"/>
      <c r="QEG173" s="216"/>
      <c r="QEH173" s="216"/>
      <c r="QEI173" s="216"/>
      <c r="QEJ173" s="216"/>
      <c r="QEK173" s="216"/>
      <c r="QEL173" s="216"/>
      <c r="QEM173" s="216"/>
      <c r="QEN173" s="216"/>
      <c r="QEO173" s="216"/>
      <c r="QEP173" s="216"/>
      <c r="QEQ173" s="216"/>
      <c r="QER173" s="216"/>
      <c r="QES173" s="216"/>
      <c r="QET173" s="216"/>
      <c r="QEU173" s="216"/>
      <c r="QEV173" s="216"/>
      <c r="QEW173" s="216"/>
      <c r="QEX173" s="216"/>
      <c r="QEY173" s="216"/>
      <c r="QEZ173" s="216"/>
      <c r="QFA173" s="216"/>
      <c r="QFB173" s="216"/>
      <c r="QFC173" s="216"/>
      <c r="QFD173" s="216"/>
      <c r="QFE173" s="216"/>
      <c r="QFF173" s="216"/>
      <c r="QFG173" s="216"/>
      <c r="QFH173" s="216"/>
      <c r="QFI173" s="216"/>
      <c r="QFJ173" s="216"/>
      <c r="QFK173" s="216"/>
      <c r="QFL173" s="216"/>
      <c r="QFM173" s="216"/>
      <c r="QFN173" s="216"/>
      <c r="QFO173" s="216"/>
      <c r="QFP173" s="216"/>
      <c r="QFQ173" s="216"/>
      <c r="QFR173" s="216"/>
      <c r="QFS173" s="216"/>
      <c r="QFT173" s="216"/>
      <c r="QFU173" s="216"/>
      <c r="QFV173" s="216"/>
      <c r="QFW173" s="216"/>
      <c r="QFX173" s="216"/>
      <c r="QFY173" s="216"/>
      <c r="QFZ173" s="216"/>
      <c r="QGA173" s="216"/>
      <c r="QGB173" s="216"/>
      <c r="QGC173" s="216"/>
      <c r="QGD173" s="216"/>
      <c r="QGE173" s="216"/>
      <c r="QGF173" s="216"/>
      <c r="QGG173" s="216"/>
      <c r="QGH173" s="216"/>
      <c r="QGI173" s="216"/>
      <c r="QGJ173" s="216"/>
      <c r="QGK173" s="216"/>
      <c r="QGL173" s="216"/>
      <c r="QGM173" s="216"/>
      <c r="QGN173" s="216"/>
      <c r="QGO173" s="216"/>
      <c r="QGP173" s="216"/>
      <c r="QGQ173" s="216"/>
      <c r="QGR173" s="216"/>
      <c r="QGS173" s="216"/>
      <c r="QGT173" s="216"/>
      <c r="QGU173" s="216"/>
      <c r="QGV173" s="216"/>
      <c r="QGW173" s="216"/>
      <c r="QGX173" s="216"/>
      <c r="QGY173" s="216"/>
      <c r="QGZ173" s="216"/>
      <c r="QHA173" s="216"/>
      <c r="QHB173" s="216"/>
      <c r="QHC173" s="216"/>
      <c r="QHD173" s="216"/>
      <c r="QHE173" s="216"/>
      <c r="QHF173" s="216"/>
      <c r="QHG173" s="216"/>
      <c r="QHH173" s="216"/>
      <c r="QHI173" s="216"/>
      <c r="QHJ173" s="216"/>
      <c r="QHK173" s="216"/>
      <c r="QHL173" s="216"/>
      <c r="QHM173" s="216"/>
      <c r="QHN173" s="216"/>
      <c r="QHO173" s="216"/>
      <c r="QHP173" s="216"/>
      <c r="QHQ173" s="216"/>
      <c r="QHR173" s="216"/>
      <c r="QHS173" s="216"/>
      <c r="QHT173" s="216"/>
      <c r="QHU173" s="216"/>
      <c r="QHV173" s="216"/>
      <c r="QHW173" s="216"/>
      <c r="QHX173" s="216"/>
      <c r="QHY173" s="216"/>
      <c r="QHZ173" s="216"/>
      <c r="QIA173" s="216"/>
      <c r="QIB173" s="216"/>
      <c r="QIC173" s="216"/>
      <c r="QID173" s="216"/>
      <c r="QIE173" s="216"/>
      <c r="QIF173" s="216"/>
      <c r="QIG173" s="216"/>
      <c r="QIH173" s="216"/>
      <c r="QII173" s="216"/>
      <c r="QIJ173" s="216"/>
      <c r="QIK173" s="216"/>
      <c r="QIL173" s="216"/>
      <c r="QIM173" s="216"/>
      <c r="QIN173" s="216"/>
      <c r="QIO173" s="216"/>
      <c r="QIP173" s="216"/>
      <c r="QIQ173" s="216"/>
      <c r="QIR173" s="216"/>
      <c r="QIS173" s="216"/>
      <c r="QIT173" s="216"/>
      <c r="QIU173" s="216"/>
      <c r="QIV173" s="216"/>
      <c r="QIW173" s="216"/>
      <c r="QIX173" s="216"/>
      <c r="QIY173" s="216"/>
      <c r="QIZ173" s="216"/>
      <c r="QJA173" s="216"/>
      <c r="QJB173" s="216"/>
      <c r="QJC173" s="216"/>
      <c r="QJD173" s="216"/>
      <c r="QJE173" s="216"/>
      <c r="QJF173" s="216"/>
      <c r="QJG173" s="216"/>
      <c r="QJH173" s="216"/>
      <c r="QJI173" s="216"/>
      <c r="QJJ173" s="216"/>
      <c r="QJK173" s="216"/>
      <c r="QJL173" s="216"/>
      <c r="QJM173" s="216"/>
      <c r="QJN173" s="216"/>
      <c r="QJO173" s="216"/>
      <c r="QJP173" s="216"/>
      <c r="QJQ173" s="216"/>
      <c r="QJR173" s="216"/>
      <c r="QJS173" s="216"/>
      <c r="QJT173" s="216"/>
      <c r="QJU173" s="216"/>
      <c r="QJV173" s="216"/>
      <c r="QJW173" s="216"/>
      <c r="QJX173" s="216"/>
      <c r="QJY173" s="216"/>
      <c r="QJZ173" s="216"/>
      <c r="QKA173" s="216"/>
      <c r="QKB173" s="216"/>
      <c r="QKC173" s="216"/>
      <c r="QKD173" s="216"/>
      <c r="QKE173" s="216"/>
      <c r="QKF173" s="216"/>
      <c r="QKG173" s="216"/>
      <c r="QKH173" s="216"/>
      <c r="QKI173" s="216"/>
      <c r="QKJ173" s="216"/>
      <c r="QKK173" s="216"/>
      <c r="QKL173" s="216"/>
      <c r="QKM173" s="216"/>
      <c r="QKN173" s="216"/>
      <c r="QKO173" s="216"/>
      <c r="QKP173" s="216"/>
      <c r="QKQ173" s="216"/>
      <c r="QKR173" s="216"/>
      <c r="QKS173" s="216"/>
      <c r="QKT173" s="216"/>
      <c r="QKU173" s="216"/>
      <c r="QKV173" s="216"/>
      <c r="QKW173" s="216"/>
      <c r="QKX173" s="216"/>
      <c r="QKY173" s="216"/>
      <c r="QKZ173" s="216"/>
      <c r="QLA173" s="216"/>
      <c r="QLB173" s="216"/>
      <c r="QLC173" s="216"/>
      <c r="QLD173" s="216"/>
      <c r="QLE173" s="216"/>
      <c r="QLF173" s="216"/>
      <c r="QLG173" s="216"/>
      <c r="QLH173" s="216"/>
      <c r="QLI173" s="216"/>
      <c r="QLJ173" s="216"/>
      <c r="QLK173" s="216"/>
      <c r="QLL173" s="216"/>
      <c r="QLM173" s="216"/>
      <c r="QLN173" s="216"/>
      <c r="QLO173" s="216"/>
      <c r="QLP173" s="216"/>
      <c r="QLQ173" s="216"/>
      <c r="QLR173" s="216"/>
      <c r="QLS173" s="216"/>
      <c r="QLT173" s="216"/>
      <c r="QLU173" s="216"/>
      <c r="QLV173" s="216"/>
      <c r="QLW173" s="216"/>
      <c r="QLX173" s="216"/>
      <c r="QLY173" s="216"/>
      <c r="QLZ173" s="216"/>
      <c r="QMA173" s="216"/>
      <c r="QMB173" s="216"/>
      <c r="QMC173" s="216"/>
      <c r="QMD173" s="216"/>
      <c r="QME173" s="216"/>
      <c r="QMF173" s="216"/>
      <c r="QMG173" s="216"/>
      <c r="QMH173" s="216"/>
      <c r="QMI173" s="216"/>
      <c r="QMJ173" s="216"/>
      <c r="QMK173" s="216"/>
      <c r="QML173" s="216"/>
      <c r="QMM173" s="216"/>
      <c r="QMN173" s="216"/>
      <c r="QMO173" s="216"/>
      <c r="QMP173" s="216"/>
      <c r="QMQ173" s="216"/>
      <c r="QMR173" s="216"/>
      <c r="QMS173" s="216"/>
      <c r="QMT173" s="216"/>
      <c r="QMU173" s="216"/>
      <c r="QMV173" s="216"/>
      <c r="QMW173" s="216"/>
      <c r="QMX173" s="216"/>
      <c r="QMY173" s="216"/>
      <c r="QMZ173" s="216"/>
      <c r="QNA173" s="216"/>
      <c r="QNB173" s="216"/>
      <c r="QNC173" s="216"/>
      <c r="QND173" s="216"/>
      <c r="QNE173" s="216"/>
      <c r="QNF173" s="216"/>
      <c r="QNG173" s="216"/>
      <c r="QNH173" s="216"/>
      <c r="QNI173" s="216"/>
      <c r="QNJ173" s="216"/>
      <c r="QNK173" s="216"/>
      <c r="QNL173" s="216"/>
      <c r="QNM173" s="216"/>
      <c r="QNN173" s="216"/>
      <c r="QNO173" s="216"/>
      <c r="QNP173" s="216"/>
      <c r="QNQ173" s="216"/>
      <c r="QNR173" s="216"/>
      <c r="QNS173" s="216"/>
      <c r="QNT173" s="216"/>
      <c r="QNU173" s="216"/>
      <c r="QNV173" s="216"/>
      <c r="QNW173" s="216"/>
      <c r="QNX173" s="216"/>
      <c r="QNY173" s="216"/>
      <c r="QNZ173" s="216"/>
      <c r="QOA173" s="216"/>
      <c r="QOB173" s="216"/>
      <c r="QOC173" s="216"/>
      <c r="QOD173" s="216"/>
      <c r="QOE173" s="216"/>
      <c r="QOF173" s="216"/>
      <c r="QOG173" s="216"/>
      <c r="QOH173" s="216"/>
      <c r="QOI173" s="216"/>
      <c r="QOJ173" s="216"/>
      <c r="QOK173" s="216"/>
      <c r="QOL173" s="216"/>
      <c r="QOM173" s="216"/>
      <c r="QON173" s="216"/>
      <c r="QOO173" s="216"/>
      <c r="QOP173" s="216"/>
      <c r="QOQ173" s="216"/>
      <c r="QOR173" s="216"/>
      <c r="QOS173" s="216"/>
      <c r="QOT173" s="216"/>
      <c r="QOU173" s="216"/>
      <c r="QOV173" s="216"/>
      <c r="QOW173" s="216"/>
      <c r="QOX173" s="216"/>
      <c r="QOY173" s="216"/>
      <c r="QOZ173" s="216"/>
      <c r="QPA173" s="216"/>
      <c r="QPB173" s="216"/>
      <c r="QPC173" s="216"/>
      <c r="QPD173" s="216"/>
      <c r="QPE173" s="216"/>
      <c r="QPF173" s="216"/>
      <c r="QPG173" s="216"/>
      <c r="QPH173" s="216"/>
      <c r="QPI173" s="216"/>
      <c r="QPJ173" s="216"/>
      <c r="QPK173" s="216"/>
      <c r="QPL173" s="216"/>
      <c r="QPM173" s="216"/>
      <c r="QPN173" s="216"/>
      <c r="QPO173" s="216"/>
      <c r="QPP173" s="216"/>
      <c r="QPQ173" s="216"/>
      <c r="QPR173" s="216"/>
      <c r="QPS173" s="216"/>
      <c r="QPT173" s="216"/>
      <c r="QPU173" s="216"/>
      <c r="QPV173" s="216"/>
      <c r="QPW173" s="216"/>
      <c r="QPX173" s="216"/>
      <c r="QPY173" s="216"/>
      <c r="QPZ173" s="216"/>
      <c r="QQA173" s="216"/>
      <c r="QQB173" s="216"/>
      <c r="QQC173" s="216"/>
      <c r="QQD173" s="216"/>
      <c r="QQE173" s="216"/>
      <c r="QQF173" s="216"/>
      <c r="QQG173" s="216"/>
      <c r="QQH173" s="216"/>
      <c r="QQI173" s="216"/>
      <c r="QQJ173" s="216"/>
      <c r="QQK173" s="216"/>
      <c r="QQL173" s="216"/>
      <c r="QQM173" s="216"/>
      <c r="QQN173" s="216"/>
      <c r="QQO173" s="216"/>
      <c r="QQP173" s="216"/>
      <c r="QQQ173" s="216"/>
      <c r="QQR173" s="216"/>
      <c r="QQS173" s="216"/>
      <c r="QQT173" s="216"/>
      <c r="QQU173" s="216"/>
      <c r="QQV173" s="216"/>
      <c r="QQW173" s="216"/>
      <c r="QQX173" s="216"/>
      <c r="QQY173" s="216"/>
      <c r="QQZ173" s="216"/>
      <c r="QRA173" s="216"/>
      <c r="QRB173" s="216"/>
      <c r="QRC173" s="216"/>
      <c r="QRD173" s="216"/>
      <c r="QRE173" s="216"/>
      <c r="QRF173" s="216"/>
      <c r="QRG173" s="216"/>
      <c r="QRH173" s="216"/>
      <c r="QRI173" s="216"/>
      <c r="QRJ173" s="216"/>
      <c r="QRK173" s="216"/>
      <c r="QRL173" s="216"/>
      <c r="QRM173" s="216"/>
      <c r="QRN173" s="216"/>
      <c r="QRO173" s="216"/>
      <c r="QRP173" s="216"/>
      <c r="QRQ173" s="216"/>
      <c r="QRR173" s="216"/>
      <c r="QRS173" s="216"/>
      <c r="QRT173" s="216"/>
      <c r="QRU173" s="216"/>
      <c r="QRV173" s="216"/>
      <c r="QRW173" s="216"/>
      <c r="QRX173" s="216"/>
      <c r="QRY173" s="216"/>
      <c r="QRZ173" s="216"/>
      <c r="QSA173" s="216"/>
      <c r="QSB173" s="216"/>
      <c r="QSC173" s="216"/>
      <c r="QSD173" s="216"/>
      <c r="QSE173" s="216"/>
      <c r="QSF173" s="216"/>
      <c r="QSG173" s="216"/>
      <c r="QSH173" s="216"/>
      <c r="QSI173" s="216"/>
      <c r="QSJ173" s="216"/>
      <c r="QSK173" s="216"/>
      <c r="QSL173" s="216"/>
      <c r="QSM173" s="216"/>
      <c r="QSN173" s="216"/>
      <c r="QSO173" s="216"/>
      <c r="QSP173" s="216"/>
      <c r="QSQ173" s="216"/>
      <c r="QSR173" s="216"/>
      <c r="QSS173" s="216"/>
      <c r="QST173" s="216"/>
      <c r="QSU173" s="216"/>
      <c r="QSV173" s="216"/>
      <c r="QSW173" s="216"/>
      <c r="QSX173" s="216"/>
      <c r="QSY173" s="216"/>
      <c r="QSZ173" s="216"/>
      <c r="QTA173" s="216"/>
      <c r="QTB173" s="216"/>
      <c r="QTC173" s="216"/>
      <c r="QTD173" s="216"/>
      <c r="QTE173" s="216"/>
      <c r="QTF173" s="216"/>
      <c r="QTG173" s="216"/>
      <c r="QTH173" s="216"/>
      <c r="QTI173" s="216"/>
      <c r="QTJ173" s="216"/>
      <c r="QTK173" s="216"/>
      <c r="QTL173" s="216"/>
      <c r="QTM173" s="216"/>
      <c r="QTN173" s="216"/>
      <c r="QTO173" s="216"/>
      <c r="QTP173" s="216"/>
      <c r="QTQ173" s="216"/>
      <c r="QTR173" s="216"/>
      <c r="QTS173" s="216"/>
      <c r="QTT173" s="216"/>
      <c r="QTU173" s="216"/>
      <c r="QTV173" s="216"/>
      <c r="QTW173" s="216"/>
      <c r="QTX173" s="216"/>
      <c r="QTY173" s="216"/>
      <c r="QTZ173" s="216"/>
      <c r="QUA173" s="216"/>
      <c r="QUB173" s="216"/>
      <c r="QUC173" s="216"/>
      <c r="QUD173" s="216"/>
      <c r="QUE173" s="216"/>
      <c r="QUF173" s="216"/>
      <c r="QUG173" s="216"/>
      <c r="QUH173" s="216"/>
      <c r="QUI173" s="216"/>
      <c r="QUJ173" s="216"/>
      <c r="QUK173" s="216"/>
      <c r="QUL173" s="216"/>
      <c r="QUM173" s="216"/>
      <c r="QUN173" s="216"/>
      <c r="QUO173" s="216"/>
      <c r="QUP173" s="216"/>
      <c r="QUQ173" s="216"/>
      <c r="QUR173" s="216"/>
      <c r="QUS173" s="216"/>
      <c r="QUT173" s="216"/>
      <c r="QUU173" s="216"/>
      <c r="QUV173" s="216"/>
      <c r="QUW173" s="216"/>
      <c r="QUX173" s="216"/>
      <c r="QUY173" s="216"/>
      <c r="QUZ173" s="216"/>
      <c r="QVA173" s="216"/>
      <c r="QVB173" s="216"/>
      <c r="QVC173" s="216"/>
      <c r="QVD173" s="216"/>
      <c r="QVE173" s="216"/>
      <c r="QVF173" s="216"/>
      <c r="QVG173" s="216"/>
      <c r="QVH173" s="216"/>
      <c r="QVI173" s="216"/>
      <c r="QVJ173" s="216"/>
      <c r="QVK173" s="216"/>
      <c r="QVL173" s="216"/>
      <c r="QVM173" s="216"/>
      <c r="QVN173" s="216"/>
      <c r="QVO173" s="216"/>
      <c r="QVP173" s="216"/>
      <c r="QVQ173" s="216"/>
      <c r="QVR173" s="216"/>
      <c r="QVS173" s="216"/>
      <c r="QVT173" s="216"/>
      <c r="QVU173" s="216"/>
      <c r="QVV173" s="216"/>
      <c r="QVW173" s="216"/>
      <c r="QVX173" s="216"/>
      <c r="QVY173" s="216"/>
      <c r="QVZ173" s="216"/>
      <c r="QWA173" s="216"/>
      <c r="QWB173" s="216"/>
      <c r="QWC173" s="216"/>
      <c r="QWD173" s="216"/>
      <c r="QWE173" s="216"/>
      <c r="QWF173" s="216"/>
      <c r="QWG173" s="216"/>
      <c r="QWH173" s="216"/>
      <c r="QWI173" s="216"/>
      <c r="QWJ173" s="216"/>
      <c r="QWK173" s="216"/>
      <c r="QWL173" s="216"/>
      <c r="QWM173" s="216"/>
      <c r="QWN173" s="216"/>
      <c r="QWO173" s="216"/>
      <c r="QWP173" s="216"/>
      <c r="QWQ173" s="216"/>
      <c r="QWR173" s="216"/>
      <c r="QWS173" s="216"/>
      <c r="QWT173" s="216"/>
      <c r="QWU173" s="216"/>
      <c r="QWV173" s="216"/>
      <c r="QWW173" s="216"/>
      <c r="QWX173" s="216"/>
      <c r="QWY173" s="216"/>
      <c r="QWZ173" s="216"/>
      <c r="QXA173" s="216"/>
      <c r="QXB173" s="216"/>
      <c r="QXC173" s="216"/>
      <c r="QXD173" s="216"/>
      <c r="QXE173" s="216"/>
      <c r="QXF173" s="216"/>
      <c r="QXG173" s="216"/>
      <c r="QXH173" s="216"/>
      <c r="QXI173" s="216"/>
      <c r="QXJ173" s="216"/>
      <c r="QXK173" s="216"/>
      <c r="QXL173" s="216"/>
      <c r="QXM173" s="216"/>
      <c r="QXN173" s="216"/>
      <c r="QXO173" s="216"/>
      <c r="QXP173" s="216"/>
      <c r="QXQ173" s="216"/>
      <c r="QXR173" s="216"/>
      <c r="QXS173" s="216"/>
      <c r="QXT173" s="216"/>
      <c r="QXU173" s="216"/>
      <c r="QXV173" s="216"/>
      <c r="QXW173" s="216"/>
      <c r="QXX173" s="216"/>
      <c r="QXY173" s="216"/>
      <c r="QXZ173" s="216"/>
      <c r="QYA173" s="216"/>
      <c r="QYB173" s="216"/>
      <c r="QYC173" s="216"/>
      <c r="QYD173" s="216"/>
      <c r="QYE173" s="216"/>
      <c r="QYF173" s="216"/>
      <c r="QYG173" s="216"/>
      <c r="QYH173" s="216"/>
      <c r="QYI173" s="216"/>
      <c r="QYJ173" s="216"/>
      <c r="QYK173" s="216"/>
      <c r="QYL173" s="216"/>
      <c r="QYM173" s="216"/>
      <c r="QYN173" s="216"/>
      <c r="QYO173" s="216"/>
      <c r="QYP173" s="216"/>
      <c r="QYQ173" s="216"/>
      <c r="QYR173" s="216"/>
      <c r="QYS173" s="216"/>
      <c r="QYT173" s="216"/>
      <c r="QYU173" s="216"/>
      <c r="QYV173" s="216"/>
      <c r="QYW173" s="216"/>
      <c r="QYX173" s="216"/>
      <c r="QYY173" s="216"/>
      <c r="QYZ173" s="216"/>
      <c r="QZA173" s="216"/>
      <c r="QZB173" s="216"/>
      <c r="QZC173" s="216"/>
      <c r="QZD173" s="216"/>
      <c r="QZE173" s="216"/>
      <c r="QZF173" s="216"/>
      <c r="QZG173" s="216"/>
      <c r="QZH173" s="216"/>
      <c r="QZI173" s="216"/>
      <c r="QZJ173" s="216"/>
      <c r="QZK173" s="216"/>
      <c r="QZL173" s="216"/>
      <c r="QZM173" s="216"/>
      <c r="QZN173" s="216"/>
      <c r="QZO173" s="216"/>
      <c r="QZP173" s="216"/>
      <c r="QZQ173" s="216"/>
      <c r="QZR173" s="216"/>
      <c r="QZS173" s="216"/>
      <c r="QZT173" s="216"/>
      <c r="QZU173" s="216"/>
      <c r="QZV173" s="216"/>
      <c r="QZW173" s="216"/>
      <c r="QZX173" s="216"/>
      <c r="QZY173" s="216"/>
      <c r="QZZ173" s="216"/>
      <c r="RAA173" s="216"/>
      <c r="RAB173" s="216"/>
      <c r="RAC173" s="216"/>
      <c r="RAD173" s="216"/>
      <c r="RAE173" s="216"/>
      <c r="RAF173" s="216"/>
      <c r="RAG173" s="216"/>
      <c r="RAH173" s="216"/>
      <c r="RAI173" s="216"/>
      <c r="RAJ173" s="216"/>
      <c r="RAK173" s="216"/>
      <c r="RAL173" s="216"/>
      <c r="RAM173" s="216"/>
      <c r="RAN173" s="216"/>
      <c r="RAO173" s="216"/>
      <c r="RAP173" s="216"/>
      <c r="RAQ173" s="216"/>
      <c r="RAR173" s="216"/>
      <c r="RAS173" s="216"/>
      <c r="RAT173" s="216"/>
      <c r="RAU173" s="216"/>
      <c r="RAV173" s="216"/>
      <c r="RAW173" s="216"/>
      <c r="RAX173" s="216"/>
      <c r="RAY173" s="216"/>
      <c r="RAZ173" s="216"/>
      <c r="RBA173" s="216"/>
      <c r="RBB173" s="216"/>
      <c r="RBC173" s="216"/>
      <c r="RBD173" s="216"/>
      <c r="RBE173" s="216"/>
      <c r="RBF173" s="216"/>
      <c r="RBG173" s="216"/>
      <c r="RBH173" s="216"/>
      <c r="RBI173" s="216"/>
      <c r="RBJ173" s="216"/>
      <c r="RBK173" s="216"/>
      <c r="RBL173" s="216"/>
      <c r="RBM173" s="216"/>
      <c r="RBN173" s="216"/>
      <c r="RBO173" s="216"/>
      <c r="RBP173" s="216"/>
      <c r="RBQ173" s="216"/>
      <c r="RBR173" s="216"/>
      <c r="RBS173" s="216"/>
      <c r="RBT173" s="216"/>
      <c r="RBU173" s="216"/>
      <c r="RBV173" s="216"/>
      <c r="RBW173" s="216"/>
      <c r="RBX173" s="216"/>
      <c r="RBY173" s="216"/>
      <c r="RBZ173" s="216"/>
      <c r="RCA173" s="216"/>
      <c r="RCB173" s="216"/>
      <c r="RCC173" s="216"/>
      <c r="RCD173" s="216"/>
      <c r="RCE173" s="216"/>
      <c r="RCF173" s="216"/>
      <c r="RCG173" s="216"/>
      <c r="RCH173" s="216"/>
      <c r="RCI173" s="216"/>
      <c r="RCJ173" s="216"/>
      <c r="RCK173" s="216"/>
      <c r="RCL173" s="216"/>
      <c r="RCM173" s="216"/>
      <c r="RCN173" s="216"/>
      <c r="RCO173" s="216"/>
      <c r="RCP173" s="216"/>
      <c r="RCQ173" s="216"/>
      <c r="RCR173" s="216"/>
      <c r="RCS173" s="216"/>
      <c r="RCT173" s="216"/>
      <c r="RCU173" s="216"/>
      <c r="RCV173" s="216"/>
      <c r="RCW173" s="216"/>
      <c r="RCX173" s="216"/>
      <c r="RCY173" s="216"/>
      <c r="RCZ173" s="216"/>
      <c r="RDA173" s="216"/>
      <c r="RDB173" s="216"/>
      <c r="RDC173" s="216"/>
      <c r="RDD173" s="216"/>
      <c r="RDE173" s="216"/>
      <c r="RDF173" s="216"/>
      <c r="RDG173" s="216"/>
      <c r="RDH173" s="216"/>
      <c r="RDI173" s="216"/>
      <c r="RDJ173" s="216"/>
      <c r="RDK173" s="216"/>
      <c r="RDL173" s="216"/>
      <c r="RDM173" s="216"/>
      <c r="RDN173" s="216"/>
      <c r="RDO173" s="216"/>
      <c r="RDP173" s="216"/>
      <c r="RDQ173" s="216"/>
      <c r="RDR173" s="216"/>
      <c r="RDS173" s="216"/>
      <c r="RDT173" s="216"/>
      <c r="RDU173" s="216"/>
      <c r="RDV173" s="216"/>
      <c r="RDW173" s="216"/>
      <c r="RDX173" s="216"/>
      <c r="RDY173" s="216"/>
      <c r="RDZ173" s="216"/>
      <c r="REA173" s="216"/>
      <c r="REB173" s="216"/>
      <c r="REC173" s="216"/>
      <c r="RED173" s="216"/>
      <c r="REE173" s="216"/>
      <c r="REF173" s="216"/>
      <c r="REG173" s="216"/>
      <c r="REH173" s="216"/>
      <c r="REI173" s="216"/>
      <c r="REJ173" s="216"/>
      <c r="REK173" s="216"/>
      <c r="REL173" s="216"/>
      <c r="REM173" s="216"/>
      <c r="REN173" s="216"/>
      <c r="REO173" s="216"/>
      <c r="REP173" s="216"/>
      <c r="REQ173" s="216"/>
      <c r="RER173" s="216"/>
      <c r="RES173" s="216"/>
      <c r="RET173" s="216"/>
      <c r="REU173" s="216"/>
      <c r="REV173" s="216"/>
      <c r="REW173" s="216"/>
      <c r="REX173" s="216"/>
      <c r="REY173" s="216"/>
      <c r="REZ173" s="216"/>
      <c r="RFA173" s="216"/>
      <c r="RFB173" s="216"/>
      <c r="RFC173" s="216"/>
      <c r="RFD173" s="216"/>
      <c r="RFE173" s="216"/>
      <c r="RFF173" s="216"/>
      <c r="RFG173" s="216"/>
      <c r="RFH173" s="216"/>
      <c r="RFI173" s="216"/>
      <c r="RFJ173" s="216"/>
      <c r="RFK173" s="216"/>
      <c r="RFL173" s="216"/>
      <c r="RFM173" s="216"/>
      <c r="RFN173" s="216"/>
      <c r="RFO173" s="216"/>
      <c r="RFP173" s="216"/>
      <c r="RFQ173" s="216"/>
      <c r="RFR173" s="216"/>
      <c r="RFS173" s="216"/>
      <c r="RFT173" s="216"/>
      <c r="RFU173" s="216"/>
      <c r="RFV173" s="216"/>
      <c r="RFW173" s="216"/>
      <c r="RFX173" s="216"/>
      <c r="RFY173" s="216"/>
      <c r="RFZ173" s="216"/>
      <c r="RGA173" s="216"/>
      <c r="RGB173" s="216"/>
      <c r="RGC173" s="216"/>
      <c r="RGD173" s="216"/>
      <c r="RGE173" s="216"/>
      <c r="RGF173" s="216"/>
      <c r="RGG173" s="216"/>
      <c r="RGH173" s="216"/>
      <c r="RGI173" s="216"/>
      <c r="RGJ173" s="216"/>
      <c r="RGK173" s="216"/>
      <c r="RGL173" s="216"/>
      <c r="RGM173" s="216"/>
      <c r="RGN173" s="216"/>
      <c r="RGO173" s="216"/>
      <c r="RGP173" s="216"/>
      <c r="RGQ173" s="216"/>
      <c r="RGR173" s="216"/>
      <c r="RGS173" s="216"/>
      <c r="RGT173" s="216"/>
      <c r="RGU173" s="216"/>
      <c r="RGV173" s="216"/>
      <c r="RGW173" s="216"/>
      <c r="RGX173" s="216"/>
      <c r="RGY173" s="216"/>
      <c r="RGZ173" s="216"/>
      <c r="RHA173" s="216"/>
      <c r="RHB173" s="216"/>
      <c r="RHC173" s="216"/>
      <c r="RHD173" s="216"/>
      <c r="RHE173" s="216"/>
      <c r="RHF173" s="216"/>
      <c r="RHG173" s="216"/>
      <c r="RHH173" s="216"/>
      <c r="RHI173" s="216"/>
      <c r="RHJ173" s="216"/>
      <c r="RHK173" s="216"/>
      <c r="RHL173" s="216"/>
      <c r="RHM173" s="216"/>
      <c r="RHN173" s="216"/>
      <c r="RHO173" s="216"/>
      <c r="RHP173" s="216"/>
      <c r="RHQ173" s="216"/>
      <c r="RHR173" s="216"/>
      <c r="RHS173" s="216"/>
      <c r="RHT173" s="216"/>
      <c r="RHU173" s="216"/>
      <c r="RHV173" s="216"/>
      <c r="RHW173" s="216"/>
      <c r="RHX173" s="216"/>
      <c r="RHY173" s="216"/>
      <c r="RHZ173" s="216"/>
      <c r="RIA173" s="216"/>
      <c r="RIB173" s="216"/>
      <c r="RIC173" s="216"/>
      <c r="RID173" s="216"/>
      <c r="RIE173" s="216"/>
      <c r="RIF173" s="216"/>
      <c r="RIG173" s="216"/>
      <c r="RIH173" s="216"/>
      <c r="RII173" s="216"/>
      <c r="RIJ173" s="216"/>
      <c r="RIK173" s="216"/>
      <c r="RIL173" s="216"/>
      <c r="RIM173" s="216"/>
      <c r="RIN173" s="216"/>
      <c r="RIO173" s="216"/>
      <c r="RIP173" s="216"/>
      <c r="RIQ173" s="216"/>
      <c r="RIR173" s="216"/>
      <c r="RIS173" s="216"/>
      <c r="RIT173" s="216"/>
      <c r="RIU173" s="216"/>
      <c r="RIV173" s="216"/>
      <c r="RIW173" s="216"/>
      <c r="RIX173" s="216"/>
      <c r="RIY173" s="216"/>
      <c r="RIZ173" s="216"/>
      <c r="RJA173" s="216"/>
      <c r="RJB173" s="216"/>
      <c r="RJC173" s="216"/>
      <c r="RJD173" s="216"/>
      <c r="RJE173" s="216"/>
      <c r="RJF173" s="216"/>
      <c r="RJG173" s="216"/>
      <c r="RJH173" s="216"/>
      <c r="RJI173" s="216"/>
      <c r="RJJ173" s="216"/>
      <c r="RJK173" s="216"/>
      <c r="RJL173" s="216"/>
      <c r="RJM173" s="216"/>
      <c r="RJN173" s="216"/>
      <c r="RJO173" s="216"/>
      <c r="RJP173" s="216"/>
      <c r="RJQ173" s="216"/>
      <c r="RJR173" s="216"/>
      <c r="RJS173" s="216"/>
      <c r="RJT173" s="216"/>
      <c r="RJU173" s="216"/>
      <c r="RJV173" s="216"/>
      <c r="RJW173" s="216"/>
      <c r="RJX173" s="216"/>
      <c r="RJY173" s="216"/>
      <c r="RJZ173" s="216"/>
      <c r="RKA173" s="216"/>
      <c r="RKB173" s="216"/>
      <c r="RKC173" s="216"/>
      <c r="RKD173" s="216"/>
      <c r="RKE173" s="216"/>
      <c r="RKF173" s="216"/>
      <c r="RKG173" s="216"/>
      <c r="RKH173" s="216"/>
      <c r="RKI173" s="216"/>
      <c r="RKJ173" s="216"/>
      <c r="RKK173" s="216"/>
      <c r="RKL173" s="216"/>
      <c r="RKM173" s="216"/>
      <c r="RKN173" s="216"/>
      <c r="RKO173" s="216"/>
      <c r="RKP173" s="216"/>
      <c r="RKQ173" s="216"/>
      <c r="RKR173" s="216"/>
      <c r="RKS173" s="216"/>
      <c r="RKT173" s="216"/>
      <c r="RKU173" s="216"/>
      <c r="RKV173" s="216"/>
      <c r="RKW173" s="216"/>
      <c r="RKX173" s="216"/>
      <c r="RKY173" s="216"/>
      <c r="RKZ173" s="216"/>
      <c r="RLA173" s="216"/>
      <c r="RLB173" s="216"/>
      <c r="RLC173" s="216"/>
      <c r="RLD173" s="216"/>
      <c r="RLE173" s="216"/>
      <c r="RLF173" s="216"/>
      <c r="RLG173" s="216"/>
      <c r="RLH173" s="216"/>
      <c r="RLI173" s="216"/>
      <c r="RLJ173" s="216"/>
      <c r="RLK173" s="216"/>
      <c r="RLL173" s="216"/>
      <c r="RLM173" s="216"/>
      <c r="RLN173" s="216"/>
      <c r="RLO173" s="216"/>
      <c r="RLP173" s="216"/>
      <c r="RLQ173" s="216"/>
      <c r="RLR173" s="216"/>
      <c r="RLS173" s="216"/>
      <c r="RLT173" s="216"/>
      <c r="RLU173" s="216"/>
      <c r="RLV173" s="216"/>
      <c r="RLW173" s="216"/>
      <c r="RLX173" s="216"/>
      <c r="RLY173" s="216"/>
      <c r="RLZ173" s="216"/>
      <c r="RMA173" s="216"/>
      <c r="RMB173" s="216"/>
      <c r="RMC173" s="216"/>
      <c r="RMD173" s="216"/>
      <c r="RME173" s="216"/>
      <c r="RMF173" s="216"/>
      <c r="RMG173" s="216"/>
      <c r="RMH173" s="216"/>
      <c r="RMI173" s="216"/>
      <c r="RMJ173" s="216"/>
      <c r="RMK173" s="216"/>
      <c r="RML173" s="216"/>
      <c r="RMM173" s="216"/>
      <c r="RMN173" s="216"/>
      <c r="RMO173" s="216"/>
      <c r="RMP173" s="216"/>
      <c r="RMQ173" s="216"/>
      <c r="RMR173" s="216"/>
      <c r="RMS173" s="216"/>
      <c r="RMT173" s="216"/>
      <c r="RMU173" s="216"/>
      <c r="RMV173" s="216"/>
      <c r="RMW173" s="216"/>
      <c r="RMX173" s="216"/>
      <c r="RMY173" s="216"/>
      <c r="RMZ173" s="216"/>
      <c r="RNA173" s="216"/>
      <c r="RNB173" s="216"/>
      <c r="RNC173" s="216"/>
      <c r="RND173" s="216"/>
      <c r="RNE173" s="216"/>
      <c r="RNF173" s="216"/>
      <c r="RNG173" s="216"/>
      <c r="RNH173" s="216"/>
      <c r="RNI173" s="216"/>
      <c r="RNJ173" s="216"/>
      <c r="RNK173" s="216"/>
      <c r="RNL173" s="216"/>
      <c r="RNM173" s="216"/>
      <c r="RNN173" s="216"/>
      <c r="RNO173" s="216"/>
      <c r="RNP173" s="216"/>
      <c r="RNQ173" s="216"/>
      <c r="RNR173" s="216"/>
      <c r="RNS173" s="216"/>
      <c r="RNT173" s="216"/>
      <c r="RNU173" s="216"/>
      <c r="RNV173" s="216"/>
      <c r="RNW173" s="216"/>
      <c r="RNX173" s="216"/>
      <c r="RNY173" s="216"/>
      <c r="RNZ173" s="216"/>
      <c r="ROA173" s="216"/>
      <c r="ROB173" s="216"/>
      <c r="ROC173" s="216"/>
      <c r="ROD173" s="216"/>
      <c r="ROE173" s="216"/>
      <c r="ROF173" s="216"/>
      <c r="ROG173" s="216"/>
      <c r="ROH173" s="216"/>
      <c r="ROI173" s="216"/>
      <c r="ROJ173" s="216"/>
      <c r="ROK173" s="216"/>
      <c r="ROL173" s="216"/>
      <c r="ROM173" s="216"/>
      <c r="RON173" s="216"/>
      <c r="ROO173" s="216"/>
      <c r="ROP173" s="216"/>
      <c r="ROQ173" s="216"/>
      <c r="ROR173" s="216"/>
      <c r="ROS173" s="216"/>
      <c r="ROT173" s="216"/>
      <c r="ROU173" s="216"/>
      <c r="ROV173" s="216"/>
      <c r="ROW173" s="216"/>
      <c r="ROX173" s="216"/>
      <c r="ROY173" s="216"/>
      <c r="ROZ173" s="216"/>
      <c r="RPA173" s="216"/>
      <c r="RPB173" s="216"/>
      <c r="RPC173" s="216"/>
      <c r="RPD173" s="216"/>
      <c r="RPE173" s="216"/>
      <c r="RPF173" s="216"/>
      <c r="RPG173" s="216"/>
      <c r="RPH173" s="216"/>
      <c r="RPI173" s="216"/>
      <c r="RPJ173" s="216"/>
      <c r="RPK173" s="216"/>
      <c r="RPL173" s="216"/>
      <c r="RPM173" s="216"/>
      <c r="RPN173" s="216"/>
      <c r="RPO173" s="216"/>
      <c r="RPP173" s="216"/>
      <c r="RPQ173" s="216"/>
      <c r="RPR173" s="216"/>
      <c r="RPS173" s="216"/>
      <c r="RPT173" s="216"/>
      <c r="RPU173" s="216"/>
      <c r="RPV173" s="216"/>
      <c r="RPW173" s="216"/>
      <c r="RPX173" s="216"/>
      <c r="RPY173" s="216"/>
      <c r="RPZ173" s="216"/>
      <c r="RQA173" s="216"/>
      <c r="RQB173" s="216"/>
      <c r="RQC173" s="216"/>
      <c r="RQD173" s="216"/>
      <c r="RQE173" s="216"/>
      <c r="RQF173" s="216"/>
      <c r="RQG173" s="216"/>
      <c r="RQH173" s="216"/>
      <c r="RQI173" s="216"/>
      <c r="RQJ173" s="216"/>
      <c r="RQK173" s="216"/>
      <c r="RQL173" s="216"/>
      <c r="RQM173" s="216"/>
      <c r="RQN173" s="216"/>
      <c r="RQO173" s="216"/>
      <c r="RQP173" s="216"/>
      <c r="RQQ173" s="216"/>
      <c r="RQR173" s="216"/>
      <c r="RQS173" s="216"/>
      <c r="RQT173" s="216"/>
      <c r="RQU173" s="216"/>
      <c r="RQV173" s="216"/>
      <c r="RQW173" s="216"/>
      <c r="RQX173" s="216"/>
      <c r="RQY173" s="216"/>
      <c r="RQZ173" s="216"/>
      <c r="RRA173" s="216"/>
      <c r="RRB173" s="216"/>
      <c r="RRC173" s="216"/>
      <c r="RRD173" s="216"/>
      <c r="RRE173" s="216"/>
      <c r="RRF173" s="216"/>
      <c r="RRG173" s="216"/>
      <c r="RRH173" s="216"/>
      <c r="RRI173" s="216"/>
      <c r="RRJ173" s="216"/>
      <c r="RRK173" s="216"/>
      <c r="RRL173" s="216"/>
      <c r="RRM173" s="216"/>
      <c r="RRN173" s="216"/>
      <c r="RRO173" s="216"/>
      <c r="RRP173" s="216"/>
      <c r="RRQ173" s="216"/>
      <c r="RRR173" s="216"/>
      <c r="RRS173" s="216"/>
      <c r="RRT173" s="216"/>
      <c r="RRU173" s="216"/>
      <c r="RRV173" s="216"/>
      <c r="RRW173" s="216"/>
      <c r="RRX173" s="216"/>
      <c r="RRY173" s="216"/>
      <c r="RRZ173" s="216"/>
      <c r="RSA173" s="216"/>
      <c r="RSB173" s="216"/>
      <c r="RSC173" s="216"/>
      <c r="RSD173" s="216"/>
      <c r="RSE173" s="216"/>
      <c r="RSF173" s="216"/>
      <c r="RSG173" s="216"/>
      <c r="RSH173" s="216"/>
      <c r="RSI173" s="216"/>
      <c r="RSJ173" s="216"/>
      <c r="RSK173" s="216"/>
      <c r="RSL173" s="216"/>
      <c r="RSM173" s="216"/>
      <c r="RSN173" s="216"/>
      <c r="RSO173" s="216"/>
      <c r="RSP173" s="216"/>
      <c r="RSQ173" s="216"/>
      <c r="RSR173" s="216"/>
      <c r="RSS173" s="216"/>
      <c r="RST173" s="216"/>
      <c r="RSU173" s="216"/>
      <c r="RSV173" s="216"/>
      <c r="RSW173" s="216"/>
      <c r="RSX173" s="216"/>
      <c r="RSY173" s="216"/>
      <c r="RSZ173" s="216"/>
      <c r="RTA173" s="216"/>
      <c r="RTB173" s="216"/>
      <c r="RTC173" s="216"/>
      <c r="RTD173" s="216"/>
      <c r="RTE173" s="216"/>
      <c r="RTF173" s="216"/>
      <c r="RTG173" s="216"/>
      <c r="RTH173" s="216"/>
      <c r="RTI173" s="216"/>
      <c r="RTJ173" s="216"/>
      <c r="RTK173" s="216"/>
      <c r="RTL173" s="216"/>
      <c r="RTM173" s="216"/>
      <c r="RTN173" s="216"/>
      <c r="RTO173" s="216"/>
      <c r="RTP173" s="216"/>
      <c r="RTQ173" s="216"/>
      <c r="RTR173" s="216"/>
      <c r="RTS173" s="216"/>
      <c r="RTT173" s="216"/>
      <c r="RTU173" s="216"/>
      <c r="RTV173" s="216"/>
      <c r="RTW173" s="216"/>
      <c r="RTX173" s="216"/>
      <c r="RTY173" s="216"/>
      <c r="RTZ173" s="216"/>
      <c r="RUA173" s="216"/>
      <c r="RUB173" s="216"/>
      <c r="RUC173" s="216"/>
      <c r="RUD173" s="216"/>
      <c r="RUE173" s="216"/>
      <c r="RUF173" s="216"/>
      <c r="RUG173" s="216"/>
      <c r="RUH173" s="216"/>
      <c r="RUI173" s="216"/>
      <c r="RUJ173" s="216"/>
      <c r="RUK173" s="216"/>
      <c r="RUL173" s="216"/>
      <c r="RUM173" s="216"/>
      <c r="RUN173" s="216"/>
      <c r="RUO173" s="216"/>
      <c r="RUP173" s="216"/>
      <c r="RUQ173" s="216"/>
      <c r="RUR173" s="216"/>
      <c r="RUS173" s="216"/>
      <c r="RUT173" s="216"/>
      <c r="RUU173" s="216"/>
      <c r="RUV173" s="216"/>
      <c r="RUW173" s="216"/>
      <c r="RUX173" s="216"/>
      <c r="RUY173" s="216"/>
      <c r="RUZ173" s="216"/>
      <c r="RVA173" s="216"/>
      <c r="RVB173" s="216"/>
      <c r="RVC173" s="216"/>
      <c r="RVD173" s="216"/>
      <c r="RVE173" s="216"/>
      <c r="RVF173" s="216"/>
      <c r="RVG173" s="216"/>
      <c r="RVH173" s="216"/>
      <c r="RVI173" s="216"/>
      <c r="RVJ173" s="216"/>
      <c r="RVK173" s="216"/>
      <c r="RVL173" s="216"/>
      <c r="RVM173" s="216"/>
      <c r="RVN173" s="216"/>
      <c r="RVO173" s="216"/>
      <c r="RVP173" s="216"/>
      <c r="RVQ173" s="216"/>
      <c r="RVR173" s="216"/>
      <c r="RVS173" s="216"/>
      <c r="RVT173" s="216"/>
      <c r="RVU173" s="216"/>
      <c r="RVV173" s="216"/>
      <c r="RVW173" s="216"/>
      <c r="RVX173" s="216"/>
      <c r="RVY173" s="216"/>
      <c r="RVZ173" s="216"/>
      <c r="RWA173" s="216"/>
      <c r="RWB173" s="216"/>
      <c r="RWC173" s="216"/>
      <c r="RWD173" s="216"/>
      <c r="RWE173" s="216"/>
      <c r="RWF173" s="216"/>
      <c r="RWG173" s="216"/>
      <c r="RWH173" s="216"/>
      <c r="RWI173" s="216"/>
      <c r="RWJ173" s="216"/>
      <c r="RWK173" s="216"/>
      <c r="RWL173" s="216"/>
      <c r="RWM173" s="216"/>
      <c r="RWN173" s="216"/>
      <c r="RWO173" s="216"/>
      <c r="RWP173" s="216"/>
      <c r="RWQ173" s="216"/>
      <c r="RWR173" s="216"/>
      <c r="RWS173" s="216"/>
      <c r="RWT173" s="216"/>
      <c r="RWU173" s="216"/>
      <c r="RWV173" s="216"/>
      <c r="RWW173" s="216"/>
      <c r="RWX173" s="216"/>
      <c r="RWY173" s="216"/>
      <c r="RWZ173" s="216"/>
      <c r="RXA173" s="216"/>
      <c r="RXB173" s="216"/>
      <c r="RXC173" s="216"/>
      <c r="RXD173" s="216"/>
      <c r="RXE173" s="216"/>
      <c r="RXF173" s="216"/>
      <c r="RXG173" s="216"/>
      <c r="RXH173" s="216"/>
      <c r="RXI173" s="216"/>
      <c r="RXJ173" s="216"/>
      <c r="RXK173" s="216"/>
      <c r="RXL173" s="216"/>
      <c r="RXM173" s="216"/>
      <c r="RXN173" s="216"/>
      <c r="RXO173" s="216"/>
      <c r="RXP173" s="216"/>
      <c r="RXQ173" s="216"/>
      <c r="RXR173" s="216"/>
      <c r="RXS173" s="216"/>
      <c r="RXT173" s="216"/>
      <c r="RXU173" s="216"/>
      <c r="RXV173" s="216"/>
      <c r="RXW173" s="216"/>
      <c r="RXX173" s="216"/>
      <c r="RXY173" s="216"/>
      <c r="RXZ173" s="216"/>
      <c r="RYA173" s="216"/>
      <c r="RYB173" s="216"/>
      <c r="RYC173" s="216"/>
      <c r="RYD173" s="216"/>
      <c r="RYE173" s="216"/>
      <c r="RYF173" s="216"/>
      <c r="RYG173" s="216"/>
      <c r="RYH173" s="216"/>
      <c r="RYI173" s="216"/>
      <c r="RYJ173" s="216"/>
      <c r="RYK173" s="216"/>
      <c r="RYL173" s="216"/>
      <c r="RYM173" s="216"/>
      <c r="RYN173" s="216"/>
      <c r="RYO173" s="216"/>
      <c r="RYP173" s="216"/>
      <c r="RYQ173" s="216"/>
      <c r="RYR173" s="216"/>
      <c r="RYS173" s="216"/>
      <c r="RYT173" s="216"/>
      <c r="RYU173" s="216"/>
      <c r="RYV173" s="216"/>
      <c r="RYW173" s="216"/>
      <c r="RYX173" s="216"/>
      <c r="RYY173" s="216"/>
      <c r="RYZ173" s="216"/>
      <c r="RZA173" s="216"/>
      <c r="RZB173" s="216"/>
      <c r="RZC173" s="216"/>
      <c r="RZD173" s="216"/>
      <c r="RZE173" s="216"/>
      <c r="RZF173" s="216"/>
      <c r="RZG173" s="216"/>
      <c r="RZH173" s="216"/>
      <c r="RZI173" s="216"/>
      <c r="RZJ173" s="216"/>
      <c r="RZK173" s="216"/>
      <c r="RZL173" s="216"/>
      <c r="RZM173" s="216"/>
      <c r="RZN173" s="216"/>
      <c r="RZO173" s="216"/>
      <c r="RZP173" s="216"/>
      <c r="RZQ173" s="216"/>
      <c r="RZR173" s="216"/>
      <c r="RZS173" s="216"/>
      <c r="RZT173" s="216"/>
      <c r="RZU173" s="216"/>
      <c r="RZV173" s="216"/>
      <c r="RZW173" s="216"/>
      <c r="RZX173" s="216"/>
      <c r="RZY173" s="216"/>
      <c r="RZZ173" s="216"/>
      <c r="SAA173" s="216"/>
      <c r="SAB173" s="216"/>
      <c r="SAC173" s="216"/>
      <c r="SAD173" s="216"/>
      <c r="SAE173" s="216"/>
      <c r="SAF173" s="216"/>
      <c r="SAG173" s="216"/>
      <c r="SAH173" s="216"/>
      <c r="SAI173" s="216"/>
      <c r="SAJ173" s="216"/>
      <c r="SAK173" s="216"/>
      <c r="SAL173" s="216"/>
      <c r="SAM173" s="216"/>
      <c r="SAN173" s="216"/>
      <c r="SAO173" s="216"/>
      <c r="SAP173" s="216"/>
      <c r="SAQ173" s="216"/>
      <c r="SAR173" s="216"/>
      <c r="SAS173" s="216"/>
      <c r="SAT173" s="216"/>
      <c r="SAU173" s="216"/>
      <c r="SAV173" s="216"/>
      <c r="SAW173" s="216"/>
      <c r="SAX173" s="216"/>
      <c r="SAY173" s="216"/>
      <c r="SAZ173" s="216"/>
      <c r="SBA173" s="216"/>
      <c r="SBB173" s="216"/>
      <c r="SBC173" s="216"/>
      <c r="SBD173" s="216"/>
      <c r="SBE173" s="216"/>
      <c r="SBF173" s="216"/>
      <c r="SBG173" s="216"/>
      <c r="SBH173" s="216"/>
      <c r="SBI173" s="216"/>
      <c r="SBJ173" s="216"/>
      <c r="SBK173" s="216"/>
      <c r="SBL173" s="216"/>
      <c r="SBM173" s="216"/>
      <c r="SBN173" s="216"/>
      <c r="SBO173" s="216"/>
      <c r="SBP173" s="216"/>
      <c r="SBQ173" s="216"/>
      <c r="SBR173" s="216"/>
      <c r="SBS173" s="216"/>
      <c r="SBT173" s="216"/>
      <c r="SBU173" s="216"/>
      <c r="SBV173" s="216"/>
      <c r="SBW173" s="216"/>
      <c r="SBX173" s="216"/>
      <c r="SBY173" s="216"/>
      <c r="SBZ173" s="216"/>
      <c r="SCA173" s="216"/>
      <c r="SCB173" s="216"/>
      <c r="SCC173" s="216"/>
      <c r="SCD173" s="216"/>
      <c r="SCE173" s="216"/>
      <c r="SCF173" s="216"/>
      <c r="SCG173" s="216"/>
      <c r="SCH173" s="216"/>
      <c r="SCI173" s="216"/>
      <c r="SCJ173" s="216"/>
      <c r="SCK173" s="216"/>
      <c r="SCL173" s="216"/>
      <c r="SCM173" s="216"/>
      <c r="SCN173" s="216"/>
      <c r="SCO173" s="216"/>
      <c r="SCP173" s="216"/>
      <c r="SCQ173" s="216"/>
      <c r="SCR173" s="216"/>
      <c r="SCS173" s="216"/>
      <c r="SCT173" s="216"/>
      <c r="SCU173" s="216"/>
      <c r="SCV173" s="216"/>
      <c r="SCW173" s="216"/>
      <c r="SCX173" s="216"/>
      <c r="SCY173" s="216"/>
      <c r="SCZ173" s="216"/>
      <c r="SDA173" s="216"/>
      <c r="SDB173" s="216"/>
      <c r="SDC173" s="216"/>
      <c r="SDD173" s="216"/>
      <c r="SDE173" s="216"/>
      <c r="SDF173" s="216"/>
      <c r="SDG173" s="216"/>
      <c r="SDH173" s="216"/>
      <c r="SDI173" s="216"/>
      <c r="SDJ173" s="216"/>
      <c r="SDK173" s="216"/>
      <c r="SDL173" s="216"/>
      <c r="SDM173" s="216"/>
      <c r="SDN173" s="216"/>
      <c r="SDO173" s="216"/>
      <c r="SDP173" s="216"/>
      <c r="SDQ173" s="216"/>
      <c r="SDR173" s="216"/>
      <c r="SDS173" s="216"/>
      <c r="SDT173" s="216"/>
      <c r="SDU173" s="216"/>
      <c r="SDV173" s="216"/>
      <c r="SDW173" s="216"/>
      <c r="SDX173" s="216"/>
      <c r="SDY173" s="216"/>
      <c r="SDZ173" s="216"/>
      <c r="SEA173" s="216"/>
      <c r="SEB173" s="216"/>
      <c r="SEC173" s="216"/>
      <c r="SED173" s="216"/>
      <c r="SEE173" s="216"/>
      <c r="SEF173" s="216"/>
      <c r="SEG173" s="216"/>
      <c r="SEH173" s="216"/>
      <c r="SEI173" s="216"/>
      <c r="SEJ173" s="216"/>
      <c r="SEK173" s="216"/>
      <c r="SEL173" s="216"/>
      <c r="SEM173" s="216"/>
      <c r="SEN173" s="216"/>
      <c r="SEO173" s="216"/>
      <c r="SEP173" s="216"/>
      <c r="SEQ173" s="216"/>
      <c r="SER173" s="216"/>
      <c r="SES173" s="216"/>
      <c r="SET173" s="216"/>
      <c r="SEU173" s="216"/>
      <c r="SEV173" s="216"/>
      <c r="SEW173" s="216"/>
      <c r="SEX173" s="216"/>
      <c r="SEY173" s="216"/>
      <c r="SEZ173" s="216"/>
      <c r="SFA173" s="216"/>
      <c r="SFB173" s="216"/>
      <c r="SFC173" s="216"/>
      <c r="SFD173" s="216"/>
      <c r="SFE173" s="216"/>
      <c r="SFF173" s="216"/>
      <c r="SFG173" s="216"/>
      <c r="SFH173" s="216"/>
      <c r="SFI173" s="216"/>
      <c r="SFJ173" s="216"/>
      <c r="SFK173" s="216"/>
      <c r="SFL173" s="216"/>
      <c r="SFM173" s="216"/>
      <c r="SFN173" s="216"/>
      <c r="SFO173" s="216"/>
      <c r="SFP173" s="216"/>
      <c r="SFQ173" s="216"/>
      <c r="SFR173" s="216"/>
      <c r="SFS173" s="216"/>
      <c r="SFT173" s="216"/>
      <c r="SFU173" s="216"/>
      <c r="SFV173" s="216"/>
      <c r="SFW173" s="216"/>
      <c r="SFX173" s="216"/>
      <c r="SFY173" s="216"/>
      <c r="SFZ173" s="216"/>
      <c r="SGA173" s="216"/>
      <c r="SGB173" s="216"/>
      <c r="SGC173" s="216"/>
      <c r="SGD173" s="216"/>
      <c r="SGE173" s="216"/>
      <c r="SGF173" s="216"/>
      <c r="SGG173" s="216"/>
      <c r="SGH173" s="216"/>
      <c r="SGI173" s="216"/>
      <c r="SGJ173" s="216"/>
      <c r="SGK173" s="216"/>
      <c r="SGL173" s="216"/>
      <c r="SGM173" s="216"/>
      <c r="SGN173" s="216"/>
      <c r="SGO173" s="216"/>
      <c r="SGP173" s="216"/>
      <c r="SGQ173" s="216"/>
      <c r="SGR173" s="216"/>
      <c r="SGS173" s="216"/>
      <c r="SGT173" s="216"/>
      <c r="SGU173" s="216"/>
      <c r="SGV173" s="216"/>
      <c r="SGW173" s="216"/>
      <c r="SGX173" s="216"/>
      <c r="SGY173" s="216"/>
      <c r="SGZ173" s="216"/>
      <c r="SHA173" s="216"/>
      <c r="SHB173" s="216"/>
      <c r="SHC173" s="216"/>
      <c r="SHD173" s="216"/>
      <c r="SHE173" s="216"/>
      <c r="SHF173" s="216"/>
      <c r="SHG173" s="216"/>
      <c r="SHH173" s="216"/>
      <c r="SHI173" s="216"/>
      <c r="SHJ173" s="216"/>
      <c r="SHK173" s="216"/>
      <c r="SHL173" s="216"/>
      <c r="SHM173" s="216"/>
      <c r="SHN173" s="216"/>
      <c r="SHO173" s="216"/>
      <c r="SHP173" s="216"/>
      <c r="SHQ173" s="216"/>
      <c r="SHR173" s="216"/>
      <c r="SHS173" s="216"/>
      <c r="SHT173" s="216"/>
      <c r="SHU173" s="216"/>
      <c r="SHV173" s="216"/>
      <c r="SHW173" s="216"/>
      <c r="SHX173" s="216"/>
      <c r="SHY173" s="216"/>
      <c r="SHZ173" s="216"/>
      <c r="SIA173" s="216"/>
      <c r="SIB173" s="216"/>
      <c r="SIC173" s="216"/>
      <c r="SID173" s="216"/>
      <c r="SIE173" s="216"/>
      <c r="SIF173" s="216"/>
      <c r="SIG173" s="216"/>
      <c r="SIH173" s="216"/>
      <c r="SII173" s="216"/>
      <c r="SIJ173" s="216"/>
      <c r="SIK173" s="216"/>
      <c r="SIL173" s="216"/>
      <c r="SIM173" s="216"/>
      <c r="SIN173" s="216"/>
      <c r="SIO173" s="216"/>
      <c r="SIP173" s="216"/>
      <c r="SIQ173" s="216"/>
      <c r="SIR173" s="216"/>
      <c r="SIS173" s="216"/>
      <c r="SIT173" s="216"/>
      <c r="SIU173" s="216"/>
      <c r="SIV173" s="216"/>
      <c r="SIW173" s="216"/>
      <c r="SIX173" s="216"/>
      <c r="SIY173" s="216"/>
      <c r="SIZ173" s="216"/>
      <c r="SJA173" s="216"/>
      <c r="SJB173" s="216"/>
      <c r="SJC173" s="216"/>
      <c r="SJD173" s="216"/>
      <c r="SJE173" s="216"/>
      <c r="SJF173" s="216"/>
      <c r="SJG173" s="216"/>
      <c r="SJH173" s="216"/>
      <c r="SJI173" s="216"/>
      <c r="SJJ173" s="216"/>
      <c r="SJK173" s="216"/>
      <c r="SJL173" s="216"/>
      <c r="SJM173" s="216"/>
      <c r="SJN173" s="216"/>
      <c r="SJO173" s="216"/>
      <c r="SJP173" s="216"/>
      <c r="SJQ173" s="216"/>
      <c r="SJR173" s="216"/>
      <c r="SJS173" s="216"/>
      <c r="SJT173" s="216"/>
      <c r="SJU173" s="216"/>
      <c r="SJV173" s="216"/>
      <c r="SJW173" s="216"/>
      <c r="SJX173" s="216"/>
      <c r="SJY173" s="216"/>
      <c r="SJZ173" s="216"/>
      <c r="SKA173" s="216"/>
      <c r="SKB173" s="216"/>
      <c r="SKC173" s="216"/>
      <c r="SKD173" s="216"/>
      <c r="SKE173" s="216"/>
      <c r="SKF173" s="216"/>
      <c r="SKG173" s="216"/>
      <c r="SKH173" s="216"/>
      <c r="SKI173" s="216"/>
      <c r="SKJ173" s="216"/>
      <c r="SKK173" s="216"/>
      <c r="SKL173" s="216"/>
      <c r="SKM173" s="216"/>
      <c r="SKN173" s="216"/>
      <c r="SKO173" s="216"/>
      <c r="SKP173" s="216"/>
      <c r="SKQ173" s="216"/>
      <c r="SKR173" s="216"/>
      <c r="SKS173" s="216"/>
      <c r="SKT173" s="216"/>
      <c r="SKU173" s="216"/>
      <c r="SKV173" s="216"/>
      <c r="SKW173" s="216"/>
      <c r="SKX173" s="216"/>
      <c r="SKY173" s="216"/>
      <c r="SKZ173" s="216"/>
      <c r="SLA173" s="216"/>
      <c r="SLB173" s="216"/>
      <c r="SLC173" s="216"/>
      <c r="SLD173" s="216"/>
      <c r="SLE173" s="216"/>
      <c r="SLF173" s="216"/>
      <c r="SLG173" s="216"/>
      <c r="SLH173" s="216"/>
      <c r="SLI173" s="216"/>
      <c r="SLJ173" s="216"/>
      <c r="SLK173" s="216"/>
      <c r="SLL173" s="216"/>
      <c r="SLM173" s="216"/>
      <c r="SLN173" s="216"/>
      <c r="SLO173" s="216"/>
      <c r="SLP173" s="216"/>
      <c r="SLQ173" s="216"/>
      <c r="SLR173" s="216"/>
      <c r="SLS173" s="216"/>
      <c r="SLT173" s="216"/>
      <c r="SLU173" s="216"/>
      <c r="SLV173" s="216"/>
      <c r="SLW173" s="216"/>
      <c r="SLX173" s="216"/>
      <c r="SLY173" s="216"/>
      <c r="SLZ173" s="216"/>
      <c r="SMA173" s="216"/>
      <c r="SMB173" s="216"/>
      <c r="SMC173" s="216"/>
      <c r="SMD173" s="216"/>
      <c r="SME173" s="216"/>
      <c r="SMF173" s="216"/>
      <c r="SMG173" s="216"/>
      <c r="SMH173" s="216"/>
      <c r="SMI173" s="216"/>
      <c r="SMJ173" s="216"/>
      <c r="SMK173" s="216"/>
      <c r="SML173" s="216"/>
      <c r="SMM173" s="216"/>
      <c r="SMN173" s="216"/>
      <c r="SMO173" s="216"/>
      <c r="SMP173" s="216"/>
      <c r="SMQ173" s="216"/>
      <c r="SMR173" s="216"/>
      <c r="SMS173" s="216"/>
      <c r="SMT173" s="216"/>
      <c r="SMU173" s="216"/>
      <c r="SMV173" s="216"/>
      <c r="SMW173" s="216"/>
      <c r="SMX173" s="216"/>
      <c r="SMY173" s="216"/>
      <c r="SMZ173" s="216"/>
      <c r="SNA173" s="216"/>
      <c r="SNB173" s="216"/>
      <c r="SNC173" s="216"/>
      <c r="SND173" s="216"/>
      <c r="SNE173" s="216"/>
      <c r="SNF173" s="216"/>
      <c r="SNG173" s="216"/>
      <c r="SNH173" s="216"/>
      <c r="SNI173" s="216"/>
      <c r="SNJ173" s="216"/>
      <c r="SNK173" s="216"/>
      <c r="SNL173" s="216"/>
      <c r="SNM173" s="216"/>
      <c r="SNN173" s="216"/>
      <c r="SNO173" s="216"/>
      <c r="SNP173" s="216"/>
      <c r="SNQ173" s="216"/>
      <c r="SNR173" s="216"/>
      <c r="SNS173" s="216"/>
      <c r="SNT173" s="216"/>
      <c r="SNU173" s="216"/>
      <c r="SNV173" s="216"/>
      <c r="SNW173" s="216"/>
      <c r="SNX173" s="216"/>
      <c r="SNY173" s="216"/>
      <c r="SNZ173" s="216"/>
      <c r="SOA173" s="216"/>
      <c r="SOB173" s="216"/>
      <c r="SOC173" s="216"/>
      <c r="SOD173" s="216"/>
      <c r="SOE173" s="216"/>
      <c r="SOF173" s="216"/>
      <c r="SOG173" s="216"/>
      <c r="SOH173" s="216"/>
      <c r="SOI173" s="216"/>
      <c r="SOJ173" s="216"/>
      <c r="SOK173" s="216"/>
      <c r="SOL173" s="216"/>
      <c r="SOM173" s="216"/>
      <c r="SON173" s="216"/>
      <c r="SOO173" s="216"/>
      <c r="SOP173" s="216"/>
      <c r="SOQ173" s="216"/>
      <c r="SOR173" s="216"/>
      <c r="SOS173" s="216"/>
      <c r="SOT173" s="216"/>
      <c r="SOU173" s="216"/>
      <c r="SOV173" s="216"/>
      <c r="SOW173" s="216"/>
      <c r="SOX173" s="216"/>
      <c r="SOY173" s="216"/>
      <c r="SOZ173" s="216"/>
      <c r="SPA173" s="216"/>
      <c r="SPB173" s="216"/>
      <c r="SPC173" s="216"/>
      <c r="SPD173" s="216"/>
      <c r="SPE173" s="216"/>
      <c r="SPF173" s="216"/>
      <c r="SPG173" s="216"/>
      <c r="SPH173" s="216"/>
      <c r="SPI173" s="216"/>
      <c r="SPJ173" s="216"/>
      <c r="SPK173" s="216"/>
      <c r="SPL173" s="216"/>
      <c r="SPM173" s="216"/>
      <c r="SPN173" s="216"/>
      <c r="SPO173" s="216"/>
      <c r="SPP173" s="216"/>
      <c r="SPQ173" s="216"/>
      <c r="SPR173" s="216"/>
      <c r="SPS173" s="216"/>
      <c r="SPT173" s="216"/>
      <c r="SPU173" s="216"/>
      <c r="SPV173" s="216"/>
      <c r="SPW173" s="216"/>
      <c r="SPX173" s="216"/>
      <c r="SPY173" s="216"/>
      <c r="SPZ173" s="216"/>
      <c r="SQA173" s="216"/>
      <c r="SQB173" s="216"/>
      <c r="SQC173" s="216"/>
      <c r="SQD173" s="216"/>
      <c r="SQE173" s="216"/>
      <c r="SQF173" s="216"/>
      <c r="SQG173" s="216"/>
      <c r="SQH173" s="216"/>
      <c r="SQI173" s="216"/>
      <c r="SQJ173" s="216"/>
      <c r="SQK173" s="216"/>
      <c r="SQL173" s="216"/>
      <c r="SQM173" s="216"/>
      <c r="SQN173" s="216"/>
      <c r="SQO173" s="216"/>
      <c r="SQP173" s="216"/>
      <c r="SQQ173" s="216"/>
      <c r="SQR173" s="216"/>
      <c r="SQS173" s="216"/>
      <c r="SQT173" s="216"/>
      <c r="SQU173" s="216"/>
      <c r="SQV173" s="216"/>
      <c r="SQW173" s="216"/>
      <c r="SQX173" s="216"/>
      <c r="SQY173" s="216"/>
      <c r="SQZ173" s="216"/>
      <c r="SRA173" s="216"/>
      <c r="SRB173" s="216"/>
      <c r="SRC173" s="216"/>
      <c r="SRD173" s="216"/>
      <c r="SRE173" s="216"/>
      <c r="SRF173" s="216"/>
      <c r="SRG173" s="216"/>
      <c r="SRH173" s="216"/>
      <c r="SRI173" s="216"/>
      <c r="SRJ173" s="216"/>
      <c r="SRK173" s="216"/>
      <c r="SRL173" s="216"/>
      <c r="SRM173" s="216"/>
      <c r="SRN173" s="216"/>
      <c r="SRO173" s="216"/>
      <c r="SRP173" s="216"/>
      <c r="SRQ173" s="216"/>
      <c r="SRR173" s="216"/>
      <c r="SRS173" s="216"/>
      <c r="SRT173" s="216"/>
      <c r="SRU173" s="216"/>
      <c r="SRV173" s="216"/>
      <c r="SRW173" s="216"/>
      <c r="SRX173" s="216"/>
      <c r="SRY173" s="216"/>
      <c r="SRZ173" s="216"/>
      <c r="SSA173" s="216"/>
      <c r="SSB173" s="216"/>
      <c r="SSC173" s="216"/>
      <c r="SSD173" s="216"/>
      <c r="SSE173" s="216"/>
      <c r="SSF173" s="216"/>
      <c r="SSG173" s="216"/>
      <c r="SSH173" s="216"/>
      <c r="SSI173" s="216"/>
      <c r="SSJ173" s="216"/>
      <c r="SSK173" s="216"/>
      <c r="SSL173" s="216"/>
      <c r="SSM173" s="216"/>
      <c r="SSN173" s="216"/>
      <c r="SSO173" s="216"/>
      <c r="SSP173" s="216"/>
      <c r="SSQ173" s="216"/>
      <c r="SSR173" s="216"/>
      <c r="SSS173" s="216"/>
      <c r="SST173" s="216"/>
      <c r="SSU173" s="216"/>
      <c r="SSV173" s="216"/>
      <c r="SSW173" s="216"/>
      <c r="SSX173" s="216"/>
      <c r="SSY173" s="216"/>
      <c r="SSZ173" s="216"/>
      <c r="STA173" s="216"/>
      <c r="STB173" s="216"/>
      <c r="STC173" s="216"/>
      <c r="STD173" s="216"/>
      <c r="STE173" s="216"/>
      <c r="STF173" s="216"/>
      <c r="STG173" s="216"/>
      <c r="STH173" s="216"/>
      <c r="STI173" s="216"/>
      <c r="STJ173" s="216"/>
      <c r="STK173" s="216"/>
      <c r="STL173" s="216"/>
      <c r="STM173" s="216"/>
      <c r="STN173" s="216"/>
      <c r="STO173" s="216"/>
      <c r="STP173" s="216"/>
      <c r="STQ173" s="216"/>
      <c r="STR173" s="216"/>
      <c r="STS173" s="216"/>
      <c r="STT173" s="216"/>
      <c r="STU173" s="216"/>
      <c r="STV173" s="216"/>
      <c r="STW173" s="216"/>
      <c r="STX173" s="216"/>
      <c r="STY173" s="216"/>
      <c r="STZ173" s="216"/>
      <c r="SUA173" s="216"/>
      <c r="SUB173" s="216"/>
      <c r="SUC173" s="216"/>
      <c r="SUD173" s="216"/>
      <c r="SUE173" s="216"/>
      <c r="SUF173" s="216"/>
      <c r="SUG173" s="216"/>
      <c r="SUH173" s="216"/>
      <c r="SUI173" s="216"/>
      <c r="SUJ173" s="216"/>
      <c r="SUK173" s="216"/>
      <c r="SUL173" s="216"/>
      <c r="SUM173" s="216"/>
      <c r="SUN173" s="216"/>
      <c r="SUO173" s="216"/>
      <c r="SUP173" s="216"/>
      <c r="SUQ173" s="216"/>
      <c r="SUR173" s="216"/>
      <c r="SUS173" s="216"/>
      <c r="SUT173" s="216"/>
      <c r="SUU173" s="216"/>
      <c r="SUV173" s="216"/>
      <c r="SUW173" s="216"/>
      <c r="SUX173" s="216"/>
      <c r="SUY173" s="216"/>
      <c r="SUZ173" s="216"/>
      <c r="SVA173" s="216"/>
      <c r="SVB173" s="216"/>
      <c r="SVC173" s="216"/>
      <c r="SVD173" s="216"/>
      <c r="SVE173" s="216"/>
      <c r="SVF173" s="216"/>
      <c r="SVG173" s="216"/>
      <c r="SVH173" s="216"/>
      <c r="SVI173" s="216"/>
      <c r="SVJ173" s="216"/>
      <c r="SVK173" s="216"/>
      <c r="SVL173" s="216"/>
      <c r="SVM173" s="216"/>
      <c r="SVN173" s="216"/>
      <c r="SVO173" s="216"/>
      <c r="SVP173" s="216"/>
      <c r="SVQ173" s="216"/>
      <c r="SVR173" s="216"/>
      <c r="SVS173" s="216"/>
      <c r="SVT173" s="216"/>
      <c r="SVU173" s="216"/>
      <c r="SVV173" s="216"/>
      <c r="SVW173" s="216"/>
      <c r="SVX173" s="216"/>
      <c r="SVY173" s="216"/>
      <c r="SVZ173" s="216"/>
      <c r="SWA173" s="216"/>
      <c r="SWB173" s="216"/>
      <c r="SWC173" s="216"/>
      <c r="SWD173" s="216"/>
      <c r="SWE173" s="216"/>
      <c r="SWF173" s="216"/>
      <c r="SWG173" s="216"/>
      <c r="SWH173" s="216"/>
      <c r="SWI173" s="216"/>
      <c r="SWJ173" s="216"/>
      <c r="SWK173" s="216"/>
      <c r="SWL173" s="216"/>
      <c r="SWM173" s="216"/>
      <c r="SWN173" s="216"/>
      <c r="SWO173" s="216"/>
      <c r="SWP173" s="216"/>
      <c r="SWQ173" s="216"/>
      <c r="SWR173" s="216"/>
      <c r="SWS173" s="216"/>
      <c r="SWT173" s="216"/>
      <c r="SWU173" s="216"/>
      <c r="SWV173" s="216"/>
      <c r="SWW173" s="216"/>
      <c r="SWX173" s="216"/>
      <c r="SWY173" s="216"/>
      <c r="SWZ173" s="216"/>
      <c r="SXA173" s="216"/>
      <c r="SXB173" s="216"/>
      <c r="SXC173" s="216"/>
      <c r="SXD173" s="216"/>
      <c r="SXE173" s="216"/>
      <c r="SXF173" s="216"/>
      <c r="SXG173" s="216"/>
      <c r="SXH173" s="216"/>
      <c r="SXI173" s="216"/>
      <c r="SXJ173" s="216"/>
      <c r="SXK173" s="216"/>
      <c r="SXL173" s="216"/>
      <c r="SXM173" s="216"/>
      <c r="SXN173" s="216"/>
      <c r="SXO173" s="216"/>
      <c r="SXP173" s="216"/>
      <c r="SXQ173" s="216"/>
      <c r="SXR173" s="216"/>
      <c r="SXS173" s="216"/>
      <c r="SXT173" s="216"/>
      <c r="SXU173" s="216"/>
      <c r="SXV173" s="216"/>
      <c r="SXW173" s="216"/>
      <c r="SXX173" s="216"/>
      <c r="SXY173" s="216"/>
      <c r="SXZ173" s="216"/>
      <c r="SYA173" s="216"/>
      <c r="SYB173" s="216"/>
      <c r="SYC173" s="216"/>
      <c r="SYD173" s="216"/>
      <c r="SYE173" s="216"/>
      <c r="SYF173" s="216"/>
      <c r="SYG173" s="216"/>
      <c r="SYH173" s="216"/>
      <c r="SYI173" s="216"/>
      <c r="SYJ173" s="216"/>
      <c r="SYK173" s="216"/>
      <c r="SYL173" s="216"/>
      <c r="SYM173" s="216"/>
      <c r="SYN173" s="216"/>
      <c r="SYO173" s="216"/>
      <c r="SYP173" s="216"/>
      <c r="SYQ173" s="216"/>
      <c r="SYR173" s="216"/>
      <c r="SYS173" s="216"/>
      <c r="SYT173" s="216"/>
      <c r="SYU173" s="216"/>
      <c r="SYV173" s="216"/>
      <c r="SYW173" s="216"/>
      <c r="SYX173" s="216"/>
      <c r="SYY173" s="216"/>
      <c r="SYZ173" s="216"/>
      <c r="SZA173" s="216"/>
      <c r="SZB173" s="216"/>
      <c r="SZC173" s="216"/>
      <c r="SZD173" s="216"/>
      <c r="SZE173" s="216"/>
      <c r="SZF173" s="216"/>
      <c r="SZG173" s="216"/>
      <c r="SZH173" s="216"/>
      <c r="SZI173" s="216"/>
      <c r="SZJ173" s="216"/>
      <c r="SZK173" s="216"/>
      <c r="SZL173" s="216"/>
      <c r="SZM173" s="216"/>
      <c r="SZN173" s="216"/>
      <c r="SZO173" s="216"/>
      <c r="SZP173" s="216"/>
      <c r="SZQ173" s="216"/>
      <c r="SZR173" s="216"/>
      <c r="SZS173" s="216"/>
      <c r="SZT173" s="216"/>
      <c r="SZU173" s="216"/>
      <c r="SZV173" s="216"/>
      <c r="SZW173" s="216"/>
      <c r="SZX173" s="216"/>
      <c r="SZY173" s="216"/>
      <c r="SZZ173" s="216"/>
      <c r="TAA173" s="216"/>
      <c r="TAB173" s="216"/>
      <c r="TAC173" s="216"/>
      <c r="TAD173" s="216"/>
      <c r="TAE173" s="216"/>
      <c r="TAF173" s="216"/>
      <c r="TAG173" s="216"/>
      <c r="TAH173" s="216"/>
      <c r="TAI173" s="216"/>
      <c r="TAJ173" s="216"/>
      <c r="TAK173" s="216"/>
      <c r="TAL173" s="216"/>
      <c r="TAM173" s="216"/>
      <c r="TAN173" s="216"/>
      <c r="TAO173" s="216"/>
      <c r="TAP173" s="216"/>
      <c r="TAQ173" s="216"/>
      <c r="TAR173" s="216"/>
      <c r="TAS173" s="216"/>
      <c r="TAT173" s="216"/>
      <c r="TAU173" s="216"/>
      <c r="TAV173" s="216"/>
      <c r="TAW173" s="216"/>
      <c r="TAX173" s="216"/>
      <c r="TAY173" s="216"/>
      <c r="TAZ173" s="216"/>
      <c r="TBA173" s="216"/>
      <c r="TBB173" s="216"/>
      <c r="TBC173" s="216"/>
      <c r="TBD173" s="216"/>
      <c r="TBE173" s="216"/>
      <c r="TBF173" s="216"/>
      <c r="TBG173" s="216"/>
      <c r="TBH173" s="216"/>
      <c r="TBI173" s="216"/>
      <c r="TBJ173" s="216"/>
      <c r="TBK173" s="216"/>
      <c r="TBL173" s="216"/>
      <c r="TBM173" s="216"/>
      <c r="TBN173" s="216"/>
      <c r="TBO173" s="216"/>
      <c r="TBP173" s="216"/>
      <c r="TBQ173" s="216"/>
      <c r="TBR173" s="216"/>
      <c r="TBS173" s="216"/>
      <c r="TBT173" s="216"/>
      <c r="TBU173" s="216"/>
      <c r="TBV173" s="216"/>
      <c r="TBW173" s="216"/>
      <c r="TBX173" s="216"/>
      <c r="TBY173" s="216"/>
      <c r="TBZ173" s="216"/>
      <c r="TCA173" s="216"/>
      <c r="TCB173" s="216"/>
      <c r="TCC173" s="216"/>
      <c r="TCD173" s="216"/>
      <c r="TCE173" s="216"/>
      <c r="TCF173" s="216"/>
      <c r="TCG173" s="216"/>
      <c r="TCH173" s="216"/>
      <c r="TCI173" s="216"/>
      <c r="TCJ173" s="216"/>
      <c r="TCK173" s="216"/>
      <c r="TCL173" s="216"/>
      <c r="TCM173" s="216"/>
      <c r="TCN173" s="216"/>
      <c r="TCO173" s="216"/>
      <c r="TCP173" s="216"/>
      <c r="TCQ173" s="216"/>
      <c r="TCR173" s="216"/>
      <c r="TCS173" s="216"/>
      <c r="TCT173" s="216"/>
      <c r="TCU173" s="216"/>
      <c r="TCV173" s="216"/>
      <c r="TCW173" s="216"/>
      <c r="TCX173" s="216"/>
      <c r="TCY173" s="216"/>
      <c r="TCZ173" s="216"/>
      <c r="TDA173" s="216"/>
      <c r="TDB173" s="216"/>
      <c r="TDC173" s="216"/>
      <c r="TDD173" s="216"/>
      <c r="TDE173" s="216"/>
      <c r="TDF173" s="216"/>
      <c r="TDG173" s="216"/>
      <c r="TDH173" s="216"/>
      <c r="TDI173" s="216"/>
      <c r="TDJ173" s="216"/>
      <c r="TDK173" s="216"/>
      <c r="TDL173" s="216"/>
      <c r="TDM173" s="216"/>
      <c r="TDN173" s="216"/>
      <c r="TDO173" s="216"/>
      <c r="TDP173" s="216"/>
      <c r="TDQ173" s="216"/>
      <c r="TDR173" s="216"/>
      <c r="TDS173" s="216"/>
      <c r="TDT173" s="216"/>
      <c r="TDU173" s="216"/>
      <c r="TDV173" s="216"/>
      <c r="TDW173" s="216"/>
      <c r="TDX173" s="216"/>
      <c r="TDY173" s="216"/>
      <c r="TDZ173" s="216"/>
      <c r="TEA173" s="216"/>
      <c r="TEB173" s="216"/>
      <c r="TEC173" s="216"/>
      <c r="TED173" s="216"/>
      <c r="TEE173" s="216"/>
      <c r="TEF173" s="216"/>
      <c r="TEG173" s="216"/>
      <c r="TEH173" s="216"/>
      <c r="TEI173" s="216"/>
      <c r="TEJ173" s="216"/>
      <c r="TEK173" s="216"/>
      <c r="TEL173" s="216"/>
      <c r="TEM173" s="216"/>
      <c r="TEN173" s="216"/>
      <c r="TEO173" s="216"/>
      <c r="TEP173" s="216"/>
      <c r="TEQ173" s="216"/>
      <c r="TER173" s="216"/>
      <c r="TES173" s="216"/>
      <c r="TET173" s="216"/>
      <c r="TEU173" s="216"/>
      <c r="TEV173" s="216"/>
      <c r="TEW173" s="216"/>
      <c r="TEX173" s="216"/>
      <c r="TEY173" s="216"/>
      <c r="TEZ173" s="216"/>
      <c r="TFA173" s="216"/>
      <c r="TFB173" s="216"/>
      <c r="TFC173" s="216"/>
      <c r="TFD173" s="216"/>
      <c r="TFE173" s="216"/>
      <c r="TFF173" s="216"/>
      <c r="TFG173" s="216"/>
      <c r="TFH173" s="216"/>
      <c r="TFI173" s="216"/>
      <c r="TFJ173" s="216"/>
      <c r="TFK173" s="216"/>
      <c r="TFL173" s="216"/>
      <c r="TFM173" s="216"/>
      <c r="TFN173" s="216"/>
      <c r="TFO173" s="216"/>
      <c r="TFP173" s="216"/>
      <c r="TFQ173" s="216"/>
      <c r="TFR173" s="216"/>
      <c r="TFS173" s="216"/>
      <c r="TFT173" s="216"/>
      <c r="TFU173" s="216"/>
      <c r="TFV173" s="216"/>
      <c r="TFW173" s="216"/>
      <c r="TFX173" s="216"/>
      <c r="TFY173" s="216"/>
      <c r="TFZ173" s="216"/>
      <c r="TGA173" s="216"/>
      <c r="TGB173" s="216"/>
      <c r="TGC173" s="216"/>
      <c r="TGD173" s="216"/>
      <c r="TGE173" s="216"/>
      <c r="TGF173" s="216"/>
      <c r="TGG173" s="216"/>
      <c r="TGH173" s="216"/>
      <c r="TGI173" s="216"/>
      <c r="TGJ173" s="216"/>
      <c r="TGK173" s="216"/>
      <c r="TGL173" s="216"/>
      <c r="TGM173" s="216"/>
      <c r="TGN173" s="216"/>
      <c r="TGO173" s="216"/>
      <c r="TGP173" s="216"/>
      <c r="TGQ173" s="216"/>
      <c r="TGR173" s="216"/>
      <c r="TGS173" s="216"/>
      <c r="TGT173" s="216"/>
      <c r="TGU173" s="216"/>
      <c r="TGV173" s="216"/>
      <c r="TGW173" s="216"/>
      <c r="TGX173" s="216"/>
      <c r="TGY173" s="216"/>
      <c r="TGZ173" s="216"/>
      <c r="THA173" s="216"/>
      <c r="THB173" s="216"/>
      <c r="THC173" s="216"/>
      <c r="THD173" s="216"/>
      <c r="THE173" s="216"/>
      <c r="THF173" s="216"/>
      <c r="THG173" s="216"/>
      <c r="THH173" s="216"/>
      <c r="THI173" s="216"/>
      <c r="THJ173" s="216"/>
      <c r="THK173" s="216"/>
      <c r="THL173" s="216"/>
      <c r="THM173" s="216"/>
      <c r="THN173" s="216"/>
      <c r="THO173" s="216"/>
      <c r="THP173" s="216"/>
      <c r="THQ173" s="216"/>
      <c r="THR173" s="216"/>
      <c r="THS173" s="216"/>
      <c r="THT173" s="216"/>
      <c r="THU173" s="216"/>
      <c r="THV173" s="216"/>
      <c r="THW173" s="216"/>
      <c r="THX173" s="216"/>
      <c r="THY173" s="216"/>
      <c r="THZ173" s="216"/>
      <c r="TIA173" s="216"/>
      <c r="TIB173" s="216"/>
      <c r="TIC173" s="216"/>
      <c r="TID173" s="216"/>
      <c r="TIE173" s="216"/>
      <c r="TIF173" s="216"/>
      <c r="TIG173" s="216"/>
      <c r="TIH173" s="216"/>
      <c r="TII173" s="216"/>
      <c r="TIJ173" s="216"/>
      <c r="TIK173" s="216"/>
      <c r="TIL173" s="216"/>
      <c r="TIM173" s="216"/>
      <c r="TIN173" s="216"/>
      <c r="TIO173" s="216"/>
      <c r="TIP173" s="216"/>
      <c r="TIQ173" s="216"/>
      <c r="TIR173" s="216"/>
      <c r="TIS173" s="216"/>
      <c r="TIT173" s="216"/>
      <c r="TIU173" s="216"/>
      <c r="TIV173" s="216"/>
      <c r="TIW173" s="216"/>
      <c r="TIX173" s="216"/>
      <c r="TIY173" s="216"/>
      <c r="TIZ173" s="216"/>
      <c r="TJA173" s="216"/>
      <c r="TJB173" s="216"/>
      <c r="TJC173" s="216"/>
      <c r="TJD173" s="216"/>
      <c r="TJE173" s="216"/>
      <c r="TJF173" s="216"/>
      <c r="TJG173" s="216"/>
      <c r="TJH173" s="216"/>
      <c r="TJI173" s="216"/>
      <c r="TJJ173" s="216"/>
      <c r="TJK173" s="216"/>
      <c r="TJL173" s="216"/>
      <c r="TJM173" s="216"/>
      <c r="TJN173" s="216"/>
      <c r="TJO173" s="216"/>
      <c r="TJP173" s="216"/>
      <c r="TJQ173" s="216"/>
      <c r="TJR173" s="216"/>
      <c r="TJS173" s="216"/>
      <c r="TJT173" s="216"/>
      <c r="TJU173" s="216"/>
      <c r="TJV173" s="216"/>
      <c r="TJW173" s="216"/>
      <c r="TJX173" s="216"/>
      <c r="TJY173" s="216"/>
      <c r="TJZ173" s="216"/>
      <c r="TKA173" s="216"/>
      <c r="TKB173" s="216"/>
      <c r="TKC173" s="216"/>
      <c r="TKD173" s="216"/>
      <c r="TKE173" s="216"/>
      <c r="TKF173" s="216"/>
      <c r="TKG173" s="216"/>
      <c r="TKH173" s="216"/>
      <c r="TKI173" s="216"/>
      <c r="TKJ173" s="216"/>
      <c r="TKK173" s="216"/>
      <c r="TKL173" s="216"/>
      <c r="TKM173" s="216"/>
      <c r="TKN173" s="216"/>
      <c r="TKO173" s="216"/>
      <c r="TKP173" s="216"/>
      <c r="TKQ173" s="216"/>
      <c r="TKR173" s="216"/>
      <c r="TKS173" s="216"/>
      <c r="TKT173" s="216"/>
      <c r="TKU173" s="216"/>
      <c r="TKV173" s="216"/>
      <c r="TKW173" s="216"/>
      <c r="TKX173" s="216"/>
      <c r="TKY173" s="216"/>
      <c r="TKZ173" s="216"/>
      <c r="TLA173" s="216"/>
      <c r="TLB173" s="216"/>
      <c r="TLC173" s="216"/>
      <c r="TLD173" s="216"/>
      <c r="TLE173" s="216"/>
      <c r="TLF173" s="216"/>
      <c r="TLG173" s="216"/>
      <c r="TLH173" s="216"/>
      <c r="TLI173" s="216"/>
      <c r="TLJ173" s="216"/>
      <c r="TLK173" s="216"/>
      <c r="TLL173" s="216"/>
      <c r="TLM173" s="216"/>
      <c r="TLN173" s="216"/>
      <c r="TLO173" s="216"/>
      <c r="TLP173" s="216"/>
      <c r="TLQ173" s="216"/>
      <c r="TLR173" s="216"/>
      <c r="TLS173" s="216"/>
      <c r="TLT173" s="216"/>
      <c r="TLU173" s="216"/>
      <c r="TLV173" s="216"/>
      <c r="TLW173" s="216"/>
      <c r="TLX173" s="216"/>
      <c r="TLY173" s="216"/>
      <c r="TLZ173" s="216"/>
      <c r="TMA173" s="216"/>
      <c r="TMB173" s="216"/>
      <c r="TMC173" s="216"/>
      <c r="TMD173" s="216"/>
      <c r="TME173" s="216"/>
      <c r="TMF173" s="216"/>
      <c r="TMG173" s="216"/>
      <c r="TMH173" s="216"/>
      <c r="TMI173" s="216"/>
      <c r="TMJ173" s="216"/>
      <c r="TMK173" s="216"/>
      <c r="TML173" s="216"/>
      <c r="TMM173" s="216"/>
      <c r="TMN173" s="216"/>
      <c r="TMO173" s="216"/>
      <c r="TMP173" s="216"/>
      <c r="TMQ173" s="216"/>
      <c r="TMR173" s="216"/>
      <c r="TMS173" s="216"/>
      <c r="TMT173" s="216"/>
      <c r="TMU173" s="216"/>
      <c r="TMV173" s="216"/>
      <c r="TMW173" s="216"/>
      <c r="TMX173" s="216"/>
      <c r="TMY173" s="216"/>
      <c r="TMZ173" s="216"/>
      <c r="TNA173" s="216"/>
      <c r="TNB173" s="216"/>
      <c r="TNC173" s="216"/>
      <c r="TND173" s="216"/>
      <c r="TNE173" s="216"/>
      <c r="TNF173" s="216"/>
      <c r="TNG173" s="216"/>
      <c r="TNH173" s="216"/>
      <c r="TNI173" s="216"/>
      <c r="TNJ173" s="216"/>
      <c r="TNK173" s="216"/>
      <c r="TNL173" s="216"/>
      <c r="TNM173" s="216"/>
      <c r="TNN173" s="216"/>
      <c r="TNO173" s="216"/>
      <c r="TNP173" s="216"/>
      <c r="TNQ173" s="216"/>
      <c r="TNR173" s="216"/>
      <c r="TNS173" s="216"/>
      <c r="TNT173" s="216"/>
      <c r="TNU173" s="216"/>
      <c r="TNV173" s="216"/>
      <c r="TNW173" s="216"/>
      <c r="TNX173" s="216"/>
      <c r="TNY173" s="216"/>
      <c r="TNZ173" s="216"/>
      <c r="TOA173" s="216"/>
      <c r="TOB173" s="216"/>
      <c r="TOC173" s="216"/>
      <c r="TOD173" s="216"/>
      <c r="TOE173" s="216"/>
      <c r="TOF173" s="216"/>
      <c r="TOG173" s="216"/>
      <c r="TOH173" s="216"/>
      <c r="TOI173" s="216"/>
      <c r="TOJ173" s="216"/>
      <c r="TOK173" s="216"/>
      <c r="TOL173" s="216"/>
      <c r="TOM173" s="216"/>
      <c r="TON173" s="216"/>
      <c r="TOO173" s="216"/>
      <c r="TOP173" s="216"/>
      <c r="TOQ173" s="216"/>
      <c r="TOR173" s="216"/>
      <c r="TOS173" s="216"/>
      <c r="TOT173" s="216"/>
      <c r="TOU173" s="216"/>
      <c r="TOV173" s="216"/>
      <c r="TOW173" s="216"/>
      <c r="TOX173" s="216"/>
      <c r="TOY173" s="216"/>
      <c r="TOZ173" s="216"/>
      <c r="TPA173" s="216"/>
      <c r="TPB173" s="216"/>
      <c r="TPC173" s="216"/>
      <c r="TPD173" s="216"/>
      <c r="TPE173" s="216"/>
      <c r="TPF173" s="216"/>
      <c r="TPG173" s="216"/>
      <c r="TPH173" s="216"/>
      <c r="TPI173" s="216"/>
      <c r="TPJ173" s="216"/>
      <c r="TPK173" s="216"/>
      <c r="TPL173" s="216"/>
      <c r="TPM173" s="216"/>
      <c r="TPN173" s="216"/>
      <c r="TPO173" s="216"/>
      <c r="TPP173" s="216"/>
      <c r="TPQ173" s="216"/>
      <c r="TPR173" s="216"/>
      <c r="TPS173" s="216"/>
      <c r="TPT173" s="216"/>
      <c r="TPU173" s="216"/>
      <c r="TPV173" s="216"/>
      <c r="TPW173" s="216"/>
      <c r="TPX173" s="216"/>
      <c r="TPY173" s="216"/>
      <c r="TPZ173" s="216"/>
      <c r="TQA173" s="216"/>
      <c r="TQB173" s="216"/>
      <c r="TQC173" s="216"/>
      <c r="TQD173" s="216"/>
      <c r="TQE173" s="216"/>
      <c r="TQF173" s="216"/>
      <c r="TQG173" s="216"/>
      <c r="TQH173" s="216"/>
      <c r="TQI173" s="216"/>
      <c r="TQJ173" s="216"/>
      <c r="TQK173" s="216"/>
      <c r="TQL173" s="216"/>
      <c r="TQM173" s="216"/>
      <c r="TQN173" s="216"/>
      <c r="TQO173" s="216"/>
      <c r="TQP173" s="216"/>
      <c r="TQQ173" s="216"/>
      <c r="TQR173" s="216"/>
      <c r="TQS173" s="216"/>
      <c r="TQT173" s="216"/>
      <c r="TQU173" s="216"/>
      <c r="TQV173" s="216"/>
      <c r="TQW173" s="216"/>
      <c r="TQX173" s="216"/>
      <c r="TQY173" s="216"/>
      <c r="TQZ173" s="216"/>
      <c r="TRA173" s="216"/>
      <c r="TRB173" s="216"/>
      <c r="TRC173" s="216"/>
      <c r="TRD173" s="216"/>
      <c r="TRE173" s="216"/>
      <c r="TRF173" s="216"/>
      <c r="TRG173" s="216"/>
      <c r="TRH173" s="216"/>
      <c r="TRI173" s="216"/>
      <c r="TRJ173" s="216"/>
      <c r="TRK173" s="216"/>
      <c r="TRL173" s="216"/>
      <c r="TRM173" s="216"/>
      <c r="TRN173" s="216"/>
      <c r="TRO173" s="216"/>
      <c r="TRP173" s="216"/>
      <c r="TRQ173" s="216"/>
      <c r="TRR173" s="216"/>
      <c r="TRS173" s="216"/>
      <c r="TRT173" s="216"/>
      <c r="TRU173" s="216"/>
      <c r="TRV173" s="216"/>
      <c r="TRW173" s="216"/>
      <c r="TRX173" s="216"/>
      <c r="TRY173" s="216"/>
      <c r="TRZ173" s="216"/>
      <c r="TSA173" s="216"/>
      <c r="TSB173" s="216"/>
      <c r="TSC173" s="216"/>
      <c r="TSD173" s="216"/>
      <c r="TSE173" s="216"/>
      <c r="TSF173" s="216"/>
      <c r="TSG173" s="216"/>
      <c r="TSH173" s="216"/>
      <c r="TSI173" s="216"/>
      <c r="TSJ173" s="216"/>
      <c r="TSK173" s="216"/>
      <c r="TSL173" s="216"/>
      <c r="TSM173" s="216"/>
      <c r="TSN173" s="216"/>
      <c r="TSO173" s="216"/>
      <c r="TSP173" s="216"/>
      <c r="TSQ173" s="216"/>
      <c r="TSR173" s="216"/>
      <c r="TSS173" s="216"/>
      <c r="TST173" s="216"/>
      <c r="TSU173" s="216"/>
      <c r="TSV173" s="216"/>
      <c r="TSW173" s="216"/>
      <c r="TSX173" s="216"/>
      <c r="TSY173" s="216"/>
      <c r="TSZ173" s="216"/>
      <c r="TTA173" s="216"/>
      <c r="TTB173" s="216"/>
      <c r="TTC173" s="216"/>
      <c r="TTD173" s="216"/>
      <c r="TTE173" s="216"/>
      <c r="TTF173" s="216"/>
      <c r="TTG173" s="216"/>
      <c r="TTH173" s="216"/>
      <c r="TTI173" s="216"/>
      <c r="TTJ173" s="216"/>
      <c r="TTK173" s="216"/>
      <c r="TTL173" s="216"/>
      <c r="TTM173" s="216"/>
      <c r="TTN173" s="216"/>
      <c r="TTO173" s="216"/>
      <c r="TTP173" s="216"/>
      <c r="TTQ173" s="216"/>
      <c r="TTR173" s="216"/>
      <c r="TTS173" s="216"/>
      <c r="TTT173" s="216"/>
      <c r="TTU173" s="216"/>
      <c r="TTV173" s="216"/>
      <c r="TTW173" s="216"/>
      <c r="TTX173" s="216"/>
      <c r="TTY173" s="216"/>
      <c r="TTZ173" s="216"/>
      <c r="TUA173" s="216"/>
      <c r="TUB173" s="216"/>
      <c r="TUC173" s="216"/>
      <c r="TUD173" s="216"/>
      <c r="TUE173" s="216"/>
      <c r="TUF173" s="216"/>
      <c r="TUG173" s="216"/>
      <c r="TUH173" s="216"/>
      <c r="TUI173" s="216"/>
      <c r="TUJ173" s="216"/>
      <c r="TUK173" s="216"/>
      <c r="TUL173" s="216"/>
      <c r="TUM173" s="216"/>
      <c r="TUN173" s="216"/>
      <c r="TUO173" s="216"/>
      <c r="TUP173" s="216"/>
      <c r="TUQ173" s="216"/>
      <c r="TUR173" s="216"/>
      <c r="TUS173" s="216"/>
      <c r="TUT173" s="216"/>
      <c r="TUU173" s="216"/>
      <c r="TUV173" s="216"/>
      <c r="TUW173" s="216"/>
      <c r="TUX173" s="216"/>
      <c r="TUY173" s="216"/>
      <c r="TUZ173" s="216"/>
      <c r="TVA173" s="216"/>
      <c r="TVB173" s="216"/>
      <c r="TVC173" s="216"/>
      <c r="TVD173" s="216"/>
      <c r="TVE173" s="216"/>
      <c r="TVF173" s="216"/>
      <c r="TVG173" s="216"/>
      <c r="TVH173" s="216"/>
      <c r="TVI173" s="216"/>
      <c r="TVJ173" s="216"/>
      <c r="TVK173" s="216"/>
      <c r="TVL173" s="216"/>
      <c r="TVM173" s="216"/>
      <c r="TVN173" s="216"/>
      <c r="TVO173" s="216"/>
      <c r="TVP173" s="216"/>
      <c r="TVQ173" s="216"/>
      <c r="TVR173" s="216"/>
      <c r="TVS173" s="216"/>
      <c r="TVT173" s="216"/>
      <c r="TVU173" s="216"/>
      <c r="TVV173" s="216"/>
      <c r="TVW173" s="216"/>
      <c r="TVX173" s="216"/>
      <c r="TVY173" s="216"/>
      <c r="TVZ173" s="216"/>
      <c r="TWA173" s="216"/>
      <c r="TWB173" s="216"/>
      <c r="TWC173" s="216"/>
      <c r="TWD173" s="216"/>
      <c r="TWE173" s="216"/>
      <c r="TWF173" s="216"/>
      <c r="TWG173" s="216"/>
      <c r="TWH173" s="216"/>
      <c r="TWI173" s="216"/>
      <c r="TWJ173" s="216"/>
      <c r="TWK173" s="216"/>
      <c r="TWL173" s="216"/>
      <c r="TWM173" s="216"/>
      <c r="TWN173" s="216"/>
      <c r="TWO173" s="216"/>
      <c r="TWP173" s="216"/>
      <c r="TWQ173" s="216"/>
      <c r="TWR173" s="216"/>
      <c r="TWS173" s="216"/>
      <c r="TWT173" s="216"/>
      <c r="TWU173" s="216"/>
      <c r="TWV173" s="216"/>
      <c r="TWW173" s="216"/>
      <c r="TWX173" s="216"/>
      <c r="TWY173" s="216"/>
      <c r="TWZ173" s="216"/>
      <c r="TXA173" s="216"/>
      <c r="TXB173" s="216"/>
      <c r="TXC173" s="216"/>
      <c r="TXD173" s="216"/>
      <c r="TXE173" s="216"/>
      <c r="TXF173" s="216"/>
      <c r="TXG173" s="216"/>
      <c r="TXH173" s="216"/>
      <c r="TXI173" s="216"/>
      <c r="TXJ173" s="216"/>
      <c r="TXK173" s="216"/>
      <c r="TXL173" s="216"/>
      <c r="TXM173" s="216"/>
      <c r="TXN173" s="216"/>
      <c r="TXO173" s="216"/>
      <c r="TXP173" s="216"/>
      <c r="TXQ173" s="216"/>
      <c r="TXR173" s="216"/>
      <c r="TXS173" s="216"/>
      <c r="TXT173" s="216"/>
      <c r="TXU173" s="216"/>
      <c r="TXV173" s="216"/>
      <c r="TXW173" s="216"/>
      <c r="TXX173" s="216"/>
      <c r="TXY173" s="216"/>
      <c r="TXZ173" s="216"/>
      <c r="TYA173" s="216"/>
      <c r="TYB173" s="216"/>
      <c r="TYC173" s="216"/>
      <c r="TYD173" s="216"/>
      <c r="TYE173" s="216"/>
      <c r="TYF173" s="216"/>
      <c r="TYG173" s="216"/>
      <c r="TYH173" s="216"/>
      <c r="TYI173" s="216"/>
      <c r="TYJ173" s="216"/>
      <c r="TYK173" s="216"/>
      <c r="TYL173" s="216"/>
      <c r="TYM173" s="216"/>
      <c r="TYN173" s="216"/>
      <c r="TYO173" s="216"/>
      <c r="TYP173" s="216"/>
      <c r="TYQ173" s="216"/>
      <c r="TYR173" s="216"/>
      <c r="TYS173" s="216"/>
      <c r="TYT173" s="216"/>
      <c r="TYU173" s="216"/>
      <c r="TYV173" s="216"/>
      <c r="TYW173" s="216"/>
      <c r="TYX173" s="216"/>
      <c r="TYY173" s="216"/>
      <c r="TYZ173" s="216"/>
      <c r="TZA173" s="216"/>
      <c r="TZB173" s="216"/>
      <c r="TZC173" s="216"/>
      <c r="TZD173" s="216"/>
      <c r="TZE173" s="216"/>
      <c r="TZF173" s="216"/>
      <c r="TZG173" s="216"/>
      <c r="TZH173" s="216"/>
      <c r="TZI173" s="216"/>
      <c r="TZJ173" s="216"/>
      <c r="TZK173" s="216"/>
      <c r="TZL173" s="216"/>
      <c r="TZM173" s="216"/>
      <c r="TZN173" s="216"/>
      <c r="TZO173" s="216"/>
      <c r="TZP173" s="216"/>
      <c r="TZQ173" s="216"/>
      <c r="TZR173" s="216"/>
      <c r="TZS173" s="216"/>
      <c r="TZT173" s="216"/>
      <c r="TZU173" s="216"/>
      <c r="TZV173" s="216"/>
      <c r="TZW173" s="216"/>
      <c r="TZX173" s="216"/>
      <c r="TZY173" s="216"/>
      <c r="TZZ173" s="216"/>
      <c r="UAA173" s="216"/>
      <c r="UAB173" s="216"/>
      <c r="UAC173" s="216"/>
      <c r="UAD173" s="216"/>
      <c r="UAE173" s="216"/>
      <c r="UAF173" s="216"/>
      <c r="UAG173" s="216"/>
      <c r="UAH173" s="216"/>
      <c r="UAI173" s="216"/>
      <c r="UAJ173" s="216"/>
      <c r="UAK173" s="216"/>
      <c r="UAL173" s="216"/>
      <c r="UAM173" s="216"/>
      <c r="UAN173" s="216"/>
      <c r="UAO173" s="216"/>
      <c r="UAP173" s="216"/>
      <c r="UAQ173" s="216"/>
      <c r="UAR173" s="216"/>
      <c r="UAS173" s="216"/>
      <c r="UAT173" s="216"/>
      <c r="UAU173" s="216"/>
      <c r="UAV173" s="216"/>
      <c r="UAW173" s="216"/>
      <c r="UAX173" s="216"/>
      <c r="UAY173" s="216"/>
      <c r="UAZ173" s="216"/>
      <c r="UBA173" s="216"/>
      <c r="UBB173" s="216"/>
      <c r="UBC173" s="216"/>
      <c r="UBD173" s="216"/>
      <c r="UBE173" s="216"/>
      <c r="UBF173" s="216"/>
      <c r="UBG173" s="216"/>
      <c r="UBH173" s="216"/>
      <c r="UBI173" s="216"/>
      <c r="UBJ173" s="216"/>
      <c r="UBK173" s="216"/>
      <c r="UBL173" s="216"/>
      <c r="UBM173" s="216"/>
      <c r="UBN173" s="216"/>
      <c r="UBO173" s="216"/>
      <c r="UBP173" s="216"/>
      <c r="UBQ173" s="216"/>
      <c r="UBR173" s="216"/>
      <c r="UBS173" s="216"/>
      <c r="UBT173" s="216"/>
      <c r="UBU173" s="216"/>
      <c r="UBV173" s="216"/>
      <c r="UBW173" s="216"/>
      <c r="UBX173" s="216"/>
      <c r="UBY173" s="216"/>
      <c r="UBZ173" s="216"/>
      <c r="UCA173" s="216"/>
      <c r="UCB173" s="216"/>
      <c r="UCC173" s="216"/>
      <c r="UCD173" s="216"/>
      <c r="UCE173" s="216"/>
      <c r="UCF173" s="216"/>
      <c r="UCG173" s="216"/>
      <c r="UCH173" s="216"/>
      <c r="UCI173" s="216"/>
      <c r="UCJ173" s="216"/>
      <c r="UCK173" s="216"/>
      <c r="UCL173" s="216"/>
      <c r="UCM173" s="216"/>
      <c r="UCN173" s="216"/>
      <c r="UCO173" s="216"/>
      <c r="UCP173" s="216"/>
      <c r="UCQ173" s="216"/>
      <c r="UCR173" s="216"/>
      <c r="UCS173" s="216"/>
      <c r="UCT173" s="216"/>
      <c r="UCU173" s="216"/>
      <c r="UCV173" s="216"/>
      <c r="UCW173" s="216"/>
      <c r="UCX173" s="216"/>
      <c r="UCY173" s="216"/>
      <c r="UCZ173" s="216"/>
      <c r="UDA173" s="216"/>
      <c r="UDB173" s="216"/>
      <c r="UDC173" s="216"/>
      <c r="UDD173" s="216"/>
      <c r="UDE173" s="216"/>
      <c r="UDF173" s="216"/>
      <c r="UDG173" s="216"/>
      <c r="UDH173" s="216"/>
      <c r="UDI173" s="216"/>
      <c r="UDJ173" s="216"/>
      <c r="UDK173" s="216"/>
      <c r="UDL173" s="216"/>
      <c r="UDM173" s="216"/>
      <c r="UDN173" s="216"/>
      <c r="UDO173" s="216"/>
      <c r="UDP173" s="216"/>
      <c r="UDQ173" s="216"/>
      <c r="UDR173" s="216"/>
      <c r="UDS173" s="216"/>
      <c r="UDT173" s="216"/>
      <c r="UDU173" s="216"/>
      <c r="UDV173" s="216"/>
      <c r="UDW173" s="216"/>
      <c r="UDX173" s="216"/>
      <c r="UDY173" s="216"/>
      <c r="UDZ173" s="216"/>
      <c r="UEA173" s="216"/>
      <c r="UEB173" s="216"/>
      <c r="UEC173" s="216"/>
      <c r="UED173" s="216"/>
      <c r="UEE173" s="216"/>
      <c r="UEF173" s="216"/>
      <c r="UEG173" s="216"/>
      <c r="UEH173" s="216"/>
      <c r="UEI173" s="216"/>
      <c r="UEJ173" s="216"/>
      <c r="UEK173" s="216"/>
      <c r="UEL173" s="216"/>
      <c r="UEM173" s="216"/>
      <c r="UEN173" s="216"/>
      <c r="UEO173" s="216"/>
      <c r="UEP173" s="216"/>
      <c r="UEQ173" s="216"/>
      <c r="UER173" s="216"/>
      <c r="UES173" s="216"/>
      <c r="UET173" s="216"/>
      <c r="UEU173" s="216"/>
      <c r="UEV173" s="216"/>
      <c r="UEW173" s="216"/>
      <c r="UEX173" s="216"/>
      <c r="UEY173" s="216"/>
      <c r="UEZ173" s="216"/>
      <c r="UFA173" s="216"/>
      <c r="UFB173" s="216"/>
      <c r="UFC173" s="216"/>
      <c r="UFD173" s="216"/>
      <c r="UFE173" s="216"/>
      <c r="UFF173" s="216"/>
      <c r="UFG173" s="216"/>
      <c r="UFH173" s="216"/>
      <c r="UFI173" s="216"/>
      <c r="UFJ173" s="216"/>
      <c r="UFK173" s="216"/>
      <c r="UFL173" s="216"/>
      <c r="UFM173" s="216"/>
      <c r="UFN173" s="216"/>
      <c r="UFO173" s="216"/>
      <c r="UFP173" s="216"/>
      <c r="UFQ173" s="216"/>
      <c r="UFR173" s="216"/>
      <c r="UFS173" s="216"/>
      <c r="UFT173" s="216"/>
      <c r="UFU173" s="216"/>
      <c r="UFV173" s="216"/>
      <c r="UFW173" s="216"/>
      <c r="UFX173" s="216"/>
      <c r="UFY173" s="216"/>
      <c r="UFZ173" s="216"/>
      <c r="UGA173" s="216"/>
      <c r="UGB173" s="216"/>
      <c r="UGC173" s="216"/>
      <c r="UGD173" s="216"/>
      <c r="UGE173" s="216"/>
      <c r="UGF173" s="216"/>
      <c r="UGG173" s="216"/>
      <c r="UGH173" s="216"/>
      <c r="UGI173" s="216"/>
      <c r="UGJ173" s="216"/>
      <c r="UGK173" s="216"/>
      <c r="UGL173" s="216"/>
      <c r="UGM173" s="216"/>
      <c r="UGN173" s="216"/>
      <c r="UGO173" s="216"/>
      <c r="UGP173" s="216"/>
      <c r="UGQ173" s="216"/>
      <c r="UGR173" s="216"/>
      <c r="UGS173" s="216"/>
      <c r="UGT173" s="216"/>
      <c r="UGU173" s="216"/>
      <c r="UGV173" s="216"/>
      <c r="UGW173" s="216"/>
      <c r="UGX173" s="216"/>
      <c r="UGY173" s="216"/>
      <c r="UGZ173" s="216"/>
      <c r="UHA173" s="216"/>
      <c r="UHB173" s="216"/>
      <c r="UHC173" s="216"/>
      <c r="UHD173" s="216"/>
      <c r="UHE173" s="216"/>
      <c r="UHF173" s="216"/>
      <c r="UHG173" s="216"/>
      <c r="UHH173" s="216"/>
      <c r="UHI173" s="216"/>
      <c r="UHJ173" s="216"/>
      <c r="UHK173" s="216"/>
      <c r="UHL173" s="216"/>
      <c r="UHM173" s="216"/>
      <c r="UHN173" s="216"/>
      <c r="UHO173" s="216"/>
      <c r="UHP173" s="216"/>
      <c r="UHQ173" s="216"/>
      <c r="UHR173" s="216"/>
      <c r="UHS173" s="216"/>
      <c r="UHT173" s="216"/>
      <c r="UHU173" s="216"/>
      <c r="UHV173" s="216"/>
      <c r="UHW173" s="216"/>
      <c r="UHX173" s="216"/>
      <c r="UHY173" s="216"/>
      <c r="UHZ173" s="216"/>
      <c r="UIA173" s="216"/>
      <c r="UIB173" s="216"/>
      <c r="UIC173" s="216"/>
      <c r="UID173" s="216"/>
      <c r="UIE173" s="216"/>
      <c r="UIF173" s="216"/>
      <c r="UIG173" s="216"/>
      <c r="UIH173" s="216"/>
      <c r="UII173" s="216"/>
      <c r="UIJ173" s="216"/>
      <c r="UIK173" s="216"/>
      <c r="UIL173" s="216"/>
      <c r="UIM173" s="216"/>
      <c r="UIN173" s="216"/>
      <c r="UIO173" s="216"/>
      <c r="UIP173" s="216"/>
      <c r="UIQ173" s="216"/>
      <c r="UIR173" s="216"/>
      <c r="UIS173" s="216"/>
      <c r="UIT173" s="216"/>
      <c r="UIU173" s="216"/>
      <c r="UIV173" s="216"/>
      <c r="UIW173" s="216"/>
      <c r="UIX173" s="216"/>
      <c r="UIY173" s="216"/>
      <c r="UIZ173" s="216"/>
      <c r="UJA173" s="216"/>
      <c r="UJB173" s="216"/>
      <c r="UJC173" s="216"/>
      <c r="UJD173" s="216"/>
      <c r="UJE173" s="216"/>
      <c r="UJF173" s="216"/>
      <c r="UJG173" s="216"/>
      <c r="UJH173" s="216"/>
      <c r="UJI173" s="216"/>
      <c r="UJJ173" s="216"/>
      <c r="UJK173" s="216"/>
      <c r="UJL173" s="216"/>
      <c r="UJM173" s="216"/>
      <c r="UJN173" s="216"/>
      <c r="UJO173" s="216"/>
      <c r="UJP173" s="216"/>
      <c r="UJQ173" s="216"/>
      <c r="UJR173" s="216"/>
      <c r="UJS173" s="216"/>
      <c r="UJT173" s="216"/>
      <c r="UJU173" s="216"/>
      <c r="UJV173" s="216"/>
      <c r="UJW173" s="216"/>
      <c r="UJX173" s="216"/>
      <c r="UJY173" s="216"/>
      <c r="UJZ173" s="216"/>
      <c r="UKA173" s="216"/>
      <c r="UKB173" s="216"/>
      <c r="UKC173" s="216"/>
      <c r="UKD173" s="216"/>
      <c r="UKE173" s="216"/>
      <c r="UKF173" s="216"/>
      <c r="UKG173" s="216"/>
      <c r="UKH173" s="216"/>
      <c r="UKI173" s="216"/>
      <c r="UKJ173" s="216"/>
      <c r="UKK173" s="216"/>
      <c r="UKL173" s="216"/>
      <c r="UKM173" s="216"/>
      <c r="UKN173" s="216"/>
      <c r="UKO173" s="216"/>
      <c r="UKP173" s="216"/>
      <c r="UKQ173" s="216"/>
      <c r="UKR173" s="216"/>
      <c r="UKS173" s="216"/>
      <c r="UKT173" s="216"/>
      <c r="UKU173" s="216"/>
      <c r="UKV173" s="216"/>
      <c r="UKW173" s="216"/>
      <c r="UKX173" s="216"/>
      <c r="UKY173" s="216"/>
      <c r="UKZ173" s="216"/>
      <c r="ULA173" s="216"/>
      <c r="ULB173" s="216"/>
      <c r="ULC173" s="216"/>
      <c r="ULD173" s="216"/>
      <c r="ULE173" s="216"/>
      <c r="ULF173" s="216"/>
      <c r="ULG173" s="216"/>
      <c r="ULH173" s="216"/>
      <c r="ULI173" s="216"/>
      <c r="ULJ173" s="216"/>
      <c r="ULK173" s="216"/>
      <c r="ULL173" s="216"/>
      <c r="ULM173" s="216"/>
      <c r="ULN173" s="216"/>
      <c r="ULO173" s="216"/>
      <c r="ULP173" s="216"/>
      <c r="ULQ173" s="216"/>
      <c r="ULR173" s="216"/>
      <c r="ULS173" s="216"/>
      <c r="ULT173" s="216"/>
      <c r="ULU173" s="216"/>
      <c r="ULV173" s="216"/>
      <c r="ULW173" s="216"/>
      <c r="ULX173" s="216"/>
      <c r="ULY173" s="216"/>
      <c r="ULZ173" s="216"/>
      <c r="UMA173" s="216"/>
      <c r="UMB173" s="216"/>
      <c r="UMC173" s="216"/>
      <c r="UMD173" s="216"/>
      <c r="UME173" s="216"/>
      <c r="UMF173" s="216"/>
      <c r="UMG173" s="216"/>
      <c r="UMH173" s="216"/>
      <c r="UMI173" s="216"/>
      <c r="UMJ173" s="216"/>
      <c r="UMK173" s="216"/>
      <c r="UML173" s="216"/>
      <c r="UMM173" s="216"/>
      <c r="UMN173" s="216"/>
      <c r="UMO173" s="216"/>
      <c r="UMP173" s="216"/>
      <c r="UMQ173" s="216"/>
      <c r="UMR173" s="216"/>
      <c r="UMS173" s="216"/>
      <c r="UMT173" s="216"/>
      <c r="UMU173" s="216"/>
      <c r="UMV173" s="216"/>
      <c r="UMW173" s="216"/>
      <c r="UMX173" s="216"/>
      <c r="UMY173" s="216"/>
      <c r="UMZ173" s="216"/>
      <c r="UNA173" s="216"/>
      <c r="UNB173" s="216"/>
      <c r="UNC173" s="216"/>
      <c r="UND173" s="216"/>
      <c r="UNE173" s="216"/>
      <c r="UNF173" s="216"/>
      <c r="UNG173" s="216"/>
      <c r="UNH173" s="216"/>
      <c r="UNI173" s="216"/>
      <c r="UNJ173" s="216"/>
      <c r="UNK173" s="216"/>
      <c r="UNL173" s="216"/>
      <c r="UNM173" s="216"/>
      <c r="UNN173" s="216"/>
      <c r="UNO173" s="216"/>
      <c r="UNP173" s="216"/>
      <c r="UNQ173" s="216"/>
      <c r="UNR173" s="216"/>
      <c r="UNS173" s="216"/>
      <c r="UNT173" s="216"/>
      <c r="UNU173" s="216"/>
      <c r="UNV173" s="216"/>
      <c r="UNW173" s="216"/>
      <c r="UNX173" s="216"/>
      <c r="UNY173" s="216"/>
      <c r="UNZ173" s="216"/>
      <c r="UOA173" s="216"/>
      <c r="UOB173" s="216"/>
      <c r="UOC173" s="216"/>
      <c r="UOD173" s="216"/>
      <c r="UOE173" s="216"/>
      <c r="UOF173" s="216"/>
      <c r="UOG173" s="216"/>
      <c r="UOH173" s="216"/>
      <c r="UOI173" s="216"/>
      <c r="UOJ173" s="216"/>
      <c r="UOK173" s="216"/>
      <c r="UOL173" s="216"/>
      <c r="UOM173" s="216"/>
      <c r="UON173" s="216"/>
      <c r="UOO173" s="216"/>
      <c r="UOP173" s="216"/>
      <c r="UOQ173" s="216"/>
      <c r="UOR173" s="216"/>
      <c r="UOS173" s="216"/>
      <c r="UOT173" s="216"/>
      <c r="UOU173" s="216"/>
      <c r="UOV173" s="216"/>
      <c r="UOW173" s="216"/>
      <c r="UOX173" s="216"/>
      <c r="UOY173" s="216"/>
      <c r="UOZ173" s="216"/>
      <c r="UPA173" s="216"/>
      <c r="UPB173" s="216"/>
      <c r="UPC173" s="216"/>
      <c r="UPD173" s="216"/>
      <c r="UPE173" s="216"/>
      <c r="UPF173" s="216"/>
      <c r="UPG173" s="216"/>
      <c r="UPH173" s="216"/>
      <c r="UPI173" s="216"/>
      <c r="UPJ173" s="216"/>
      <c r="UPK173" s="216"/>
      <c r="UPL173" s="216"/>
      <c r="UPM173" s="216"/>
      <c r="UPN173" s="216"/>
      <c r="UPO173" s="216"/>
      <c r="UPP173" s="216"/>
      <c r="UPQ173" s="216"/>
      <c r="UPR173" s="216"/>
      <c r="UPS173" s="216"/>
      <c r="UPT173" s="216"/>
      <c r="UPU173" s="216"/>
      <c r="UPV173" s="216"/>
      <c r="UPW173" s="216"/>
      <c r="UPX173" s="216"/>
      <c r="UPY173" s="216"/>
      <c r="UPZ173" s="216"/>
      <c r="UQA173" s="216"/>
      <c r="UQB173" s="216"/>
      <c r="UQC173" s="216"/>
      <c r="UQD173" s="216"/>
      <c r="UQE173" s="216"/>
      <c r="UQF173" s="216"/>
      <c r="UQG173" s="216"/>
      <c r="UQH173" s="216"/>
      <c r="UQI173" s="216"/>
      <c r="UQJ173" s="216"/>
      <c r="UQK173" s="216"/>
      <c r="UQL173" s="216"/>
      <c r="UQM173" s="216"/>
      <c r="UQN173" s="216"/>
      <c r="UQO173" s="216"/>
      <c r="UQP173" s="216"/>
      <c r="UQQ173" s="216"/>
      <c r="UQR173" s="216"/>
      <c r="UQS173" s="216"/>
      <c r="UQT173" s="216"/>
      <c r="UQU173" s="216"/>
      <c r="UQV173" s="216"/>
      <c r="UQW173" s="216"/>
      <c r="UQX173" s="216"/>
      <c r="UQY173" s="216"/>
      <c r="UQZ173" s="216"/>
      <c r="URA173" s="216"/>
      <c r="URB173" s="216"/>
      <c r="URC173" s="216"/>
      <c r="URD173" s="216"/>
      <c r="URE173" s="216"/>
      <c r="URF173" s="216"/>
      <c r="URG173" s="216"/>
      <c r="URH173" s="216"/>
      <c r="URI173" s="216"/>
      <c r="URJ173" s="216"/>
      <c r="URK173" s="216"/>
      <c r="URL173" s="216"/>
      <c r="URM173" s="216"/>
      <c r="URN173" s="216"/>
      <c r="URO173" s="216"/>
      <c r="URP173" s="216"/>
      <c r="URQ173" s="216"/>
      <c r="URR173" s="216"/>
      <c r="URS173" s="216"/>
      <c r="URT173" s="216"/>
      <c r="URU173" s="216"/>
      <c r="URV173" s="216"/>
      <c r="URW173" s="216"/>
      <c r="URX173" s="216"/>
      <c r="URY173" s="216"/>
      <c r="URZ173" s="216"/>
      <c r="USA173" s="216"/>
      <c r="USB173" s="216"/>
      <c r="USC173" s="216"/>
      <c r="USD173" s="216"/>
      <c r="USE173" s="216"/>
      <c r="USF173" s="216"/>
      <c r="USG173" s="216"/>
      <c r="USH173" s="216"/>
      <c r="USI173" s="216"/>
      <c r="USJ173" s="216"/>
      <c r="USK173" s="216"/>
      <c r="USL173" s="216"/>
      <c r="USM173" s="216"/>
      <c r="USN173" s="216"/>
      <c r="USO173" s="216"/>
      <c r="USP173" s="216"/>
      <c r="USQ173" s="216"/>
      <c r="USR173" s="216"/>
      <c r="USS173" s="216"/>
      <c r="UST173" s="216"/>
      <c r="USU173" s="216"/>
      <c r="USV173" s="216"/>
      <c r="USW173" s="216"/>
      <c r="USX173" s="216"/>
      <c r="USY173" s="216"/>
      <c r="USZ173" s="216"/>
      <c r="UTA173" s="216"/>
      <c r="UTB173" s="216"/>
      <c r="UTC173" s="216"/>
      <c r="UTD173" s="216"/>
      <c r="UTE173" s="216"/>
      <c r="UTF173" s="216"/>
      <c r="UTG173" s="216"/>
      <c r="UTH173" s="216"/>
      <c r="UTI173" s="216"/>
      <c r="UTJ173" s="216"/>
      <c r="UTK173" s="216"/>
      <c r="UTL173" s="216"/>
      <c r="UTM173" s="216"/>
      <c r="UTN173" s="216"/>
      <c r="UTO173" s="216"/>
      <c r="UTP173" s="216"/>
      <c r="UTQ173" s="216"/>
      <c r="UTR173" s="216"/>
      <c r="UTS173" s="216"/>
      <c r="UTT173" s="216"/>
      <c r="UTU173" s="216"/>
      <c r="UTV173" s="216"/>
      <c r="UTW173" s="216"/>
      <c r="UTX173" s="216"/>
      <c r="UTY173" s="216"/>
      <c r="UTZ173" s="216"/>
      <c r="UUA173" s="216"/>
      <c r="UUB173" s="216"/>
      <c r="UUC173" s="216"/>
      <c r="UUD173" s="216"/>
      <c r="UUE173" s="216"/>
      <c r="UUF173" s="216"/>
      <c r="UUG173" s="216"/>
      <c r="UUH173" s="216"/>
      <c r="UUI173" s="216"/>
      <c r="UUJ173" s="216"/>
      <c r="UUK173" s="216"/>
      <c r="UUL173" s="216"/>
      <c r="UUM173" s="216"/>
      <c r="UUN173" s="216"/>
      <c r="UUO173" s="216"/>
      <c r="UUP173" s="216"/>
      <c r="UUQ173" s="216"/>
      <c r="UUR173" s="216"/>
      <c r="UUS173" s="216"/>
      <c r="UUT173" s="216"/>
      <c r="UUU173" s="216"/>
      <c r="UUV173" s="216"/>
      <c r="UUW173" s="216"/>
      <c r="UUX173" s="216"/>
      <c r="UUY173" s="216"/>
      <c r="UUZ173" s="216"/>
      <c r="UVA173" s="216"/>
      <c r="UVB173" s="216"/>
      <c r="UVC173" s="216"/>
      <c r="UVD173" s="216"/>
      <c r="UVE173" s="216"/>
      <c r="UVF173" s="216"/>
      <c r="UVG173" s="216"/>
      <c r="UVH173" s="216"/>
      <c r="UVI173" s="216"/>
      <c r="UVJ173" s="216"/>
      <c r="UVK173" s="216"/>
      <c r="UVL173" s="216"/>
      <c r="UVM173" s="216"/>
      <c r="UVN173" s="216"/>
      <c r="UVO173" s="216"/>
      <c r="UVP173" s="216"/>
      <c r="UVQ173" s="216"/>
      <c r="UVR173" s="216"/>
      <c r="UVS173" s="216"/>
      <c r="UVT173" s="216"/>
      <c r="UVU173" s="216"/>
      <c r="UVV173" s="216"/>
      <c r="UVW173" s="216"/>
      <c r="UVX173" s="216"/>
      <c r="UVY173" s="216"/>
      <c r="UVZ173" s="216"/>
      <c r="UWA173" s="216"/>
      <c r="UWB173" s="216"/>
      <c r="UWC173" s="216"/>
      <c r="UWD173" s="216"/>
      <c r="UWE173" s="216"/>
      <c r="UWF173" s="216"/>
      <c r="UWG173" s="216"/>
      <c r="UWH173" s="216"/>
      <c r="UWI173" s="216"/>
      <c r="UWJ173" s="216"/>
      <c r="UWK173" s="216"/>
      <c r="UWL173" s="216"/>
      <c r="UWM173" s="216"/>
      <c r="UWN173" s="216"/>
      <c r="UWO173" s="216"/>
      <c r="UWP173" s="216"/>
      <c r="UWQ173" s="216"/>
      <c r="UWR173" s="216"/>
      <c r="UWS173" s="216"/>
      <c r="UWT173" s="216"/>
      <c r="UWU173" s="216"/>
      <c r="UWV173" s="216"/>
      <c r="UWW173" s="216"/>
      <c r="UWX173" s="216"/>
      <c r="UWY173" s="216"/>
      <c r="UWZ173" s="216"/>
      <c r="UXA173" s="216"/>
      <c r="UXB173" s="216"/>
      <c r="UXC173" s="216"/>
      <c r="UXD173" s="216"/>
      <c r="UXE173" s="216"/>
      <c r="UXF173" s="216"/>
      <c r="UXG173" s="216"/>
      <c r="UXH173" s="216"/>
      <c r="UXI173" s="216"/>
      <c r="UXJ173" s="216"/>
      <c r="UXK173" s="216"/>
      <c r="UXL173" s="216"/>
      <c r="UXM173" s="216"/>
      <c r="UXN173" s="216"/>
      <c r="UXO173" s="216"/>
      <c r="UXP173" s="216"/>
      <c r="UXQ173" s="216"/>
      <c r="UXR173" s="216"/>
      <c r="UXS173" s="216"/>
      <c r="UXT173" s="216"/>
      <c r="UXU173" s="216"/>
      <c r="UXV173" s="216"/>
      <c r="UXW173" s="216"/>
      <c r="UXX173" s="216"/>
      <c r="UXY173" s="216"/>
      <c r="UXZ173" s="216"/>
      <c r="UYA173" s="216"/>
      <c r="UYB173" s="216"/>
      <c r="UYC173" s="216"/>
      <c r="UYD173" s="216"/>
      <c r="UYE173" s="216"/>
      <c r="UYF173" s="216"/>
      <c r="UYG173" s="216"/>
      <c r="UYH173" s="216"/>
      <c r="UYI173" s="216"/>
      <c r="UYJ173" s="216"/>
      <c r="UYK173" s="216"/>
      <c r="UYL173" s="216"/>
      <c r="UYM173" s="216"/>
      <c r="UYN173" s="216"/>
      <c r="UYO173" s="216"/>
      <c r="UYP173" s="216"/>
      <c r="UYQ173" s="216"/>
      <c r="UYR173" s="216"/>
      <c r="UYS173" s="216"/>
      <c r="UYT173" s="216"/>
      <c r="UYU173" s="216"/>
      <c r="UYV173" s="216"/>
      <c r="UYW173" s="216"/>
      <c r="UYX173" s="216"/>
      <c r="UYY173" s="216"/>
      <c r="UYZ173" s="216"/>
      <c r="UZA173" s="216"/>
      <c r="UZB173" s="216"/>
      <c r="UZC173" s="216"/>
      <c r="UZD173" s="216"/>
      <c r="UZE173" s="216"/>
      <c r="UZF173" s="216"/>
      <c r="UZG173" s="216"/>
      <c r="UZH173" s="216"/>
      <c r="UZI173" s="216"/>
      <c r="UZJ173" s="216"/>
      <c r="UZK173" s="216"/>
      <c r="UZL173" s="216"/>
      <c r="UZM173" s="216"/>
      <c r="UZN173" s="216"/>
      <c r="UZO173" s="216"/>
      <c r="UZP173" s="216"/>
      <c r="UZQ173" s="216"/>
      <c r="UZR173" s="216"/>
      <c r="UZS173" s="216"/>
      <c r="UZT173" s="216"/>
      <c r="UZU173" s="216"/>
      <c r="UZV173" s="216"/>
      <c r="UZW173" s="216"/>
      <c r="UZX173" s="216"/>
      <c r="UZY173" s="216"/>
      <c r="UZZ173" s="216"/>
      <c r="VAA173" s="216"/>
      <c r="VAB173" s="216"/>
      <c r="VAC173" s="216"/>
      <c r="VAD173" s="216"/>
      <c r="VAE173" s="216"/>
      <c r="VAF173" s="216"/>
      <c r="VAG173" s="216"/>
      <c r="VAH173" s="216"/>
      <c r="VAI173" s="216"/>
      <c r="VAJ173" s="216"/>
      <c r="VAK173" s="216"/>
      <c r="VAL173" s="216"/>
      <c r="VAM173" s="216"/>
      <c r="VAN173" s="216"/>
      <c r="VAO173" s="216"/>
      <c r="VAP173" s="216"/>
      <c r="VAQ173" s="216"/>
      <c r="VAR173" s="216"/>
      <c r="VAS173" s="216"/>
      <c r="VAT173" s="216"/>
      <c r="VAU173" s="216"/>
      <c r="VAV173" s="216"/>
      <c r="VAW173" s="216"/>
      <c r="VAX173" s="216"/>
      <c r="VAY173" s="216"/>
      <c r="VAZ173" s="216"/>
      <c r="VBA173" s="216"/>
      <c r="VBB173" s="216"/>
      <c r="VBC173" s="216"/>
      <c r="VBD173" s="216"/>
      <c r="VBE173" s="216"/>
      <c r="VBF173" s="216"/>
      <c r="VBG173" s="216"/>
      <c r="VBH173" s="216"/>
      <c r="VBI173" s="216"/>
      <c r="VBJ173" s="216"/>
      <c r="VBK173" s="216"/>
      <c r="VBL173" s="216"/>
      <c r="VBM173" s="216"/>
      <c r="VBN173" s="216"/>
      <c r="VBO173" s="216"/>
      <c r="VBP173" s="216"/>
      <c r="VBQ173" s="216"/>
      <c r="VBR173" s="216"/>
      <c r="VBS173" s="216"/>
      <c r="VBT173" s="216"/>
      <c r="VBU173" s="216"/>
      <c r="VBV173" s="216"/>
      <c r="VBW173" s="216"/>
      <c r="VBX173" s="216"/>
      <c r="VBY173" s="216"/>
      <c r="VBZ173" s="216"/>
      <c r="VCA173" s="216"/>
      <c r="VCB173" s="216"/>
      <c r="VCC173" s="216"/>
      <c r="VCD173" s="216"/>
      <c r="VCE173" s="216"/>
      <c r="VCF173" s="216"/>
      <c r="VCG173" s="216"/>
      <c r="VCH173" s="216"/>
      <c r="VCI173" s="216"/>
      <c r="VCJ173" s="216"/>
      <c r="VCK173" s="216"/>
      <c r="VCL173" s="216"/>
      <c r="VCM173" s="216"/>
      <c r="VCN173" s="216"/>
      <c r="VCO173" s="216"/>
      <c r="VCP173" s="216"/>
      <c r="VCQ173" s="216"/>
      <c r="VCR173" s="216"/>
      <c r="VCS173" s="216"/>
      <c r="VCT173" s="216"/>
      <c r="VCU173" s="216"/>
      <c r="VCV173" s="216"/>
      <c r="VCW173" s="216"/>
      <c r="VCX173" s="216"/>
      <c r="VCY173" s="216"/>
      <c r="VCZ173" s="216"/>
      <c r="VDA173" s="216"/>
      <c r="VDB173" s="216"/>
      <c r="VDC173" s="216"/>
      <c r="VDD173" s="216"/>
      <c r="VDE173" s="216"/>
      <c r="VDF173" s="216"/>
      <c r="VDG173" s="216"/>
      <c r="VDH173" s="216"/>
      <c r="VDI173" s="216"/>
      <c r="VDJ173" s="216"/>
      <c r="VDK173" s="216"/>
      <c r="VDL173" s="216"/>
      <c r="VDM173" s="216"/>
      <c r="VDN173" s="216"/>
      <c r="VDO173" s="216"/>
      <c r="VDP173" s="216"/>
      <c r="VDQ173" s="216"/>
      <c r="VDR173" s="216"/>
      <c r="VDS173" s="216"/>
      <c r="VDT173" s="216"/>
      <c r="VDU173" s="216"/>
      <c r="VDV173" s="216"/>
      <c r="VDW173" s="216"/>
      <c r="VDX173" s="216"/>
      <c r="VDY173" s="216"/>
      <c r="VDZ173" s="216"/>
      <c r="VEA173" s="216"/>
      <c r="VEB173" s="216"/>
      <c r="VEC173" s="216"/>
      <c r="VED173" s="216"/>
      <c r="VEE173" s="216"/>
      <c r="VEF173" s="216"/>
      <c r="VEG173" s="216"/>
      <c r="VEH173" s="216"/>
      <c r="VEI173" s="216"/>
      <c r="VEJ173" s="216"/>
      <c r="VEK173" s="216"/>
      <c r="VEL173" s="216"/>
      <c r="VEM173" s="216"/>
      <c r="VEN173" s="216"/>
      <c r="VEO173" s="216"/>
      <c r="VEP173" s="216"/>
      <c r="VEQ173" s="216"/>
      <c r="VER173" s="216"/>
      <c r="VES173" s="216"/>
      <c r="VET173" s="216"/>
      <c r="VEU173" s="216"/>
      <c r="VEV173" s="216"/>
      <c r="VEW173" s="216"/>
      <c r="VEX173" s="216"/>
      <c r="VEY173" s="216"/>
      <c r="VEZ173" s="216"/>
      <c r="VFA173" s="216"/>
      <c r="VFB173" s="216"/>
      <c r="VFC173" s="216"/>
      <c r="VFD173" s="216"/>
      <c r="VFE173" s="216"/>
      <c r="VFF173" s="216"/>
      <c r="VFG173" s="216"/>
      <c r="VFH173" s="216"/>
      <c r="VFI173" s="216"/>
      <c r="VFJ173" s="216"/>
      <c r="VFK173" s="216"/>
      <c r="VFL173" s="216"/>
      <c r="VFM173" s="216"/>
      <c r="VFN173" s="216"/>
      <c r="VFO173" s="216"/>
      <c r="VFP173" s="216"/>
      <c r="VFQ173" s="216"/>
      <c r="VFR173" s="216"/>
      <c r="VFS173" s="216"/>
      <c r="VFT173" s="216"/>
      <c r="VFU173" s="216"/>
      <c r="VFV173" s="216"/>
      <c r="VFW173" s="216"/>
      <c r="VFX173" s="216"/>
      <c r="VFY173" s="216"/>
      <c r="VFZ173" s="216"/>
      <c r="VGA173" s="216"/>
      <c r="VGB173" s="216"/>
      <c r="VGC173" s="216"/>
      <c r="VGD173" s="216"/>
      <c r="VGE173" s="216"/>
      <c r="VGF173" s="216"/>
      <c r="VGG173" s="216"/>
      <c r="VGH173" s="216"/>
      <c r="VGI173" s="216"/>
      <c r="VGJ173" s="216"/>
      <c r="VGK173" s="216"/>
      <c r="VGL173" s="216"/>
      <c r="VGM173" s="216"/>
      <c r="VGN173" s="216"/>
      <c r="VGO173" s="216"/>
      <c r="VGP173" s="216"/>
      <c r="VGQ173" s="216"/>
      <c r="VGR173" s="216"/>
      <c r="VGS173" s="216"/>
      <c r="VGT173" s="216"/>
      <c r="VGU173" s="216"/>
      <c r="VGV173" s="216"/>
      <c r="VGW173" s="216"/>
      <c r="VGX173" s="216"/>
      <c r="VGY173" s="216"/>
      <c r="VGZ173" s="216"/>
      <c r="VHA173" s="216"/>
      <c r="VHB173" s="216"/>
      <c r="VHC173" s="216"/>
      <c r="VHD173" s="216"/>
      <c r="VHE173" s="216"/>
      <c r="VHF173" s="216"/>
      <c r="VHG173" s="216"/>
      <c r="VHH173" s="216"/>
      <c r="VHI173" s="216"/>
      <c r="VHJ173" s="216"/>
      <c r="VHK173" s="216"/>
      <c r="VHL173" s="216"/>
      <c r="VHM173" s="216"/>
      <c r="VHN173" s="216"/>
      <c r="VHO173" s="216"/>
      <c r="VHP173" s="216"/>
      <c r="VHQ173" s="216"/>
      <c r="VHR173" s="216"/>
      <c r="VHS173" s="216"/>
      <c r="VHT173" s="216"/>
      <c r="VHU173" s="216"/>
      <c r="VHV173" s="216"/>
      <c r="VHW173" s="216"/>
      <c r="VHX173" s="216"/>
      <c r="VHY173" s="216"/>
      <c r="VHZ173" s="216"/>
      <c r="VIA173" s="216"/>
      <c r="VIB173" s="216"/>
      <c r="VIC173" s="216"/>
      <c r="VID173" s="216"/>
      <c r="VIE173" s="216"/>
      <c r="VIF173" s="216"/>
      <c r="VIG173" s="216"/>
      <c r="VIH173" s="216"/>
      <c r="VII173" s="216"/>
      <c r="VIJ173" s="216"/>
      <c r="VIK173" s="216"/>
      <c r="VIL173" s="216"/>
      <c r="VIM173" s="216"/>
      <c r="VIN173" s="216"/>
      <c r="VIO173" s="216"/>
      <c r="VIP173" s="216"/>
      <c r="VIQ173" s="216"/>
      <c r="VIR173" s="216"/>
      <c r="VIS173" s="216"/>
      <c r="VIT173" s="216"/>
      <c r="VIU173" s="216"/>
      <c r="VIV173" s="216"/>
      <c r="VIW173" s="216"/>
      <c r="VIX173" s="216"/>
      <c r="VIY173" s="216"/>
      <c r="VIZ173" s="216"/>
      <c r="VJA173" s="216"/>
      <c r="VJB173" s="216"/>
      <c r="VJC173" s="216"/>
      <c r="VJD173" s="216"/>
      <c r="VJE173" s="216"/>
      <c r="VJF173" s="216"/>
      <c r="VJG173" s="216"/>
      <c r="VJH173" s="216"/>
      <c r="VJI173" s="216"/>
      <c r="VJJ173" s="216"/>
      <c r="VJK173" s="216"/>
      <c r="VJL173" s="216"/>
      <c r="VJM173" s="216"/>
      <c r="VJN173" s="216"/>
      <c r="VJO173" s="216"/>
      <c r="VJP173" s="216"/>
      <c r="VJQ173" s="216"/>
      <c r="VJR173" s="216"/>
      <c r="VJS173" s="216"/>
      <c r="VJT173" s="216"/>
      <c r="VJU173" s="216"/>
      <c r="VJV173" s="216"/>
      <c r="VJW173" s="216"/>
      <c r="VJX173" s="216"/>
      <c r="VJY173" s="216"/>
      <c r="VJZ173" s="216"/>
      <c r="VKA173" s="216"/>
      <c r="VKB173" s="216"/>
      <c r="VKC173" s="216"/>
      <c r="VKD173" s="216"/>
      <c r="VKE173" s="216"/>
      <c r="VKF173" s="216"/>
      <c r="VKG173" s="216"/>
      <c r="VKH173" s="216"/>
      <c r="VKI173" s="216"/>
      <c r="VKJ173" s="216"/>
      <c r="VKK173" s="216"/>
      <c r="VKL173" s="216"/>
      <c r="VKM173" s="216"/>
      <c r="VKN173" s="216"/>
      <c r="VKO173" s="216"/>
      <c r="VKP173" s="216"/>
      <c r="VKQ173" s="216"/>
      <c r="VKR173" s="216"/>
      <c r="VKS173" s="216"/>
      <c r="VKT173" s="216"/>
      <c r="VKU173" s="216"/>
      <c r="VKV173" s="216"/>
      <c r="VKW173" s="216"/>
      <c r="VKX173" s="216"/>
      <c r="VKY173" s="216"/>
      <c r="VKZ173" s="216"/>
      <c r="VLA173" s="216"/>
      <c r="VLB173" s="216"/>
      <c r="VLC173" s="216"/>
      <c r="VLD173" s="216"/>
      <c r="VLE173" s="216"/>
      <c r="VLF173" s="216"/>
      <c r="VLG173" s="216"/>
      <c r="VLH173" s="216"/>
      <c r="VLI173" s="216"/>
      <c r="VLJ173" s="216"/>
      <c r="VLK173" s="216"/>
      <c r="VLL173" s="216"/>
      <c r="VLM173" s="216"/>
      <c r="VLN173" s="216"/>
      <c r="VLO173" s="216"/>
      <c r="VLP173" s="216"/>
      <c r="VLQ173" s="216"/>
      <c r="VLR173" s="216"/>
      <c r="VLS173" s="216"/>
      <c r="VLT173" s="216"/>
      <c r="VLU173" s="216"/>
      <c r="VLV173" s="216"/>
      <c r="VLW173" s="216"/>
      <c r="VLX173" s="216"/>
      <c r="VLY173" s="216"/>
      <c r="VLZ173" s="216"/>
      <c r="VMA173" s="216"/>
      <c r="VMB173" s="216"/>
      <c r="VMC173" s="216"/>
      <c r="VMD173" s="216"/>
      <c r="VME173" s="216"/>
      <c r="VMF173" s="216"/>
      <c r="VMG173" s="216"/>
      <c r="VMH173" s="216"/>
      <c r="VMI173" s="216"/>
      <c r="VMJ173" s="216"/>
      <c r="VMK173" s="216"/>
      <c r="VML173" s="216"/>
      <c r="VMM173" s="216"/>
      <c r="VMN173" s="216"/>
      <c r="VMO173" s="216"/>
      <c r="VMP173" s="216"/>
      <c r="VMQ173" s="216"/>
      <c r="VMR173" s="216"/>
      <c r="VMS173" s="216"/>
      <c r="VMT173" s="216"/>
      <c r="VMU173" s="216"/>
      <c r="VMV173" s="216"/>
      <c r="VMW173" s="216"/>
      <c r="VMX173" s="216"/>
      <c r="VMY173" s="216"/>
      <c r="VMZ173" s="216"/>
      <c r="VNA173" s="216"/>
      <c r="VNB173" s="216"/>
      <c r="VNC173" s="216"/>
      <c r="VND173" s="216"/>
      <c r="VNE173" s="216"/>
      <c r="VNF173" s="216"/>
      <c r="VNG173" s="216"/>
      <c r="VNH173" s="216"/>
      <c r="VNI173" s="216"/>
      <c r="VNJ173" s="216"/>
      <c r="VNK173" s="216"/>
      <c r="VNL173" s="216"/>
      <c r="VNM173" s="216"/>
      <c r="VNN173" s="216"/>
      <c r="VNO173" s="216"/>
      <c r="VNP173" s="216"/>
      <c r="VNQ173" s="216"/>
      <c r="VNR173" s="216"/>
      <c r="VNS173" s="216"/>
      <c r="VNT173" s="216"/>
      <c r="VNU173" s="216"/>
      <c r="VNV173" s="216"/>
      <c r="VNW173" s="216"/>
      <c r="VNX173" s="216"/>
      <c r="VNY173" s="216"/>
      <c r="VNZ173" s="216"/>
      <c r="VOA173" s="216"/>
      <c r="VOB173" s="216"/>
      <c r="VOC173" s="216"/>
      <c r="VOD173" s="216"/>
      <c r="VOE173" s="216"/>
      <c r="VOF173" s="216"/>
      <c r="VOG173" s="216"/>
      <c r="VOH173" s="216"/>
      <c r="VOI173" s="216"/>
      <c r="VOJ173" s="216"/>
      <c r="VOK173" s="216"/>
      <c r="VOL173" s="216"/>
      <c r="VOM173" s="216"/>
      <c r="VON173" s="216"/>
      <c r="VOO173" s="216"/>
      <c r="VOP173" s="216"/>
      <c r="VOQ173" s="216"/>
      <c r="VOR173" s="216"/>
      <c r="VOS173" s="216"/>
      <c r="VOT173" s="216"/>
      <c r="VOU173" s="216"/>
      <c r="VOV173" s="216"/>
      <c r="VOW173" s="216"/>
      <c r="VOX173" s="216"/>
      <c r="VOY173" s="216"/>
      <c r="VOZ173" s="216"/>
      <c r="VPA173" s="216"/>
      <c r="VPB173" s="216"/>
      <c r="VPC173" s="216"/>
      <c r="VPD173" s="216"/>
      <c r="VPE173" s="216"/>
      <c r="VPF173" s="216"/>
      <c r="VPG173" s="216"/>
      <c r="VPH173" s="216"/>
      <c r="VPI173" s="216"/>
      <c r="VPJ173" s="216"/>
      <c r="VPK173" s="216"/>
      <c r="VPL173" s="216"/>
      <c r="VPM173" s="216"/>
      <c r="VPN173" s="216"/>
      <c r="VPO173" s="216"/>
      <c r="VPP173" s="216"/>
      <c r="VPQ173" s="216"/>
      <c r="VPR173" s="216"/>
      <c r="VPS173" s="216"/>
      <c r="VPT173" s="216"/>
      <c r="VPU173" s="216"/>
      <c r="VPV173" s="216"/>
      <c r="VPW173" s="216"/>
      <c r="VPX173" s="216"/>
      <c r="VPY173" s="216"/>
      <c r="VPZ173" s="216"/>
      <c r="VQA173" s="216"/>
      <c r="VQB173" s="216"/>
      <c r="VQC173" s="216"/>
      <c r="VQD173" s="216"/>
      <c r="VQE173" s="216"/>
      <c r="VQF173" s="216"/>
      <c r="VQG173" s="216"/>
      <c r="VQH173" s="216"/>
      <c r="VQI173" s="216"/>
      <c r="VQJ173" s="216"/>
      <c r="VQK173" s="216"/>
      <c r="VQL173" s="216"/>
      <c r="VQM173" s="216"/>
      <c r="VQN173" s="216"/>
      <c r="VQO173" s="216"/>
      <c r="VQP173" s="216"/>
      <c r="VQQ173" s="216"/>
      <c r="VQR173" s="216"/>
      <c r="VQS173" s="216"/>
      <c r="VQT173" s="216"/>
      <c r="VQU173" s="216"/>
      <c r="VQV173" s="216"/>
      <c r="VQW173" s="216"/>
      <c r="VQX173" s="216"/>
      <c r="VQY173" s="216"/>
      <c r="VQZ173" s="216"/>
      <c r="VRA173" s="216"/>
      <c r="VRB173" s="216"/>
      <c r="VRC173" s="216"/>
      <c r="VRD173" s="216"/>
      <c r="VRE173" s="216"/>
      <c r="VRF173" s="216"/>
      <c r="VRG173" s="216"/>
      <c r="VRH173" s="216"/>
      <c r="VRI173" s="216"/>
      <c r="VRJ173" s="216"/>
      <c r="VRK173" s="216"/>
      <c r="VRL173" s="216"/>
      <c r="VRM173" s="216"/>
      <c r="VRN173" s="216"/>
      <c r="VRO173" s="216"/>
      <c r="VRP173" s="216"/>
      <c r="VRQ173" s="216"/>
      <c r="VRR173" s="216"/>
      <c r="VRS173" s="216"/>
      <c r="VRT173" s="216"/>
      <c r="VRU173" s="216"/>
      <c r="VRV173" s="216"/>
      <c r="VRW173" s="216"/>
      <c r="VRX173" s="216"/>
      <c r="VRY173" s="216"/>
      <c r="VRZ173" s="216"/>
      <c r="VSA173" s="216"/>
      <c r="VSB173" s="216"/>
      <c r="VSC173" s="216"/>
      <c r="VSD173" s="216"/>
      <c r="VSE173" s="216"/>
      <c r="VSF173" s="216"/>
      <c r="VSG173" s="216"/>
      <c r="VSH173" s="216"/>
      <c r="VSI173" s="216"/>
      <c r="VSJ173" s="216"/>
      <c r="VSK173" s="216"/>
      <c r="VSL173" s="216"/>
      <c r="VSM173" s="216"/>
      <c r="VSN173" s="216"/>
      <c r="VSO173" s="216"/>
      <c r="VSP173" s="216"/>
      <c r="VSQ173" s="216"/>
      <c r="VSR173" s="216"/>
      <c r="VSS173" s="216"/>
      <c r="VST173" s="216"/>
      <c r="VSU173" s="216"/>
      <c r="VSV173" s="216"/>
      <c r="VSW173" s="216"/>
      <c r="VSX173" s="216"/>
      <c r="VSY173" s="216"/>
      <c r="VSZ173" s="216"/>
      <c r="VTA173" s="216"/>
      <c r="VTB173" s="216"/>
      <c r="VTC173" s="216"/>
      <c r="VTD173" s="216"/>
      <c r="VTE173" s="216"/>
      <c r="VTF173" s="216"/>
      <c r="VTG173" s="216"/>
      <c r="VTH173" s="216"/>
      <c r="VTI173" s="216"/>
      <c r="VTJ173" s="216"/>
      <c r="VTK173" s="216"/>
      <c r="VTL173" s="216"/>
      <c r="VTM173" s="216"/>
      <c r="VTN173" s="216"/>
      <c r="VTO173" s="216"/>
      <c r="VTP173" s="216"/>
      <c r="VTQ173" s="216"/>
      <c r="VTR173" s="216"/>
      <c r="VTS173" s="216"/>
      <c r="VTT173" s="216"/>
      <c r="VTU173" s="216"/>
      <c r="VTV173" s="216"/>
      <c r="VTW173" s="216"/>
      <c r="VTX173" s="216"/>
      <c r="VTY173" s="216"/>
      <c r="VTZ173" s="216"/>
      <c r="VUA173" s="216"/>
      <c r="VUB173" s="216"/>
      <c r="VUC173" s="216"/>
      <c r="VUD173" s="216"/>
      <c r="VUE173" s="216"/>
      <c r="VUF173" s="216"/>
      <c r="VUG173" s="216"/>
      <c r="VUH173" s="216"/>
      <c r="VUI173" s="216"/>
      <c r="VUJ173" s="216"/>
      <c r="VUK173" s="216"/>
      <c r="VUL173" s="216"/>
      <c r="VUM173" s="216"/>
      <c r="VUN173" s="216"/>
      <c r="VUO173" s="216"/>
      <c r="VUP173" s="216"/>
      <c r="VUQ173" s="216"/>
      <c r="VUR173" s="216"/>
      <c r="VUS173" s="216"/>
      <c r="VUT173" s="216"/>
      <c r="VUU173" s="216"/>
      <c r="VUV173" s="216"/>
      <c r="VUW173" s="216"/>
      <c r="VUX173" s="216"/>
      <c r="VUY173" s="216"/>
      <c r="VUZ173" s="216"/>
      <c r="VVA173" s="216"/>
      <c r="VVB173" s="216"/>
      <c r="VVC173" s="216"/>
      <c r="VVD173" s="216"/>
      <c r="VVE173" s="216"/>
      <c r="VVF173" s="216"/>
      <c r="VVG173" s="216"/>
      <c r="VVH173" s="216"/>
      <c r="VVI173" s="216"/>
      <c r="VVJ173" s="216"/>
      <c r="VVK173" s="216"/>
      <c r="VVL173" s="216"/>
      <c r="VVM173" s="216"/>
      <c r="VVN173" s="216"/>
      <c r="VVO173" s="216"/>
      <c r="VVP173" s="216"/>
      <c r="VVQ173" s="216"/>
      <c r="VVR173" s="216"/>
      <c r="VVS173" s="216"/>
      <c r="VVT173" s="216"/>
      <c r="VVU173" s="216"/>
      <c r="VVV173" s="216"/>
      <c r="VVW173" s="216"/>
      <c r="VVX173" s="216"/>
      <c r="VVY173" s="216"/>
      <c r="VVZ173" s="216"/>
      <c r="VWA173" s="216"/>
      <c r="VWB173" s="216"/>
      <c r="VWC173" s="216"/>
      <c r="VWD173" s="216"/>
      <c r="VWE173" s="216"/>
      <c r="VWF173" s="216"/>
      <c r="VWG173" s="216"/>
      <c r="VWH173" s="216"/>
      <c r="VWI173" s="216"/>
      <c r="VWJ173" s="216"/>
      <c r="VWK173" s="216"/>
      <c r="VWL173" s="216"/>
      <c r="VWM173" s="216"/>
      <c r="VWN173" s="216"/>
      <c r="VWO173" s="216"/>
      <c r="VWP173" s="216"/>
      <c r="VWQ173" s="216"/>
      <c r="VWR173" s="216"/>
      <c r="VWS173" s="216"/>
      <c r="VWT173" s="216"/>
      <c r="VWU173" s="216"/>
      <c r="VWV173" s="216"/>
      <c r="VWW173" s="216"/>
      <c r="VWX173" s="216"/>
      <c r="VWY173" s="216"/>
      <c r="VWZ173" s="216"/>
      <c r="VXA173" s="216"/>
      <c r="VXB173" s="216"/>
      <c r="VXC173" s="216"/>
      <c r="VXD173" s="216"/>
      <c r="VXE173" s="216"/>
      <c r="VXF173" s="216"/>
      <c r="VXG173" s="216"/>
      <c r="VXH173" s="216"/>
      <c r="VXI173" s="216"/>
      <c r="VXJ173" s="216"/>
      <c r="VXK173" s="216"/>
      <c r="VXL173" s="216"/>
      <c r="VXM173" s="216"/>
      <c r="VXN173" s="216"/>
      <c r="VXO173" s="216"/>
      <c r="VXP173" s="216"/>
      <c r="VXQ173" s="216"/>
      <c r="VXR173" s="216"/>
      <c r="VXS173" s="216"/>
      <c r="VXT173" s="216"/>
      <c r="VXU173" s="216"/>
      <c r="VXV173" s="216"/>
      <c r="VXW173" s="216"/>
      <c r="VXX173" s="216"/>
      <c r="VXY173" s="216"/>
      <c r="VXZ173" s="216"/>
      <c r="VYA173" s="216"/>
      <c r="VYB173" s="216"/>
      <c r="VYC173" s="216"/>
      <c r="VYD173" s="216"/>
      <c r="VYE173" s="216"/>
      <c r="VYF173" s="216"/>
      <c r="VYG173" s="216"/>
      <c r="VYH173" s="216"/>
      <c r="VYI173" s="216"/>
      <c r="VYJ173" s="216"/>
      <c r="VYK173" s="216"/>
      <c r="VYL173" s="216"/>
      <c r="VYM173" s="216"/>
      <c r="VYN173" s="216"/>
      <c r="VYO173" s="216"/>
      <c r="VYP173" s="216"/>
      <c r="VYQ173" s="216"/>
      <c r="VYR173" s="216"/>
      <c r="VYS173" s="216"/>
      <c r="VYT173" s="216"/>
      <c r="VYU173" s="216"/>
      <c r="VYV173" s="216"/>
      <c r="VYW173" s="216"/>
      <c r="VYX173" s="216"/>
      <c r="VYY173" s="216"/>
      <c r="VYZ173" s="216"/>
      <c r="VZA173" s="216"/>
      <c r="VZB173" s="216"/>
      <c r="VZC173" s="216"/>
      <c r="VZD173" s="216"/>
      <c r="VZE173" s="216"/>
      <c r="VZF173" s="216"/>
      <c r="VZG173" s="216"/>
      <c r="VZH173" s="216"/>
      <c r="VZI173" s="216"/>
      <c r="VZJ173" s="216"/>
      <c r="VZK173" s="216"/>
      <c r="VZL173" s="216"/>
      <c r="VZM173" s="216"/>
      <c r="VZN173" s="216"/>
      <c r="VZO173" s="216"/>
      <c r="VZP173" s="216"/>
      <c r="VZQ173" s="216"/>
      <c r="VZR173" s="216"/>
      <c r="VZS173" s="216"/>
      <c r="VZT173" s="216"/>
      <c r="VZU173" s="216"/>
      <c r="VZV173" s="216"/>
      <c r="VZW173" s="216"/>
      <c r="VZX173" s="216"/>
      <c r="VZY173" s="216"/>
      <c r="VZZ173" s="216"/>
      <c r="WAA173" s="216"/>
      <c r="WAB173" s="216"/>
      <c r="WAC173" s="216"/>
      <c r="WAD173" s="216"/>
      <c r="WAE173" s="216"/>
      <c r="WAF173" s="216"/>
      <c r="WAG173" s="216"/>
      <c r="WAH173" s="216"/>
      <c r="WAI173" s="216"/>
      <c r="WAJ173" s="216"/>
      <c r="WAK173" s="216"/>
      <c r="WAL173" s="216"/>
      <c r="WAM173" s="216"/>
      <c r="WAN173" s="216"/>
      <c r="WAO173" s="216"/>
      <c r="WAP173" s="216"/>
      <c r="WAQ173" s="216"/>
      <c r="WAR173" s="216"/>
      <c r="WAS173" s="216"/>
      <c r="WAT173" s="216"/>
      <c r="WAU173" s="216"/>
      <c r="WAV173" s="216"/>
      <c r="WAW173" s="216"/>
      <c r="WAX173" s="216"/>
      <c r="WAY173" s="216"/>
      <c r="WAZ173" s="216"/>
      <c r="WBA173" s="216"/>
      <c r="WBB173" s="216"/>
      <c r="WBC173" s="216"/>
      <c r="WBD173" s="216"/>
      <c r="WBE173" s="216"/>
      <c r="WBF173" s="216"/>
      <c r="WBG173" s="216"/>
      <c r="WBH173" s="216"/>
      <c r="WBI173" s="216"/>
      <c r="WBJ173" s="216"/>
      <c r="WBK173" s="216"/>
      <c r="WBL173" s="216"/>
      <c r="WBM173" s="216"/>
      <c r="WBN173" s="216"/>
      <c r="WBO173" s="216"/>
      <c r="WBP173" s="216"/>
      <c r="WBQ173" s="216"/>
      <c r="WBR173" s="216"/>
      <c r="WBS173" s="216"/>
      <c r="WBT173" s="216"/>
      <c r="WBU173" s="216"/>
      <c r="WBV173" s="216"/>
      <c r="WBW173" s="216"/>
      <c r="WBX173" s="216"/>
      <c r="WBY173" s="216"/>
      <c r="WBZ173" s="216"/>
      <c r="WCA173" s="216"/>
      <c r="WCB173" s="216"/>
      <c r="WCC173" s="216"/>
      <c r="WCD173" s="216"/>
      <c r="WCE173" s="216"/>
      <c r="WCF173" s="216"/>
      <c r="WCG173" s="216"/>
      <c r="WCH173" s="216"/>
      <c r="WCI173" s="216"/>
      <c r="WCJ173" s="216"/>
      <c r="WCK173" s="216"/>
      <c r="WCL173" s="216"/>
      <c r="WCM173" s="216"/>
      <c r="WCN173" s="216"/>
      <c r="WCO173" s="216"/>
      <c r="WCP173" s="216"/>
      <c r="WCQ173" s="216"/>
      <c r="WCR173" s="216"/>
      <c r="WCS173" s="216"/>
      <c r="WCT173" s="216"/>
      <c r="WCU173" s="216"/>
      <c r="WCV173" s="216"/>
      <c r="WCW173" s="216"/>
      <c r="WCX173" s="216"/>
      <c r="WCY173" s="216"/>
      <c r="WCZ173" s="216"/>
      <c r="WDA173" s="216"/>
      <c r="WDB173" s="216"/>
      <c r="WDC173" s="216"/>
      <c r="WDD173" s="216"/>
      <c r="WDE173" s="216"/>
      <c r="WDF173" s="216"/>
      <c r="WDG173" s="216"/>
      <c r="WDH173" s="216"/>
      <c r="WDI173" s="216"/>
      <c r="WDJ173" s="216"/>
      <c r="WDK173" s="216"/>
      <c r="WDL173" s="216"/>
      <c r="WDM173" s="216"/>
      <c r="WDN173" s="216"/>
      <c r="WDO173" s="216"/>
      <c r="WDP173" s="216"/>
      <c r="WDQ173" s="216"/>
      <c r="WDR173" s="216"/>
      <c r="WDS173" s="216"/>
      <c r="WDT173" s="216"/>
      <c r="WDU173" s="216"/>
      <c r="WDV173" s="216"/>
      <c r="WDW173" s="216"/>
      <c r="WDX173" s="216"/>
      <c r="WDY173" s="216"/>
      <c r="WDZ173" s="216"/>
      <c r="WEA173" s="216"/>
      <c r="WEB173" s="216"/>
      <c r="WEC173" s="216"/>
      <c r="WED173" s="216"/>
      <c r="WEE173" s="216"/>
      <c r="WEF173" s="216"/>
      <c r="WEG173" s="216"/>
      <c r="WEH173" s="216"/>
      <c r="WEI173" s="216"/>
      <c r="WEJ173" s="216"/>
      <c r="WEK173" s="216"/>
      <c r="WEL173" s="216"/>
      <c r="WEM173" s="216"/>
      <c r="WEN173" s="216"/>
      <c r="WEO173" s="216"/>
      <c r="WEP173" s="216"/>
      <c r="WEQ173" s="216"/>
      <c r="WER173" s="216"/>
      <c r="WES173" s="216"/>
      <c r="WET173" s="216"/>
      <c r="WEU173" s="216"/>
      <c r="WEV173" s="216"/>
      <c r="WEW173" s="216"/>
      <c r="WEX173" s="216"/>
      <c r="WEY173" s="216"/>
      <c r="WEZ173" s="216"/>
      <c r="WFA173" s="216"/>
      <c r="WFB173" s="216"/>
      <c r="WFC173" s="216"/>
      <c r="WFD173" s="216"/>
      <c r="WFE173" s="216"/>
      <c r="WFF173" s="216"/>
      <c r="WFG173" s="216"/>
      <c r="WFH173" s="216"/>
      <c r="WFI173" s="216"/>
      <c r="WFJ173" s="216"/>
      <c r="WFK173" s="216"/>
      <c r="WFL173" s="216"/>
      <c r="WFM173" s="216"/>
      <c r="WFN173" s="216"/>
      <c r="WFO173" s="216"/>
      <c r="WFP173" s="216"/>
      <c r="WFQ173" s="216"/>
      <c r="WFR173" s="216"/>
      <c r="WFS173" s="216"/>
      <c r="WFT173" s="216"/>
      <c r="WFU173" s="216"/>
      <c r="WFV173" s="216"/>
      <c r="WFW173" s="216"/>
      <c r="WFX173" s="216"/>
      <c r="WFY173" s="216"/>
      <c r="WFZ173" s="216"/>
      <c r="WGA173" s="216"/>
      <c r="WGB173" s="216"/>
      <c r="WGC173" s="216"/>
      <c r="WGD173" s="216"/>
      <c r="WGE173" s="216"/>
      <c r="WGF173" s="216"/>
      <c r="WGG173" s="216"/>
      <c r="WGH173" s="216"/>
      <c r="WGI173" s="216"/>
      <c r="WGJ173" s="216"/>
      <c r="WGK173" s="216"/>
      <c r="WGL173" s="216"/>
      <c r="WGM173" s="216"/>
      <c r="WGN173" s="216"/>
      <c r="WGO173" s="216"/>
      <c r="WGP173" s="216"/>
      <c r="WGQ173" s="216"/>
      <c r="WGR173" s="216"/>
      <c r="WGS173" s="216"/>
      <c r="WGT173" s="216"/>
      <c r="WGU173" s="216"/>
      <c r="WGV173" s="216"/>
      <c r="WGW173" s="216"/>
      <c r="WGX173" s="216"/>
      <c r="WGY173" s="216"/>
      <c r="WGZ173" s="216"/>
      <c r="WHA173" s="216"/>
      <c r="WHB173" s="216"/>
      <c r="WHC173" s="216"/>
      <c r="WHD173" s="216"/>
      <c r="WHE173" s="216"/>
      <c r="WHF173" s="216"/>
      <c r="WHG173" s="216"/>
      <c r="WHH173" s="216"/>
      <c r="WHI173" s="216"/>
      <c r="WHJ173" s="216"/>
      <c r="WHK173" s="216"/>
      <c r="WHL173" s="216"/>
      <c r="WHM173" s="216"/>
      <c r="WHN173" s="216"/>
      <c r="WHO173" s="216"/>
      <c r="WHP173" s="216"/>
      <c r="WHQ173" s="216"/>
      <c r="WHR173" s="216"/>
      <c r="WHS173" s="216"/>
      <c r="WHT173" s="216"/>
      <c r="WHU173" s="216"/>
      <c r="WHV173" s="216"/>
      <c r="WHW173" s="216"/>
      <c r="WHX173" s="216"/>
      <c r="WHY173" s="216"/>
      <c r="WHZ173" s="216"/>
      <c r="WIA173" s="216"/>
      <c r="WIB173" s="216"/>
      <c r="WIC173" s="216"/>
      <c r="WID173" s="216"/>
      <c r="WIE173" s="216"/>
      <c r="WIF173" s="216"/>
      <c r="WIG173" s="216"/>
      <c r="WIH173" s="216"/>
      <c r="WII173" s="216"/>
      <c r="WIJ173" s="216"/>
      <c r="WIK173" s="216"/>
      <c r="WIL173" s="216"/>
      <c r="WIM173" s="216"/>
      <c r="WIN173" s="216"/>
      <c r="WIO173" s="216"/>
      <c r="WIP173" s="216"/>
      <c r="WIQ173" s="216"/>
      <c r="WIR173" s="216"/>
      <c r="WIS173" s="216"/>
      <c r="WIT173" s="216"/>
      <c r="WIU173" s="216"/>
      <c r="WIV173" s="216"/>
      <c r="WIW173" s="216"/>
      <c r="WIX173" s="216"/>
      <c r="WIY173" s="216"/>
      <c r="WIZ173" s="216"/>
      <c r="WJA173" s="216"/>
      <c r="WJB173" s="216"/>
      <c r="WJC173" s="216"/>
      <c r="WJD173" s="216"/>
      <c r="WJE173" s="216"/>
      <c r="WJF173" s="216"/>
      <c r="WJG173" s="216"/>
      <c r="WJH173" s="216"/>
      <c r="WJI173" s="216"/>
      <c r="WJJ173" s="216"/>
      <c r="WJK173" s="216"/>
      <c r="WJL173" s="216"/>
      <c r="WJM173" s="216"/>
      <c r="WJN173" s="216"/>
      <c r="WJO173" s="216"/>
      <c r="WJP173" s="216"/>
      <c r="WJQ173" s="216"/>
      <c r="WJR173" s="216"/>
      <c r="WJS173" s="216"/>
      <c r="WJT173" s="216"/>
      <c r="WJU173" s="216"/>
      <c r="WJV173" s="216"/>
      <c r="WJW173" s="216"/>
      <c r="WJX173" s="216"/>
      <c r="WJY173" s="216"/>
      <c r="WJZ173" s="216"/>
      <c r="WKA173" s="216"/>
      <c r="WKB173" s="216"/>
      <c r="WKC173" s="216"/>
      <c r="WKD173" s="216"/>
      <c r="WKE173" s="216"/>
      <c r="WKF173" s="216"/>
      <c r="WKG173" s="216"/>
      <c r="WKH173" s="216"/>
      <c r="WKI173" s="216"/>
      <c r="WKJ173" s="216"/>
      <c r="WKK173" s="216"/>
      <c r="WKL173" s="216"/>
      <c r="WKM173" s="216"/>
      <c r="WKN173" s="216"/>
      <c r="WKO173" s="216"/>
      <c r="WKP173" s="216"/>
      <c r="WKQ173" s="216"/>
      <c r="WKR173" s="216"/>
      <c r="WKS173" s="216"/>
      <c r="WKT173" s="216"/>
      <c r="WKU173" s="216"/>
      <c r="WKV173" s="216"/>
      <c r="WKW173" s="216"/>
      <c r="WKX173" s="216"/>
      <c r="WKY173" s="216"/>
      <c r="WKZ173" s="216"/>
      <c r="WLA173" s="216"/>
      <c r="WLB173" s="216"/>
      <c r="WLC173" s="216"/>
      <c r="WLD173" s="216"/>
      <c r="WLE173" s="216"/>
      <c r="WLF173" s="216"/>
      <c r="WLG173" s="216"/>
      <c r="WLH173" s="216"/>
      <c r="WLI173" s="216"/>
      <c r="WLJ173" s="216"/>
      <c r="WLK173" s="216"/>
      <c r="WLL173" s="216"/>
      <c r="WLM173" s="216"/>
      <c r="WLN173" s="216"/>
      <c r="WLO173" s="216"/>
      <c r="WLP173" s="216"/>
      <c r="WLQ173" s="216"/>
      <c r="WLR173" s="216"/>
      <c r="WLS173" s="216"/>
      <c r="WLT173" s="216"/>
      <c r="WLU173" s="216"/>
      <c r="WLV173" s="216"/>
      <c r="WLW173" s="216"/>
      <c r="WLX173" s="216"/>
      <c r="WLY173" s="216"/>
      <c r="WLZ173" s="216"/>
      <c r="WMA173" s="216"/>
      <c r="WMB173" s="216"/>
      <c r="WMC173" s="216"/>
      <c r="WMD173" s="216"/>
      <c r="WME173" s="216"/>
      <c r="WMF173" s="216"/>
      <c r="WMG173" s="216"/>
      <c r="WMH173" s="216"/>
      <c r="WMI173" s="216"/>
      <c r="WMJ173" s="216"/>
      <c r="WMK173" s="216"/>
      <c r="WML173" s="216"/>
      <c r="WMM173" s="216"/>
      <c r="WMN173" s="216"/>
      <c r="WMO173" s="216"/>
      <c r="WMP173" s="216"/>
      <c r="WMQ173" s="216"/>
      <c r="WMR173" s="216"/>
      <c r="WMS173" s="216"/>
      <c r="WMT173" s="216"/>
      <c r="WMU173" s="216"/>
      <c r="WMV173" s="216"/>
      <c r="WMW173" s="216"/>
      <c r="WMX173" s="216"/>
      <c r="WMY173" s="216"/>
      <c r="WMZ173" s="216"/>
      <c r="WNA173" s="216"/>
      <c r="WNB173" s="216"/>
      <c r="WNC173" s="216"/>
      <c r="WND173" s="216"/>
      <c r="WNE173" s="216"/>
      <c r="WNF173" s="216"/>
      <c r="WNG173" s="216"/>
      <c r="WNH173" s="216"/>
      <c r="WNI173" s="216"/>
      <c r="WNJ173" s="216"/>
      <c r="WNK173" s="216"/>
      <c r="WNL173" s="216"/>
      <c r="WNM173" s="216"/>
      <c r="WNN173" s="216"/>
      <c r="WNO173" s="216"/>
      <c r="WNP173" s="216"/>
      <c r="WNQ173" s="216"/>
      <c r="WNR173" s="216"/>
      <c r="WNS173" s="216"/>
      <c r="WNT173" s="216"/>
      <c r="WNU173" s="216"/>
      <c r="WNV173" s="216"/>
      <c r="WNW173" s="216"/>
      <c r="WNX173" s="216"/>
      <c r="WNY173" s="216"/>
      <c r="WNZ173" s="216"/>
      <c r="WOA173" s="216"/>
      <c r="WOB173" s="216"/>
      <c r="WOC173" s="216"/>
      <c r="WOD173" s="216"/>
      <c r="WOE173" s="216"/>
      <c r="WOF173" s="216"/>
      <c r="WOG173" s="216"/>
      <c r="WOH173" s="216"/>
      <c r="WOI173" s="216"/>
      <c r="WOJ173" s="216"/>
      <c r="WOK173" s="216"/>
      <c r="WOL173" s="216"/>
      <c r="WOM173" s="216"/>
      <c r="WON173" s="216"/>
      <c r="WOO173" s="216"/>
      <c r="WOP173" s="216"/>
      <c r="WOQ173" s="216"/>
      <c r="WOR173" s="216"/>
      <c r="WOS173" s="216"/>
      <c r="WOT173" s="216"/>
      <c r="WOU173" s="216"/>
      <c r="WOV173" s="216"/>
      <c r="WOW173" s="216"/>
      <c r="WOX173" s="216"/>
      <c r="WOY173" s="216"/>
      <c r="WOZ173" s="216"/>
      <c r="WPA173" s="216"/>
      <c r="WPB173" s="216"/>
      <c r="WPC173" s="216"/>
      <c r="WPD173" s="216"/>
      <c r="WPE173" s="216"/>
      <c r="WPF173" s="216"/>
      <c r="WPG173" s="216"/>
      <c r="WPH173" s="216"/>
      <c r="WPI173" s="216"/>
      <c r="WPJ173" s="216"/>
      <c r="WPK173" s="216"/>
      <c r="WPL173" s="216"/>
      <c r="WPM173" s="216"/>
      <c r="WPN173" s="216"/>
      <c r="WPO173" s="216"/>
      <c r="WPP173" s="216"/>
      <c r="WPQ173" s="216"/>
      <c r="WPR173" s="216"/>
      <c r="WPS173" s="216"/>
      <c r="WPT173" s="216"/>
      <c r="WPU173" s="216"/>
      <c r="WPV173" s="216"/>
      <c r="WPW173" s="216"/>
      <c r="WPX173" s="216"/>
      <c r="WPY173" s="216"/>
      <c r="WPZ173" s="216"/>
      <c r="WQA173" s="216"/>
      <c r="WQB173" s="216"/>
      <c r="WQC173" s="216"/>
      <c r="WQD173" s="216"/>
      <c r="WQE173" s="216"/>
      <c r="WQF173" s="216"/>
      <c r="WQG173" s="216"/>
      <c r="WQH173" s="216"/>
      <c r="WQI173" s="216"/>
      <c r="WQJ173" s="216"/>
      <c r="WQK173" s="216"/>
      <c r="WQL173" s="216"/>
      <c r="WQM173" s="216"/>
      <c r="WQN173" s="216"/>
      <c r="WQO173" s="216"/>
      <c r="WQP173" s="216"/>
      <c r="WQQ173" s="216"/>
      <c r="WQR173" s="216"/>
      <c r="WQS173" s="216"/>
      <c r="WQT173" s="216"/>
      <c r="WQU173" s="216"/>
      <c r="WQV173" s="216"/>
      <c r="WQW173" s="216"/>
      <c r="WQX173" s="216"/>
      <c r="WQY173" s="216"/>
      <c r="WQZ173" s="216"/>
      <c r="WRA173" s="216"/>
      <c r="WRB173" s="216"/>
      <c r="WRC173" s="216"/>
      <c r="WRD173" s="216"/>
      <c r="WRE173" s="216"/>
      <c r="WRF173" s="216"/>
      <c r="WRG173" s="216"/>
      <c r="WRH173" s="216"/>
      <c r="WRI173" s="216"/>
      <c r="WRJ173" s="216"/>
      <c r="WRK173" s="216"/>
      <c r="WRL173" s="216"/>
      <c r="WRM173" s="216"/>
      <c r="WRN173" s="216"/>
      <c r="WRO173" s="216"/>
      <c r="WRP173" s="216"/>
      <c r="WRQ173" s="216"/>
      <c r="WRR173" s="216"/>
      <c r="WRS173" s="216"/>
      <c r="WRT173" s="216"/>
      <c r="WRU173" s="216"/>
      <c r="WRV173" s="216"/>
      <c r="WRW173" s="216"/>
      <c r="WRX173" s="216"/>
      <c r="WRY173" s="216"/>
      <c r="WRZ173" s="216"/>
      <c r="WSA173" s="216"/>
      <c r="WSB173" s="216"/>
      <c r="WSC173" s="216"/>
      <c r="WSD173" s="216"/>
      <c r="WSE173" s="216"/>
      <c r="WSF173" s="216"/>
      <c r="WSG173" s="216"/>
      <c r="WSH173" s="216"/>
      <c r="WSI173" s="216"/>
      <c r="WSJ173" s="216"/>
      <c r="WSK173" s="216"/>
      <c r="WSL173" s="216"/>
      <c r="WSM173" s="216"/>
      <c r="WSN173" s="216"/>
      <c r="WSO173" s="216"/>
      <c r="WSP173" s="216"/>
      <c r="WSQ173" s="216"/>
      <c r="WSR173" s="216"/>
      <c r="WSS173" s="216"/>
      <c r="WST173" s="216"/>
      <c r="WSU173" s="216"/>
      <c r="WSV173" s="216"/>
      <c r="WSW173" s="216"/>
      <c r="WSX173" s="216"/>
      <c r="WSY173" s="216"/>
      <c r="WSZ173" s="216"/>
      <c r="WTA173" s="216"/>
      <c r="WTB173" s="216"/>
      <c r="WTC173" s="216"/>
      <c r="WTD173" s="216"/>
      <c r="WTE173" s="216"/>
      <c r="WTF173" s="216"/>
      <c r="WTG173" s="216"/>
      <c r="WTH173" s="216"/>
      <c r="WTI173" s="216"/>
      <c r="WTJ173" s="216"/>
      <c r="WTK173" s="216"/>
      <c r="WTL173" s="216"/>
      <c r="WTM173" s="216"/>
      <c r="WTN173" s="216"/>
      <c r="WTO173" s="216"/>
      <c r="WTP173" s="216"/>
      <c r="WTQ173" s="216"/>
      <c r="WTR173" s="216"/>
      <c r="WTS173" s="216"/>
      <c r="WTT173" s="216"/>
      <c r="WTU173" s="216"/>
      <c r="WTV173" s="216"/>
      <c r="WTW173" s="216"/>
      <c r="WTX173" s="216"/>
      <c r="WTY173" s="216"/>
      <c r="WTZ173" s="216"/>
      <c r="WUA173" s="216"/>
      <c r="WUB173" s="216"/>
      <c r="WUC173" s="216"/>
      <c r="WUD173" s="216"/>
      <c r="WUE173" s="216"/>
      <c r="WUF173" s="216"/>
      <c r="WUG173" s="216"/>
      <c r="WUH173" s="216"/>
      <c r="WUI173" s="216"/>
      <c r="WUJ173" s="216"/>
      <c r="WUK173" s="216"/>
      <c r="WUL173" s="216"/>
      <c r="WUM173" s="216"/>
      <c r="WUN173" s="216"/>
      <c r="WUO173" s="216"/>
      <c r="WUP173" s="216"/>
      <c r="WUQ173" s="216"/>
      <c r="WUR173" s="216"/>
      <c r="WUS173" s="216"/>
      <c r="WUT173" s="216"/>
      <c r="WUU173" s="216"/>
      <c r="WUV173" s="216"/>
      <c r="WUW173" s="216"/>
      <c r="WUX173" s="216"/>
      <c r="WUY173" s="216"/>
      <c r="WUZ173" s="216"/>
      <c r="WVA173" s="216"/>
      <c r="WVB173" s="216"/>
      <c r="WVC173" s="216"/>
      <c r="WVD173" s="216"/>
      <c r="WVE173" s="216"/>
      <c r="WVF173" s="216"/>
      <c r="WVG173" s="216"/>
      <c r="WVH173" s="216"/>
      <c r="WVI173" s="216"/>
      <c r="WVJ173" s="216"/>
      <c r="WVK173" s="216"/>
      <c r="WVL173" s="216"/>
      <c r="WVM173" s="216"/>
      <c r="WVN173" s="216"/>
      <c r="WVO173" s="216"/>
      <c r="WVP173" s="216"/>
      <c r="WVQ173" s="216"/>
      <c r="WVR173" s="216"/>
      <c r="WVS173" s="216"/>
      <c r="WVT173" s="216"/>
      <c r="WVU173" s="216"/>
      <c r="WVV173" s="216"/>
      <c r="WVW173" s="216"/>
      <c r="WVX173" s="216"/>
      <c r="WVY173" s="216"/>
      <c r="WVZ173" s="216"/>
      <c r="WWA173" s="216"/>
      <c r="WWB173" s="216"/>
      <c r="WWC173" s="216"/>
      <c r="WWD173" s="216"/>
      <c r="WWE173" s="216"/>
      <c r="WWF173" s="216"/>
      <c r="WWG173" s="216"/>
      <c r="WWH173" s="216"/>
      <c r="WWI173" s="216"/>
      <c r="WWJ173" s="216"/>
      <c r="WWK173" s="216"/>
      <c r="WWL173" s="216"/>
      <c r="WWM173" s="216"/>
      <c r="WWN173" s="216"/>
      <c r="WWO173" s="216"/>
      <c r="WWP173" s="216"/>
      <c r="WWQ173" s="216"/>
      <c r="WWR173" s="216"/>
      <c r="WWS173" s="216"/>
      <c r="WWT173" s="216"/>
      <c r="WWU173" s="216"/>
      <c r="WWV173" s="216"/>
      <c r="WWW173" s="216"/>
      <c r="WWX173" s="216"/>
      <c r="WWY173" s="216"/>
      <c r="WWZ173" s="216"/>
      <c r="WXA173" s="216"/>
      <c r="WXB173" s="216"/>
      <c r="WXC173" s="216"/>
      <c r="WXD173" s="216"/>
      <c r="WXE173" s="216"/>
      <c r="WXF173" s="216"/>
      <c r="WXG173" s="216"/>
      <c r="WXH173" s="216"/>
      <c r="WXI173" s="216"/>
      <c r="WXJ173" s="216"/>
      <c r="WXK173" s="216"/>
      <c r="WXL173" s="216"/>
      <c r="WXM173" s="216"/>
      <c r="WXN173" s="216"/>
      <c r="WXO173" s="216"/>
      <c r="WXP173" s="216"/>
      <c r="WXQ173" s="216"/>
      <c r="WXR173" s="216"/>
      <c r="WXS173" s="216"/>
      <c r="WXT173" s="216"/>
      <c r="WXU173" s="216"/>
      <c r="WXV173" s="216"/>
      <c r="WXW173" s="216"/>
      <c r="WXX173" s="216"/>
      <c r="WXY173" s="216"/>
      <c r="WXZ173" s="216"/>
      <c r="WYA173" s="216"/>
      <c r="WYB173" s="216"/>
      <c r="WYC173" s="216"/>
      <c r="WYD173" s="216"/>
      <c r="WYE173" s="216"/>
      <c r="WYF173" s="216"/>
      <c r="WYG173" s="216"/>
      <c r="WYH173" s="216"/>
      <c r="WYI173" s="216"/>
      <c r="WYJ173" s="216"/>
      <c r="WYK173" s="216"/>
      <c r="WYL173" s="216"/>
      <c r="WYM173" s="216"/>
      <c r="WYN173" s="216"/>
      <c r="WYO173" s="216"/>
      <c r="WYP173" s="216"/>
      <c r="WYQ173" s="216"/>
      <c r="WYR173" s="216"/>
      <c r="WYS173" s="216"/>
      <c r="WYT173" s="216"/>
      <c r="WYU173" s="216"/>
      <c r="WYV173" s="216"/>
      <c r="WYW173" s="216"/>
      <c r="WYX173" s="216"/>
      <c r="WYY173" s="216"/>
      <c r="WYZ173" s="216"/>
      <c r="WZA173" s="216"/>
      <c r="WZB173" s="216"/>
      <c r="WZC173" s="216"/>
      <c r="WZD173" s="216"/>
      <c r="WZE173" s="216"/>
      <c r="WZF173" s="216"/>
      <c r="WZG173" s="216"/>
      <c r="WZH173" s="216"/>
      <c r="WZI173" s="216"/>
      <c r="WZJ173" s="216"/>
      <c r="WZK173" s="216"/>
      <c r="WZL173" s="216"/>
      <c r="WZM173" s="216"/>
      <c r="WZN173" s="216"/>
      <c r="WZO173" s="216"/>
      <c r="WZP173" s="216"/>
      <c r="WZQ173" s="216"/>
      <c r="WZR173" s="216"/>
      <c r="WZS173" s="216"/>
      <c r="WZT173" s="216"/>
      <c r="WZU173" s="216"/>
      <c r="WZV173" s="216"/>
      <c r="WZW173" s="216"/>
      <c r="WZX173" s="216"/>
      <c r="WZY173" s="216"/>
      <c r="WZZ173" s="216"/>
      <c r="XAA173" s="216"/>
      <c r="XAB173" s="216"/>
      <c r="XAC173" s="216"/>
      <c r="XAD173" s="216"/>
      <c r="XAE173" s="216"/>
      <c r="XAF173" s="216"/>
      <c r="XAG173" s="216"/>
      <c r="XAH173" s="216"/>
      <c r="XAI173" s="216"/>
      <c r="XAJ173" s="216"/>
      <c r="XAK173" s="216"/>
      <c r="XAL173" s="216"/>
      <c r="XAM173" s="216"/>
      <c r="XAN173" s="216"/>
      <c r="XAO173" s="216"/>
      <c r="XAP173" s="216"/>
      <c r="XAQ173" s="216"/>
      <c r="XAR173" s="216"/>
      <c r="XAS173" s="216"/>
      <c r="XAT173" s="216"/>
      <c r="XAU173" s="216"/>
      <c r="XAV173" s="216"/>
      <c r="XAW173" s="216"/>
      <c r="XAX173" s="216"/>
      <c r="XAY173" s="216"/>
      <c r="XAZ173" s="216"/>
      <c r="XBA173" s="216"/>
      <c r="XBB173" s="216"/>
      <c r="XBC173" s="216"/>
      <c r="XBD173" s="216"/>
      <c r="XBE173" s="216"/>
      <c r="XBF173" s="216"/>
      <c r="XBG173" s="216"/>
      <c r="XBH173" s="216"/>
      <c r="XBI173" s="216"/>
      <c r="XBJ173" s="216"/>
      <c r="XBK173" s="216"/>
      <c r="XBL173" s="216"/>
      <c r="XBM173" s="216"/>
      <c r="XBN173" s="216"/>
      <c r="XBO173" s="216"/>
      <c r="XBP173" s="216"/>
      <c r="XBQ173" s="216"/>
      <c r="XBR173" s="216"/>
      <c r="XBS173" s="216"/>
      <c r="XBT173" s="216"/>
      <c r="XBU173" s="216"/>
      <c r="XBV173" s="216"/>
      <c r="XBW173" s="216"/>
      <c r="XBX173" s="216"/>
      <c r="XBY173" s="216"/>
      <c r="XBZ173" s="216"/>
      <c r="XCA173" s="216"/>
      <c r="XCB173" s="216"/>
      <c r="XCC173" s="216"/>
      <c r="XCD173" s="216"/>
      <c r="XCE173" s="216"/>
      <c r="XCF173" s="216"/>
      <c r="XCG173" s="216"/>
      <c r="XCH173" s="216"/>
      <c r="XCI173" s="216"/>
      <c r="XCJ173" s="216"/>
      <c r="XCK173" s="216"/>
      <c r="XCL173" s="216"/>
      <c r="XCM173" s="216"/>
      <c r="XCN173" s="216"/>
      <c r="XCO173" s="216"/>
      <c r="XCP173" s="216"/>
      <c r="XCQ173" s="216"/>
      <c r="XCR173" s="216"/>
      <c r="XCS173" s="216"/>
      <c r="XCT173" s="216"/>
      <c r="XCU173" s="216"/>
      <c r="XCV173" s="216"/>
      <c r="XCW173" s="216"/>
      <c r="XCX173" s="216"/>
      <c r="XCY173" s="216"/>
      <c r="XCZ173" s="216"/>
      <c r="XDA173" s="216"/>
      <c r="XDB173" s="216"/>
      <c r="XDC173" s="216"/>
      <c r="XDD173" s="216"/>
      <c r="XDE173" s="216"/>
      <c r="XDF173" s="216"/>
      <c r="XDG173" s="216"/>
      <c r="XDH173" s="216"/>
      <c r="XDI173" s="216"/>
      <c r="XDJ173" s="216"/>
      <c r="XDK173" s="216"/>
      <c r="XDL173" s="216"/>
      <c r="XDM173" s="216"/>
      <c r="XDN173" s="216"/>
      <c r="XDO173" s="216"/>
      <c r="XDP173" s="216"/>
      <c r="XDQ173" s="216"/>
      <c r="XDR173" s="216"/>
      <c r="XDS173" s="216"/>
      <c r="XDT173" s="216"/>
      <c r="XDU173" s="216"/>
      <c r="XDV173" s="216"/>
      <c r="XDW173" s="216"/>
      <c r="XDX173" s="216"/>
      <c r="XDY173" s="216"/>
      <c r="XDZ173" s="216"/>
      <c r="XEA173" s="216"/>
      <c r="XEB173" s="216"/>
      <c r="XEC173" s="216"/>
      <c r="XED173" s="216"/>
      <c r="XEE173" s="216"/>
      <c r="XEF173" s="216"/>
      <c r="XEG173" s="216"/>
      <c r="XEH173" s="216"/>
      <c r="XEI173" s="216"/>
      <c r="XEJ173" s="216"/>
      <c r="XEK173" s="216"/>
      <c r="XEL173" s="216"/>
      <c r="XEM173" s="216"/>
      <c r="XEN173" s="216"/>
      <c r="XEO173" s="216"/>
      <c r="XEP173" s="216"/>
      <c r="XEQ173" s="216"/>
      <c r="XER173" s="216"/>
      <c r="XES173" s="216"/>
      <c r="XET173" s="216"/>
      <c r="XEU173" s="216"/>
      <c r="XEV173" s="216"/>
      <c r="XEW173" s="216"/>
      <c r="XEX173" s="216"/>
      <c r="XEY173" s="216"/>
      <c r="XEZ173" s="216"/>
      <c r="XFA173" s="216"/>
      <c r="XFB173" s="216"/>
      <c r="XFC173" s="216"/>
      <c r="XFD173" s="216"/>
    </row>
    <row r="174" spans="1:16384">
      <c r="A174" s="216"/>
      <c r="B174" s="214" t="s">
        <v>55</v>
      </c>
      <c r="C174" s="214"/>
      <c r="D174" s="214"/>
      <c r="E174" s="214"/>
      <c r="F174" s="284"/>
      <c r="G174" s="131"/>
      <c r="H174" s="217"/>
      <c r="L174" s="216"/>
      <c r="M174" s="216"/>
      <c r="N174" s="216"/>
      <c r="O174" s="216"/>
      <c r="P174" s="216"/>
      <c r="Q174" s="216"/>
      <c r="R174" s="216"/>
      <c r="S174" s="216"/>
      <c r="T174" s="216"/>
      <c r="U174" s="216"/>
      <c r="V174" s="216"/>
      <c r="W174" s="216"/>
      <c r="X174" s="216"/>
      <c r="Y174" s="216"/>
      <c r="Z174" s="216"/>
      <c r="AA174" s="216"/>
      <c r="AB174" s="216"/>
      <c r="AC174" s="216"/>
      <c r="AD174" s="216"/>
      <c r="AE174" s="216"/>
      <c r="AF174" s="216"/>
      <c r="AG174" s="216"/>
      <c r="AH174" s="216"/>
      <c r="AI174" s="216"/>
      <c r="AJ174" s="216"/>
      <c r="AK174" s="216"/>
      <c r="AL174" s="216"/>
      <c r="AM174" s="216"/>
      <c r="AN174" s="216"/>
      <c r="AO174" s="216"/>
      <c r="AP174" s="216"/>
      <c r="AQ174" s="216"/>
      <c r="AR174" s="216"/>
      <c r="AS174" s="216"/>
      <c r="AT174" s="216"/>
      <c r="AU174" s="216"/>
      <c r="AV174" s="216"/>
      <c r="AW174" s="216"/>
      <c r="AX174" s="216"/>
      <c r="AY174" s="216"/>
      <c r="AZ174" s="216"/>
      <c r="BA174" s="216"/>
      <c r="BB174" s="216"/>
      <c r="BC174" s="216"/>
      <c r="BD174" s="216"/>
      <c r="BE174" s="216"/>
      <c r="BF174" s="216"/>
      <c r="BG174" s="216"/>
      <c r="BH174" s="216"/>
      <c r="BI174" s="216"/>
      <c r="BJ174" s="216"/>
      <c r="BK174" s="216"/>
      <c r="BL174" s="216"/>
      <c r="BM174" s="216"/>
      <c r="BN174" s="216"/>
      <c r="BO174" s="216"/>
      <c r="BP174" s="216"/>
      <c r="BQ174" s="216"/>
      <c r="BR174" s="216"/>
      <c r="BS174" s="216"/>
      <c r="BT174" s="216"/>
      <c r="BU174" s="216"/>
      <c r="BV174" s="216"/>
      <c r="BW174" s="216"/>
      <c r="BX174" s="216"/>
      <c r="BY174" s="216"/>
      <c r="BZ174" s="216"/>
      <c r="CA174" s="216"/>
      <c r="CB174" s="216"/>
      <c r="CC174" s="216"/>
      <c r="CD174" s="216"/>
      <c r="CE174" s="216"/>
      <c r="CF174" s="216"/>
      <c r="CG174" s="216"/>
      <c r="CH174" s="216"/>
      <c r="CI174" s="216"/>
      <c r="CJ174" s="216"/>
      <c r="CK174" s="216"/>
      <c r="CL174" s="216"/>
      <c r="CM174" s="216"/>
      <c r="CN174" s="216"/>
      <c r="CO174" s="216"/>
      <c r="CP174" s="216"/>
      <c r="CQ174" s="216"/>
      <c r="CR174" s="216"/>
      <c r="CS174" s="216"/>
      <c r="CT174" s="216"/>
      <c r="CU174" s="216"/>
      <c r="CV174" s="216"/>
      <c r="CW174" s="216"/>
      <c r="CX174" s="216"/>
      <c r="CY174" s="216"/>
      <c r="CZ174" s="216"/>
      <c r="DA174" s="216"/>
      <c r="DB174" s="216"/>
      <c r="DC174" s="216"/>
      <c r="DD174" s="216"/>
      <c r="DE174" s="216"/>
      <c r="DF174" s="216"/>
      <c r="DG174" s="216"/>
      <c r="DH174" s="216"/>
      <c r="DI174" s="216"/>
      <c r="DJ174" s="216"/>
      <c r="DK174" s="216"/>
      <c r="DL174" s="216"/>
      <c r="DM174" s="216"/>
      <c r="DN174" s="216"/>
      <c r="DO174" s="216"/>
      <c r="DP174" s="216"/>
      <c r="DQ174" s="216"/>
      <c r="DR174" s="216"/>
      <c r="DS174" s="216"/>
      <c r="DT174" s="216"/>
      <c r="DU174" s="216"/>
      <c r="DV174" s="216"/>
      <c r="DW174" s="216"/>
      <c r="DX174" s="216"/>
      <c r="DY174" s="216"/>
      <c r="DZ174" s="216"/>
      <c r="EA174" s="216"/>
      <c r="EB174" s="216"/>
      <c r="EC174" s="216"/>
      <c r="ED174" s="216"/>
      <c r="EE174" s="216"/>
      <c r="EF174" s="216"/>
      <c r="EG174" s="216"/>
      <c r="EH174" s="216"/>
      <c r="EI174" s="216"/>
      <c r="EJ174" s="216"/>
      <c r="EK174" s="216"/>
      <c r="EL174" s="216"/>
      <c r="EM174" s="216"/>
      <c r="EN174" s="216"/>
      <c r="EO174" s="216"/>
      <c r="EP174" s="216"/>
      <c r="EQ174" s="216"/>
      <c r="ER174" s="216"/>
      <c r="ES174" s="216"/>
      <c r="ET174" s="216"/>
      <c r="EU174" s="216"/>
      <c r="EV174" s="216"/>
      <c r="EW174" s="216"/>
      <c r="EX174" s="216"/>
      <c r="EY174" s="216"/>
      <c r="EZ174" s="216"/>
      <c r="FA174" s="216"/>
      <c r="FB174" s="216"/>
      <c r="FC174" s="216"/>
      <c r="FD174" s="216"/>
      <c r="FE174" s="216"/>
      <c r="FF174" s="216"/>
      <c r="FG174" s="216"/>
      <c r="FH174" s="216"/>
      <c r="FI174" s="216"/>
      <c r="FJ174" s="216"/>
      <c r="FK174" s="216"/>
      <c r="FL174" s="216"/>
      <c r="FM174" s="216"/>
      <c r="FN174" s="216"/>
      <c r="FO174" s="216"/>
      <c r="FP174" s="216"/>
      <c r="FQ174" s="216"/>
      <c r="FR174" s="216"/>
      <c r="FS174" s="216"/>
      <c r="FT174" s="216"/>
      <c r="FU174" s="216"/>
      <c r="FV174" s="216"/>
      <c r="FW174" s="216"/>
      <c r="FX174" s="216"/>
      <c r="FY174" s="216"/>
      <c r="FZ174" s="216"/>
      <c r="GA174" s="216"/>
      <c r="GB174" s="216"/>
      <c r="GC174" s="216"/>
      <c r="GD174" s="216"/>
      <c r="GE174" s="216"/>
      <c r="GF174" s="216"/>
      <c r="GG174" s="216"/>
      <c r="GH174" s="216"/>
      <c r="GI174" s="216"/>
      <c r="GJ174" s="216"/>
      <c r="GK174" s="216"/>
      <c r="GL174" s="216"/>
      <c r="GM174" s="216"/>
      <c r="GN174" s="216"/>
      <c r="GO174" s="216"/>
      <c r="GP174" s="216"/>
      <c r="GQ174" s="216"/>
      <c r="GR174" s="216"/>
      <c r="GS174" s="216"/>
      <c r="GT174" s="216"/>
      <c r="GU174" s="216"/>
      <c r="GV174" s="216"/>
      <c r="GW174" s="216"/>
      <c r="GX174" s="216"/>
      <c r="GY174" s="216"/>
      <c r="GZ174" s="216"/>
      <c r="HA174" s="216"/>
      <c r="HB174" s="216"/>
      <c r="HC174" s="216"/>
      <c r="HD174" s="216"/>
      <c r="HE174" s="216"/>
      <c r="HF174" s="216"/>
      <c r="HG174" s="216"/>
      <c r="HH174" s="216"/>
      <c r="HI174" s="216"/>
      <c r="HJ174" s="216"/>
      <c r="HK174" s="216"/>
      <c r="HL174" s="216"/>
      <c r="HM174" s="216"/>
      <c r="HN174" s="216"/>
      <c r="HO174" s="216"/>
      <c r="HP174" s="216"/>
      <c r="HQ174" s="216"/>
      <c r="HR174" s="216"/>
      <c r="HS174" s="216"/>
      <c r="HT174" s="216"/>
      <c r="HU174" s="216"/>
      <c r="HV174" s="216"/>
      <c r="HW174" s="216"/>
      <c r="HX174" s="216"/>
      <c r="HY174" s="216"/>
      <c r="HZ174" s="216"/>
      <c r="IA174" s="216"/>
      <c r="IB174" s="216"/>
      <c r="IC174" s="216"/>
      <c r="ID174" s="216"/>
      <c r="IE174" s="216"/>
      <c r="IF174" s="216"/>
      <c r="IG174" s="216"/>
      <c r="IH174" s="216"/>
      <c r="II174" s="216"/>
      <c r="IJ174" s="216"/>
      <c r="IK174" s="216"/>
      <c r="IL174" s="216"/>
      <c r="IM174" s="216"/>
      <c r="IN174" s="216"/>
      <c r="IO174" s="216"/>
      <c r="IP174" s="216"/>
      <c r="IQ174" s="216"/>
      <c r="IR174" s="216"/>
      <c r="IS174" s="216"/>
      <c r="IT174" s="216"/>
      <c r="IU174" s="216"/>
      <c r="IV174" s="216"/>
      <c r="IW174" s="216"/>
      <c r="IX174" s="216"/>
      <c r="IY174" s="216"/>
      <c r="IZ174" s="216"/>
      <c r="JA174" s="216"/>
      <c r="JB174" s="216"/>
      <c r="JC174" s="216"/>
      <c r="JD174" s="216"/>
      <c r="JE174" s="216"/>
      <c r="JF174" s="216"/>
      <c r="JG174" s="216"/>
      <c r="JH174" s="216"/>
      <c r="JI174" s="216"/>
      <c r="JJ174" s="216"/>
      <c r="JK174" s="216"/>
      <c r="JL174" s="216"/>
      <c r="JM174" s="216"/>
      <c r="JN174" s="216"/>
      <c r="JO174" s="216"/>
      <c r="JP174" s="216"/>
      <c r="JQ174" s="216"/>
      <c r="JR174" s="216"/>
      <c r="JS174" s="216"/>
      <c r="JT174" s="216"/>
      <c r="JU174" s="216"/>
      <c r="JV174" s="216"/>
      <c r="JW174" s="216"/>
      <c r="JX174" s="216"/>
      <c r="JY174" s="216"/>
      <c r="JZ174" s="216"/>
      <c r="KA174" s="216"/>
      <c r="KB174" s="216"/>
      <c r="KC174" s="216"/>
      <c r="KD174" s="216"/>
      <c r="KE174" s="216"/>
      <c r="KF174" s="216"/>
      <c r="KG174" s="216"/>
      <c r="KH174" s="216"/>
      <c r="KI174" s="216"/>
      <c r="KJ174" s="216"/>
      <c r="KK174" s="216"/>
      <c r="KL174" s="216"/>
      <c r="KM174" s="216"/>
      <c r="KN174" s="216"/>
      <c r="KO174" s="216"/>
      <c r="KP174" s="216"/>
      <c r="KQ174" s="216"/>
      <c r="KR174" s="216"/>
      <c r="KS174" s="216"/>
      <c r="KT174" s="216"/>
      <c r="KU174" s="216"/>
      <c r="KV174" s="216"/>
      <c r="KW174" s="216"/>
      <c r="KX174" s="216"/>
      <c r="KY174" s="216"/>
      <c r="KZ174" s="216"/>
      <c r="LA174" s="216"/>
      <c r="LB174" s="216"/>
      <c r="LC174" s="216"/>
      <c r="LD174" s="216"/>
      <c r="LE174" s="216"/>
      <c r="LF174" s="216"/>
      <c r="LG174" s="216"/>
      <c r="LH174" s="216"/>
      <c r="LI174" s="216"/>
      <c r="LJ174" s="216"/>
      <c r="LK174" s="216"/>
      <c r="LL174" s="216"/>
      <c r="LM174" s="216"/>
      <c r="LN174" s="216"/>
      <c r="LO174" s="216"/>
      <c r="LP174" s="216"/>
      <c r="LQ174" s="216"/>
      <c r="LR174" s="216"/>
      <c r="LS174" s="216"/>
      <c r="LT174" s="216"/>
      <c r="LU174" s="216"/>
      <c r="LV174" s="216"/>
      <c r="LW174" s="216"/>
      <c r="LX174" s="216"/>
      <c r="LY174" s="216"/>
      <c r="LZ174" s="216"/>
      <c r="MA174" s="216"/>
      <c r="MB174" s="216"/>
      <c r="MC174" s="216"/>
      <c r="MD174" s="216"/>
      <c r="ME174" s="216"/>
      <c r="MF174" s="216"/>
      <c r="MG174" s="216"/>
      <c r="MH174" s="216"/>
      <c r="MI174" s="216"/>
      <c r="MJ174" s="216"/>
      <c r="MK174" s="216"/>
      <c r="ML174" s="216"/>
      <c r="MM174" s="216"/>
      <c r="MN174" s="216"/>
      <c r="MO174" s="216"/>
      <c r="MP174" s="216"/>
      <c r="MQ174" s="216"/>
      <c r="MR174" s="216"/>
      <c r="MS174" s="216"/>
      <c r="MT174" s="216"/>
      <c r="MU174" s="216"/>
      <c r="MV174" s="216"/>
      <c r="MW174" s="216"/>
      <c r="MX174" s="216"/>
      <c r="MY174" s="216"/>
      <c r="MZ174" s="216"/>
      <c r="NA174" s="216"/>
      <c r="NB174" s="216"/>
      <c r="NC174" s="216"/>
      <c r="ND174" s="216"/>
      <c r="NE174" s="216"/>
      <c r="NF174" s="216"/>
      <c r="NG174" s="216"/>
      <c r="NH174" s="216"/>
      <c r="NI174" s="216"/>
      <c r="NJ174" s="216"/>
      <c r="NK174" s="216"/>
      <c r="NL174" s="216"/>
      <c r="NM174" s="216"/>
      <c r="NN174" s="216"/>
      <c r="NO174" s="216"/>
      <c r="NP174" s="216"/>
      <c r="NQ174" s="216"/>
      <c r="NR174" s="216"/>
      <c r="NS174" s="216"/>
      <c r="NT174" s="216"/>
      <c r="NU174" s="216"/>
      <c r="NV174" s="216"/>
      <c r="NW174" s="216"/>
      <c r="NX174" s="216"/>
      <c r="NY174" s="216"/>
      <c r="NZ174" s="216"/>
      <c r="OA174" s="216"/>
      <c r="OB174" s="216"/>
      <c r="OC174" s="216"/>
      <c r="OD174" s="216"/>
      <c r="OE174" s="216"/>
      <c r="OF174" s="216"/>
      <c r="OG174" s="216"/>
      <c r="OH174" s="216"/>
      <c r="OI174" s="216"/>
      <c r="OJ174" s="216"/>
      <c r="OK174" s="216"/>
      <c r="OL174" s="216"/>
      <c r="OM174" s="216"/>
      <c r="ON174" s="216"/>
      <c r="OO174" s="216"/>
      <c r="OP174" s="216"/>
      <c r="OQ174" s="216"/>
      <c r="OR174" s="216"/>
      <c r="OS174" s="216"/>
      <c r="OT174" s="216"/>
      <c r="OU174" s="216"/>
      <c r="OV174" s="216"/>
      <c r="OW174" s="216"/>
      <c r="OX174" s="216"/>
      <c r="OY174" s="216"/>
      <c r="OZ174" s="216"/>
      <c r="PA174" s="216"/>
      <c r="PB174" s="216"/>
      <c r="PC174" s="216"/>
      <c r="PD174" s="216"/>
      <c r="PE174" s="216"/>
      <c r="PF174" s="216"/>
      <c r="PG174" s="216"/>
      <c r="PH174" s="216"/>
      <c r="PI174" s="216"/>
      <c r="PJ174" s="216"/>
      <c r="PK174" s="216"/>
      <c r="PL174" s="216"/>
      <c r="PM174" s="216"/>
      <c r="PN174" s="216"/>
      <c r="PO174" s="216"/>
      <c r="PP174" s="216"/>
      <c r="PQ174" s="216"/>
      <c r="PR174" s="216"/>
      <c r="PS174" s="216"/>
      <c r="PT174" s="216"/>
      <c r="PU174" s="216"/>
      <c r="PV174" s="216"/>
      <c r="PW174" s="216"/>
      <c r="PX174" s="216"/>
      <c r="PY174" s="216"/>
      <c r="PZ174" s="216"/>
      <c r="QA174" s="216"/>
      <c r="QB174" s="216"/>
      <c r="QC174" s="216"/>
      <c r="QD174" s="216"/>
      <c r="QE174" s="216"/>
      <c r="QF174" s="216"/>
      <c r="QG174" s="216"/>
      <c r="QH174" s="216"/>
      <c r="QI174" s="216"/>
      <c r="QJ174" s="216"/>
      <c r="QK174" s="216"/>
      <c r="QL174" s="216"/>
      <c r="QM174" s="216"/>
      <c r="QN174" s="216"/>
      <c r="QO174" s="216"/>
      <c r="QP174" s="216"/>
      <c r="QQ174" s="216"/>
      <c r="QR174" s="216"/>
      <c r="QS174" s="216"/>
      <c r="QT174" s="216"/>
      <c r="QU174" s="216"/>
      <c r="QV174" s="216"/>
      <c r="QW174" s="216"/>
      <c r="QX174" s="216"/>
      <c r="QY174" s="216"/>
      <c r="QZ174" s="216"/>
      <c r="RA174" s="216"/>
      <c r="RB174" s="216"/>
      <c r="RC174" s="216"/>
      <c r="RD174" s="216"/>
      <c r="RE174" s="216"/>
      <c r="RF174" s="216"/>
      <c r="RG174" s="216"/>
      <c r="RH174" s="216"/>
      <c r="RI174" s="216"/>
      <c r="RJ174" s="216"/>
      <c r="RK174" s="216"/>
      <c r="RL174" s="216"/>
      <c r="RM174" s="216"/>
      <c r="RN174" s="216"/>
      <c r="RO174" s="216"/>
      <c r="RP174" s="216"/>
      <c r="RQ174" s="216"/>
      <c r="RR174" s="216"/>
      <c r="RS174" s="216"/>
      <c r="RT174" s="216"/>
      <c r="RU174" s="216"/>
      <c r="RV174" s="216"/>
      <c r="RW174" s="216"/>
      <c r="RX174" s="216"/>
      <c r="RY174" s="216"/>
      <c r="RZ174" s="216"/>
      <c r="SA174" s="216"/>
      <c r="SB174" s="216"/>
      <c r="SC174" s="216"/>
      <c r="SD174" s="216"/>
      <c r="SE174" s="216"/>
      <c r="SF174" s="216"/>
      <c r="SG174" s="216"/>
      <c r="SH174" s="216"/>
      <c r="SI174" s="216"/>
      <c r="SJ174" s="216"/>
      <c r="SK174" s="216"/>
      <c r="SL174" s="216"/>
      <c r="SM174" s="216"/>
      <c r="SN174" s="216"/>
      <c r="SO174" s="216"/>
      <c r="SP174" s="216"/>
      <c r="SQ174" s="216"/>
      <c r="SR174" s="216"/>
      <c r="SS174" s="216"/>
      <c r="ST174" s="216"/>
      <c r="SU174" s="216"/>
      <c r="SV174" s="216"/>
      <c r="SW174" s="216"/>
      <c r="SX174" s="216"/>
      <c r="SY174" s="216"/>
      <c r="SZ174" s="216"/>
      <c r="TA174" s="216"/>
      <c r="TB174" s="216"/>
      <c r="TC174" s="216"/>
      <c r="TD174" s="216"/>
      <c r="TE174" s="216"/>
      <c r="TF174" s="216"/>
      <c r="TG174" s="216"/>
      <c r="TH174" s="216"/>
      <c r="TI174" s="216"/>
      <c r="TJ174" s="216"/>
      <c r="TK174" s="216"/>
      <c r="TL174" s="216"/>
      <c r="TM174" s="216"/>
      <c r="TN174" s="216"/>
      <c r="TO174" s="216"/>
      <c r="TP174" s="216"/>
      <c r="TQ174" s="216"/>
      <c r="TR174" s="216"/>
      <c r="TS174" s="216"/>
      <c r="TT174" s="216"/>
      <c r="TU174" s="216"/>
      <c r="TV174" s="216"/>
      <c r="TW174" s="216"/>
      <c r="TX174" s="216"/>
      <c r="TY174" s="216"/>
      <c r="TZ174" s="216"/>
      <c r="UA174" s="216"/>
      <c r="UB174" s="216"/>
      <c r="UC174" s="216"/>
      <c r="UD174" s="216"/>
      <c r="UE174" s="216"/>
      <c r="UF174" s="216"/>
      <c r="UG174" s="216"/>
      <c r="UH174" s="216"/>
      <c r="UI174" s="216"/>
      <c r="UJ174" s="216"/>
      <c r="UK174" s="216"/>
      <c r="UL174" s="216"/>
      <c r="UM174" s="216"/>
      <c r="UN174" s="216"/>
      <c r="UO174" s="216"/>
      <c r="UP174" s="216"/>
      <c r="UQ174" s="216"/>
      <c r="UR174" s="216"/>
      <c r="US174" s="216"/>
      <c r="UT174" s="216"/>
      <c r="UU174" s="216"/>
      <c r="UV174" s="216"/>
      <c r="UW174" s="216"/>
      <c r="UX174" s="216"/>
      <c r="UY174" s="216"/>
      <c r="UZ174" s="216"/>
      <c r="VA174" s="216"/>
      <c r="VB174" s="216"/>
      <c r="VC174" s="216"/>
      <c r="VD174" s="216"/>
      <c r="VE174" s="216"/>
      <c r="VF174" s="216"/>
      <c r="VG174" s="216"/>
      <c r="VH174" s="216"/>
      <c r="VI174" s="216"/>
      <c r="VJ174" s="216"/>
      <c r="VK174" s="216"/>
      <c r="VL174" s="216"/>
      <c r="VM174" s="216"/>
      <c r="VN174" s="216"/>
      <c r="VO174" s="216"/>
      <c r="VP174" s="216"/>
      <c r="VQ174" s="216"/>
      <c r="VR174" s="216"/>
      <c r="VS174" s="216"/>
      <c r="VT174" s="216"/>
      <c r="VU174" s="216"/>
      <c r="VV174" s="216"/>
      <c r="VW174" s="216"/>
      <c r="VX174" s="216"/>
      <c r="VY174" s="216"/>
      <c r="VZ174" s="216"/>
      <c r="WA174" s="216"/>
      <c r="WB174" s="216"/>
      <c r="WC174" s="216"/>
      <c r="WD174" s="216"/>
      <c r="WE174" s="216"/>
      <c r="WF174" s="216"/>
      <c r="WG174" s="216"/>
      <c r="WH174" s="216"/>
      <c r="WI174" s="216"/>
      <c r="WJ174" s="216"/>
      <c r="WK174" s="216"/>
      <c r="WL174" s="216"/>
      <c r="WM174" s="216"/>
      <c r="WN174" s="216"/>
      <c r="WO174" s="216"/>
      <c r="WP174" s="216"/>
      <c r="WQ174" s="216"/>
      <c r="WR174" s="216"/>
      <c r="WS174" s="216"/>
      <c r="WT174" s="216"/>
      <c r="WU174" s="216"/>
      <c r="WV174" s="216"/>
      <c r="WW174" s="216"/>
      <c r="WX174" s="216"/>
      <c r="WY174" s="216"/>
      <c r="WZ174" s="216"/>
      <c r="XA174" s="216"/>
      <c r="XB174" s="216"/>
      <c r="XC174" s="216"/>
      <c r="XD174" s="216"/>
      <c r="XE174" s="216"/>
      <c r="XF174" s="216"/>
      <c r="XG174" s="216"/>
      <c r="XH174" s="216"/>
      <c r="XI174" s="216"/>
      <c r="XJ174" s="216"/>
      <c r="XK174" s="216"/>
      <c r="XL174" s="216"/>
      <c r="XM174" s="216"/>
      <c r="XN174" s="216"/>
      <c r="XO174" s="216"/>
      <c r="XP174" s="216"/>
      <c r="XQ174" s="216"/>
      <c r="XR174" s="216"/>
      <c r="XS174" s="216"/>
      <c r="XT174" s="216"/>
      <c r="XU174" s="216"/>
      <c r="XV174" s="216"/>
      <c r="XW174" s="216"/>
      <c r="XX174" s="216"/>
      <c r="XY174" s="216"/>
      <c r="XZ174" s="216"/>
      <c r="YA174" s="216"/>
      <c r="YB174" s="216"/>
      <c r="YC174" s="216"/>
      <c r="YD174" s="216"/>
      <c r="YE174" s="216"/>
      <c r="YF174" s="216"/>
      <c r="YG174" s="216"/>
      <c r="YH174" s="216"/>
      <c r="YI174" s="216"/>
      <c r="YJ174" s="216"/>
      <c r="YK174" s="216"/>
      <c r="YL174" s="216"/>
      <c r="YM174" s="216"/>
      <c r="YN174" s="216"/>
      <c r="YO174" s="216"/>
      <c r="YP174" s="216"/>
      <c r="YQ174" s="216"/>
      <c r="YR174" s="216"/>
      <c r="YS174" s="216"/>
      <c r="YT174" s="216"/>
      <c r="YU174" s="216"/>
      <c r="YV174" s="216"/>
      <c r="YW174" s="216"/>
      <c r="YX174" s="216"/>
      <c r="YY174" s="216"/>
      <c r="YZ174" s="216"/>
      <c r="ZA174" s="216"/>
      <c r="ZB174" s="216"/>
      <c r="ZC174" s="216"/>
      <c r="ZD174" s="216"/>
      <c r="ZE174" s="216"/>
      <c r="ZF174" s="216"/>
      <c r="ZG174" s="216"/>
      <c r="ZH174" s="216"/>
      <c r="ZI174" s="216"/>
      <c r="ZJ174" s="216"/>
      <c r="ZK174" s="216"/>
      <c r="ZL174" s="216"/>
      <c r="ZM174" s="216"/>
      <c r="ZN174" s="216"/>
      <c r="ZO174" s="216"/>
      <c r="ZP174" s="216"/>
      <c r="ZQ174" s="216"/>
      <c r="ZR174" s="216"/>
      <c r="ZS174" s="216"/>
      <c r="ZT174" s="216"/>
      <c r="ZU174" s="216"/>
      <c r="ZV174" s="216"/>
      <c r="ZW174" s="216"/>
      <c r="ZX174" s="216"/>
      <c r="ZY174" s="216"/>
      <c r="ZZ174" s="216"/>
      <c r="AAA174" s="216"/>
      <c r="AAB174" s="216"/>
      <c r="AAC174" s="216"/>
      <c r="AAD174" s="216"/>
      <c r="AAE174" s="216"/>
      <c r="AAF174" s="216"/>
      <c r="AAG174" s="216"/>
      <c r="AAH174" s="216"/>
      <c r="AAI174" s="216"/>
      <c r="AAJ174" s="216"/>
      <c r="AAK174" s="216"/>
      <c r="AAL174" s="216"/>
      <c r="AAM174" s="216"/>
      <c r="AAN174" s="216"/>
      <c r="AAO174" s="216"/>
      <c r="AAP174" s="216"/>
      <c r="AAQ174" s="216"/>
      <c r="AAR174" s="216"/>
      <c r="AAS174" s="216"/>
      <c r="AAT174" s="216"/>
      <c r="AAU174" s="216"/>
      <c r="AAV174" s="216"/>
      <c r="AAW174" s="216"/>
      <c r="AAX174" s="216"/>
      <c r="AAY174" s="216"/>
      <c r="AAZ174" s="216"/>
      <c r="ABA174" s="216"/>
      <c r="ABB174" s="216"/>
      <c r="ABC174" s="216"/>
      <c r="ABD174" s="216"/>
      <c r="ABE174" s="216"/>
      <c r="ABF174" s="216"/>
      <c r="ABG174" s="216"/>
      <c r="ABH174" s="216"/>
      <c r="ABI174" s="216"/>
      <c r="ABJ174" s="216"/>
      <c r="ABK174" s="216"/>
      <c r="ABL174" s="216"/>
      <c r="ABM174" s="216"/>
      <c r="ABN174" s="216"/>
      <c r="ABO174" s="216"/>
      <c r="ABP174" s="216"/>
      <c r="ABQ174" s="216"/>
      <c r="ABR174" s="216"/>
      <c r="ABS174" s="216"/>
      <c r="ABT174" s="216"/>
      <c r="ABU174" s="216"/>
      <c r="ABV174" s="216"/>
      <c r="ABW174" s="216"/>
      <c r="ABX174" s="216"/>
      <c r="ABY174" s="216"/>
      <c r="ABZ174" s="216"/>
      <c r="ACA174" s="216"/>
      <c r="ACB174" s="216"/>
      <c r="ACC174" s="216"/>
      <c r="ACD174" s="216"/>
      <c r="ACE174" s="216"/>
      <c r="ACF174" s="216"/>
      <c r="ACG174" s="216"/>
      <c r="ACH174" s="216"/>
      <c r="ACI174" s="216"/>
      <c r="ACJ174" s="216"/>
      <c r="ACK174" s="216"/>
      <c r="ACL174" s="216"/>
      <c r="ACM174" s="216"/>
      <c r="ACN174" s="216"/>
      <c r="ACO174" s="216"/>
      <c r="ACP174" s="216"/>
      <c r="ACQ174" s="216"/>
      <c r="ACR174" s="216"/>
      <c r="ACS174" s="216"/>
      <c r="ACT174" s="216"/>
      <c r="ACU174" s="216"/>
      <c r="ACV174" s="216"/>
      <c r="ACW174" s="216"/>
      <c r="ACX174" s="216"/>
      <c r="ACY174" s="216"/>
      <c r="ACZ174" s="216"/>
      <c r="ADA174" s="216"/>
      <c r="ADB174" s="216"/>
      <c r="ADC174" s="216"/>
      <c r="ADD174" s="216"/>
      <c r="ADE174" s="216"/>
      <c r="ADF174" s="216"/>
      <c r="ADG174" s="216"/>
      <c r="ADH174" s="216"/>
      <c r="ADI174" s="216"/>
      <c r="ADJ174" s="216"/>
      <c r="ADK174" s="216"/>
      <c r="ADL174" s="216"/>
      <c r="ADM174" s="216"/>
      <c r="ADN174" s="216"/>
      <c r="ADO174" s="216"/>
      <c r="ADP174" s="216"/>
      <c r="ADQ174" s="216"/>
      <c r="ADR174" s="216"/>
      <c r="ADS174" s="216"/>
      <c r="ADT174" s="216"/>
      <c r="ADU174" s="216"/>
      <c r="ADV174" s="216"/>
      <c r="ADW174" s="216"/>
      <c r="ADX174" s="216"/>
      <c r="ADY174" s="216"/>
      <c r="ADZ174" s="216"/>
      <c r="AEA174" s="216"/>
      <c r="AEB174" s="216"/>
      <c r="AEC174" s="216"/>
      <c r="AED174" s="216"/>
      <c r="AEE174" s="216"/>
      <c r="AEF174" s="216"/>
      <c r="AEG174" s="216"/>
      <c r="AEH174" s="216"/>
      <c r="AEI174" s="216"/>
      <c r="AEJ174" s="216"/>
      <c r="AEK174" s="216"/>
      <c r="AEL174" s="216"/>
      <c r="AEM174" s="216"/>
      <c r="AEN174" s="216"/>
      <c r="AEO174" s="216"/>
      <c r="AEP174" s="216"/>
      <c r="AEQ174" s="216"/>
      <c r="AER174" s="216"/>
      <c r="AES174" s="216"/>
      <c r="AET174" s="216"/>
      <c r="AEU174" s="216"/>
      <c r="AEV174" s="216"/>
      <c r="AEW174" s="216"/>
      <c r="AEX174" s="216"/>
      <c r="AEY174" s="216"/>
      <c r="AEZ174" s="216"/>
      <c r="AFA174" s="216"/>
      <c r="AFB174" s="216"/>
      <c r="AFC174" s="216"/>
      <c r="AFD174" s="216"/>
      <c r="AFE174" s="216"/>
      <c r="AFF174" s="216"/>
      <c r="AFG174" s="216"/>
      <c r="AFH174" s="216"/>
      <c r="AFI174" s="216"/>
      <c r="AFJ174" s="216"/>
      <c r="AFK174" s="216"/>
      <c r="AFL174" s="216"/>
      <c r="AFM174" s="216"/>
      <c r="AFN174" s="216"/>
      <c r="AFO174" s="216"/>
      <c r="AFP174" s="216"/>
      <c r="AFQ174" s="216"/>
      <c r="AFR174" s="216"/>
      <c r="AFS174" s="216"/>
      <c r="AFT174" s="216"/>
      <c r="AFU174" s="216"/>
      <c r="AFV174" s="216"/>
      <c r="AFW174" s="216"/>
      <c r="AFX174" s="216"/>
      <c r="AFY174" s="216"/>
      <c r="AFZ174" s="216"/>
      <c r="AGA174" s="216"/>
      <c r="AGB174" s="216"/>
      <c r="AGC174" s="216"/>
      <c r="AGD174" s="216"/>
      <c r="AGE174" s="216"/>
      <c r="AGF174" s="216"/>
      <c r="AGG174" s="216"/>
      <c r="AGH174" s="216"/>
      <c r="AGI174" s="216"/>
      <c r="AGJ174" s="216"/>
      <c r="AGK174" s="216"/>
      <c r="AGL174" s="216"/>
      <c r="AGM174" s="216"/>
      <c r="AGN174" s="216"/>
      <c r="AGO174" s="216"/>
      <c r="AGP174" s="216"/>
      <c r="AGQ174" s="216"/>
      <c r="AGR174" s="216"/>
      <c r="AGS174" s="216"/>
      <c r="AGT174" s="216"/>
      <c r="AGU174" s="216"/>
      <c r="AGV174" s="216"/>
      <c r="AGW174" s="216"/>
      <c r="AGX174" s="216"/>
      <c r="AGY174" s="216"/>
      <c r="AGZ174" s="216"/>
      <c r="AHA174" s="216"/>
      <c r="AHB174" s="216"/>
      <c r="AHC174" s="216"/>
      <c r="AHD174" s="216"/>
      <c r="AHE174" s="216"/>
      <c r="AHF174" s="216"/>
      <c r="AHG174" s="216"/>
      <c r="AHH174" s="216"/>
      <c r="AHI174" s="216"/>
      <c r="AHJ174" s="216"/>
      <c r="AHK174" s="216"/>
      <c r="AHL174" s="216"/>
      <c r="AHM174" s="216"/>
      <c r="AHN174" s="216"/>
      <c r="AHO174" s="216"/>
      <c r="AHP174" s="216"/>
      <c r="AHQ174" s="216"/>
      <c r="AHR174" s="216"/>
      <c r="AHS174" s="216"/>
      <c r="AHT174" s="216"/>
      <c r="AHU174" s="216"/>
      <c r="AHV174" s="216"/>
      <c r="AHW174" s="216"/>
      <c r="AHX174" s="216"/>
      <c r="AHY174" s="216"/>
      <c r="AHZ174" s="216"/>
      <c r="AIA174" s="216"/>
      <c r="AIB174" s="216"/>
      <c r="AIC174" s="216"/>
      <c r="AID174" s="216"/>
      <c r="AIE174" s="216"/>
      <c r="AIF174" s="216"/>
      <c r="AIG174" s="216"/>
      <c r="AIH174" s="216"/>
      <c r="AII174" s="216"/>
      <c r="AIJ174" s="216"/>
      <c r="AIK174" s="216"/>
      <c r="AIL174" s="216"/>
      <c r="AIM174" s="216"/>
      <c r="AIN174" s="216"/>
      <c r="AIO174" s="216"/>
      <c r="AIP174" s="216"/>
      <c r="AIQ174" s="216"/>
      <c r="AIR174" s="216"/>
      <c r="AIS174" s="216"/>
      <c r="AIT174" s="216"/>
      <c r="AIU174" s="216"/>
      <c r="AIV174" s="216"/>
      <c r="AIW174" s="216"/>
      <c r="AIX174" s="216"/>
      <c r="AIY174" s="216"/>
      <c r="AIZ174" s="216"/>
      <c r="AJA174" s="216"/>
      <c r="AJB174" s="216"/>
      <c r="AJC174" s="216"/>
      <c r="AJD174" s="216"/>
      <c r="AJE174" s="216"/>
      <c r="AJF174" s="216"/>
      <c r="AJG174" s="216"/>
      <c r="AJH174" s="216"/>
      <c r="AJI174" s="216"/>
      <c r="AJJ174" s="216"/>
      <c r="AJK174" s="216"/>
      <c r="AJL174" s="216"/>
      <c r="AJM174" s="216"/>
      <c r="AJN174" s="216"/>
      <c r="AJO174" s="216"/>
      <c r="AJP174" s="216"/>
      <c r="AJQ174" s="216"/>
      <c r="AJR174" s="216"/>
      <c r="AJS174" s="216"/>
      <c r="AJT174" s="216"/>
      <c r="AJU174" s="216"/>
      <c r="AJV174" s="216"/>
      <c r="AJW174" s="216"/>
      <c r="AJX174" s="216"/>
      <c r="AJY174" s="216"/>
      <c r="AJZ174" s="216"/>
      <c r="AKA174" s="216"/>
      <c r="AKB174" s="216"/>
      <c r="AKC174" s="216"/>
      <c r="AKD174" s="216"/>
      <c r="AKE174" s="216"/>
      <c r="AKF174" s="216"/>
      <c r="AKG174" s="216"/>
      <c r="AKH174" s="216"/>
      <c r="AKI174" s="216"/>
      <c r="AKJ174" s="216"/>
      <c r="AKK174" s="216"/>
      <c r="AKL174" s="216"/>
      <c r="AKM174" s="216"/>
      <c r="AKN174" s="216"/>
      <c r="AKO174" s="216"/>
      <c r="AKP174" s="216"/>
      <c r="AKQ174" s="216"/>
      <c r="AKR174" s="216"/>
      <c r="AKS174" s="216"/>
      <c r="AKT174" s="216"/>
      <c r="AKU174" s="216"/>
      <c r="AKV174" s="216"/>
      <c r="AKW174" s="216"/>
      <c r="AKX174" s="216"/>
      <c r="AKY174" s="216"/>
      <c r="AKZ174" s="216"/>
      <c r="ALA174" s="216"/>
      <c r="ALB174" s="216"/>
      <c r="ALC174" s="216"/>
      <c r="ALD174" s="216"/>
      <c r="ALE174" s="216"/>
      <c r="ALF174" s="216"/>
      <c r="ALG174" s="216"/>
      <c r="ALH174" s="216"/>
      <c r="ALI174" s="216"/>
      <c r="ALJ174" s="216"/>
      <c r="ALK174" s="216"/>
      <c r="ALL174" s="216"/>
      <c r="ALM174" s="216"/>
      <c r="ALN174" s="216"/>
      <c r="ALO174" s="216"/>
      <c r="ALP174" s="216"/>
      <c r="ALQ174" s="216"/>
      <c r="ALR174" s="216"/>
      <c r="ALS174" s="216"/>
      <c r="ALT174" s="216"/>
      <c r="ALU174" s="216"/>
      <c r="ALV174" s="216"/>
      <c r="ALW174" s="216"/>
      <c r="ALX174" s="216"/>
      <c r="ALY174" s="216"/>
      <c r="ALZ174" s="216"/>
      <c r="AMA174" s="216"/>
      <c r="AMB174" s="216"/>
      <c r="AMC174" s="216"/>
      <c r="AMD174" s="216"/>
      <c r="AME174" s="216"/>
      <c r="AMF174" s="216"/>
      <c r="AMG174" s="216"/>
      <c r="AMH174" s="216"/>
      <c r="AMI174" s="216"/>
      <c r="AMJ174" s="216"/>
      <c r="AMK174" s="216"/>
      <c r="AML174" s="216"/>
      <c r="AMM174" s="216"/>
      <c r="AMN174" s="216"/>
      <c r="AMO174" s="216"/>
      <c r="AMP174" s="216"/>
      <c r="AMQ174" s="216"/>
      <c r="AMR174" s="216"/>
      <c r="AMS174" s="216"/>
      <c r="AMT174" s="216"/>
      <c r="AMU174" s="216"/>
      <c r="AMV174" s="216"/>
      <c r="AMW174" s="216"/>
      <c r="AMX174" s="216"/>
      <c r="AMY174" s="216"/>
      <c r="AMZ174" s="216"/>
      <c r="ANA174" s="216"/>
      <c r="ANB174" s="216"/>
      <c r="ANC174" s="216"/>
      <c r="AND174" s="216"/>
      <c r="ANE174" s="216"/>
      <c r="ANF174" s="216"/>
      <c r="ANG174" s="216"/>
      <c r="ANH174" s="216"/>
      <c r="ANI174" s="216"/>
      <c r="ANJ174" s="216"/>
      <c r="ANK174" s="216"/>
      <c r="ANL174" s="216"/>
      <c r="ANM174" s="216"/>
      <c r="ANN174" s="216"/>
      <c r="ANO174" s="216"/>
      <c r="ANP174" s="216"/>
      <c r="ANQ174" s="216"/>
      <c r="ANR174" s="216"/>
      <c r="ANS174" s="216"/>
      <c r="ANT174" s="216"/>
      <c r="ANU174" s="216"/>
      <c r="ANV174" s="216"/>
      <c r="ANW174" s="216"/>
      <c r="ANX174" s="216"/>
      <c r="ANY174" s="216"/>
      <c r="ANZ174" s="216"/>
      <c r="AOA174" s="216"/>
      <c r="AOB174" s="216"/>
      <c r="AOC174" s="216"/>
      <c r="AOD174" s="216"/>
      <c r="AOE174" s="216"/>
      <c r="AOF174" s="216"/>
      <c r="AOG174" s="216"/>
      <c r="AOH174" s="216"/>
      <c r="AOI174" s="216"/>
      <c r="AOJ174" s="216"/>
      <c r="AOK174" s="216"/>
      <c r="AOL174" s="216"/>
      <c r="AOM174" s="216"/>
      <c r="AON174" s="216"/>
      <c r="AOO174" s="216"/>
      <c r="AOP174" s="216"/>
      <c r="AOQ174" s="216"/>
      <c r="AOR174" s="216"/>
      <c r="AOS174" s="216"/>
      <c r="AOT174" s="216"/>
      <c r="AOU174" s="216"/>
      <c r="AOV174" s="216"/>
      <c r="AOW174" s="216"/>
      <c r="AOX174" s="216"/>
      <c r="AOY174" s="216"/>
      <c r="AOZ174" s="216"/>
      <c r="APA174" s="216"/>
      <c r="APB174" s="216"/>
      <c r="APC174" s="216"/>
      <c r="APD174" s="216"/>
      <c r="APE174" s="216"/>
      <c r="APF174" s="216"/>
      <c r="APG174" s="216"/>
      <c r="APH174" s="216"/>
      <c r="API174" s="216"/>
      <c r="APJ174" s="216"/>
      <c r="APK174" s="216"/>
      <c r="APL174" s="216"/>
      <c r="APM174" s="216"/>
      <c r="APN174" s="216"/>
      <c r="APO174" s="216"/>
      <c r="APP174" s="216"/>
      <c r="APQ174" s="216"/>
      <c r="APR174" s="216"/>
      <c r="APS174" s="216"/>
      <c r="APT174" s="216"/>
      <c r="APU174" s="216"/>
      <c r="APV174" s="216"/>
      <c r="APW174" s="216"/>
      <c r="APX174" s="216"/>
      <c r="APY174" s="216"/>
      <c r="APZ174" s="216"/>
      <c r="AQA174" s="216"/>
      <c r="AQB174" s="216"/>
      <c r="AQC174" s="216"/>
      <c r="AQD174" s="216"/>
      <c r="AQE174" s="216"/>
      <c r="AQF174" s="216"/>
      <c r="AQG174" s="216"/>
      <c r="AQH174" s="216"/>
      <c r="AQI174" s="216"/>
      <c r="AQJ174" s="216"/>
      <c r="AQK174" s="216"/>
      <c r="AQL174" s="216"/>
      <c r="AQM174" s="216"/>
      <c r="AQN174" s="216"/>
      <c r="AQO174" s="216"/>
      <c r="AQP174" s="216"/>
      <c r="AQQ174" s="216"/>
      <c r="AQR174" s="216"/>
      <c r="AQS174" s="216"/>
      <c r="AQT174" s="216"/>
      <c r="AQU174" s="216"/>
      <c r="AQV174" s="216"/>
      <c r="AQW174" s="216"/>
      <c r="AQX174" s="216"/>
      <c r="AQY174" s="216"/>
      <c r="AQZ174" s="216"/>
      <c r="ARA174" s="216"/>
      <c r="ARB174" s="216"/>
      <c r="ARC174" s="216"/>
      <c r="ARD174" s="216"/>
      <c r="ARE174" s="216"/>
      <c r="ARF174" s="216"/>
      <c r="ARG174" s="216"/>
      <c r="ARH174" s="216"/>
      <c r="ARI174" s="216"/>
      <c r="ARJ174" s="216"/>
      <c r="ARK174" s="216"/>
      <c r="ARL174" s="216"/>
      <c r="ARM174" s="216"/>
      <c r="ARN174" s="216"/>
      <c r="ARO174" s="216"/>
      <c r="ARP174" s="216"/>
      <c r="ARQ174" s="216"/>
      <c r="ARR174" s="216"/>
      <c r="ARS174" s="216"/>
      <c r="ART174" s="216"/>
      <c r="ARU174" s="216"/>
      <c r="ARV174" s="216"/>
      <c r="ARW174" s="216"/>
      <c r="ARX174" s="216"/>
      <c r="ARY174" s="216"/>
      <c r="ARZ174" s="216"/>
      <c r="ASA174" s="216"/>
      <c r="ASB174" s="216"/>
      <c r="ASC174" s="216"/>
      <c r="ASD174" s="216"/>
      <c r="ASE174" s="216"/>
      <c r="ASF174" s="216"/>
      <c r="ASG174" s="216"/>
      <c r="ASH174" s="216"/>
      <c r="ASI174" s="216"/>
      <c r="ASJ174" s="216"/>
      <c r="ASK174" s="216"/>
      <c r="ASL174" s="216"/>
      <c r="ASM174" s="216"/>
      <c r="ASN174" s="216"/>
      <c r="ASO174" s="216"/>
      <c r="ASP174" s="216"/>
      <c r="ASQ174" s="216"/>
      <c r="ASR174" s="216"/>
      <c r="ASS174" s="216"/>
      <c r="AST174" s="216"/>
      <c r="ASU174" s="216"/>
      <c r="ASV174" s="216"/>
      <c r="ASW174" s="216"/>
      <c r="ASX174" s="216"/>
      <c r="ASY174" s="216"/>
      <c r="ASZ174" s="216"/>
      <c r="ATA174" s="216"/>
      <c r="ATB174" s="216"/>
      <c r="ATC174" s="216"/>
      <c r="ATD174" s="216"/>
      <c r="ATE174" s="216"/>
      <c r="ATF174" s="216"/>
      <c r="ATG174" s="216"/>
      <c r="ATH174" s="216"/>
      <c r="ATI174" s="216"/>
      <c r="ATJ174" s="216"/>
      <c r="ATK174" s="216"/>
      <c r="ATL174" s="216"/>
      <c r="ATM174" s="216"/>
      <c r="ATN174" s="216"/>
      <c r="ATO174" s="216"/>
      <c r="ATP174" s="216"/>
      <c r="ATQ174" s="216"/>
      <c r="ATR174" s="216"/>
      <c r="ATS174" s="216"/>
      <c r="ATT174" s="216"/>
      <c r="ATU174" s="216"/>
      <c r="ATV174" s="216"/>
      <c r="ATW174" s="216"/>
      <c r="ATX174" s="216"/>
      <c r="ATY174" s="216"/>
      <c r="ATZ174" s="216"/>
      <c r="AUA174" s="216"/>
      <c r="AUB174" s="216"/>
      <c r="AUC174" s="216"/>
      <c r="AUD174" s="216"/>
      <c r="AUE174" s="216"/>
      <c r="AUF174" s="216"/>
      <c r="AUG174" s="216"/>
      <c r="AUH174" s="216"/>
      <c r="AUI174" s="216"/>
      <c r="AUJ174" s="216"/>
      <c r="AUK174" s="216"/>
      <c r="AUL174" s="216"/>
      <c r="AUM174" s="216"/>
      <c r="AUN174" s="216"/>
      <c r="AUO174" s="216"/>
      <c r="AUP174" s="216"/>
      <c r="AUQ174" s="216"/>
      <c r="AUR174" s="216"/>
      <c r="AUS174" s="216"/>
      <c r="AUT174" s="216"/>
      <c r="AUU174" s="216"/>
      <c r="AUV174" s="216"/>
      <c r="AUW174" s="216"/>
      <c r="AUX174" s="216"/>
      <c r="AUY174" s="216"/>
      <c r="AUZ174" s="216"/>
      <c r="AVA174" s="216"/>
      <c r="AVB174" s="216"/>
      <c r="AVC174" s="216"/>
      <c r="AVD174" s="216"/>
      <c r="AVE174" s="216"/>
      <c r="AVF174" s="216"/>
      <c r="AVG174" s="216"/>
      <c r="AVH174" s="216"/>
      <c r="AVI174" s="216"/>
      <c r="AVJ174" s="216"/>
      <c r="AVK174" s="216"/>
      <c r="AVL174" s="216"/>
      <c r="AVM174" s="216"/>
      <c r="AVN174" s="216"/>
      <c r="AVO174" s="216"/>
      <c r="AVP174" s="216"/>
      <c r="AVQ174" s="216"/>
      <c r="AVR174" s="216"/>
      <c r="AVS174" s="216"/>
      <c r="AVT174" s="216"/>
      <c r="AVU174" s="216"/>
      <c r="AVV174" s="216"/>
      <c r="AVW174" s="216"/>
      <c r="AVX174" s="216"/>
      <c r="AVY174" s="216"/>
      <c r="AVZ174" s="216"/>
      <c r="AWA174" s="216"/>
      <c r="AWB174" s="216"/>
      <c r="AWC174" s="216"/>
      <c r="AWD174" s="216"/>
      <c r="AWE174" s="216"/>
      <c r="AWF174" s="216"/>
      <c r="AWG174" s="216"/>
      <c r="AWH174" s="216"/>
      <c r="AWI174" s="216"/>
      <c r="AWJ174" s="216"/>
      <c r="AWK174" s="216"/>
      <c r="AWL174" s="216"/>
      <c r="AWM174" s="216"/>
      <c r="AWN174" s="216"/>
      <c r="AWO174" s="216"/>
      <c r="AWP174" s="216"/>
      <c r="AWQ174" s="216"/>
      <c r="AWR174" s="216"/>
      <c r="AWS174" s="216"/>
      <c r="AWT174" s="216"/>
      <c r="AWU174" s="216"/>
      <c r="AWV174" s="216"/>
      <c r="AWW174" s="216"/>
      <c r="AWX174" s="216"/>
      <c r="AWY174" s="216"/>
      <c r="AWZ174" s="216"/>
      <c r="AXA174" s="216"/>
      <c r="AXB174" s="216"/>
      <c r="AXC174" s="216"/>
      <c r="AXD174" s="216"/>
      <c r="AXE174" s="216"/>
      <c r="AXF174" s="216"/>
      <c r="AXG174" s="216"/>
      <c r="AXH174" s="216"/>
      <c r="AXI174" s="216"/>
      <c r="AXJ174" s="216"/>
      <c r="AXK174" s="216"/>
      <c r="AXL174" s="216"/>
      <c r="AXM174" s="216"/>
      <c r="AXN174" s="216"/>
      <c r="AXO174" s="216"/>
      <c r="AXP174" s="216"/>
      <c r="AXQ174" s="216"/>
      <c r="AXR174" s="216"/>
      <c r="AXS174" s="216"/>
      <c r="AXT174" s="216"/>
      <c r="AXU174" s="216"/>
      <c r="AXV174" s="216"/>
      <c r="AXW174" s="216"/>
      <c r="AXX174" s="216"/>
      <c r="AXY174" s="216"/>
      <c r="AXZ174" s="216"/>
      <c r="AYA174" s="216"/>
      <c r="AYB174" s="216"/>
      <c r="AYC174" s="216"/>
      <c r="AYD174" s="216"/>
      <c r="AYE174" s="216"/>
      <c r="AYF174" s="216"/>
      <c r="AYG174" s="216"/>
      <c r="AYH174" s="216"/>
      <c r="AYI174" s="216"/>
      <c r="AYJ174" s="216"/>
      <c r="AYK174" s="216"/>
      <c r="AYL174" s="216"/>
      <c r="AYM174" s="216"/>
      <c r="AYN174" s="216"/>
      <c r="AYO174" s="216"/>
      <c r="AYP174" s="216"/>
      <c r="AYQ174" s="216"/>
      <c r="AYR174" s="216"/>
      <c r="AYS174" s="216"/>
      <c r="AYT174" s="216"/>
      <c r="AYU174" s="216"/>
      <c r="AYV174" s="216"/>
      <c r="AYW174" s="216"/>
      <c r="AYX174" s="216"/>
      <c r="AYY174" s="216"/>
      <c r="AYZ174" s="216"/>
      <c r="AZA174" s="216"/>
      <c r="AZB174" s="216"/>
      <c r="AZC174" s="216"/>
      <c r="AZD174" s="216"/>
      <c r="AZE174" s="216"/>
      <c r="AZF174" s="216"/>
      <c r="AZG174" s="216"/>
      <c r="AZH174" s="216"/>
      <c r="AZI174" s="216"/>
      <c r="AZJ174" s="216"/>
      <c r="AZK174" s="216"/>
      <c r="AZL174" s="216"/>
      <c r="AZM174" s="216"/>
      <c r="AZN174" s="216"/>
      <c r="AZO174" s="216"/>
      <c r="AZP174" s="216"/>
      <c r="AZQ174" s="216"/>
      <c r="AZR174" s="216"/>
      <c r="AZS174" s="216"/>
      <c r="AZT174" s="216"/>
      <c r="AZU174" s="216"/>
      <c r="AZV174" s="216"/>
      <c r="AZW174" s="216"/>
      <c r="AZX174" s="216"/>
      <c r="AZY174" s="216"/>
      <c r="AZZ174" s="216"/>
      <c r="BAA174" s="216"/>
      <c r="BAB174" s="216"/>
      <c r="BAC174" s="216"/>
      <c r="BAD174" s="216"/>
      <c r="BAE174" s="216"/>
      <c r="BAF174" s="216"/>
      <c r="BAG174" s="216"/>
      <c r="BAH174" s="216"/>
      <c r="BAI174" s="216"/>
      <c r="BAJ174" s="216"/>
      <c r="BAK174" s="216"/>
      <c r="BAL174" s="216"/>
      <c r="BAM174" s="216"/>
      <c r="BAN174" s="216"/>
      <c r="BAO174" s="216"/>
      <c r="BAP174" s="216"/>
      <c r="BAQ174" s="216"/>
      <c r="BAR174" s="216"/>
      <c r="BAS174" s="216"/>
      <c r="BAT174" s="216"/>
      <c r="BAU174" s="216"/>
      <c r="BAV174" s="216"/>
      <c r="BAW174" s="216"/>
      <c r="BAX174" s="216"/>
      <c r="BAY174" s="216"/>
      <c r="BAZ174" s="216"/>
      <c r="BBA174" s="216"/>
      <c r="BBB174" s="216"/>
      <c r="BBC174" s="216"/>
      <c r="BBD174" s="216"/>
      <c r="BBE174" s="216"/>
      <c r="BBF174" s="216"/>
      <c r="BBG174" s="216"/>
      <c r="BBH174" s="216"/>
      <c r="BBI174" s="216"/>
      <c r="BBJ174" s="216"/>
      <c r="BBK174" s="216"/>
      <c r="BBL174" s="216"/>
      <c r="BBM174" s="216"/>
      <c r="BBN174" s="216"/>
      <c r="BBO174" s="216"/>
      <c r="BBP174" s="216"/>
      <c r="BBQ174" s="216"/>
      <c r="BBR174" s="216"/>
      <c r="BBS174" s="216"/>
      <c r="BBT174" s="216"/>
      <c r="BBU174" s="216"/>
      <c r="BBV174" s="216"/>
      <c r="BBW174" s="216"/>
      <c r="BBX174" s="216"/>
      <c r="BBY174" s="216"/>
      <c r="BBZ174" s="216"/>
      <c r="BCA174" s="216"/>
      <c r="BCB174" s="216"/>
      <c r="BCC174" s="216"/>
      <c r="BCD174" s="216"/>
      <c r="BCE174" s="216"/>
      <c r="BCF174" s="216"/>
      <c r="BCG174" s="216"/>
      <c r="BCH174" s="216"/>
      <c r="BCI174" s="216"/>
      <c r="BCJ174" s="216"/>
      <c r="BCK174" s="216"/>
      <c r="BCL174" s="216"/>
      <c r="BCM174" s="216"/>
      <c r="BCN174" s="216"/>
      <c r="BCO174" s="216"/>
      <c r="BCP174" s="216"/>
      <c r="BCQ174" s="216"/>
      <c r="BCR174" s="216"/>
      <c r="BCS174" s="216"/>
      <c r="BCT174" s="216"/>
      <c r="BCU174" s="216"/>
      <c r="BCV174" s="216"/>
      <c r="BCW174" s="216"/>
      <c r="BCX174" s="216"/>
      <c r="BCY174" s="216"/>
      <c r="BCZ174" s="216"/>
      <c r="BDA174" s="216"/>
      <c r="BDB174" s="216"/>
      <c r="BDC174" s="216"/>
      <c r="BDD174" s="216"/>
      <c r="BDE174" s="216"/>
      <c r="BDF174" s="216"/>
      <c r="BDG174" s="216"/>
      <c r="BDH174" s="216"/>
      <c r="BDI174" s="216"/>
      <c r="BDJ174" s="216"/>
      <c r="BDK174" s="216"/>
      <c r="BDL174" s="216"/>
      <c r="BDM174" s="216"/>
      <c r="BDN174" s="216"/>
      <c r="BDO174" s="216"/>
      <c r="BDP174" s="216"/>
      <c r="BDQ174" s="216"/>
      <c r="BDR174" s="216"/>
      <c r="BDS174" s="216"/>
      <c r="BDT174" s="216"/>
      <c r="BDU174" s="216"/>
      <c r="BDV174" s="216"/>
      <c r="BDW174" s="216"/>
      <c r="BDX174" s="216"/>
      <c r="BDY174" s="216"/>
      <c r="BDZ174" s="216"/>
      <c r="BEA174" s="216"/>
      <c r="BEB174" s="216"/>
      <c r="BEC174" s="216"/>
      <c r="BED174" s="216"/>
      <c r="BEE174" s="216"/>
      <c r="BEF174" s="216"/>
      <c r="BEG174" s="216"/>
      <c r="BEH174" s="216"/>
      <c r="BEI174" s="216"/>
      <c r="BEJ174" s="216"/>
      <c r="BEK174" s="216"/>
      <c r="BEL174" s="216"/>
      <c r="BEM174" s="216"/>
      <c r="BEN174" s="216"/>
      <c r="BEO174" s="216"/>
      <c r="BEP174" s="216"/>
      <c r="BEQ174" s="216"/>
      <c r="BER174" s="216"/>
      <c r="BES174" s="216"/>
      <c r="BET174" s="216"/>
      <c r="BEU174" s="216"/>
      <c r="BEV174" s="216"/>
      <c r="BEW174" s="216"/>
      <c r="BEX174" s="216"/>
      <c r="BEY174" s="216"/>
      <c r="BEZ174" s="216"/>
      <c r="BFA174" s="216"/>
      <c r="BFB174" s="216"/>
      <c r="BFC174" s="216"/>
      <c r="BFD174" s="216"/>
      <c r="BFE174" s="216"/>
      <c r="BFF174" s="216"/>
      <c r="BFG174" s="216"/>
      <c r="BFH174" s="216"/>
      <c r="BFI174" s="216"/>
      <c r="BFJ174" s="216"/>
      <c r="BFK174" s="216"/>
      <c r="BFL174" s="216"/>
      <c r="BFM174" s="216"/>
      <c r="BFN174" s="216"/>
      <c r="BFO174" s="216"/>
      <c r="BFP174" s="216"/>
      <c r="BFQ174" s="216"/>
      <c r="BFR174" s="216"/>
      <c r="BFS174" s="216"/>
      <c r="BFT174" s="216"/>
      <c r="BFU174" s="216"/>
      <c r="BFV174" s="216"/>
      <c r="BFW174" s="216"/>
      <c r="BFX174" s="216"/>
      <c r="BFY174" s="216"/>
      <c r="BFZ174" s="216"/>
      <c r="BGA174" s="216"/>
      <c r="BGB174" s="216"/>
      <c r="BGC174" s="216"/>
      <c r="BGD174" s="216"/>
      <c r="BGE174" s="216"/>
      <c r="BGF174" s="216"/>
      <c r="BGG174" s="216"/>
      <c r="BGH174" s="216"/>
      <c r="BGI174" s="216"/>
      <c r="BGJ174" s="216"/>
      <c r="BGK174" s="216"/>
      <c r="BGL174" s="216"/>
      <c r="BGM174" s="216"/>
      <c r="BGN174" s="216"/>
      <c r="BGO174" s="216"/>
      <c r="BGP174" s="216"/>
      <c r="BGQ174" s="216"/>
      <c r="BGR174" s="216"/>
      <c r="BGS174" s="216"/>
      <c r="BGT174" s="216"/>
      <c r="BGU174" s="216"/>
      <c r="BGV174" s="216"/>
      <c r="BGW174" s="216"/>
      <c r="BGX174" s="216"/>
      <c r="BGY174" s="216"/>
      <c r="BGZ174" s="216"/>
      <c r="BHA174" s="216"/>
      <c r="BHB174" s="216"/>
      <c r="BHC174" s="216"/>
      <c r="BHD174" s="216"/>
      <c r="BHE174" s="216"/>
      <c r="BHF174" s="216"/>
      <c r="BHG174" s="216"/>
      <c r="BHH174" s="216"/>
      <c r="BHI174" s="216"/>
      <c r="BHJ174" s="216"/>
      <c r="BHK174" s="216"/>
      <c r="BHL174" s="216"/>
      <c r="BHM174" s="216"/>
      <c r="BHN174" s="216"/>
      <c r="BHO174" s="216"/>
      <c r="BHP174" s="216"/>
      <c r="BHQ174" s="216"/>
      <c r="BHR174" s="216"/>
      <c r="BHS174" s="216"/>
      <c r="BHT174" s="216"/>
      <c r="BHU174" s="216"/>
      <c r="BHV174" s="216"/>
      <c r="BHW174" s="216"/>
      <c r="BHX174" s="216"/>
      <c r="BHY174" s="216"/>
      <c r="BHZ174" s="216"/>
      <c r="BIA174" s="216"/>
      <c r="BIB174" s="216"/>
      <c r="BIC174" s="216"/>
      <c r="BID174" s="216"/>
      <c r="BIE174" s="216"/>
      <c r="BIF174" s="216"/>
      <c r="BIG174" s="216"/>
      <c r="BIH174" s="216"/>
      <c r="BII174" s="216"/>
      <c r="BIJ174" s="216"/>
      <c r="BIK174" s="216"/>
      <c r="BIL174" s="216"/>
      <c r="BIM174" s="216"/>
      <c r="BIN174" s="216"/>
      <c r="BIO174" s="216"/>
      <c r="BIP174" s="216"/>
      <c r="BIQ174" s="216"/>
      <c r="BIR174" s="216"/>
      <c r="BIS174" s="216"/>
      <c r="BIT174" s="216"/>
      <c r="BIU174" s="216"/>
      <c r="BIV174" s="216"/>
      <c r="BIW174" s="216"/>
      <c r="BIX174" s="216"/>
      <c r="BIY174" s="216"/>
      <c r="BIZ174" s="216"/>
      <c r="BJA174" s="216"/>
      <c r="BJB174" s="216"/>
      <c r="BJC174" s="216"/>
      <c r="BJD174" s="216"/>
      <c r="BJE174" s="216"/>
      <c r="BJF174" s="216"/>
      <c r="BJG174" s="216"/>
      <c r="BJH174" s="216"/>
      <c r="BJI174" s="216"/>
      <c r="BJJ174" s="216"/>
      <c r="BJK174" s="216"/>
      <c r="BJL174" s="216"/>
      <c r="BJM174" s="216"/>
      <c r="BJN174" s="216"/>
      <c r="BJO174" s="216"/>
      <c r="BJP174" s="216"/>
      <c r="BJQ174" s="216"/>
      <c r="BJR174" s="216"/>
      <c r="BJS174" s="216"/>
      <c r="BJT174" s="216"/>
      <c r="BJU174" s="216"/>
      <c r="BJV174" s="216"/>
      <c r="BJW174" s="216"/>
      <c r="BJX174" s="216"/>
      <c r="BJY174" s="216"/>
      <c r="BJZ174" s="216"/>
      <c r="BKA174" s="216"/>
      <c r="BKB174" s="216"/>
      <c r="BKC174" s="216"/>
      <c r="BKD174" s="216"/>
      <c r="BKE174" s="216"/>
      <c r="BKF174" s="216"/>
      <c r="BKG174" s="216"/>
      <c r="BKH174" s="216"/>
      <c r="BKI174" s="216"/>
      <c r="BKJ174" s="216"/>
      <c r="BKK174" s="216"/>
      <c r="BKL174" s="216"/>
      <c r="BKM174" s="216"/>
      <c r="BKN174" s="216"/>
      <c r="BKO174" s="216"/>
      <c r="BKP174" s="216"/>
      <c r="BKQ174" s="216"/>
      <c r="BKR174" s="216"/>
      <c r="BKS174" s="216"/>
      <c r="BKT174" s="216"/>
      <c r="BKU174" s="216"/>
      <c r="BKV174" s="216"/>
      <c r="BKW174" s="216"/>
      <c r="BKX174" s="216"/>
      <c r="BKY174" s="216"/>
      <c r="BKZ174" s="216"/>
      <c r="BLA174" s="216"/>
      <c r="BLB174" s="216"/>
      <c r="BLC174" s="216"/>
      <c r="BLD174" s="216"/>
      <c r="BLE174" s="216"/>
      <c r="BLF174" s="216"/>
      <c r="BLG174" s="216"/>
      <c r="BLH174" s="216"/>
      <c r="BLI174" s="216"/>
      <c r="BLJ174" s="216"/>
      <c r="BLK174" s="216"/>
      <c r="BLL174" s="216"/>
      <c r="BLM174" s="216"/>
      <c r="BLN174" s="216"/>
      <c r="BLO174" s="216"/>
      <c r="BLP174" s="216"/>
      <c r="BLQ174" s="216"/>
      <c r="BLR174" s="216"/>
      <c r="BLS174" s="216"/>
      <c r="BLT174" s="216"/>
      <c r="BLU174" s="216"/>
      <c r="BLV174" s="216"/>
      <c r="BLW174" s="216"/>
      <c r="BLX174" s="216"/>
      <c r="BLY174" s="216"/>
      <c r="BLZ174" s="216"/>
      <c r="BMA174" s="216"/>
      <c r="BMB174" s="216"/>
      <c r="BMC174" s="216"/>
      <c r="BMD174" s="216"/>
      <c r="BME174" s="216"/>
      <c r="BMF174" s="216"/>
      <c r="BMG174" s="216"/>
      <c r="BMH174" s="216"/>
      <c r="BMI174" s="216"/>
      <c r="BMJ174" s="216"/>
      <c r="BMK174" s="216"/>
      <c r="BML174" s="216"/>
      <c r="BMM174" s="216"/>
      <c r="BMN174" s="216"/>
      <c r="BMO174" s="216"/>
      <c r="BMP174" s="216"/>
      <c r="BMQ174" s="216"/>
      <c r="BMR174" s="216"/>
      <c r="BMS174" s="216"/>
      <c r="BMT174" s="216"/>
      <c r="BMU174" s="216"/>
      <c r="BMV174" s="216"/>
      <c r="BMW174" s="216"/>
      <c r="BMX174" s="216"/>
      <c r="BMY174" s="216"/>
      <c r="BMZ174" s="216"/>
      <c r="BNA174" s="216"/>
      <c r="BNB174" s="216"/>
      <c r="BNC174" s="216"/>
      <c r="BND174" s="216"/>
      <c r="BNE174" s="216"/>
      <c r="BNF174" s="216"/>
      <c r="BNG174" s="216"/>
      <c r="BNH174" s="216"/>
      <c r="BNI174" s="216"/>
      <c r="BNJ174" s="216"/>
      <c r="BNK174" s="216"/>
      <c r="BNL174" s="216"/>
      <c r="BNM174" s="216"/>
      <c r="BNN174" s="216"/>
      <c r="BNO174" s="216"/>
      <c r="BNP174" s="216"/>
      <c r="BNQ174" s="216"/>
      <c r="BNR174" s="216"/>
      <c r="BNS174" s="216"/>
      <c r="BNT174" s="216"/>
      <c r="BNU174" s="216"/>
      <c r="BNV174" s="216"/>
      <c r="BNW174" s="216"/>
      <c r="BNX174" s="216"/>
      <c r="BNY174" s="216"/>
      <c r="BNZ174" s="216"/>
      <c r="BOA174" s="216"/>
      <c r="BOB174" s="216"/>
      <c r="BOC174" s="216"/>
      <c r="BOD174" s="216"/>
      <c r="BOE174" s="216"/>
      <c r="BOF174" s="216"/>
      <c r="BOG174" s="216"/>
      <c r="BOH174" s="216"/>
      <c r="BOI174" s="216"/>
      <c r="BOJ174" s="216"/>
      <c r="BOK174" s="216"/>
      <c r="BOL174" s="216"/>
      <c r="BOM174" s="216"/>
      <c r="BON174" s="216"/>
      <c r="BOO174" s="216"/>
      <c r="BOP174" s="216"/>
      <c r="BOQ174" s="216"/>
      <c r="BOR174" s="216"/>
      <c r="BOS174" s="216"/>
      <c r="BOT174" s="216"/>
      <c r="BOU174" s="216"/>
      <c r="BOV174" s="216"/>
      <c r="BOW174" s="216"/>
      <c r="BOX174" s="216"/>
      <c r="BOY174" s="216"/>
      <c r="BOZ174" s="216"/>
      <c r="BPA174" s="216"/>
      <c r="BPB174" s="216"/>
      <c r="BPC174" s="216"/>
      <c r="BPD174" s="216"/>
      <c r="BPE174" s="216"/>
      <c r="BPF174" s="216"/>
      <c r="BPG174" s="216"/>
      <c r="BPH174" s="216"/>
      <c r="BPI174" s="216"/>
      <c r="BPJ174" s="216"/>
      <c r="BPK174" s="216"/>
      <c r="BPL174" s="216"/>
      <c r="BPM174" s="216"/>
      <c r="BPN174" s="216"/>
      <c r="BPO174" s="216"/>
      <c r="BPP174" s="216"/>
      <c r="BPQ174" s="216"/>
      <c r="BPR174" s="216"/>
      <c r="BPS174" s="216"/>
      <c r="BPT174" s="216"/>
      <c r="BPU174" s="216"/>
      <c r="BPV174" s="216"/>
      <c r="BPW174" s="216"/>
      <c r="BPX174" s="216"/>
      <c r="BPY174" s="216"/>
      <c r="BPZ174" s="216"/>
      <c r="BQA174" s="216"/>
      <c r="BQB174" s="216"/>
      <c r="BQC174" s="216"/>
      <c r="BQD174" s="216"/>
      <c r="BQE174" s="216"/>
      <c r="BQF174" s="216"/>
      <c r="BQG174" s="216"/>
      <c r="BQH174" s="216"/>
      <c r="BQI174" s="216"/>
      <c r="BQJ174" s="216"/>
      <c r="BQK174" s="216"/>
      <c r="BQL174" s="216"/>
      <c r="BQM174" s="216"/>
      <c r="BQN174" s="216"/>
      <c r="BQO174" s="216"/>
      <c r="BQP174" s="216"/>
      <c r="BQQ174" s="216"/>
      <c r="BQR174" s="216"/>
      <c r="BQS174" s="216"/>
      <c r="BQT174" s="216"/>
      <c r="BQU174" s="216"/>
      <c r="BQV174" s="216"/>
      <c r="BQW174" s="216"/>
      <c r="BQX174" s="216"/>
      <c r="BQY174" s="216"/>
      <c r="BQZ174" s="216"/>
      <c r="BRA174" s="216"/>
      <c r="BRB174" s="216"/>
      <c r="BRC174" s="216"/>
      <c r="BRD174" s="216"/>
      <c r="BRE174" s="216"/>
      <c r="BRF174" s="216"/>
      <c r="BRG174" s="216"/>
      <c r="BRH174" s="216"/>
      <c r="BRI174" s="216"/>
      <c r="BRJ174" s="216"/>
      <c r="BRK174" s="216"/>
      <c r="BRL174" s="216"/>
      <c r="BRM174" s="216"/>
      <c r="BRN174" s="216"/>
      <c r="BRO174" s="216"/>
      <c r="BRP174" s="216"/>
      <c r="BRQ174" s="216"/>
      <c r="BRR174" s="216"/>
      <c r="BRS174" s="216"/>
      <c r="BRT174" s="216"/>
      <c r="BRU174" s="216"/>
      <c r="BRV174" s="216"/>
      <c r="BRW174" s="216"/>
      <c r="BRX174" s="216"/>
      <c r="BRY174" s="216"/>
      <c r="BRZ174" s="216"/>
      <c r="BSA174" s="216"/>
      <c r="BSB174" s="216"/>
      <c r="BSC174" s="216"/>
      <c r="BSD174" s="216"/>
      <c r="BSE174" s="216"/>
      <c r="BSF174" s="216"/>
      <c r="BSG174" s="216"/>
      <c r="BSH174" s="216"/>
      <c r="BSI174" s="216"/>
      <c r="BSJ174" s="216"/>
      <c r="BSK174" s="216"/>
      <c r="BSL174" s="216"/>
      <c r="BSM174" s="216"/>
      <c r="BSN174" s="216"/>
      <c r="BSO174" s="216"/>
      <c r="BSP174" s="216"/>
      <c r="BSQ174" s="216"/>
      <c r="BSR174" s="216"/>
      <c r="BSS174" s="216"/>
      <c r="BST174" s="216"/>
      <c r="BSU174" s="216"/>
      <c r="BSV174" s="216"/>
      <c r="BSW174" s="216"/>
      <c r="BSX174" s="216"/>
      <c r="BSY174" s="216"/>
      <c r="BSZ174" s="216"/>
      <c r="BTA174" s="216"/>
      <c r="BTB174" s="216"/>
      <c r="BTC174" s="216"/>
      <c r="BTD174" s="216"/>
      <c r="BTE174" s="216"/>
      <c r="BTF174" s="216"/>
      <c r="BTG174" s="216"/>
      <c r="BTH174" s="216"/>
      <c r="BTI174" s="216"/>
      <c r="BTJ174" s="216"/>
      <c r="BTK174" s="216"/>
      <c r="BTL174" s="216"/>
      <c r="BTM174" s="216"/>
      <c r="BTN174" s="216"/>
      <c r="BTO174" s="216"/>
      <c r="BTP174" s="216"/>
      <c r="BTQ174" s="216"/>
      <c r="BTR174" s="216"/>
      <c r="BTS174" s="216"/>
      <c r="BTT174" s="216"/>
      <c r="BTU174" s="216"/>
      <c r="BTV174" s="216"/>
      <c r="BTW174" s="216"/>
      <c r="BTX174" s="216"/>
      <c r="BTY174" s="216"/>
      <c r="BTZ174" s="216"/>
      <c r="BUA174" s="216"/>
      <c r="BUB174" s="216"/>
      <c r="BUC174" s="216"/>
      <c r="BUD174" s="216"/>
      <c r="BUE174" s="216"/>
      <c r="BUF174" s="216"/>
      <c r="BUG174" s="216"/>
      <c r="BUH174" s="216"/>
      <c r="BUI174" s="216"/>
      <c r="BUJ174" s="216"/>
      <c r="BUK174" s="216"/>
      <c r="BUL174" s="216"/>
      <c r="BUM174" s="216"/>
      <c r="BUN174" s="216"/>
      <c r="BUO174" s="216"/>
      <c r="BUP174" s="216"/>
      <c r="BUQ174" s="216"/>
      <c r="BUR174" s="216"/>
      <c r="BUS174" s="216"/>
      <c r="BUT174" s="216"/>
      <c r="BUU174" s="216"/>
      <c r="BUV174" s="216"/>
      <c r="BUW174" s="216"/>
      <c r="BUX174" s="216"/>
      <c r="BUY174" s="216"/>
      <c r="BUZ174" s="216"/>
      <c r="BVA174" s="216"/>
      <c r="BVB174" s="216"/>
      <c r="BVC174" s="216"/>
      <c r="BVD174" s="216"/>
      <c r="BVE174" s="216"/>
      <c r="BVF174" s="216"/>
      <c r="BVG174" s="216"/>
      <c r="BVH174" s="216"/>
      <c r="BVI174" s="216"/>
      <c r="BVJ174" s="216"/>
      <c r="BVK174" s="216"/>
      <c r="BVL174" s="216"/>
      <c r="BVM174" s="216"/>
      <c r="BVN174" s="216"/>
      <c r="BVO174" s="216"/>
      <c r="BVP174" s="216"/>
      <c r="BVQ174" s="216"/>
      <c r="BVR174" s="216"/>
      <c r="BVS174" s="216"/>
      <c r="BVT174" s="216"/>
      <c r="BVU174" s="216"/>
      <c r="BVV174" s="216"/>
      <c r="BVW174" s="216"/>
      <c r="BVX174" s="216"/>
      <c r="BVY174" s="216"/>
      <c r="BVZ174" s="216"/>
      <c r="BWA174" s="216"/>
      <c r="BWB174" s="216"/>
      <c r="BWC174" s="216"/>
      <c r="BWD174" s="216"/>
      <c r="BWE174" s="216"/>
      <c r="BWF174" s="216"/>
      <c r="BWG174" s="216"/>
      <c r="BWH174" s="216"/>
      <c r="BWI174" s="216"/>
      <c r="BWJ174" s="216"/>
      <c r="BWK174" s="216"/>
      <c r="BWL174" s="216"/>
      <c r="BWM174" s="216"/>
      <c r="BWN174" s="216"/>
      <c r="BWO174" s="216"/>
      <c r="BWP174" s="216"/>
      <c r="BWQ174" s="216"/>
      <c r="BWR174" s="216"/>
      <c r="BWS174" s="216"/>
      <c r="BWT174" s="216"/>
      <c r="BWU174" s="216"/>
      <c r="BWV174" s="216"/>
      <c r="BWW174" s="216"/>
      <c r="BWX174" s="216"/>
      <c r="BWY174" s="216"/>
      <c r="BWZ174" s="216"/>
      <c r="BXA174" s="216"/>
      <c r="BXB174" s="216"/>
      <c r="BXC174" s="216"/>
      <c r="BXD174" s="216"/>
      <c r="BXE174" s="216"/>
      <c r="BXF174" s="216"/>
      <c r="BXG174" s="216"/>
      <c r="BXH174" s="216"/>
      <c r="BXI174" s="216"/>
      <c r="BXJ174" s="216"/>
      <c r="BXK174" s="216"/>
      <c r="BXL174" s="216"/>
      <c r="BXM174" s="216"/>
      <c r="BXN174" s="216"/>
      <c r="BXO174" s="216"/>
      <c r="BXP174" s="216"/>
      <c r="BXQ174" s="216"/>
      <c r="BXR174" s="216"/>
      <c r="BXS174" s="216"/>
      <c r="BXT174" s="216"/>
      <c r="BXU174" s="216"/>
      <c r="BXV174" s="216"/>
      <c r="BXW174" s="216"/>
      <c r="BXX174" s="216"/>
      <c r="BXY174" s="216"/>
      <c r="BXZ174" s="216"/>
      <c r="BYA174" s="216"/>
      <c r="BYB174" s="216"/>
      <c r="BYC174" s="216"/>
      <c r="BYD174" s="216"/>
      <c r="BYE174" s="216"/>
      <c r="BYF174" s="216"/>
      <c r="BYG174" s="216"/>
      <c r="BYH174" s="216"/>
      <c r="BYI174" s="216"/>
      <c r="BYJ174" s="216"/>
      <c r="BYK174" s="216"/>
      <c r="BYL174" s="216"/>
      <c r="BYM174" s="216"/>
      <c r="BYN174" s="216"/>
      <c r="BYO174" s="216"/>
      <c r="BYP174" s="216"/>
      <c r="BYQ174" s="216"/>
      <c r="BYR174" s="216"/>
      <c r="BYS174" s="216"/>
      <c r="BYT174" s="216"/>
      <c r="BYU174" s="216"/>
      <c r="BYV174" s="216"/>
      <c r="BYW174" s="216"/>
      <c r="BYX174" s="216"/>
      <c r="BYY174" s="216"/>
      <c r="BYZ174" s="216"/>
      <c r="BZA174" s="216"/>
      <c r="BZB174" s="216"/>
      <c r="BZC174" s="216"/>
      <c r="BZD174" s="216"/>
      <c r="BZE174" s="216"/>
      <c r="BZF174" s="216"/>
      <c r="BZG174" s="216"/>
      <c r="BZH174" s="216"/>
      <c r="BZI174" s="216"/>
      <c r="BZJ174" s="216"/>
      <c r="BZK174" s="216"/>
      <c r="BZL174" s="216"/>
      <c r="BZM174" s="216"/>
      <c r="BZN174" s="216"/>
      <c r="BZO174" s="216"/>
      <c r="BZP174" s="216"/>
      <c r="BZQ174" s="216"/>
      <c r="BZR174" s="216"/>
      <c r="BZS174" s="216"/>
      <c r="BZT174" s="216"/>
      <c r="BZU174" s="216"/>
      <c r="BZV174" s="216"/>
      <c r="BZW174" s="216"/>
      <c r="BZX174" s="216"/>
      <c r="BZY174" s="216"/>
      <c r="BZZ174" s="216"/>
      <c r="CAA174" s="216"/>
      <c r="CAB174" s="216"/>
      <c r="CAC174" s="216"/>
      <c r="CAD174" s="216"/>
      <c r="CAE174" s="216"/>
      <c r="CAF174" s="216"/>
      <c r="CAG174" s="216"/>
      <c r="CAH174" s="216"/>
      <c r="CAI174" s="216"/>
      <c r="CAJ174" s="216"/>
      <c r="CAK174" s="216"/>
      <c r="CAL174" s="216"/>
      <c r="CAM174" s="216"/>
      <c r="CAN174" s="216"/>
      <c r="CAO174" s="216"/>
      <c r="CAP174" s="216"/>
      <c r="CAQ174" s="216"/>
      <c r="CAR174" s="216"/>
      <c r="CAS174" s="216"/>
      <c r="CAT174" s="216"/>
      <c r="CAU174" s="216"/>
      <c r="CAV174" s="216"/>
      <c r="CAW174" s="216"/>
      <c r="CAX174" s="216"/>
      <c r="CAY174" s="216"/>
      <c r="CAZ174" s="216"/>
      <c r="CBA174" s="216"/>
      <c r="CBB174" s="216"/>
      <c r="CBC174" s="216"/>
      <c r="CBD174" s="216"/>
      <c r="CBE174" s="216"/>
      <c r="CBF174" s="216"/>
      <c r="CBG174" s="216"/>
      <c r="CBH174" s="216"/>
      <c r="CBI174" s="216"/>
      <c r="CBJ174" s="216"/>
      <c r="CBK174" s="216"/>
      <c r="CBL174" s="216"/>
      <c r="CBM174" s="216"/>
      <c r="CBN174" s="216"/>
      <c r="CBO174" s="216"/>
      <c r="CBP174" s="216"/>
      <c r="CBQ174" s="216"/>
      <c r="CBR174" s="216"/>
      <c r="CBS174" s="216"/>
      <c r="CBT174" s="216"/>
      <c r="CBU174" s="216"/>
      <c r="CBV174" s="216"/>
      <c r="CBW174" s="216"/>
      <c r="CBX174" s="216"/>
      <c r="CBY174" s="216"/>
      <c r="CBZ174" s="216"/>
      <c r="CCA174" s="216"/>
      <c r="CCB174" s="216"/>
      <c r="CCC174" s="216"/>
      <c r="CCD174" s="216"/>
      <c r="CCE174" s="216"/>
      <c r="CCF174" s="216"/>
      <c r="CCG174" s="216"/>
      <c r="CCH174" s="216"/>
      <c r="CCI174" s="216"/>
      <c r="CCJ174" s="216"/>
      <c r="CCK174" s="216"/>
      <c r="CCL174" s="216"/>
      <c r="CCM174" s="216"/>
      <c r="CCN174" s="216"/>
      <c r="CCO174" s="216"/>
      <c r="CCP174" s="216"/>
      <c r="CCQ174" s="216"/>
      <c r="CCR174" s="216"/>
      <c r="CCS174" s="216"/>
      <c r="CCT174" s="216"/>
      <c r="CCU174" s="216"/>
      <c r="CCV174" s="216"/>
      <c r="CCW174" s="216"/>
      <c r="CCX174" s="216"/>
      <c r="CCY174" s="216"/>
      <c r="CCZ174" s="216"/>
      <c r="CDA174" s="216"/>
      <c r="CDB174" s="216"/>
      <c r="CDC174" s="216"/>
      <c r="CDD174" s="216"/>
      <c r="CDE174" s="216"/>
      <c r="CDF174" s="216"/>
      <c r="CDG174" s="216"/>
      <c r="CDH174" s="216"/>
      <c r="CDI174" s="216"/>
      <c r="CDJ174" s="216"/>
      <c r="CDK174" s="216"/>
      <c r="CDL174" s="216"/>
      <c r="CDM174" s="216"/>
      <c r="CDN174" s="216"/>
      <c r="CDO174" s="216"/>
      <c r="CDP174" s="216"/>
      <c r="CDQ174" s="216"/>
      <c r="CDR174" s="216"/>
      <c r="CDS174" s="216"/>
      <c r="CDT174" s="216"/>
      <c r="CDU174" s="216"/>
      <c r="CDV174" s="216"/>
      <c r="CDW174" s="216"/>
      <c r="CDX174" s="216"/>
      <c r="CDY174" s="216"/>
      <c r="CDZ174" s="216"/>
      <c r="CEA174" s="216"/>
      <c r="CEB174" s="216"/>
      <c r="CEC174" s="216"/>
      <c r="CED174" s="216"/>
      <c r="CEE174" s="216"/>
      <c r="CEF174" s="216"/>
      <c r="CEG174" s="216"/>
      <c r="CEH174" s="216"/>
      <c r="CEI174" s="216"/>
      <c r="CEJ174" s="216"/>
      <c r="CEK174" s="216"/>
      <c r="CEL174" s="216"/>
      <c r="CEM174" s="216"/>
      <c r="CEN174" s="216"/>
      <c r="CEO174" s="216"/>
      <c r="CEP174" s="216"/>
      <c r="CEQ174" s="216"/>
      <c r="CER174" s="216"/>
      <c r="CES174" s="216"/>
      <c r="CET174" s="216"/>
      <c r="CEU174" s="216"/>
      <c r="CEV174" s="216"/>
      <c r="CEW174" s="216"/>
      <c r="CEX174" s="216"/>
      <c r="CEY174" s="216"/>
      <c r="CEZ174" s="216"/>
      <c r="CFA174" s="216"/>
      <c r="CFB174" s="216"/>
      <c r="CFC174" s="216"/>
      <c r="CFD174" s="216"/>
      <c r="CFE174" s="216"/>
      <c r="CFF174" s="216"/>
      <c r="CFG174" s="216"/>
      <c r="CFH174" s="216"/>
      <c r="CFI174" s="216"/>
      <c r="CFJ174" s="216"/>
      <c r="CFK174" s="216"/>
      <c r="CFL174" s="216"/>
      <c r="CFM174" s="216"/>
      <c r="CFN174" s="216"/>
      <c r="CFO174" s="216"/>
      <c r="CFP174" s="216"/>
      <c r="CFQ174" s="216"/>
      <c r="CFR174" s="216"/>
      <c r="CFS174" s="216"/>
      <c r="CFT174" s="216"/>
      <c r="CFU174" s="216"/>
      <c r="CFV174" s="216"/>
      <c r="CFW174" s="216"/>
      <c r="CFX174" s="216"/>
      <c r="CFY174" s="216"/>
      <c r="CFZ174" s="216"/>
      <c r="CGA174" s="216"/>
      <c r="CGB174" s="216"/>
      <c r="CGC174" s="216"/>
      <c r="CGD174" s="216"/>
      <c r="CGE174" s="216"/>
      <c r="CGF174" s="216"/>
      <c r="CGG174" s="216"/>
      <c r="CGH174" s="216"/>
      <c r="CGI174" s="216"/>
      <c r="CGJ174" s="216"/>
      <c r="CGK174" s="216"/>
      <c r="CGL174" s="216"/>
      <c r="CGM174" s="216"/>
      <c r="CGN174" s="216"/>
      <c r="CGO174" s="216"/>
      <c r="CGP174" s="216"/>
      <c r="CGQ174" s="216"/>
      <c r="CGR174" s="216"/>
      <c r="CGS174" s="216"/>
      <c r="CGT174" s="216"/>
      <c r="CGU174" s="216"/>
      <c r="CGV174" s="216"/>
      <c r="CGW174" s="216"/>
      <c r="CGX174" s="216"/>
      <c r="CGY174" s="216"/>
      <c r="CGZ174" s="216"/>
      <c r="CHA174" s="216"/>
      <c r="CHB174" s="216"/>
      <c r="CHC174" s="216"/>
      <c r="CHD174" s="216"/>
      <c r="CHE174" s="216"/>
      <c r="CHF174" s="216"/>
      <c r="CHG174" s="216"/>
      <c r="CHH174" s="216"/>
      <c r="CHI174" s="216"/>
      <c r="CHJ174" s="216"/>
      <c r="CHK174" s="216"/>
      <c r="CHL174" s="216"/>
      <c r="CHM174" s="216"/>
      <c r="CHN174" s="216"/>
      <c r="CHO174" s="216"/>
      <c r="CHP174" s="216"/>
      <c r="CHQ174" s="216"/>
      <c r="CHR174" s="216"/>
      <c r="CHS174" s="216"/>
      <c r="CHT174" s="216"/>
      <c r="CHU174" s="216"/>
      <c r="CHV174" s="216"/>
      <c r="CHW174" s="216"/>
      <c r="CHX174" s="216"/>
      <c r="CHY174" s="216"/>
      <c r="CHZ174" s="216"/>
      <c r="CIA174" s="216"/>
      <c r="CIB174" s="216"/>
      <c r="CIC174" s="216"/>
      <c r="CID174" s="216"/>
      <c r="CIE174" s="216"/>
      <c r="CIF174" s="216"/>
      <c r="CIG174" s="216"/>
      <c r="CIH174" s="216"/>
      <c r="CII174" s="216"/>
      <c r="CIJ174" s="216"/>
      <c r="CIK174" s="216"/>
      <c r="CIL174" s="216"/>
      <c r="CIM174" s="216"/>
      <c r="CIN174" s="216"/>
      <c r="CIO174" s="216"/>
      <c r="CIP174" s="216"/>
      <c r="CIQ174" s="216"/>
      <c r="CIR174" s="216"/>
      <c r="CIS174" s="216"/>
      <c r="CIT174" s="216"/>
      <c r="CIU174" s="216"/>
      <c r="CIV174" s="216"/>
      <c r="CIW174" s="216"/>
      <c r="CIX174" s="216"/>
      <c r="CIY174" s="216"/>
      <c r="CIZ174" s="216"/>
      <c r="CJA174" s="216"/>
      <c r="CJB174" s="216"/>
      <c r="CJC174" s="216"/>
      <c r="CJD174" s="216"/>
      <c r="CJE174" s="216"/>
      <c r="CJF174" s="216"/>
      <c r="CJG174" s="216"/>
      <c r="CJH174" s="216"/>
      <c r="CJI174" s="216"/>
      <c r="CJJ174" s="216"/>
      <c r="CJK174" s="216"/>
      <c r="CJL174" s="216"/>
      <c r="CJM174" s="216"/>
      <c r="CJN174" s="216"/>
      <c r="CJO174" s="216"/>
      <c r="CJP174" s="216"/>
      <c r="CJQ174" s="216"/>
      <c r="CJR174" s="216"/>
      <c r="CJS174" s="216"/>
      <c r="CJT174" s="216"/>
      <c r="CJU174" s="216"/>
      <c r="CJV174" s="216"/>
      <c r="CJW174" s="216"/>
      <c r="CJX174" s="216"/>
      <c r="CJY174" s="216"/>
      <c r="CJZ174" s="216"/>
      <c r="CKA174" s="216"/>
      <c r="CKB174" s="216"/>
      <c r="CKC174" s="216"/>
      <c r="CKD174" s="216"/>
      <c r="CKE174" s="216"/>
      <c r="CKF174" s="216"/>
      <c r="CKG174" s="216"/>
      <c r="CKH174" s="216"/>
      <c r="CKI174" s="216"/>
      <c r="CKJ174" s="216"/>
      <c r="CKK174" s="216"/>
      <c r="CKL174" s="216"/>
      <c r="CKM174" s="216"/>
      <c r="CKN174" s="216"/>
      <c r="CKO174" s="216"/>
      <c r="CKP174" s="216"/>
      <c r="CKQ174" s="216"/>
      <c r="CKR174" s="216"/>
      <c r="CKS174" s="216"/>
      <c r="CKT174" s="216"/>
      <c r="CKU174" s="216"/>
      <c r="CKV174" s="216"/>
      <c r="CKW174" s="216"/>
      <c r="CKX174" s="216"/>
      <c r="CKY174" s="216"/>
      <c r="CKZ174" s="216"/>
      <c r="CLA174" s="216"/>
      <c r="CLB174" s="216"/>
      <c r="CLC174" s="216"/>
      <c r="CLD174" s="216"/>
      <c r="CLE174" s="216"/>
      <c r="CLF174" s="216"/>
      <c r="CLG174" s="216"/>
      <c r="CLH174" s="216"/>
      <c r="CLI174" s="216"/>
      <c r="CLJ174" s="216"/>
      <c r="CLK174" s="216"/>
      <c r="CLL174" s="216"/>
      <c r="CLM174" s="216"/>
      <c r="CLN174" s="216"/>
      <c r="CLO174" s="216"/>
      <c r="CLP174" s="216"/>
      <c r="CLQ174" s="216"/>
      <c r="CLR174" s="216"/>
      <c r="CLS174" s="216"/>
      <c r="CLT174" s="216"/>
      <c r="CLU174" s="216"/>
      <c r="CLV174" s="216"/>
      <c r="CLW174" s="216"/>
      <c r="CLX174" s="216"/>
      <c r="CLY174" s="216"/>
      <c r="CLZ174" s="216"/>
      <c r="CMA174" s="216"/>
      <c r="CMB174" s="216"/>
      <c r="CMC174" s="216"/>
      <c r="CMD174" s="216"/>
      <c r="CME174" s="216"/>
      <c r="CMF174" s="216"/>
      <c r="CMG174" s="216"/>
      <c r="CMH174" s="216"/>
      <c r="CMI174" s="216"/>
      <c r="CMJ174" s="216"/>
      <c r="CMK174" s="216"/>
      <c r="CML174" s="216"/>
      <c r="CMM174" s="216"/>
      <c r="CMN174" s="216"/>
      <c r="CMO174" s="216"/>
      <c r="CMP174" s="216"/>
      <c r="CMQ174" s="216"/>
      <c r="CMR174" s="216"/>
      <c r="CMS174" s="216"/>
      <c r="CMT174" s="216"/>
      <c r="CMU174" s="216"/>
      <c r="CMV174" s="216"/>
      <c r="CMW174" s="216"/>
      <c r="CMX174" s="216"/>
      <c r="CMY174" s="216"/>
      <c r="CMZ174" s="216"/>
      <c r="CNA174" s="216"/>
      <c r="CNB174" s="216"/>
      <c r="CNC174" s="216"/>
      <c r="CND174" s="216"/>
      <c r="CNE174" s="216"/>
      <c r="CNF174" s="216"/>
      <c r="CNG174" s="216"/>
      <c r="CNH174" s="216"/>
      <c r="CNI174" s="216"/>
      <c r="CNJ174" s="216"/>
      <c r="CNK174" s="216"/>
      <c r="CNL174" s="216"/>
      <c r="CNM174" s="216"/>
      <c r="CNN174" s="216"/>
      <c r="CNO174" s="216"/>
      <c r="CNP174" s="216"/>
      <c r="CNQ174" s="216"/>
      <c r="CNR174" s="216"/>
      <c r="CNS174" s="216"/>
      <c r="CNT174" s="216"/>
      <c r="CNU174" s="216"/>
      <c r="CNV174" s="216"/>
      <c r="CNW174" s="216"/>
      <c r="CNX174" s="216"/>
      <c r="CNY174" s="216"/>
      <c r="CNZ174" s="216"/>
      <c r="COA174" s="216"/>
      <c r="COB174" s="216"/>
      <c r="COC174" s="216"/>
      <c r="COD174" s="216"/>
      <c r="COE174" s="216"/>
      <c r="COF174" s="216"/>
      <c r="COG174" s="216"/>
      <c r="COH174" s="216"/>
      <c r="COI174" s="216"/>
      <c r="COJ174" s="216"/>
      <c r="COK174" s="216"/>
      <c r="COL174" s="216"/>
      <c r="COM174" s="216"/>
      <c r="CON174" s="216"/>
      <c r="COO174" s="216"/>
      <c r="COP174" s="216"/>
      <c r="COQ174" s="216"/>
      <c r="COR174" s="216"/>
      <c r="COS174" s="216"/>
      <c r="COT174" s="216"/>
      <c r="COU174" s="216"/>
      <c r="COV174" s="216"/>
      <c r="COW174" s="216"/>
      <c r="COX174" s="216"/>
      <c r="COY174" s="216"/>
      <c r="COZ174" s="216"/>
      <c r="CPA174" s="216"/>
      <c r="CPB174" s="216"/>
      <c r="CPC174" s="216"/>
      <c r="CPD174" s="216"/>
      <c r="CPE174" s="216"/>
      <c r="CPF174" s="216"/>
      <c r="CPG174" s="216"/>
      <c r="CPH174" s="216"/>
      <c r="CPI174" s="216"/>
      <c r="CPJ174" s="216"/>
      <c r="CPK174" s="216"/>
      <c r="CPL174" s="216"/>
      <c r="CPM174" s="216"/>
      <c r="CPN174" s="216"/>
      <c r="CPO174" s="216"/>
      <c r="CPP174" s="216"/>
      <c r="CPQ174" s="216"/>
      <c r="CPR174" s="216"/>
      <c r="CPS174" s="216"/>
      <c r="CPT174" s="216"/>
      <c r="CPU174" s="216"/>
      <c r="CPV174" s="216"/>
      <c r="CPW174" s="216"/>
      <c r="CPX174" s="216"/>
      <c r="CPY174" s="216"/>
      <c r="CPZ174" s="216"/>
      <c r="CQA174" s="216"/>
      <c r="CQB174" s="216"/>
      <c r="CQC174" s="216"/>
      <c r="CQD174" s="216"/>
      <c r="CQE174" s="216"/>
      <c r="CQF174" s="216"/>
      <c r="CQG174" s="216"/>
      <c r="CQH174" s="216"/>
      <c r="CQI174" s="216"/>
      <c r="CQJ174" s="216"/>
      <c r="CQK174" s="216"/>
      <c r="CQL174" s="216"/>
      <c r="CQM174" s="216"/>
      <c r="CQN174" s="216"/>
      <c r="CQO174" s="216"/>
      <c r="CQP174" s="216"/>
      <c r="CQQ174" s="216"/>
      <c r="CQR174" s="216"/>
      <c r="CQS174" s="216"/>
      <c r="CQT174" s="216"/>
      <c r="CQU174" s="216"/>
      <c r="CQV174" s="216"/>
      <c r="CQW174" s="216"/>
      <c r="CQX174" s="216"/>
      <c r="CQY174" s="216"/>
      <c r="CQZ174" s="216"/>
      <c r="CRA174" s="216"/>
      <c r="CRB174" s="216"/>
      <c r="CRC174" s="216"/>
      <c r="CRD174" s="216"/>
      <c r="CRE174" s="216"/>
      <c r="CRF174" s="216"/>
      <c r="CRG174" s="216"/>
      <c r="CRH174" s="216"/>
      <c r="CRI174" s="216"/>
      <c r="CRJ174" s="216"/>
      <c r="CRK174" s="216"/>
      <c r="CRL174" s="216"/>
      <c r="CRM174" s="216"/>
      <c r="CRN174" s="216"/>
      <c r="CRO174" s="216"/>
      <c r="CRP174" s="216"/>
      <c r="CRQ174" s="216"/>
      <c r="CRR174" s="216"/>
      <c r="CRS174" s="216"/>
      <c r="CRT174" s="216"/>
      <c r="CRU174" s="216"/>
      <c r="CRV174" s="216"/>
      <c r="CRW174" s="216"/>
      <c r="CRX174" s="216"/>
      <c r="CRY174" s="216"/>
      <c r="CRZ174" s="216"/>
      <c r="CSA174" s="216"/>
      <c r="CSB174" s="216"/>
      <c r="CSC174" s="216"/>
      <c r="CSD174" s="216"/>
      <c r="CSE174" s="216"/>
      <c r="CSF174" s="216"/>
      <c r="CSG174" s="216"/>
      <c r="CSH174" s="216"/>
      <c r="CSI174" s="216"/>
      <c r="CSJ174" s="216"/>
      <c r="CSK174" s="216"/>
      <c r="CSL174" s="216"/>
      <c r="CSM174" s="216"/>
      <c r="CSN174" s="216"/>
      <c r="CSO174" s="216"/>
      <c r="CSP174" s="216"/>
      <c r="CSQ174" s="216"/>
      <c r="CSR174" s="216"/>
      <c r="CSS174" s="216"/>
      <c r="CST174" s="216"/>
      <c r="CSU174" s="216"/>
      <c r="CSV174" s="216"/>
      <c r="CSW174" s="216"/>
      <c r="CSX174" s="216"/>
      <c r="CSY174" s="216"/>
      <c r="CSZ174" s="216"/>
      <c r="CTA174" s="216"/>
      <c r="CTB174" s="216"/>
      <c r="CTC174" s="216"/>
      <c r="CTD174" s="216"/>
      <c r="CTE174" s="216"/>
      <c r="CTF174" s="216"/>
      <c r="CTG174" s="216"/>
      <c r="CTH174" s="216"/>
      <c r="CTI174" s="216"/>
      <c r="CTJ174" s="216"/>
      <c r="CTK174" s="216"/>
      <c r="CTL174" s="216"/>
      <c r="CTM174" s="216"/>
      <c r="CTN174" s="216"/>
      <c r="CTO174" s="216"/>
      <c r="CTP174" s="216"/>
      <c r="CTQ174" s="216"/>
      <c r="CTR174" s="216"/>
      <c r="CTS174" s="216"/>
      <c r="CTT174" s="216"/>
      <c r="CTU174" s="216"/>
      <c r="CTV174" s="216"/>
      <c r="CTW174" s="216"/>
      <c r="CTX174" s="216"/>
      <c r="CTY174" s="216"/>
      <c r="CTZ174" s="216"/>
      <c r="CUA174" s="216"/>
      <c r="CUB174" s="216"/>
      <c r="CUC174" s="216"/>
      <c r="CUD174" s="216"/>
      <c r="CUE174" s="216"/>
      <c r="CUF174" s="216"/>
      <c r="CUG174" s="216"/>
      <c r="CUH174" s="216"/>
      <c r="CUI174" s="216"/>
      <c r="CUJ174" s="216"/>
      <c r="CUK174" s="216"/>
      <c r="CUL174" s="216"/>
      <c r="CUM174" s="216"/>
      <c r="CUN174" s="216"/>
      <c r="CUO174" s="216"/>
      <c r="CUP174" s="216"/>
      <c r="CUQ174" s="216"/>
      <c r="CUR174" s="216"/>
      <c r="CUS174" s="216"/>
      <c r="CUT174" s="216"/>
      <c r="CUU174" s="216"/>
      <c r="CUV174" s="216"/>
      <c r="CUW174" s="216"/>
      <c r="CUX174" s="216"/>
      <c r="CUY174" s="216"/>
      <c r="CUZ174" s="216"/>
      <c r="CVA174" s="216"/>
      <c r="CVB174" s="216"/>
      <c r="CVC174" s="216"/>
      <c r="CVD174" s="216"/>
      <c r="CVE174" s="216"/>
      <c r="CVF174" s="216"/>
      <c r="CVG174" s="216"/>
      <c r="CVH174" s="216"/>
      <c r="CVI174" s="216"/>
      <c r="CVJ174" s="216"/>
      <c r="CVK174" s="216"/>
      <c r="CVL174" s="216"/>
      <c r="CVM174" s="216"/>
      <c r="CVN174" s="216"/>
      <c r="CVO174" s="216"/>
      <c r="CVP174" s="216"/>
      <c r="CVQ174" s="216"/>
      <c r="CVR174" s="216"/>
      <c r="CVS174" s="216"/>
      <c r="CVT174" s="216"/>
      <c r="CVU174" s="216"/>
      <c r="CVV174" s="216"/>
      <c r="CVW174" s="216"/>
      <c r="CVX174" s="216"/>
      <c r="CVY174" s="216"/>
      <c r="CVZ174" s="216"/>
      <c r="CWA174" s="216"/>
      <c r="CWB174" s="216"/>
      <c r="CWC174" s="216"/>
      <c r="CWD174" s="216"/>
      <c r="CWE174" s="216"/>
      <c r="CWF174" s="216"/>
      <c r="CWG174" s="216"/>
      <c r="CWH174" s="216"/>
      <c r="CWI174" s="216"/>
      <c r="CWJ174" s="216"/>
      <c r="CWK174" s="216"/>
      <c r="CWL174" s="216"/>
      <c r="CWM174" s="216"/>
      <c r="CWN174" s="216"/>
      <c r="CWO174" s="216"/>
      <c r="CWP174" s="216"/>
      <c r="CWQ174" s="216"/>
      <c r="CWR174" s="216"/>
      <c r="CWS174" s="216"/>
      <c r="CWT174" s="216"/>
      <c r="CWU174" s="216"/>
      <c r="CWV174" s="216"/>
      <c r="CWW174" s="216"/>
      <c r="CWX174" s="216"/>
      <c r="CWY174" s="216"/>
      <c r="CWZ174" s="216"/>
      <c r="CXA174" s="216"/>
      <c r="CXB174" s="216"/>
      <c r="CXC174" s="216"/>
      <c r="CXD174" s="216"/>
      <c r="CXE174" s="216"/>
      <c r="CXF174" s="216"/>
      <c r="CXG174" s="216"/>
      <c r="CXH174" s="216"/>
      <c r="CXI174" s="216"/>
      <c r="CXJ174" s="216"/>
      <c r="CXK174" s="216"/>
      <c r="CXL174" s="216"/>
      <c r="CXM174" s="216"/>
      <c r="CXN174" s="216"/>
      <c r="CXO174" s="216"/>
      <c r="CXP174" s="216"/>
      <c r="CXQ174" s="216"/>
      <c r="CXR174" s="216"/>
      <c r="CXS174" s="216"/>
      <c r="CXT174" s="216"/>
      <c r="CXU174" s="216"/>
      <c r="CXV174" s="216"/>
      <c r="CXW174" s="216"/>
      <c r="CXX174" s="216"/>
      <c r="CXY174" s="216"/>
      <c r="CXZ174" s="216"/>
      <c r="CYA174" s="216"/>
      <c r="CYB174" s="216"/>
      <c r="CYC174" s="216"/>
      <c r="CYD174" s="216"/>
      <c r="CYE174" s="216"/>
      <c r="CYF174" s="216"/>
      <c r="CYG174" s="216"/>
      <c r="CYH174" s="216"/>
      <c r="CYI174" s="216"/>
      <c r="CYJ174" s="216"/>
      <c r="CYK174" s="216"/>
      <c r="CYL174" s="216"/>
      <c r="CYM174" s="216"/>
      <c r="CYN174" s="216"/>
      <c r="CYO174" s="216"/>
      <c r="CYP174" s="216"/>
      <c r="CYQ174" s="216"/>
      <c r="CYR174" s="216"/>
      <c r="CYS174" s="216"/>
      <c r="CYT174" s="216"/>
      <c r="CYU174" s="216"/>
      <c r="CYV174" s="216"/>
      <c r="CYW174" s="216"/>
      <c r="CYX174" s="216"/>
      <c r="CYY174" s="216"/>
      <c r="CYZ174" s="216"/>
      <c r="CZA174" s="216"/>
      <c r="CZB174" s="216"/>
      <c r="CZC174" s="216"/>
      <c r="CZD174" s="216"/>
      <c r="CZE174" s="216"/>
      <c r="CZF174" s="216"/>
      <c r="CZG174" s="216"/>
      <c r="CZH174" s="216"/>
      <c r="CZI174" s="216"/>
      <c r="CZJ174" s="216"/>
      <c r="CZK174" s="216"/>
      <c r="CZL174" s="216"/>
      <c r="CZM174" s="216"/>
      <c r="CZN174" s="216"/>
      <c r="CZO174" s="216"/>
      <c r="CZP174" s="216"/>
      <c r="CZQ174" s="216"/>
      <c r="CZR174" s="216"/>
      <c r="CZS174" s="216"/>
      <c r="CZT174" s="216"/>
      <c r="CZU174" s="216"/>
      <c r="CZV174" s="216"/>
      <c r="CZW174" s="216"/>
      <c r="CZX174" s="216"/>
      <c r="CZY174" s="216"/>
      <c r="CZZ174" s="216"/>
      <c r="DAA174" s="216"/>
      <c r="DAB174" s="216"/>
      <c r="DAC174" s="216"/>
      <c r="DAD174" s="216"/>
      <c r="DAE174" s="216"/>
      <c r="DAF174" s="216"/>
      <c r="DAG174" s="216"/>
      <c r="DAH174" s="216"/>
      <c r="DAI174" s="216"/>
      <c r="DAJ174" s="216"/>
      <c r="DAK174" s="216"/>
      <c r="DAL174" s="216"/>
      <c r="DAM174" s="216"/>
      <c r="DAN174" s="216"/>
      <c r="DAO174" s="216"/>
      <c r="DAP174" s="216"/>
      <c r="DAQ174" s="216"/>
      <c r="DAR174" s="216"/>
      <c r="DAS174" s="216"/>
      <c r="DAT174" s="216"/>
      <c r="DAU174" s="216"/>
      <c r="DAV174" s="216"/>
      <c r="DAW174" s="216"/>
      <c r="DAX174" s="216"/>
      <c r="DAY174" s="216"/>
      <c r="DAZ174" s="216"/>
      <c r="DBA174" s="216"/>
      <c r="DBB174" s="216"/>
      <c r="DBC174" s="216"/>
      <c r="DBD174" s="216"/>
      <c r="DBE174" s="216"/>
      <c r="DBF174" s="216"/>
      <c r="DBG174" s="216"/>
      <c r="DBH174" s="216"/>
      <c r="DBI174" s="216"/>
      <c r="DBJ174" s="216"/>
      <c r="DBK174" s="216"/>
      <c r="DBL174" s="216"/>
      <c r="DBM174" s="216"/>
      <c r="DBN174" s="216"/>
      <c r="DBO174" s="216"/>
      <c r="DBP174" s="216"/>
      <c r="DBQ174" s="216"/>
      <c r="DBR174" s="216"/>
      <c r="DBS174" s="216"/>
      <c r="DBT174" s="216"/>
      <c r="DBU174" s="216"/>
      <c r="DBV174" s="216"/>
      <c r="DBW174" s="216"/>
      <c r="DBX174" s="216"/>
      <c r="DBY174" s="216"/>
      <c r="DBZ174" s="216"/>
      <c r="DCA174" s="216"/>
      <c r="DCB174" s="216"/>
      <c r="DCC174" s="216"/>
      <c r="DCD174" s="216"/>
      <c r="DCE174" s="216"/>
      <c r="DCF174" s="216"/>
      <c r="DCG174" s="216"/>
      <c r="DCH174" s="216"/>
      <c r="DCI174" s="216"/>
      <c r="DCJ174" s="216"/>
      <c r="DCK174" s="216"/>
      <c r="DCL174" s="216"/>
      <c r="DCM174" s="216"/>
      <c r="DCN174" s="216"/>
      <c r="DCO174" s="216"/>
      <c r="DCP174" s="216"/>
      <c r="DCQ174" s="216"/>
      <c r="DCR174" s="216"/>
      <c r="DCS174" s="216"/>
      <c r="DCT174" s="216"/>
      <c r="DCU174" s="216"/>
      <c r="DCV174" s="216"/>
      <c r="DCW174" s="216"/>
      <c r="DCX174" s="216"/>
      <c r="DCY174" s="216"/>
      <c r="DCZ174" s="216"/>
      <c r="DDA174" s="216"/>
      <c r="DDB174" s="216"/>
      <c r="DDC174" s="216"/>
      <c r="DDD174" s="216"/>
      <c r="DDE174" s="216"/>
      <c r="DDF174" s="216"/>
      <c r="DDG174" s="216"/>
      <c r="DDH174" s="216"/>
      <c r="DDI174" s="216"/>
      <c r="DDJ174" s="216"/>
      <c r="DDK174" s="216"/>
      <c r="DDL174" s="216"/>
      <c r="DDM174" s="216"/>
      <c r="DDN174" s="216"/>
      <c r="DDO174" s="216"/>
      <c r="DDP174" s="216"/>
      <c r="DDQ174" s="216"/>
      <c r="DDR174" s="216"/>
      <c r="DDS174" s="216"/>
      <c r="DDT174" s="216"/>
      <c r="DDU174" s="216"/>
      <c r="DDV174" s="216"/>
      <c r="DDW174" s="216"/>
      <c r="DDX174" s="216"/>
      <c r="DDY174" s="216"/>
      <c r="DDZ174" s="216"/>
      <c r="DEA174" s="216"/>
      <c r="DEB174" s="216"/>
      <c r="DEC174" s="216"/>
      <c r="DED174" s="216"/>
      <c r="DEE174" s="216"/>
      <c r="DEF174" s="216"/>
      <c r="DEG174" s="216"/>
      <c r="DEH174" s="216"/>
      <c r="DEI174" s="216"/>
      <c r="DEJ174" s="216"/>
      <c r="DEK174" s="216"/>
      <c r="DEL174" s="216"/>
      <c r="DEM174" s="216"/>
      <c r="DEN174" s="216"/>
      <c r="DEO174" s="216"/>
      <c r="DEP174" s="216"/>
      <c r="DEQ174" s="216"/>
      <c r="DER174" s="216"/>
      <c r="DES174" s="216"/>
      <c r="DET174" s="216"/>
      <c r="DEU174" s="216"/>
      <c r="DEV174" s="216"/>
      <c r="DEW174" s="216"/>
      <c r="DEX174" s="216"/>
      <c r="DEY174" s="216"/>
      <c r="DEZ174" s="216"/>
      <c r="DFA174" s="216"/>
      <c r="DFB174" s="216"/>
      <c r="DFC174" s="216"/>
      <c r="DFD174" s="216"/>
      <c r="DFE174" s="216"/>
      <c r="DFF174" s="216"/>
      <c r="DFG174" s="216"/>
      <c r="DFH174" s="216"/>
      <c r="DFI174" s="216"/>
      <c r="DFJ174" s="216"/>
      <c r="DFK174" s="216"/>
      <c r="DFL174" s="216"/>
      <c r="DFM174" s="216"/>
      <c r="DFN174" s="216"/>
      <c r="DFO174" s="216"/>
      <c r="DFP174" s="216"/>
      <c r="DFQ174" s="216"/>
      <c r="DFR174" s="216"/>
      <c r="DFS174" s="216"/>
      <c r="DFT174" s="216"/>
      <c r="DFU174" s="216"/>
      <c r="DFV174" s="216"/>
      <c r="DFW174" s="216"/>
      <c r="DFX174" s="216"/>
      <c r="DFY174" s="216"/>
      <c r="DFZ174" s="216"/>
      <c r="DGA174" s="216"/>
      <c r="DGB174" s="216"/>
      <c r="DGC174" s="216"/>
      <c r="DGD174" s="216"/>
      <c r="DGE174" s="216"/>
      <c r="DGF174" s="216"/>
      <c r="DGG174" s="216"/>
      <c r="DGH174" s="216"/>
      <c r="DGI174" s="216"/>
      <c r="DGJ174" s="216"/>
      <c r="DGK174" s="216"/>
      <c r="DGL174" s="216"/>
      <c r="DGM174" s="216"/>
      <c r="DGN174" s="216"/>
      <c r="DGO174" s="216"/>
      <c r="DGP174" s="216"/>
      <c r="DGQ174" s="216"/>
      <c r="DGR174" s="216"/>
      <c r="DGS174" s="216"/>
      <c r="DGT174" s="216"/>
      <c r="DGU174" s="216"/>
      <c r="DGV174" s="216"/>
      <c r="DGW174" s="216"/>
      <c r="DGX174" s="216"/>
      <c r="DGY174" s="216"/>
      <c r="DGZ174" s="216"/>
      <c r="DHA174" s="216"/>
      <c r="DHB174" s="216"/>
      <c r="DHC174" s="216"/>
      <c r="DHD174" s="216"/>
      <c r="DHE174" s="216"/>
      <c r="DHF174" s="216"/>
      <c r="DHG174" s="216"/>
      <c r="DHH174" s="216"/>
      <c r="DHI174" s="216"/>
      <c r="DHJ174" s="216"/>
      <c r="DHK174" s="216"/>
      <c r="DHL174" s="216"/>
      <c r="DHM174" s="216"/>
      <c r="DHN174" s="216"/>
      <c r="DHO174" s="216"/>
      <c r="DHP174" s="216"/>
      <c r="DHQ174" s="216"/>
      <c r="DHR174" s="216"/>
      <c r="DHS174" s="216"/>
      <c r="DHT174" s="216"/>
      <c r="DHU174" s="216"/>
      <c r="DHV174" s="216"/>
      <c r="DHW174" s="216"/>
      <c r="DHX174" s="216"/>
      <c r="DHY174" s="216"/>
      <c r="DHZ174" s="216"/>
      <c r="DIA174" s="216"/>
      <c r="DIB174" s="216"/>
      <c r="DIC174" s="216"/>
      <c r="DID174" s="216"/>
      <c r="DIE174" s="216"/>
      <c r="DIF174" s="216"/>
      <c r="DIG174" s="216"/>
      <c r="DIH174" s="216"/>
      <c r="DII174" s="216"/>
      <c r="DIJ174" s="216"/>
      <c r="DIK174" s="216"/>
      <c r="DIL174" s="216"/>
      <c r="DIM174" s="216"/>
      <c r="DIN174" s="216"/>
      <c r="DIO174" s="216"/>
      <c r="DIP174" s="216"/>
      <c r="DIQ174" s="216"/>
      <c r="DIR174" s="216"/>
      <c r="DIS174" s="216"/>
      <c r="DIT174" s="216"/>
      <c r="DIU174" s="216"/>
      <c r="DIV174" s="216"/>
      <c r="DIW174" s="216"/>
      <c r="DIX174" s="216"/>
      <c r="DIY174" s="216"/>
      <c r="DIZ174" s="216"/>
      <c r="DJA174" s="216"/>
      <c r="DJB174" s="216"/>
      <c r="DJC174" s="216"/>
      <c r="DJD174" s="216"/>
      <c r="DJE174" s="216"/>
      <c r="DJF174" s="216"/>
      <c r="DJG174" s="216"/>
      <c r="DJH174" s="216"/>
      <c r="DJI174" s="216"/>
      <c r="DJJ174" s="216"/>
      <c r="DJK174" s="216"/>
      <c r="DJL174" s="216"/>
      <c r="DJM174" s="216"/>
      <c r="DJN174" s="216"/>
      <c r="DJO174" s="216"/>
      <c r="DJP174" s="216"/>
      <c r="DJQ174" s="216"/>
      <c r="DJR174" s="216"/>
      <c r="DJS174" s="216"/>
      <c r="DJT174" s="216"/>
      <c r="DJU174" s="216"/>
      <c r="DJV174" s="216"/>
      <c r="DJW174" s="216"/>
      <c r="DJX174" s="216"/>
      <c r="DJY174" s="216"/>
      <c r="DJZ174" s="216"/>
      <c r="DKA174" s="216"/>
      <c r="DKB174" s="216"/>
      <c r="DKC174" s="216"/>
      <c r="DKD174" s="216"/>
      <c r="DKE174" s="216"/>
      <c r="DKF174" s="216"/>
      <c r="DKG174" s="216"/>
      <c r="DKH174" s="216"/>
      <c r="DKI174" s="216"/>
      <c r="DKJ174" s="216"/>
      <c r="DKK174" s="216"/>
      <c r="DKL174" s="216"/>
      <c r="DKM174" s="216"/>
      <c r="DKN174" s="216"/>
      <c r="DKO174" s="216"/>
      <c r="DKP174" s="216"/>
      <c r="DKQ174" s="216"/>
      <c r="DKR174" s="216"/>
      <c r="DKS174" s="216"/>
      <c r="DKT174" s="216"/>
      <c r="DKU174" s="216"/>
      <c r="DKV174" s="216"/>
      <c r="DKW174" s="216"/>
      <c r="DKX174" s="216"/>
      <c r="DKY174" s="216"/>
      <c r="DKZ174" s="216"/>
      <c r="DLA174" s="216"/>
      <c r="DLB174" s="216"/>
      <c r="DLC174" s="216"/>
      <c r="DLD174" s="216"/>
      <c r="DLE174" s="216"/>
      <c r="DLF174" s="216"/>
      <c r="DLG174" s="216"/>
      <c r="DLH174" s="216"/>
      <c r="DLI174" s="216"/>
      <c r="DLJ174" s="216"/>
      <c r="DLK174" s="216"/>
      <c r="DLL174" s="216"/>
      <c r="DLM174" s="216"/>
      <c r="DLN174" s="216"/>
      <c r="DLO174" s="216"/>
      <c r="DLP174" s="216"/>
      <c r="DLQ174" s="216"/>
      <c r="DLR174" s="216"/>
      <c r="DLS174" s="216"/>
      <c r="DLT174" s="216"/>
      <c r="DLU174" s="216"/>
      <c r="DLV174" s="216"/>
      <c r="DLW174" s="216"/>
      <c r="DLX174" s="216"/>
      <c r="DLY174" s="216"/>
      <c r="DLZ174" s="216"/>
      <c r="DMA174" s="216"/>
      <c r="DMB174" s="216"/>
      <c r="DMC174" s="216"/>
      <c r="DMD174" s="216"/>
      <c r="DME174" s="216"/>
      <c r="DMF174" s="216"/>
      <c r="DMG174" s="216"/>
      <c r="DMH174" s="216"/>
      <c r="DMI174" s="216"/>
      <c r="DMJ174" s="216"/>
      <c r="DMK174" s="216"/>
      <c r="DML174" s="216"/>
      <c r="DMM174" s="216"/>
      <c r="DMN174" s="216"/>
      <c r="DMO174" s="216"/>
      <c r="DMP174" s="216"/>
      <c r="DMQ174" s="216"/>
      <c r="DMR174" s="216"/>
      <c r="DMS174" s="216"/>
      <c r="DMT174" s="216"/>
      <c r="DMU174" s="216"/>
      <c r="DMV174" s="216"/>
      <c r="DMW174" s="216"/>
      <c r="DMX174" s="216"/>
      <c r="DMY174" s="216"/>
      <c r="DMZ174" s="216"/>
      <c r="DNA174" s="216"/>
      <c r="DNB174" s="216"/>
      <c r="DNC174" s="216"/>
      <c r="DND174" s="216"/>
      <c r="DNE174" s="216"/>
      <c r="DNF174" s="216"/>
      <c r="DNG174" s="216"/>
      <c r="DNH174" s="216"/>
      <c r="DNI174" s="216"/>
      <c r="DNJ174" s="216"/>
      <c r="DNK174" s="216"/>
      <c r="DNL174" s="216"/>
      <c r="DNM174" s="216"/>
      <c r="DNN174" s="216"/>
      <c r="DNO174" s="216"/>
      <c r="DNP174" s="216"/>
      <c r="DNQ174" s="216"/>
      <c r="DNR174" s="216"/>
      <c r="DNS174" s="216"/>
      <c r="DNT174" s="216"/>
      <c r="DNU174" s="216"/>
      <c r="DNV174" s="216"/>
      <c r="DNW174" s="216"/>
      <c r="DNX174" s="216"/>
      <c r="DNY174" s="216"/>
      <c r="DNZ174" s="216"/>
      <c r="DOA174" s="216"/>
      <c r="DOB174" s="216"/>
      <c r="DOC174" s="216"/>
      <c r="DOD174" s="216"/>
      <c r="DOE174" s="216"/>
      <c r="DOF174" s="216"/>
      <c r="DOG174" s="216"/>
      <c r="DOH174" s="216"/>
      <c r="DOI174" s="216"/>
      <c r="DOJ174" s="216"/>
      <c r="DOK174" s="216"/>
      <c r="DOL174" s="216"/>
      <c r="DOM174" s="216"/>
      <c r="DON174" s="216"/>
      <c r="DOO174" s="216"/>
      <c r="DOP174" s="216"/>
      <c r="DOQ174" s="216"/>
      <c r="DOR174" s="216"/>
      <c r="DOS174" s="216"/>
      <c r="DOT174" s="216"/>
      <c r="DOU174" s="216"/>
      <c r="DOV174" s="216"/>
      <c r="DOW174" s="216"/>
      <c r="DOX174" s="216"/>
      <c r="DOY174" s="216"/>
      <c r="DOZ174" s="216"/>
      <c r="DPA174" s="216"/>
      <c r="DPB174" s="216"/>
      <c r="DPC174" s="216"/>
      <c r="DPD174" s="216"/>
      <c r="DPE174" s="216"/>
      <c r="DPF174" s="216"/>
      <c r="DPG174" s="216"/>
      <c r="DPH174" s="216"/>
      <c r="DPI174" s="216"/>
      <c r="DPJ174" s="216"/>
      <c r="DPK174" s="216"/>
      <c r="DPL174" s="216"/>
      <c r="DPM174" s="216"/>
      <c r="DPN174" s="216"/>
      <c r="DPO174" s="216"/>
      <c r="DPP174" s="216"/>
      <c r="DPQ174" s="216"/>
      <c r="DPR174" s="216"/>
      <c r="DPS174" s="216"/>
      <c r="DPT174" s="216"/>
      <c r="DPU174" s="216"/>
      <c r="DPV174" s="216"/>
      <c r="DPW174" s="216"/>
      <c r="DPX174" s="216"/>
      <c r="DPY174" s="216"/>
      <c r="DPZ174" s="216"/>
      <c r="DQA174" s="216"/>
      <c r="DQB174" s="216"/>
      <c r="DQC174" s="216"/>
      <c r="DQD174" s="216"/>
      <c r="DQE174" s="216"/>
      <c r="DQF174" s="216"/>
      <c r="DQG174" s="216"/>
      <c r="DQH174" s="216"/>
      <c r="DQI174" s="216"/>
      <c r="DQJ174" s="216"/>
      <c r="DQK174" s="216"/>
      <c r="DQL174" s="216"/>
      <c r="DQM174" s="216"/>
      <c r="DQN174" s="216"/>
      <c r="DQO174" s="216"/>
      <c r="DQP174" s="216"/>
      <c r="DQQ174" s="216"/>
      <c r="DQR174" s="216"/>
      <c r="DQS174" s="216"/>
      <c r="DQT174" s="216"/>
      <c r="DQU174" s="216"/>
      <c r="DQV174" s="216"/>
      <c r="DQW174" s="216"/>
      <c r="DQX174" s="216"/>
      <c r="DQY174" s="216"/>
      <c r="DQZ174" s="216"/>
      <c r="DRA174" s="216"/>
      <c r="DRB174" s="216"/>
      <c r="DRC174" s="216"/>
      <c r="DRD174" s="216"/>
      <c r="DRE174" s="216"/>
      <c r="DRF174" s="216"/>
      <c r="DRG174" s="216"/>
      <c r="DRH174" s="216"/>
      <c r="DRI174" s="216"/>
      <c r="DRJ174" s="216"/>
      <c r="DRK174" s="216"/>
      <c r="DRL174" s="216"/>
      <c r="DRM174" s="216"/>
      <c r="DRN174" s="216"/>
      <c r="DRO174" s="216"/>
      <c r="DRP174" s="216"/>
      <c r="DRQ174" s="216"/>
      <c r="DRR174" s="216"/>
      <c r="DRS174" s="216"/>
      <c r="DRT174" s="216"/>
      <c r="DRU174" s="216"/>
      <c r="DRV174" s="216"/>
      <c r="DRW174" s="216"/>
      <c r="DRX174" s="216"/>
      <c r="DRY174" s="216"/>
      <c r="DRZ174" s="216"/>
      <c r="DSA174" s="216"/>
      <c r="DSB174" s="216"/>
      <c r="DSC174" s="216"/>
      <c r="DSD174" s="216"/>
      <c r="DSE174" s="216"/>
      <c r="DSF174" s="216"/>
      <c r="DSG174" s="216"/>
      <c r="DSH174" s="216"/>
      <c r="DSI174" s="216"/>
      <c r="DSJ174" s="216"/>
      <c r="DSK174" s="216"/>
      <c r="DSL174" s="216"/>
      <c r="DSM174" s="216"/>
      <c r="DSN174" s="216"/>
      <c r="DSO174" s="216"/>
      <c r="DSP174" s="216"/>
      <c r="DSQ174" s="216"/>
      <c r="DSR174" s="216"/>
      <c r="DSS174" s="216"/>
      <c r="DST174" s="216"/>
      <c r="DSU174" s="216"/>
      <c r="DSV174" s="216"/>
      <c r="DSW174" s="216"/>
      <c r="DSX174" s="216"/>
      <c r="DSY174" s="216"/>
      <c r="DSZ174" s="216"/>
      <c r="DTA174" s="216"/>
      <c r="DTB174" s="216"/>
      <c r="DTC174" s="216"/>
      <c r="DTD174" s="216"/>
      <c r="DTE174" s="216"/>
      <c r="DTF174" s="216"/>
      <c r="DTG174" s="216"/>
      <c r="DTH174" s="216"/>
      <c r="DTI174" s="216"/>
      <c r="DTJ174" s="216"/>
      <c r="DTK174" s="216"/>
      <c r="DTL174" s="216"/>
      <c r="DTM174" s="216"/>
      <c r="DTN174" s="216"/>
      <c r="DTO174" s="216"/>
      <c r="DTP174" s="216"/>
      <c r="DTQ174" s="216"/>
      <c r="DTR174" s="216"/>
      <c r="DTS174" s="216"/>
      <c r="DTT174" s="216"/>
      <c r="DTU174" s="216"/>
      <c r="DTV174" s="216"/>
      <c r="DTW174" s="216"/>
      <c r="DTX174" s="216"/>
      <c r="DTY174" s="216"/>
      <c r="DTZ174" s="216"/>
      <c r="DUA174" s="216"/>
      <c r="DUB174" s="216"/>
      <c r="DUC174" s="216"/>
      <c r="DUD174" s="216"/>
      <c r="DUE174" s="216"/>
      <c r="DUF174" s="216"/>
      <c r="DUG174" s="216"/>
      <c r="DUH174" s="216"/>
      <c r="DUI174" s="216"/>
      <c r="DUJ174" s="216"/>
      <c r="DUK174" s="216"/>
      <c r="DUL174" s="216"/>
      <c r="DUM174" s="216"/>
      <c r="DUN174" s="216"/>
      <c r="DUO174" s="216"/>
      <c r="DUP174" s="216"/>
      <c r="DUQ174" s="216"/>
      <c r="DUR174" s="216"/>
      <c r="DUS174" s="216"/>
      <c r="DUT174" s="216"/>
      <c r="DUU174" s="216"/>
      <c r="DUV174" s="216"/>
      <c r="DUW174" s="216"/>
      <c r="DUX174" s="216"/>
      <c r="DUY174" s="216"/>
      <c r="DUZ174" s="216"/>
      <c r="DVA174" s="216"/>
      <c r="DVB174" s="216"/>
      <c r="DVC174" s="216"/>
      <c r="DVD174" s="216"/>
      <c r="DVE174" s="216"/>
      <c r="DVF174" s="216"/>
      <c r="DVG174" s="216"/>
      <c r="DVH174" s="216"/>
      <c r="DVI174" s="216"/>
      <c r="DVJ174" s="216"/>
      <c r="DVK174" s="216"/>
      <c r="DVL174" s="216"/>
      <c r="DVM174" s="216"/>
      <c r="DVN174" s="216"/>
      <c r="DVO174" s="216"/>
      <c r="DVP174" s="216"/>
      <c r="DVQ174" s="216"/>
      <c r="DVR174" s="216"/>
      <c r="DVS174" s="216"/>
      <c r="DVT174" s="216"/>
      <c r="DVU174" s="216"/>
      <c r="DVV174" s="216"/>
      <c r="DVW174" s="216"/>
      <c r="DVX174" s="216"/>
      <c r="DVY174" s="216"/>
      <c r="DVZ174" s="216"/>
      <c r="DWA174" s="216"/>
      <c r="DWB174" s="216"/>
      <c r="DWC174" s="216"/>
      <c r="DWD174" s="216"/>
      <c r="DWE174" s="216"/>
      <c r="DWF174" s="216"/>
      <c r="DWG174" s="216"/>
      <c r="DWH174" s="216"/>
      <c r="DWI174" s="216"/>
      <c r="DWJ174" s="216"/>
      <c r="DWK174" s="216"/>
      <c r="DWL174" s="216"/>
      <c r="DWM174" s="216"/>
      <c r="DWN174" s="216"/>
      <c r="DWO174" s="216"/>
      <c r="DWP174" s="216"/>
      <c r="DWQ174" s="216"/>
      <c r="DWR174" s="216"/>
      <c r="DWS174" s="216"/>
      <c r="DWT174" s="216"/>
      <c r="DWU174" s="216"/>
      <c r="DWV174" s="216"/>
      <c r="DWW174" s="216"/>
      <c r="DWX174" s="216"/>
      <c r="DWY174" s="216"/>
      <c r="DWZ174" s="216"/>
      <c r="DXA174" s="216"/>
      <c r="DXB174" s="216"/>
      <c r="DXC174" s="216"/>
      <c r="DXD174" s="216"/>
      <c r="DXE174" s="216"/>
      <c r="DXF174" s="216"/>
      <c r="DXG174" s="216"/>
      <c r="DXH174" s="216"/>
      <c r="DXI174" s="216"/>
      <c r="DXJ174" s="216"/>
      <c r="DXK174" s="216"/>
      <c r="DXL174" s="216"/>
      <c r="DXM174" s="216"/>
      <c r="DXN174" s="216"/>
      <c r="DXO174" s="216"/>
      <c r="DXP174" s="216"/>
      <c r="DXQ174" s="216"/>
      <c r="DXR174" s="216"/>
      <c r="DXS174" s="216"/>
      <c r="DXT174" s="216"/>
      <c r="DXU174" s="216"/>
      <c r="DXV174" s="216"/>
      <c r="DXW174" s="216"/>
      <c r="DXX174" s="216"/>
      <c r="DXY174" s="216"/>
      <c r="DXZ174" s="216"/>
      <c r="DYA174" s="216"/>
      <c r="DYB174" s="216"/>
      <c r="DYC174" s="216"/>
      <c r="DYD174" s="216"/>
      <c r="DYE174" s="216"/>
      <c r="DYF174" s="216"/>
      <c r="DYG174" s="216"/>
      <c r="DYH174" s="216"/>
      <c r="DYI174" s="216"/>
      <c r="DYJ174" s="216"/>
      <c r="DYK174" s="216"/>
      <c r="DYL174" s="216"/>
      <c r="DYM174" s="216"/>
      <c r="DYN174" s="216"/>
      <c r="DYO174" s="216"/>
      <c r="DYP174" s="216"/>
      <c r="DYQ174" s="216"/>
      <c r="DYR174" s="216"/>
      <c r="DYS174" s="216"/>
      <c r="DYT174" s="216"/>
      <c r="DYU174" s="216"/>
      <c r="DYV174" s="216"/>
      <c r="DYW174" s="216"/>
      <c r="DYX174" s="216"/>
      <c r="DYY174" s="216"/>
      <c r="DYZ174" s="216"/>
      <c r="DZA174" s="216"/>
      <c r="DZB174" s="216"/>
      <c r="DZC174" s="216"/>
      <c r="DZD174" s="216"/>
      <c r="DZE174" s="216"/>
      <c r="DZF174" s="216"/>
      <c r="DZG174" s="216"/>
      <c r="DZH174" s="216"/>
      <c r="DZI174" s="216"/>
      <c r="DZJ174" s="216"/>
      <c r="DZK174" s="216"/>
      <c r="DZL174" s="216"/>
      <c r="DZM174" s="216"/>
      <c r="DZN174" s="216"/>
      <c r="DZO174" s="216"/>
      <c r="DZP174" s="216"/>
      <c r="DZQ174" s="216"/>
      <c r="DZR174" s="216"/>
      <c r="DZS174" s="216"/>
      <c r="DZT174" s="216"/>
      <c r="DZU174" s="216"/>
      <c r="DZV174" s="216"/>
      <c r="DZW174" s="216"/>
      <c r="DZX174" s="216"/>
      <c r="DZY174" s="216"/>
      <c r="DZZ174" s="216"/>
      <c r="EAA174" s="216"/>
      <c r="EAB174" s="216"/>
      <c r="EAC174" s="216"/>
      <c r="EAD174" s="216"/>
      <c r="EAE174" s="216"/>
      <c r="EAF174" s="216"/>
      <c r="EAG174" s="216"/>
      <c r="EAH174" s="216"/>
      <c r="EAI174" s="216"/>
      <c r="EAJ174" s="216"/>
      <c r="EAK174" s="216"/>
      <c r="EAL174" s="216"/>
      <c r="EAM174" s="216"/>
      <c r="EAN174" s="216"/>
      <c r="EAO174" s="216"/>
      <c r="EAP174" s="216"/>
      <c r="EAQ174" s="216"/>
      <c r="EAR174" s="216"/>
      <c r="EAS174" s="216"/>
      <c r="EAT174" s="216"/>
      <c r="EAU174" s="216"/>
      <c r="EAV174" s="216"/>
      <c r="EAW174" s="216"/>
      <c r="EAX174" s="216"/>
      <c r="EAY174" s="216"/>
      <c r="EAZ174" s="216"/>
      <c r="EBA174" s="216"/>
      <c r="EBB174" s="216"/>
      <c r="EBC174" s="216"/>
      <c r="EBD174" s="216"/>
      <c r="EBE174" s="216"/>
      <c r="EBF174" s="216"/>
      <c r="EBG174" s="216"/>
      <c r="EBH174" s="216"/>
      <c r="EBI174" s="216"/>
      <c r="EBJ174" s="216"/>
      <c r="EBK174" s="216"/>
      <c r="EBL174" s="216"/>
      <c r="EBM174" s="216"/>
      <c r="EBN174" s="216"/>
      <c r="EBO174" s="216"/>
      <c r="EBP174" s="216"/>
      <c r="EBQ174" s="216"/>
      <c r="EBR174" s="216"/>
      <c r="EBS174" s="216"/>
      <c r="EBT174" s="216"/>
      <c r="EBU174" s="216"/>
      <c r="EBV174" s="216"/>
      <c r="EBW174" s="216"/>
      <c r="EBX174" s="216"/>
      <c r="EBY174" s="216"/>
      <c r="EBZ174" s="216"/>
      <c r="ECA174" s="216"/>
      <c r="ECB174" s="216"/>
      <c r="ECC174" s="216"/>
      <c r="ECD174" s="216"/>
      <c r="ECE174" s="216"/>
      <c r="ECF174" s="216"/>
      <c r="ECG174" s="216"/>
      <c r="ECH174" s="216"/>
      <c r="ECI174" s="216"/>
      <c r="ECJ174" s="216"/>
      <c r="ECK174" s="216"/>
      <c r="ECL174" s="216"/>
      <c r="ECM174" s="216"/>
      <c r="ECN174" s="216"/>
      <c r="ECO174" s="216"/>
      <c r="ECP174" s="216"/>
      <c r="ECQ174" s="216"/>
      <c r="ECR174" s="216"/>
      <c r="ECS174" s="216"/>
      <c r="ECT174" s="216"/>
      <c r="ECU174" s="216"/>
      <c r="ECV174" s="216"/>
      <c r="ECW174" s="216"/>
      <c r="ECX174" s="216"/>
      <c r="ECY174" s="216"/>
      <c r="ECZ174" s="216"/>
      <c r="EDA174" s="216"/>
      <c r="EDB174" s="216"/>
      <c r="EDC174" s="216"/>
      <c r="EDD174" s="216"/>
      <c r="EDE174" s="216"/>
      <c r="EDF174" s="216"/>
      <c r="EDG174" s="216"/>
      <c r="EDH174" s="216"/>
      <c r="EDI174" s="216"/>
      <c r="EDJ174" s="216"/>
      <c r="EDK174" s="216"/>
      <c r="EDL174" s="216"/>
      <c r="EDM174" s="216"/>
      <c r="EDN174" s="216"/>
      <c r="EDO174" s="216"/>
      <c r="EDP174" s="216"/>
      <c r="EDQ174" s="216"/>
      <c r="EDR174" s="216"/>
      <c r="EDS174" s="216"/>
      <c r="EDT174" s="216"/>
      <c r="EDU174" s="216"/>
      <c r="EDV174" s="216"/>
      <c r="EDW174" s="216"/>
      <c r="EDX174" s="216"/>
      <c r="EDY174" s="216"/>
      <c r="EDZ174" s="216"/>
      <c r="EEA174" s="216"/>
      <c r="EEB174" s="216"/>
      <c r="EEC174" s="216"/>
      <c r="EED174" s="216"/>
      <c r="EEE174" s="216"/>
      <c r="EEF174" s="216"/>
      <c r="EEG174" s="216"/>
      <c r="EEH174" s="216"/>
      <c r="EEI174" s="216"/>
      <c r="EEJ174" s="216"/>
      <c r="EEK174" s="216"/>
      <c r="EEL174" s="216"/>
      <c r="EEM174" s="216"/>
      <c r="EEN174" s="216"/>
      <c r="EEO174" s="216"/>
      <c r="EEP174" s="216"/>
      <c r="EEQ174" s="216"/>
      <c r="EER174" s="216"/>
      <c r="EES174" s="216"/>
      <c r="EET174" s="216"/>
      <c r="EEU174" s="216"/>
      <c r="EEV174" s="216"/>
      <c r="EEW174" s="216"/>
      <c r="EEX174" s="216"/>
      <c r="EEY174" s="216"/>
      <c r="EEZ174" s="216"/>
      <c r="EFA174" s="216"/>
      <c r="EFB174" s="216"/>
      <c r="EFC174" s="216"/>
      <c r="EFD174" s="216"/>
      <c r="EFE174" s="216"/>
      <c r="EFF174" s="216"/>
      <c r="EFG174" s="216"/>
      <c r="EFH174" s="216"/>
      <c r="EFI174" s="216"/>
      <c r="EFJ174" s="216"/>
      <c r="EFK174" s="216"/>
      <c r="EFL174" s="216"/>
      <c r="EFM174" s="216"/>
      <c r="EFN174" s="216"/>
      <c r="EFO174" s="216"/>
      <c r="EFP174" s="216"/>
      <c r="EFQ174" s="216"/>
      <c r="EFR174" s="216"/>
      <c r="EFS174" s="216"/>
      <c r="EFT174" s="216"/>
      <c r="EFU174" s="216"/>
      <c r="EFV174" s="216"/>
      <c r="EFW174" s="216"/>
      <c r="EFX174" s="216"/>
      <c r="EFY174" s="216"/>
      <c r="EFZ174" s="216"/>
      <c r="EGA174" s="216"/>
      <c r="EGB174" s="216"/>
      <c r="EGC174" s="216"/>
      <c r="EGD174" s="216"/>
      <c r="EGE174" s="216"/>
      <c r="EGF174" s="216"/>
      <c r="EGG174" s="216"/>
      <c r="EGH174" s="216"/>
      <c r="EGI174" s="216"/>
      <c r="EGJ174" s="216"/>
      <c r="EGK174" s="216"/>
      <c r="EGL174" s="216"/>
      <c r="EGM174" s="216"/>
      <c r="EGN174" s="216"/>
      <c r="EGO174" s="216"/>
      <c r="EGP174" s="216"/>
      <c r="EGQ174" s="216"/>
      <c r="EGR174" s="216"/>
      <c r="EGS174" s="216"/>
      <c r="EGT174" s="216"/>
      <c r="EGU174" s="216"/>
      <c r="EGV174" s="216"/>
      <c r="EGW174" s="216"/>
      <c r="EGX174" s="216"/>
      <c r="EGY174" s="216"/>
      <c r="EGZ174" s="216"/>
      <c r="EHA174" s="216"/>
      <c r="EHB174" s="216"/>
      <c r="EHC174" s="216"/>
      <c r="EHD174" s="216"/>
      <c r="EHE174" s="216"/>
      <c r="EHF174" s="216"/>
      <c r="EHG174" s="216"/>
      <c r="EHH174" s="216"/>
      <c r="EHI174" s="216"/>
      <c r="EHJ174" s="216"/>
      <c r="EHK174" s="216"/>
      <c r="EHL174" s="216"/>
      <c r="EHM174" s="216"/>
      <c r="EHN174" s="216"/>
      <c r="EHO174" s="216"/>
      <c r="EHP174" s="216"/>
      <c r="EHQ174" s="216"/>
      <c r="EHR174" s="216"/>
      <c r="EHS174" s="216"/>
      <c r="EHT174" s="216"/>
      <c r="EHU174" s="216"/>
      <c r="EHV174" s="216"/>
      <c r="EHW174" s="216"/>
      <c r="EHX174" s="216"/>
      <c r="EHY174" s="216"/>
      <c r="EHZ174" s="216"/>
      <c r="EIA174" s="216"/>
      <c r="EIB174" s="216"/>
      <c r="EIC174" s="216"/>
      <c r="EID174" s="216"/>
      <c r="EIE174" s="216"/>
      <c r="EIF174" s="216"/>
      <c r="EIG174" s="216"/>
      <c r="EIH174" s="216"/>
      <c r="EII174" s="216"/>
      <c r="EIJ174" s="216"/>
      <c r="EIK174" s="216"/>
      <c r="EIL174" s="216"/>
      <c r="EIM174" s="216"/>
      <c r="EIN174" s="216"/>
      <c r="EIO174" s="216"/>
      <c r="EIP174" s="216"/>
      <c r="EIQ174" s="216"/>
      <c r="EIR174" s="216"/>
      <c r="EIS174" s="216"/>
      <c r="EIT174" s="216"/>
      <c r="EIU174" s="216"/>
      <c r="EIV174" s="216"/>
      <c r="EIW174" s="216"/>
      <c r="EIX174" s="216"/>
      <c r="EIY174" s="216"/>
      <c r="EIZ174" s="216"/>
      <c r="EJA174" s="216"/>
      <c r="EJB174" s="216"/>
      <c r="EJC174" s="216"/>
      <c r="EJD174" s="216"/>
      <c r="EJE174" s="216"/>
      <c r="EJF174" s="216"/>
      <c r="EJG174" s="216"/>
      <c r="EJH174" s="216"/>
      <c r="EJI174" s="216"/>
      <c r="EJJ174" s="216"/>
      <c r="EJK174" s="216"/>
      <c r="EJL174" s="216"/>
      <c r="EJM174" s="216"/>
      <c r="EJN174" s="216"/>
      <c r="EJO174" s="216"/>
      <c r="EJP174" s="216"/>
      <c r="EJQ174" s="216"/>
      <c r="EJR174" s="216"/>
      <c r="EJS174" s="216"/>
      <c r="EJT174" s="216"/>
      <c r="EJU174" s="216"/>
      <c r="EJV174" s="216"/>
      <c r="EJW174" s="216"/>
      <c r="EJX174" s="216"/>
      <c r="EJY174" s="216"/>
      <c r="EJZ174" s="216"/>
      <c r="EKA174" s="216"/>
      <c r="EKB174" s="216"/>
      <c r="EKC174" s="216"/>
      <c r="EKD174" s="216"/>
      <c r="EKE174" s="216"/>
      <c r="EKF174" s="216"/>
      <c r="EKG174" s="216"/>
      <c r="EKH174" s="216"/>
      <c r="EKI174" s="216"/>
      <c r="EKJ174" s="216"/>
      <c r="EKK174" s="216"/>
      <c r="EKL174" s="216"/>
      <c r="EKM174" s="216"/>
      <c r="EKN174" s="216"/>
      <c r="EKO174" s="216"/>
      <c r="EKP174" s="216"/>
      <c r="EKQ174" s="216"/>
      <c r="EKR174" s="216"/>
      <c r="EKS174" s="216"/>
      <c r="EKT174" s="216"/>
      <c r="EKU174" s="216"/>
      <c r="EKV174" s="216"/>
      <c r="EKW174" s="216"/>
      <c r="EKX174" s="216"/>
      <c r="EKY174" s="216"/>
      <c r="EKZ174" s="216"/>
      <c r="ELA174" s="216"/>
      <c r="ELB174" s="216"/>
      <c r="ELC174" s="216"/>
      <c r="ELD174" s="216"/>
      <c r="ELE174" s="216"/>
      <c r="ELF174" s="216"/>
      <c r="ELG174" s="216"/>
      <c r="ELH174" s="216"/>
      <c r="ELI174" s="216"/>
      <c r="ELJ174" s="216"/>
      <c r="ELK174" s="216"/>
      <c r="ELL174" s="216"/>
      <c r="ELM174" s="216"/>
      <c r="ELN174" s="216"/>
      <c r="ELO174" s="216"/>
      <c r="ELP174" s="216"/>
      <c r="ELQ174" s="216"/>
      <c r="ELR174" s="216"/>
      <c r="ELS174" s="216"/>
      <c r="ELT174" s="216"/>
      <c r="ELU174" s="216"/>
      <c r="ELV174" s="216"/>
      <c r="ELW174" s="216"/>
      <c r="ELX174" s="216"/>
      <c r="ELY174" s="216"/>
      <c r="ELZ174" s="216"/>
      <c r="EMA174" s="216"/>
      <c r="EMB174" s="216"/>
      <c r="EMC174" s="216"/>
      <c r="EMD174" s="216"/>
      <c r="EME174" s="216"/>
      <c r="EMF174" s="216"/>
      <c r="EMG174" s="216"/>
      <c r="EMH174" s="216"/>
      <c r="EMI174" s="216"/>
      <c r="EMJ174" s="216"/>
      <c r="EMK174" s="216"/>
      <c r="EML174" s="216"/>
      <c r="EMM174" s="216"/>
      <c r="EMN174" s="216"/>
      <c r="EMO174" s="216"/>
      <c r="EMP174" s="216"/>
      <c r="EMQ174" s="216"/>
      <c r="EMR174" s="216"/>
      <c r="EMS174" s="216"/>
      <c r="EMT174" s="216"/>
      <c r="EMU174" s="216"/>
      <c r="EMV174" s="216"/>
      <c r="EMW174" s="216"/>
      <c r="EMX174" s="216"/>
      <c r="EMY174" s="216"/>
      <c r="EMZ174" s="216"/>
      <c r="ENA174" s="216"/>
      <c r="ENB174" s="216"/>
      <c r="ENC174" s="216"/>
      <c r="END174" s="216"/>
      <c r="ENE174" s="216"/>
      <c r="ENF174" s="216"/>
      <c r="ENG174" s="216"/>
      <c r="ENH174" s="216"/>
      <c r="ENI174" s="216"/>
      <c r="ENJ174" s="216"/>
      <c r="ENK174" s="216"/>
      <c r="ENL174" s="216"/>
      <c r="ENM174" s="216"/>
      <c r="ENN174" s="216"/>
      <c r="ENO174" s="216"/>
      <c r="ENP174" s="216"/>
      <c r="ENQ174" s="216"/>
      <c r="ENR174" s="216"/>
      <c r="ENS174" s="216"/>
      <c r="ENT174" s="216"/>
      <c r="ENU174" s="216"/>
      <c r="ENV174" s="216"/>
      <c r="ENW174" s="216"/>
      <c r="ENX174" s="216"/>
      <c r="ENY174" s="216"/>
      <c r="ENZ174" s="216"/>
      <c r="EOA174" s="216"/>
      <c r="EOB174" s="216"/>
      <c r="EOC174" s="216"/>
      <c r="EOD174" s="216"/>
      <c r="EOE174" s="216"/>
      <c r="EOF174" s="216"/>
      <c r="EOG174" s="216"/>
      <c r="EOH174" s="216"/>
      <c r="EOI174" s="216"/>
      <c r="EOJ174" s="216"/>
      <c r="EOK174" s="216"/>
      <c r="EOL174" s="216"/>
      <c r="EOM174" s="216"/>
      <c r="EON174" s="216"/>
      <c r="EOO174" s="216"/>
      <c r="EOP174" s="216"/>
      <c r="EOQ174" s="216"/>
      <c r="EOR174" s="216"/>
      <c r="EOS174" s="216"/>
      <c r="EOT174" s="216"/>
      <c r="EOU174" s="216"/>
      <c r="EOV174" s="216"/>
      <c r="EOW174" s="216"/>
      <c r="EOX174" s="216"/>
      <c r="EOY174" s="216"/>
      <c r="EOZ174" s="216"/>
      <c r="EPA174" s="216"/>
      <c r="EPB174" s="216"/>
      <c r="EPC174" s="216"/>
      <c r="EPD174" s="216"/>
      <c r="EPE174" s="216"/>
      <c r="EPF174" s="216"/>
      <c r="EPG174" s="216"/>
      <c r="EPH174" s="216"/>
      <c r="EPI174" s="216"/>
      <c r="EPJ174" s="216"/>
      <c r="EPK174" s="216"/>
      <c r="EPL174" s="216"/>
      <c r="EPM174" s="216"/>
      <c r="EPN174" s="216"/>
      <c r="EPO174" s="216"/>
      <c r="EPP174" s="216"/>
      <c r="EPQ174" s="216"/>
      <c r="EPR174" s="216"/>
      <c r="EPS174" s="216"/>
      <c r="EPT174" s="216"/>
      <c r="EPU174" s="216"/>
      <c r="EPV174" s="216"/>
      <c r="EPW174" s="216"/>
      <c r="EPX174" s="216"/>
      <c r="EPY174" s="216"/>
      <c r="EPZ174" s="216"/>
      <c r="EQA174" s="216"/>
      <c r="EQB174" s="216"/>
      <c r="EQC174" s="216"/>
      <c r="EQD174" s="216"/>
      <c r="EQE174" s="216"/>
      <c r="EQF174" s="216"/>
      <c r="EQG174" s="216"/>
      <c r="EQH174" s="216"/>
      <c r="EQI174" s="216"/>
      <c r="EQJ174" s="216"/>
      <c r="EQK174" s="216"/>
      <c r="EQL174" s="216"/>
      <c r="EQM174" s="216"/>
      <c r="EQN174" s="216"/>
      <c r="EQO174" s="216"/>
      <c r="EQP174" s="216"/>
      <c r="EQQ174" s="216"/>
      <c r="EQR174" s="216"/>
      <c r="EQS174" s="216"/>
      <c r="EQT174" s="216"/>
      <c r="EQU174" s="216"/>
      <c r="EQV174" s="216"/>
      <c r="EQW174" s="216"/>
      <c r="EQX174" s="216"/>
      <c r="EQY174" s="216"/>
      <c r="EQZ174" s="216"/>
      <c r="ERA174" s="216"/>
      <c r="ERB174" s="216"/>
      <c r="ERC174" s="216"/>
      <c r="ERD174" s="216"/>
      <c r="ERE174" s="216"/>
      <c r="ERF174" s="216"/>
      <c r="ERG174" s="216"/>
      <c r="ERH174" s="216"/>
      <c r="ERI174" s="216"/>
      <c r="ERJ174" s="216"/>
      <c r="ERK174" s="216"/>
      <c r="ERL174" s="216"/>
      <c r="ERM174" s="216"/>
      <c r="ERN174" s="216"/>
      <c r="ERO174" s="216"/>
      <c r="ERP174" s="216"/>
      <c r="ERQ174" s="216"/>
      <c r="ERR174" s="216"/>
      <c r="ERS174" s="216"/>
      <c r="ERT174" s="216"/>
      <c r="ERU174" s="216"/>
      <c r="ERV174" s="216"/>
      <c r="ERW174" s="216"/>
      <c r="ERX174" s="216"/>
      <c r="ERY174" s="216"/>
      <c r="ERZ174" s="216"/>
      <c r="ESA174" s="216"/>
      <c r="ESB174" s="216"/>
      <c r="ESC174" s="216"/>
      <c r="ESD174" s="216"/>
      <c r="ESE174" s="216"/>
      <c r="ESF174" s="216"/>
      <c r="ESG174" s="216"/>
      <c r="ESH174" s="216"/>
      <c r="ESI174" s="216"/>
      <c r="ESJ174" s="216"/>
      <c r="ESK174" s="216"/>
      <c r="ESL174" s="216"/>
      <c r="ESM174" s="216"/>
      <c r="ESN174" s="216"/>
      <c r="ESO174" s="216"/>
      <c r="ESP174" s="216"/>
      <c r="ESQ174" s="216"/>
      <c r="ESR174" s="216"/>
      <c r="ESS174" s="216"/>
      <c r="EST174" s="216"/>
      <c r="ESU174" s="216"/>
      <c r="ESV174" s="216"/>
      <c r="ESW174" s="216"/>
      <c r="ESX174" s="216"/>
      <c r="ESY174" s="216"/>
      <c r="ESZ174" s="216"/>
      <c r="ETA174" s="216"/>
      <c r="ETB174" s="216"/>
      <c r="ETC174" s="216"/>
      <c r="ETD174" s="216"/>
      <c r="ETE174" s="216"/>
      <c r="ETF174" s="216"/>
      <c r="ETG174" s="216"/>
      <c r="ETH174" s="216"/>
      <c r="ETI174" s="216"/>
      <c r="ETJ174" s="216"/>
      <c r="ETK174" s="216"/>
      <c r="ETL174" s="216"/>
      <c r="ETM174" s="216"/>
      <c r="ETN174" s="216"/>
      <c r="ETO174" s="216"/>
      <c r="ETP174" s="216"/>
      <c r="ETQ174" s="216"/>
      <c r="ETR174" s="216"/>
      <c r="ETS174" s="216"/>
      <c r="ETT174" s="216"/>
      <c r="ETU174" s="216"/>
      <c r="ETV174" s="216"/>
      <c r="ETW174" s="216"/>
      <c r="ETX174" s="216"/>
      <c r="ETY174" s="216"/>
      <c r="ETZ174" s="216"/>
      <c r="EUA174" s="216"/>
      <c r="EUB174" s="216"/>
      <c r="EUC174" s="216"/>
      <c r="EUD174" s="216"/>
      <c r="EUE174" s="216"/>
      <c r="EUF174" s="216"/>
      <c r="EUG174" s="216"/>
      <c r="EUH174" s="216"/>
      <c r="EUI174" s="216"/>
      <c r="EUJ174" s="216"/>
      <c r="EUK174" s="216"/>
      <c r="EUL174" s="216"/>
      <c r="EUM174" s="216"/>
      <c r="EUN174" s="216"/>
      <c r="EUO174" s="216"/>
      <c r="EUP174" s="216"/>
      <c r="EUQ174" s="216"/>
      <c r="EUR174" s="216"/>
      <c r="EUS174" s="216"/>
      <c r="EUT174" s="216"/>
      <c r="EUU174" s="216"/>
      <c r="EUV174" s="216"/>
      <c r="EUW174" s="216"/>
      <c r="EUX174" s="216"/>
      <c r="EUY174" s="216"/>
      <c r="EUZ174" s="216"/>
      <c r="EVA174" s="216"/>
      <c r="EVB174" s="216"/>
      <c r="EVC174" s="216"/>
      <c r="EVD174" s="216"/>
      <c r="EVE174" s="216"/>
      <c r="EVF174" s="216"/>
      <c r="EVG174" s="216"/>
      <c r="EVH174" s="216"/>
      <c r="EVI174" s="216"/>
      <c r="EVJ174" s="216"/>
      <c r="EVK174" s="216"/>
      <c r="EVL174" s="216"/>
      <c r="EVM174" s="216"/>
      <c r="EVN174" s="216"/>
      <c r="EVO174" s="216"/>
      <c r="EVP174" s="216"/>
      <c r="EVQ174" s="216"/>
      <c r="EVR174" s="216"/>
      <c r="EVS174" s="216"/>
      <c r="EVT174" s="216"/>
      <c r="EVU174" s="216"/>
      <c r="EVV174" s="216"/>
      <c r="EVW174" s="216"/>
      <c r="EVX174" s="216"/>
      <c r="EVY174" s="216"/>
      <c r="EVZ174" s="216"/>
      <c r="EWA174" s="216"/>
      <c r="EWB174" s="216"/>
      <c r="EWC174" s="216"/>
      <c r="EWD174" s="216"/>
      <c r="EWE174" s="216"/>
      <c r="EWF174" s="216"/>
      <c r="EWG174" s="216"/>
      <c r="EWH174" s="216"/>
      <c r="EWI174" s="216"/>
      <c r="EWJ174" s="216"/>
      <c r="EWK174" s="216"/>
      <c r="EWL174" s="216"/>
      <c r="EWM174" s="216"/>
      <c r="EWN174" s="216"/>
      <c r="EWO174" s="216"/>
      <c r="EWP174" s="216"/>
      <c r="EWQ174" s="216"/>
      <c r="EWR174" s="216"/>
      <c r="EWS174" s="216"/>
      <c r="EWT174" s="216"/>
      <c r="EWU174" s="216"/>
      <c r="EWV174" s="216"/>
      <c r="EWW174" s="216"/>
      <c r="EWX174" s="216"/>
      <c r="EWY174" s="216"/>
      <c r="EWZ174" s="216"/>
      <c r="EXA174" s="216"/>
      <c r="EXB174" s="216"/>
      <c r="EXC174" s="216"/>
      <c r="EXD174" s="216"/>
      <c r="EXE174" s="216"/>
      <c r="EXF174" s="216"/>
      <c r="EXG174" s="216"/>
      <c r="EXH174" s="216"/>
      <c r="EXI174" s="216"/>
      <c r="EXJ174" s="216"/>
      <c r="EXK174" s="216"/>
      <c r="EXL174" s="216"/>
      <c r="EXM174" s="216"/>
      <c r="EXN174" s="216"/>
      <c r="EXO174" s="216"/>
      <c r="EXP174" s="216"/>
      <c r="EXQ174" s="216"/>
      <c r="EXR174" s="216"/>
      <c r="EXS174" s="216"/>
      <c r="EXT174" s="216"/>
      <c r="EXU174" s="216"/>
      <c r="EXV174" s="216"/>
      <c r="EXW174" s="216"/>
      <c r="EXX174" s="216"/>
      <c r="EXY174" s="216"/>
      <c r="EXZ174" s="216"/>
      <c r="EYA174" s="216"/>
      <c r="EYB174" s="216"/>
      <c r="EYC174" s="216"/>
      <c r="EYD174" s="216"/>
      <c r="EYE174" s="216"/>
      <c r="EYF174" s="216"/>
      <c r="EYG174" s="216"/>
      <c r="EYH174" s="216"/>
      <c r="EYI174" s="216"/>
      <c r="EYJ174" s="216"/>
      <c r="EYK174" s="216"/>
      <c r="EYL174" s="216"/>
      <c r="EYM174" s="216"/>
      <c r="EYN174" s="216"/>
      <c r="EYO174" s="216"/>
      <c r="EYP174" s="216"/>
      <c r="EYQ174" s="216"/>
      <c r="EYR174" s="216"/>
      <c r="EYS174" s="216"/>
      <c r="EYT174" s="216"/>
      <c r="EYU174" s="216"/>
      <c r="EYV174" s="216"/>
      <c r="EYW174" s="216"/>
      <c r="EYX174" s="216"/>
      <c r="EYY174" s="216"/>
      <c r="EYZ174" s="216"/>
      <c r="EZA174" s="216"/>
      <c r="EZB174" s="216"/>
      <c r="EZC174" s="216"/>
      <c r="EZD174" s="216"/>
      <c r="EZE174" s="216"/>
      <c r="EZF174" s="216"/>
      <c r="EZG174" s="216"/>
      <c r="EZH174" s="216"/>
      <c r="EZI174" s="216"/>
      <c r="EZJ174" s="216"/>
      <c r="EZK174" s="216"/>
      <c r="EZL174" s="216"/>
      <c r="EZM174" s="216"/>
      <c r="EZN174" s="216"/>
      <c r="EZO174" s="216"/>
      <c r="EZP174" s="216"/>
      <c r="EZQ174" s="216"/>
      <c r="EZR174" s="216"/>
      <c r="EZS174" s="216"/>
      <c r="EZT174" s="216"/>
      <c r="EZU174" s="216"/>
      <c r="EZV174" s="216"/>
      <c r="EZW174" s="216"/>
      <c r="EZX174" s="216"/>
      <c r="EZY174" s="216"/>
      <c r="EZZ174" s="216"/>
      <c r="FAA174" s="216"/>
      <c r="FAB174" s="216"/>
      <c r="FAC174" s="216"/>
      <c r="FAD174" s="216"/>
      <c r="FAE174" s="216"/>
      <c r="FAF174" s="216"/>
      <c r="FAG174" s="216"/>
      <c r="FAH174" s="216"/>
      <c r="FAI174" s="216"/>
      <c r="FAJ174" s="216"/>
      <c r="FAK174" s="216"/>
      <c r="FAL174" s="216"/>
      <c r="FAM174" s="216"/>
      <c r="FAN174" s="216"/>
      <c r="FAO174" s="216"/>
      <c r="FAP174" s="216"/>
      <c r="FAQ174" s="216"/>
      <c r="FAR174" s="216"/>
      <c r="FAS174" s="216"/>
      <c r="FAT174" s="216"/>
      <c r="FAU174" s="216"/>
      <c r="FAV174" s="216"/>
      <c r="FAW174" s="216"/>
      <c r="FAX174" s="216"/>
      <c r="FAY174" s="216"/>
      <c r="FAZ174" s="216"/>
      <c r="FBA174" s="216"/>
      <c r="FBB174" s="216"/>
      <c r="FBC174" s="216"/>
      <c r="FBD174" s="216"/>
      <c r="FBE174" s="216"/>
      <c r="FBF174" s="216"/>
      <c r="FBG174" s="216"/>
      <c r="FBH174" s="216"/>
      <c r="FBI174" s="216"/>
      <c r="FBJ174" s="216"/>
      <c r="FBK174" s="216"/>
      <c r="FBL174" s="216"/>
      <c r="FBM174" s="216"/>
      <c r="FBN174" s="216"/>
      <c r="FBO174" s="216"/>
      <c r="FBP174" s="216"/>
      <c r="FBQ174" s="216"/>
      <c r="FBR174" s="216"/>
      <c r="FBS174" s="216"/>
      <c r="FBT174" s="216"/>
      <c r="FBU174" s="216"/>
      <c r="FBV174" s="216"/>
      <c r="FBW174" s="216"/>
      <c r="FBX174" s="216"/>
      <c r="FBY174" s="216"/>
      <c r="FBZ174" s="216"/>
      <c r="FCA174" s="216"/>
      <c r="FCB174" s="216"/>
      <c r="FCC174" s="216"/>
      <c r="FCD174" s="216"/>
      <c r="FCE174" s="216"/>
      <c r="FCF174" s="216"/>
      <c r="FCG174" s="216"/>
      <c r="FCH174" s="216"/>
      <c r="FCI174" s="216"/>
      <c r="FCJ174" s="216"/>
      <c r="FCK174" s="216"/>
      <c r="FCL174" s="216"/>
      <c r="FCM174" s="216"/>
      <c r="FCN174" s="216"/>
      <c r="FCO174" s="216"/>
      <c r="FCP174" s="216"/>
      <c r="FCQ174" s="216"/>
      <c r="FCR174" s="216"/>
      <c r="FCS174" s="216"/>
      <c r="FCT174" s="216"/>
      <c r="FCU174" s="216"/>
      <c r="FCV174" s="216"/>
      <c r="FCW174" s="216"/>
      <c r="FCX174" s="216"/>
      <c r="FCY174" s="216"/>
      <c r="FCZ174" s="216"/>
      <c r="FDA174" s="216"/>
      <c r="FDB174" s="216"/>
      <c r="FDC174" s="216"/>
      <c r="FDD174" s="216"/>
      <c r="FDE174" s="216"/>
      <c r="FDF174" s="216"/>
      <c r="FDG174" s="216"/>
      <c r="FDH174" s="216"/>
      <c r="FDI174" s="216"/>
      <c r="FDJ174" s="216"/>
      <c r="FDK174" s="216"/>
      <c r="FDL174" s="216"/>
      <c r="FDM174" s="216"/>
      <c r="FDN174" s="216"/>
      <c r="FDO174" s="216"/>
      <c r="FDP174" s="216"/>
      <c r="FDQ174" s="216"/>
      <c r="FDR174" s="216"/>
      <c r="FDS174" s="216"/>
      <c r="FDT174" s="216"/>
      <c r="FDU174" s="216"/>
      <c r="FDV174" s="216"/>
      <c r="FDW174" s="216"/>
      <c r="FDX174" s="216"/>
      <c r="FDY174" s="216"/>
      <c r="FDZ174" s="216"/>
      <c r="FEA174" s="216"/>
      <c r="FEB174" s="216"/>
      <c r="FEC174" s="216"/>
      <c r="FED174" s="216"/>
      <c r="FEE174" s="216"/>
      <c r="FEF174" s="216"/>
      <c r="FEG174" s="216"/>
      <c r="FEH174" s="216"/>
      <c r="FEI174" s="216"/>
      <c r="FEJ174" s="216"/>
      <c r="FEK174" s="216"/>
      <c r="FEL174" s="216"/>
      <c r="FEM174" s="216"/>
      <c r="FEN174" s="216"/>
      <c r="FEO174" s="216"/>
      <c r="FEP174" s="216"/>
      <c r="FEQ174" s="216"/>
      <c r="FER174" s="216"/>
      <c r="FES174" s="216"/>
      <c r="FET174" s="216"/>
      <c r="FEU174" s="216"/>
      <c r="FEV174" s="216"/>
      <c r="FEW174" s="216"/>
      <c r="FEX174" s="216"/>
      <c r="FEY174" s="216"/>
      <c r="FEZ174" s="216"/>
      <c r="FFA174" s="216"/>
      <c r="FFB174" s="216"/>
      <c r="FFC174" s="216"/>
      <c r="FFD174" s="216"/>
      <c r="FFE174" s="216"/>
      <c r="FFF174" s="216"/>
      <c r="FFG174" s="216"/>
      <c r="FFH174" s="216"/>
      <c r="FFI174" s="216"/>
      <c r="FFJ174" s="216"/>
      <c r="FFK174" s="216"/>
      <c r="FFL174" s="216"/>
      <c r="FFM174" s="216"/>
      <c r="FFN174" s="216"/>
      <c r="FFO174" s="216"/>
      <c r="FFP174" s="216"/>
      <c r="FFQ174" s="216"/>
      <c r="FFR174" s="216"/>
      <c r="FFS174" s="216"/>
      <c r="FFT174" s="216"/>
      <c r="FFU174" s="216"/>
      <c r="FFV174" s="216"/>
      <c r="FFW174" s="216"/>
      <c r="FFX174" s="216"/>
      <c r="FFY174" s="216"/>
      <c r="FFZ174" s="216"/>
      <c r="FGA174" s="216"/>
      <c r="FGB174" s="216"/>
      <c r="FGC174" s="216"/>
      <c r="FGD174" s="216"/>
      <c r="FGE174" s="216"/>
      <c r="FGF174" s="216"/>
      <c r="FGG174" s="216"/>
      <c r="FGH174" s="216"/>
      <c r="FGI174" s="216"/>
      <c r="FGJ174" s="216"/>
      <c r="FGK174" s="216"/>
      <c r="FGL174" s="216"/>
      <c r="FGM174" s="216"/>
      <c r="FGN174" s="216"/>
      <c r="FGO174" s="216"/>
      <c r="FGP174" s="216"/>
      <c r="FGQ174" s="216"/>
      <c r="FGR174" s="216"/>
      <c r="FGS174" s="216"/>
      <c r="FGT174" s="216"/>
      <c r="FGU174" s="216"/>
      <c r="FGV174" s="216"/>
      <c r="FGW174" s="216"/>
      <c r="FGX174" s="216"/>
      <c r="FGY174" s="216"/>
      <c r="FGZ174" s="216"/>
      <c r="FHA174" s="216"/>
      <c r="FHB174" s="216"/>
      <c r="FHC174" s="216"/>
      <c r="FHD174" s="216"/>
      <c r="FHE174" s="216"/>
      <c r="FHF174" s="216"/>
      <c r="FHG174" s="216"/>
      <c r="FHH174" s="216"/>
      <c r="FHI174" s="216"/>
      <c r="FHJ174" s="216"/>
      <c r="FHK174" s="216"/>
      <c r="FHL174" s="216"/>
      <c r="FHM174" s="216"/>
      <c r="FHN174" s="216"/>
      <c r="FHO174" s="216"/>
      <c r="FHP174" s="216"/>
      <c r="FHQ174" s="216"/>
      <c r="FHR174" s="216"/>
      <c r="FHS174" s="216"/>
      <c r="FHT174" s="216"/>
      <c r="FHU174" s="216"/>
      <c r="FHV174" s="216"/>
      <c r="FHW174" s="216"/>
      <c r="FHX174" s="216"/>
      <c r="FHY174" s="216"/>
      <c r="FHZ174" s="216"/>
      <c r="FIA174" s="216"/>
      <c r="FIB174" s="216"/>
      <c r="FIC174" s="216"/>
      <c r="FID174" s="216"/>
      <c r="FIE174" s="216"/>
      <c r="FIF174" s="216"/>
      <c r="FIG174" s="216"/>
      <c r="FIH174" s="216"/>
      <c r="FII174" s="216"/>
      <c r="FIJ174" s="216"/>
      <c r="FIK174" s="216"/>
      <c r="FIL174" s="216"/>
      <c r="FIM174" s="216"/>
      <c r="FIN174" s="216"/>
      <c r="FIO174" s="216"/>
      <c r="FIP174" s="216"/>
      <c r="FIQ174" s="216"/>
      <c r="FIR174" s="216"/>
      <c r="FIS174" s="216"/>
      <c r="FIT174" s="216"/>
      <c r="FIU174" s="216"/>
      <c r="FIV174" s="216"/>
      <c r="FIW174" s="216"/>
      <c r="FIX174" s="216"/>
      <c r="FIY174" s="216"/>
      <c r="FIZ174" s="216"/>
      <c r="FJA174" s="216"/>
      <c r="FJB174" s="216"/>
      <c r="FJC174" s="216"/>
      <c r="FJD174" s="216"/>
      <c r="FJE174" s="216"/>
      <c r="FJF174" s="216"/>
      <c r="FJG174" s="216"/>
      <c r="FJH174" s="216"/>
      <c r="FJI174" s="216"/>
      <c r="FJJ174" s="216"/>
      <c r="FJK174" s="216"/>
      <c r="FJL174" s="216"/>
      <c r="FJM174" s="216"/>
      <c r="FJN174" s="216"/>
      <c r="FJO174" s="216"/>
      <c r="FJP174" s="216"/>
      <c r="FJQ174" s="216"/>
      <c r="FJR174" s="216"/>
      <c r="FJS174" s="216"/>
      <c r="FJT174" s="216"/>
      <c r="FJU174" s="216"/>
      <c r="FJV174" s="216"/>
      <c r="FJW174" s="216"/>
      <c r="FJX174" s="216"/>
      <c r="FJY174" s="216"/>
      <c r="FJZ174" s="216"/>
      <c r="FKA174" s="216"/>
      <c r="FKB174" s="216"/>
      <c r="FKC174" s="216"/>
      <c r="FKD174" s="216"/>
      <c r="FKE174" s="216"/>
      <c r="FKF174" s="216"/>
      <c r="FKG174" s="216"/>
      <c r="FKH174" s="216"/>
      <c r="FKI174" s="216"/>
      <c r="FKJ174" s="216"/>
      <c r="FKK174" s="216"/>
      <c r="FKL174" s="216"/>
      <c r="FKM174" s="216"/>
      <c r="FKN174" s="216"/>
      <c r="FKO174" s="216"/>
      <c r="FKP174" s="216"/>
      <c r="FKQ174" s="216"/>
      <c r="FKR174" s="216"/>
      <c r="FKS174" s="216"/>
      <c r="FKT174" s="216"/>
      <c r="FKU174" s="216"/>
      <c r="FKV174" s="216"/>
      <c r="FKW174" s="216"/>
      <c r="FKX174" s="216"/>
      <c r="FKY174" s="216"/>
      <c r="FKZ174" s="216"/>
      <c r="FLA174" s="216"/>
      <c r="FLB174" s="216"/>
      <c r="FLC174" s="216"/>
      <c r="FLD174" s="216"/>
      <c r="FLE174" s="216"/>
      <c r="FLF174" s="216"/>
      <c r="FLG174" s="216"/>
      <c r="FLH174" s="216"/>
      <c r="FLI174" s="216"/>
      <c r="FLJ174" s="216"/>
      <c r="FLK174" s="216"/>
      <c r="FLL174" s="216"/>
      <c r="FLM174" s="216"/>
      <c r="FLN174" s="216"/>
      <c r="FLO174" s="216"/>
      <c r="FLP174" s="216"/>
      <c r="FLQ174" s="216"/>
      <c r="FLR174" s="216"/>
      <c r="FLS174" s="216"/>
      <c r="FLT174" s="216"/>
      <c r="FLU174" s="216"/>
      <c r="FLV174" s="216"/>
      <c r="FLW174" s="216"/>
      <c r="FLX174" s="216"/>
      <c r="FLY174" s="216"/>
      <c r="FLZ174" s="216"/>
      <c r="FMA174" s="216"/>
      <c r="FMB174" s="216"/>
      <c r="FMC174" s="216"/>
      <c r="FMD174" s="216"/>
      <c r="FME174" s="216"/>
      <c r="FMF174" s="216"/>
      <c r="FMG174" s="216"/>
      <c r="FMH174" s="216"/>
      <c r="FMI174" s="216"/>
      <c r="FMJ174" s="216"/>
      <c r="FMK174" s="216"/>
      <c r="FML174" s="216"/>
      <c r="FMM174" s="216"/>
      <c r="FMN174" s="216"/>
      <c r="FMO174" s="216"/>
      <c r="FMP174" s="216"/>
      <c r="FMQ174" s="216"/>
      <c r="FMR174" s="216"/>
      <c r="FMS174" s="216"/>
      <c r="FMT174" s="216"/>
      <c r="FMU174" s="216"/>
      <c r="FMV174" s="216"/>
      <c r="FMW174" s="216"/>
      <c r="FMX174" s="216"/>
      <c r="FMY174" s="216"/>
      <c r="FMZ174" s="216"/>
      <c r="FNA174" s="216"/>
      <c r="FNB174" s="216"/>
      <c r="FNC174" s="216"/>
      <c r="FND174" s="216"/>
      <c r="FNE174" s="216"/>
      <c r="FNF174" s="216"/>
      <c r="FNG174" s="216"/>
      <c r="FNH174" s="216"/>
      <c r="FNI174" s="216"/>
      <c r="FNJ174" s="216"/>
      <c r="FNK174" s="216"/>
      <c r="FNL174" s="216"/>
      <c r="FNM174" s="216"/>
      <c r="FNN174" s="216"/>
      <c r="FNO174" s="216"/>
      <c r="FNP174" s="216"/>
      <c r="FNQ174" s="216"/>
      <c r="FNR174" s="216"/>
      <c r="FNS174" s="216"/>
      <c r="FNT174" s="216"/>
      <c r="FNU174" s="216"/>
      <c r="FNV174" s="216"/>
      <c r="FNW174" s="216"/>
      <c r="FNX174" s="216"/>
      <c r="FNY174" s="216"/>
      <c r="FNZ174" s="216"/>
      <c r="FOA174" s="216"/>
      <c r="FOB174" s="216"/>
      <c r="FOC174" s="216"/>
      <c r="FOD174" s="216"/>
      <c r="FOE174" s="216"/>
      <c r="FOF174" s="216"/>
      <c r="FOG174" s="216"/>
      <c r="FOH174" s="216"/>
      <c r="FOI174" s="216"/>
      <c r="FOJ174" s="216"/>
      <c r="FOK174" s="216"/>
      <c r="FOL174" s="216"/>
      <c r="FOM174" s="216"/>
      <c r="FON174" s="216"/>
      <c r="FOO174" s="216"/>
      <c r="FOP174" s="216"/>
      <c r="FOQ174" s="216"/>
      <c r="FOR174" s="216"/>
      <c r="FOS174" s="216"/>
      <c r="FOT174" s="216"/>
      <c r="FOU174" s="216"/>
      <c r="FOV174" s="216"/>
      <c r="FOW174" s="216"/>
      <c r="FOX174" s="216"/>
      <c r="FOY174" s="216"/>
      <c r="FOZ174" s="216"/>
      <c r="FPA174" s="216"/>
      <c r="FPB174" s="216"/>
      <c r="FPC174" s="216"/>
      <c r="FPD174" s="216"/>
      <c r="FPE174" s="216"/>
      <c r="FPF174" s="216"/>
      <c r="FPG174" s="216"/>
      <c r="FPH174" s="216"/>
      <c r="FPI174" s="216"/>
      <c r="FPJ174" s="216"/>
      <c r="FPK174" s="216"/>
      <c r="FPL174" s="216"/>
      <c r="FPM174" s="216"/>
      <c r="FPN174" s="216"/>
      <c r="FPO174" s="216"/>
      <c r="FPP174" s="216"/>
      <c r="FPQ174" s="216"/>
      <c r="FPR174" s="216"/>
      <c r="FPS174" s="216"/>
      <c r="FPT174" s="216"/>
      <c r="FPU174" s="216"/>
      <c r="FPV174" s="216"/>
      <c r="FPW174" s="216"/>
      <c r="FPX174" s="216"/>
      <c r="FPY174" s="216"/>
      <c r="FPZ174" s="216"/>
      <c r="FQA174" s="216"/>
      <c r="FQB174" s="216"/>
      <c r="FQC174" s="216"/>
      <c r="FQD174" s="216"/>
      <c r="FQE174" s="216"/>
      <c r="FQF174" s="216"/>
      <c r="FQG174" s="216"/>
      <c r="FQH174" s="216"/>
      <c r="FQI174" s="216"/>
      <c r="FQJ174" s="216"/>
      <c r="FQK174" s="216"/>
      <c r="FQL174" s="216"/>
      <c r="FQM174" s="216"/>
      <c r="FQN174" s="216"/>
      <c r="FQO174" s="216"/>
      <c r="FQP174" s="216"/>
      <c r="FQQ174" s="216"/>
      <c r="FQR174" s="216"/>
      <c r="FQS174" s="216"/>
      <c r="FQT174" s="216"/>
      <c r="FQU174" s="216"/>
      <c r="FQV174" s="216"/>
      <c r="FQW174" s="216"/>
      <c r="FQX174" s="216"/>
      <c r="FQY174" s="216"/>
      <c r="FQZ174" s="216"/>
      <c r="FRA174" s="216"/>
      <c r="FRB174" s="216"/>
      <c r="FRC174" s="216"/>
      <c r="FRD174" s="216"/>
      <c r="FRE174" s="216"/>
      <c r="FRF174" s="216"/>
      <c r="FRG174" s="216"/>
      <c r="FRH174" s="216"/>
      <c r="FRI174" s="216"/>
      <c r="FRJ174" s="216"/>
      <c r="FRK174" s="216"/>
      <c r="FRL174" s="216"/>
      <c r="FRM174" s="216"/>
      <c r="FRN174" s="216"/>
      <c r="FRO174" s="216"/>
      <c r="FRP174" s="216"/>
      <c r="FRQ174" s="216"/>
      <c r="FRR174" s="216"/>
      <c r="FRS174" s="216"/>
      <c r="FRT174" s="216"/>
      <c r="FRU174" s="216"/>
      <c r="FRV174" s="216"/>
      <c r="FRW174" s="216"/>
      <c r="FRX174" s="216"/>
      <c r="FRY174" s="216"/>
      <c r="FRZ174" s="216"/>
      <c r="FSA174" s="216"/>
      <c r="FSB174" s="216"/>
      <c r="FSC174" s="216"/>
      <c r="FSD174" s="216"/>
      <c r="FSE174" s="216"/>
      <c r="FSF174" s="216"/>
      <c r="FSG174" s="216"/>
      <c r="FSH174" s="216"/>
      <c r="FSI174" s="216"/>
      <c r="FSJ174" s="216"/>
      <c r="FSK174" s="216"/>
      <c r="FSL174" s="216"/>
      <c r="FSM174" s="216"/>
      <c r="FSN174" s="216"/>
      <c r="FSO174" s="216"/>
      <c r="FSP174" s="216"/>
      <c r="FSQ174" s="216"/>
      <c r="FSR174" s="216"/>
      <c r="FSS174" s="216"/>
      <c r="FST174" s="216"/>
      <c r="FSU174" s="216"/>
      <c r="FSV174" s="216"/>
      <c r="FSW174" s="216"/>
      <c r="FSX174" s="216"/>
      <c r="FSY174" s="216"/>
      <c r="FSZ174" s="216"/>
      <c r="FTA174" s="216"/>
      <c r="FTB174" s="216"/>
      <c r="FTC174" s="216"/>
      <c r="FTD174" s="216"/>
      <c r="FTE174" s="216"/>
      <c r="FTF174" s="216"/>
      <c r="FTG174" s="216"/>
      <c r="FTH174" s="216"/>
      <c r="FTI174" s="216"/>
      <c r="FTJ174" s="216"/>
      <c r="FTK174" s="216"/>
      <c r="FTL174" s="216"/>
      <c r="FTM174" s="216"/>
      <c r="FTN174" s="216"/>
      <c r="FTO174" s="216"/>
      <c r="FTP174" s="216"/>
      <c r="FTQ174" s="216"/>
      <c r="FTR174" s="216"/>
      <c r="FTS174" s="216"/>
      <c r="FTT174" s="216"/>
      <c r="FTU174" s="216"/>
      <c r="FTV174" s="216"/>
      <c r="FTW174" s="216"/>
      <c r="FTX174" s="216"/>
      <c r="FTY174" s="216"/>
      <c r="FTZ174" s="216"/>
      <c r="FUA174" s="216"/>
      <c r="FUB174" s="216"/>
      <c r="FUC174" s="216"/>
      <c r="FUD174" s="216"/>
      <c r="FUE174" s="216"/>
      <c r="FUF174" s="216"/>
      <c r="FUG174" s="216"/>
      <c r="FUH174" s="216"/>
      <c r="FUI174" s="216"/>
      <c r="FUJ174" s="216"/>
      <c r="FUK174" s="216"/>
      <c r="FUL174" s="216"/>
      <c r="FUM174" s="216"/>
      <c r="FUN174" s="216"/>
      <c r="FUO174" s="216"/>
      <c r="FUP174" s="216"/>
      <c r="FUQ174" s="216"/>
      <c r="FUR174" s="216"/>
      <c r="FUS174" s="216"/>
      <c r="FUT174" s="216"/>
      <c r="FUU174" s="216"/>
      <c r="FUV174" s="216"/>
      <c r="FUW174" s="216"/>
      <c r="FUX174" s="216"/>
      <c r="FUY174" s="216"/>
      <c r="FUZ174" s="216"/>
      <c r="FVA174" s="216"/>
      <c r="FVB174" s="216"/>
      <c r="FVC174" s="216"/>
      <c r="FVD174" s="216"/>
      <c r="FVE174" s="216"/>
      <c r="FVF174" s="216"/>
      <c r="FVG174" s="216"/>
      <c r="FVH174" s="216"/>
      <c r="FVI174" s="216"/>
      <c r="FVJ174" s="216"/>
      <c r="FVK174" s="216"/>
      <c r="FVL174" s="216"/>
      <c r="FVM174" s="216"/>
      <c r="FVN174" s="216"/>
      <c r="FVO174" s="216"/>
      <c r="FVP174" s="216"/>
      <c r="FVQ174" s="216"/>
      <c r="FVR174" s="216"/>
      <c r="FVS174" s="216"/>
      <c r="FVT174" s="216"/>
      <c r="FVU174" s="216"/>
      <c r="FVV174" s="216"/>
      <c r="FVW174" s="216"/>
      <c r="FVX174" s="216"/>
      <c r="FVY174" s="216"/>
      <c r="FVZ174" s="216"/>
      <c r="FWA174" s="216"/>
      <c r="FWB174" s="216"/>
      <c r="FWC174" s="216"/>
      <c r="FWD174" s="216"/>
      <c r="FWE174" s="216"/>
      <c r="FWF174" s="216"/>
      <c r="FWG174" s="216"/>
      <c r="FWH174" s="216"/>
      <c r="FWI174" s="216"/>
      <c r="FWJ174" s="216"/>
      <c r="FWK174" s="216"/>
      <c r="FWL174" s="216"/>
      <c r="FWM174" s="216"/>
      <c r="FWN174" s="216"/>
      <c r="FWO174" s="216"/>
      <c r="FWP174" s="216"/>
      <c r="FWQ174" s="216"/>
      <c r="FWR174" s="216"/>
      <c r="FWS174" s="216"/>
      <c r="FWT174" s="216"/>
      <c r="FWU174" s="216"/>
      <c r="FWV174" s="216"/>
      <c r="FWW174" s="216"/>
      <c r="FWX174" s="216"/>
      <c r="FWY174" s="216"/>
      <c r="FWZ174" s="216"/>
      <c r="FXA174" s="216"/>
      <c r="FXB174" s="216"/>
      <c r="FXC174" s="216"/>
      <c r="FXD174" s="216"/>
      <c r="FXE174" s="216"/>
      <c r="FXF174" s="216"/>
      <c r="FXG174" s="216"/>
      <c r="FXH174" s="216"/>
      <c r="FXI174" s="216"/>
      <c r="FXJ174" s="216"/>
      <c r="FXK174" s="216"/>
      <c r="FXL174" s="216"/>
      <c r="FXM174" s="216"/>
      <c r="FXN174" s="216"/>
      <c r="FXO174" s="216"/>
      <c r="FXP174" s="216"/>
      <c r="FXQ174" s="216"/>
      <c r="FXR174" s="216"/>
      <c r="FXS174" s="216"/>
      <c r="FXT174" s="216"/>
      <c r="FXU174" s="216"/>
      <c r="FXV174" s="216"/>
      <c r="FXW174" s="216"/>
      <c r="FXX174" s="216"/>
      <c r="FXY174" s="216"/>
      <c r="FXZ174" s="216"/>
      <c r="FYA174" s="216"/>
      <c r="FYB174" s="216"/>
      <c r="FYC174" s="216"/>
      <c r="FYD174" s="216"/>
      <c r="FYE174" s="216"/>
      <c r="FYF174" s="216"/>
      <c r="FYG174" s="216"/>
      <c r="FYH174" s="216"/>
      <c r="FYI174" s="216"/>
      <c r="FYJ174" s="216"/>
      <c r="FYK174" s="216"/>
      <c r="FYL174" s="216"/>
      <c r="FYM174" s="216"/>
      <c r="FYN174" s="216"/>
      <c r="FYO174" s="216"/>
      <c r="FYP174" s="216"/>
      <c r="FYQ174" s="216"/>
      <c r="FYR174" s="216"/>
      <c r="FYS174" s="216"/>
      <c r="FYT174" s="216"/>
      <c r="FYU174" s="216"/>
      <c r="FYV174" s="216"/>
      <c r="FYW174" s="216"/>
      <c r="FYX174" s="216"/>
      <c r="FYY174" s="216"/>
      <c r="FYZ174" s="216"/>
      <c r="FZA174" s="216"/>
      <c r="FZB174" s="216"/>
      <c r="FZC174" s="216"/>
      <c r="FZD174" s="216"/>
      <c r="FZE174" s="216"/>
      <c r="FZF174" s="216"/>
      <c r="FZG174" s="216"/>
      <c r="FZH174" s="216"/>
      <c r="FZI174" s="216"/>
      <c r="FZJ174" s="216"/>
      <c r="FZK174" s="216"/>
      <c r="FZL174" s="216"/>
      <c r="FZM174" s="216"/>
      <c r="FZN174" s="216"/>
      <c r="FZO174" s="216"/>
      <c r="FZP174" s="216"/>
      <c r="FZQ174" s="216"/>
      <c r="FZR174" s="216"/>
      <c r="FZS174" s="216"/>
      <c r="FZT174" s="216"/>
      <c r="FZU174" s="216"/>
      <c r="FZV174" s="216"/>
      <c r="FZW174" s="216"/>
      <c r="FZX174" s="216"/>
      <c r="FZY174" s="216"/>
      <c r="FZZ174" s="216"/>
      <c r="GAA174" s="216"/>
      <c r="GAB174" s="216"/>
      <c r="GAC174" s="216"/>
      <c r="GAD174" s="216"/>
      <c r="GAE174" s="216"/>
      <c r="GAF174" s="216"/>
      <c r="GAG174" s="216"/>
      <c r="GAH174" s="216"/>
      <c r="GAI174" s="216"/>
      <c r="GAJ174" s="216"/>
      <c r="GAK174" s="216"/>
      <c r="GAL174" s="216"/>
      <c r="GAM174" s="216"/>
      <c r="GAN174" s="216"/>
      <c r="GAO174" s="216"/>
      <c r="GAP174" s="216"/>
      <c r="GAQ174" s="216"/>
      <c r="GAR174" s="216"/>
      <c r="GAS174" s="216"/>
      <c r="GAT174" s="216"/>
      <c r="GAU174" s="216"/>
      <c r="GAV174" s="216"/>
      <c r="GAW174" s="216"/>
      <c r="GAX174" s="216"/>
      <c r="GAY174" s="216"/>
      <c r="GAZ174" s="216"/>
      <c r="GBA174" s="216"/>
      <c r="GBB174" s="216"/>
      <c r="GBC174" s="216"/>
      <c r="GBD174" s="216"/>
      <c r="GBE174" s="216"/>
      <c r="GBF174" s="216"/>
      <c r="GBG174" s="216"/>
      <c r="GBH174" s="216"/>
      <c r="GBI174" s="216"/>
      <c r="GBJ174" s="216"/>
      <c r="GBK174" s="216"/>
      <c r="GBL174" s="216"/>
      <c r="GBM174" s="216"/>
      <c r="GBN174" s="216"/>
      <c r="GBO174" s="216"/>
      <c r="GBP174" s="216"/>
      <c r="GBQ174" s="216"/>
      <c r="GBR174" s="216"/>
      <c r="GBS174" s="216"/>
      <c r="GBT174" s="216"/>
      <c r="GBU174" s="216"/>
      <c r="GBV174" s="216"/>
      <c r="GBW174" s="216"/>
      <c r="GBX174" s="216"/>
      <c r="GBY174" s="216"/>
      <c r="GBZ174" s="216"/>
      <c r="GCA174" s="216"/>
      <c r="GCB174" s="216"/>
      <c r="GCC174" s="216"/>
      <c r="GCD174" s="216"/>
      <c r="GCE174" s="216"/>
      <c r="GCF174" s="216"/>
      <c r="GCG174" s="216"/>
      <c r="GCH174" s="216"/>
      <c r="GCI174" s="216"/>
      <c r="GCJ174" s="216"/>
      <c r="GCK174" s="216"/>
      <c r="GCL174" s="216"/>
      <c r="GCM174" s="216"/>
      <c r="GCN174" s="216"/>
      <c r="GCO174" s="216"/>
      <c r="GCP174" s="216"/>
      <c r="GCQ174" s="216"/>
      <c r="GCR174" s="216"/>
      <c r="GCS174" s="216"/>
      <c r="GCT174" s="216"/>
      <c r="GCU174" s="216"/>
      <c r="GCV174" s="216"/>
      <c r="GCW174" s="216"/>
      <c r="GCX174" s="216"/>
      <c r="GCY174" s="216"/>
      <c r="GCZ174" s="216"/>
      <c r="GDA174" s="216"/>
      <c r="GDB174" s="216"/>
      <c r="GDC174" s="216"/>
      <c r="GDD174" s="216"/>
      <c r="GDE174" s="216"/>
      <c r="GDF174" s="216"/>
      <c r="GDG174" s="216"/>
      <c r="GDH174" s="216"/>
      <c r="GDI174" s="216"/>
      <c r="GDJ174" s="216"/>
      <c r="GDK174" s="216"/>
      <c r="GDL174" s="216"/>
      <c r="GDM174" s="216"/>
      <c r="GDN174" s="216"/>
      <c r="GDO174" s="216"/>
      <c r="GDP174" s="216"/>
      <c r="GDQ174" s="216"/>
      <c r="GDR174" s="216"/>
      <c r="GDS174" s="216"/>
      <c r="GDT174" s="216"/>
      <c r="GDU174" s="216"/>
      <c r="GDV174" s="216"/>
      <c r="GDW174" s="216"/>
      <c r="GDX174" s="216"/>
      <c r="GDY174" s="216"/>
      <c r="GDZ174" s="216"/>
      <c r="GEA174" s="216"/>
      <c r="GEB174" s="216"/>
      <c r="GEC174" s="216"/>
      <c r="GED174" s="216"/>
      <c r="GEE174" s="216"/>
      <c r="GEF174" s="216"/>
      <c r="GEG174" s="216"/>
      <c r="GEH174" s="216"/>
      <c r="GEI174" s="216"/>
      <c r="GEJ174" s="216"/>
      <c r="GEK174" s="216"/>
      <c r="GEL174" s="216"/>
      <c r="GEM174" s="216"/>
      <c r="GEN174" s="216"/>
      <c r="GEO174" s="216"/>
      <c r="GEP174" s="216"/>
      <c r="GEQ174" s="216"/>
      <c r="GER174" s="216"/>
      <c r="GES174" s="216"/>
      <c r="GET174" s="216"/>
      <c r="GEU174" s="216"/>
      <c r="GEV174" s="216"/>
      <c r="GEW174" s="216"/>
      <c r="GEX174" s="216"/>
      <c r="GEY174" s="216"/>
      <c r="GEZ174" s="216"/>
      <c r="GFA174" s="216"/>
      <c r="GFB174" s="216"/>
      <c r="GFC174" s="216"/>
      <c r="GFD174" s="216"/>
      <c r="GFE174" s="216"/>
      <c r="GFF174" s="216"/>
      <c r="GFG174" s="216"/>
      <c r="GFH174" s="216"/>
      <c r="GFI174" s="216"/>
      <c r="GFJ174" s="216"/>
      <c r="GFK174" s="216"/>
      <c r="GFL174" s="216"/>
      <c r="GFM174" s="216"/>
      <c r="GFN174" s="216"/>
      <c r="GFO174" s="216"/>
      <c r="GFP174" s="216"/>
      <c r="GFQ174" s="216"/>
      <c r="GFR174" s="216"/>
      <c r="GFS174" s="216"/>
      <c r="GFT174" s="216"/>
      <c r="GFU174" s="216"/>
      <c r="GFV174" s="216"/>
      <c r="GFW174" s="216"/>
      <c r="GFX174" s="216"/>
      <c r="GFY174" s="216"/>
      <c r="GFZ174" s="216"/>
      <c r="GGA174" s="216"/>
      <c r="GGB174" s="216"/>
      <c r="GGC174" s="216"/>
      <c r="GGD174" s="216"/>
      <c r="GGE174" s="216"/>
      <c r="GGF174" s="216"/>
      <c r="GGG174" s="216"/>
      <c r="GGH174" s="216"/>
      <c r="GGI174" s="216"/>
      <c r="GGJ174" s="216"/>
      <c r="GGK174" s="216"/>
      <c r="GGL174" s="216"/>
      <c r="GGM174" s="216"/>
      <c r="GGN174" s="216"/>
      <c r="GGO174" s="216"/>
      <c r="GGP174" s="216"/>
      <c r="GGQ174" s="216"/>
      <c r="GGR174" s="216"/>
      <c r="GGS174" s="216"/>
      <c r="GGT174" s="216"/>
      <c r="GGU174" s="216"/>
      <c r="GGV174" s="216"/>
      <c r="GGW174" s="216"/>
      <c r="GGX174" s="216"/>
      <c r="GGY174" s="216"/>
      <c r="GGZ174" s="216"/>
      <c r="GHA174" s="216"/>
      <c r="GHB174" s="216"/>
      <c r="GHC174" s="216"/>
      <c r="GHD174" s="216"/>
      <c r="GHE174" s="216"/>
      <c r="GHF174" s="216"/>
      <c r="GHG174" s="216"/>
      <c r="GHH174" s="216"/>
      <c r="GHI174" s="216"/>
      <c r="GHJ174" s="216"/>
      <c r="GHK174" s="216"/>
      <c r="GHL174" s="216"/>
      <c r="GHM174" s="216"/>
      <c r="GHN174" s="216"/>
      <c r="GHO174" s="216"/>
      <c r="GHP174" s="216"/>
      <c r="GHQ174" s="216"/>
      <c r="GHR174" s="216"/>
      <c r="GHS174" s="216"/>
      <c r="GHT174" s="216"/>
      <c r="GHU174" s="216"/>
      <c r="GHV174" s="216"/>
      <c r="GHW174" s="216"/>
      <c r="GHX174" s="216"/>
      <c r="GHY174" s="216"/>
      <c r="GHZ174" s="216"/>
      <c r="GIA174" s="216"/>
      <c r="GIB174" s="216"/>
      <c r="GIC174" s="216"/>
      <c r="GID174" s="216"/>
      <c r="GIE174" s="216"/>
      <c r="GIF174" s="216"/>
      <c r="GIG174" s="216"/>
      <c r="GIH174" s="216"/>
      <c r="GII174" s="216"/>
      <c r="GIJ174" s="216"/>
      <c r="GIK174" s="216"/>
      <c r="GIL174" s="216"/>
      <c r="GIM174" s="216"/>
      <c r="GIN174" s="216"/>
      <c r="GIO174" s="216"/>
      <c r="GIP174" s="216"/>
      <c r="GIQ174" s="216"/>
      <c r="GIR174" s="216"/>
      <c r="GIS174" s="216"/>
      <c r="GIT174" s="216"/>
      <c r="GIU174" s="216"/>
      <c r="GIV174" s="216"/>
      <c r="GIW174" s="216"/>
      <c r="GIX174" s="216"/>
      <c r="GIY174" s="216"/>
      <c r="GIZ174" s="216"/>
      <c r="GJA174" s="216"/>
      <c r="GJB174" s="216"/>
      <c r="GJC174" s="216"/>
      <c r="GJD174" s="216"/>
      <c r="GJE174" s="216"/>
      <c r="GJF174" s="216"/>
      <c r="GJG174" s="216"/>
      <c r="GJH174" s="216"/>
      <c r="GJI174" s="216"/>
      <c r="GJJ174" s="216"/>
      <c r="GJK174" s="216"/>
      <c r="GJL174" s="216"/>
      <c r="GJM174" s="216"/>
      <c r="GJN174" s="216"/>
      <c r="GJO174" s="216"/>
      <c r="GJP174" s="216"/>
      <c r="GJQ174" s="216"/>
      <c r="GJR174" s="216"/>
      <c r="GJS174" s="216"/>
      <c r="GJT174" s="216"/>
      <c r="GJU174" s="216"/>
      <c r="GJV174" s="216"/>
      <c r="GJW174" s="216"/>
      <c r="GJX174" s="216"/>
      <c r="GJY174" s="216"/>
      <c r="GJZ174" s="216"/>
      <c r="GKA174" s="216"/>
      <c r="GKB174" s="216"/>
      <c r="GKC174" s="216"/>
      <c r="GKD174" s="216"/>
      <c r="GKE174" s="216"/>
      <c r="GKF174" s="216"/>
      <c r="GKG174" s="216"/>
      <c r="GKH174" s="216"/>
      <c r="GKI174" s="216"/>
      <c r="GKJ174" s="216"/>
      <c r="GKK174" s="216"/>
      <c r="GKL174" s="216"/>
      <c r="GKM174" s="216"/>
      <c r="GKN174" s="216"/>
      <c r="GKO174" s="216"/>
      <c r="GKP174" s="216"/>
      <c r="GKQ174" s="216"/>
      <c r="GKR174" s="216"/>
      <c r="GKS174" s="216"/>
      <c r="GKT174" s="216"/>
      <c r="GKU174" s="216"/>
      <c r="GKV174" s="216"/>
      <c r="GKW174" s="216"/>
      <c r="GKX174" s="216"/>
      <c r="GKY174" s="216"/>
      <c r="GKZ174" s="216"/>
      <c r="GLA174" s="216"/>
      <c r="GLB174" s="216"/>
      <c r="GLC174" s="216"/>
      <c r="GLD174" s="216"/>
      <c r="GLE174" s="216"/>
      <c r="GLF174" s="216"/>
      <c r="GLG174" s="216"/>
      <c r="GLH174" s="216"/>
      <c r="GLI174" s="216"/>
      <c r="GLJ174" s="216"/>
      <c r="GLK174" s="216"/>
      <c r="GLL174" s="216"/>
      <c r="GLM174" s="216"/>
      <c r="GLN174" s="216"/>
      <c r="GLO174" s="216"/>
      <c r="GLP174" s="216"/>
      <c r="GLQ174" s="216"/>
      <c r="GLR174" s="216"/>
      <c r="GLS174" s="216"/>
      <c r="GLT174" s="216"/>
      <c r="GLU174" s="216"/>
      <c r="GLV174" s="216"/>
      <c r="GLW174" s="216"/>
      <c r="GLX174" s="216"/>
      <c r="GLY174" s="216"/>
      <c r="GLZ174" s="216"/>
      <c r="GMA174" s="216"/>
      <c r="GMB174" s="216"/>
      <c r="GMC174" s="216"/>
      <c r="GMD174" s="216"/>
      <c r="GME174" s="216"/>
      <c r="GMF174" s="216"/>
      <c r="GMG174" s="216"/>
      <c r="GMH174" s="216"/>
      <c r="GMI174" s="216"/>
      <c r="GMJ174" s="216"/>
      <c r="GMK174" s="216"/>
      <c r="GML174" s="216"/>
      <c r="GMM174" s="216"/>
      <c r="GMN174" s="216"/>
      <c r="GMO174" s="216"/>
      <c r="GMP174" s="216"/>
      <c r="GMQ174" s="216"/>
      <c r="GMR174" s="216"/>
      <c r="GMS174" s="216"/>
      <c r="GMT174" s="216"/>
      <c r="GMU174" s="216"/>
      <c r="GMV174" s="216"/>
      <c r="GMW174" s="216"/>
      <c r="GMX174" s="216"/>
      <c r="GMY174" s="216"/>
      <c r="GMZ174" s="216"/>
      <c r="GNA174" s="216"/>
      <c r="GNB174" s="216"/>
      <c r="GNC174" s="216"/>
      <c r="GND174" s="216"/>
      <c r="GNE174" s="216"/>
      <c r="GNF174" s="216"/>
      <c r="GNG174" s="216"/>
      <c r="GNH174" s="216"/>
      <c r="GNI174" s="216"/>
      <c r="GNJ174" s="216"/>
      <c r="GNK174" s="216"/>
      <c r="GNL174" s="216"/>
      <c r="GNM174" s="216"/>
      <c r="GNN174" s="216"/>
      <c r="GNO174" s="216"/>
      <c r="GNP174" s="216"/>
      <c r="GNQ174" s="216"/>
      <c r="GNR174" s="216"/>
      <c r="GNS174" s="216"/>
      <c r="GNT174" s="216"/>
      <c r="GNU174" s="216"/>
      <c r="GNV174" s="216"/>
      <c r="GNW174" s="216"/>
      <c r="GNX174" s="216"/>
      <c r="GNY174" s="216"/>
      <c r="GNZ174" s="216"/>
      <c r="GOA174" s="216"/>
      <c r="GOB174" s="216"/>
      <c r="GOC174" s="216"/>
      <c r="GOD174" s="216"/>
      <c r="GOE174" s="216"/>
      <c r="GOF174" s="216"/>
      <c r="GOG174" s="216"/>
      <c r="GOH174" s="216"/>
      <c r="GOI174" s="216"/>
      <c r="GOJ174" s="216"/>
      <c r="GOK174" s="216"/>
      <c r="GOL174" s="216"/>
      <c r="GOM174" s="216"/>
      <c r="GON174" s="216"/>
      <c r="GOO174" s="216"/>
      <c r="GOP174" s="216"/>
      <c r="GOQ174" s="216"/>
      <c r="GOR174" s="216"/>
      <c r="GOS174" s="216"/>
      <c r="GOT174" s="216"/>
      <c r="GOU174" s="216"/>
      <c r="GOV174" s="216"/>
      <c r="GOW174" s="216"/>
      <c r="GOX174" s="216"/>
      <c r="GOY174" s="216"/>
      <c r="GOZ174" s="216"/>
      <c r="GPA174" s="216"/>
      <c r="GPB174" s="216"/>
      <c r="GPC174" s="216"/>
      <c r="GPD174" s="216"/>
      <c r="GPE174" s="216"/>
      <c r="GPF174" s="216"/>
      <c r="GPG174" s="216"/>
      <c r="GPH174" s="216"/>
      <c r="GPI174" s="216"/>
      <c r="GPJ174" s="216"/>
      <c r="GPK174" s="216"/>
      <c r="GPL174" s="216"/>
      <c r="GPM174" s="216"/>
      <c r="GPN174" s="216"/>
      <c r="GPO174" s="216"/>
      <c r="GPP174" s="216"/>
      <c r="GPQ174" s="216"/>
      <c r="GPR174" s="216"/>
      <c r="GPS174" s="216"/>
      <c r="GPT174" s="216"/>
      <c r="GPU174" s="216"/>
      <c r="GPV174" s="216"/>
      <c r="GPW174" s="216"/>
      <c r="GPX174" s="216"/>
      <c r="GPY174" s="216"/>
      <c r="GPZ174" s="216"/>
      <c r="GQA174" s="216"/>
      <c r="GQB174" s="216"/>
      <c r="GQC174" s="216"/>
      <c r="GQD174" s="216"/>
      <c r="GQE174" s="216"/>
      <c r="GQF174" s="216"/>
      <c r="GQG174" s="216"/>
      <c r="GQH174" s="216"/>
      <c r="GQI174" s="216"/>
      <c r="GQJ174" s="216"/>
      <c r="GQK174" s="216"/>
      <c r="GQL174" s="216"/>
      <c r="GQM174" s="216"/>
      <c r="GQN174" s="216"/>
      <c r="GQO174" s="216"/>
      <c r="GQP174" s="216"/>
      <c r="GQQ174" s="216"/>
      <c r="GQR174" s="216"/>
      <c r="GQS174" s="216"/>
      <c r="GQT174" s="216"/>
      <c r="GQU174" s="216"/>
      <c r="GQV174" s="216"/>
      <c r="GQW174" s="216"/>
      <c r="GQX174" s="216"/>
      <c r="GQY174" s="216"/>
      <c r="GQZ174" s="216"/>
      <c r="GRA174" s="216"/>
      <c r="GRB174" s="216"/>
      <c r="GRC174" s="216"/>
      <c r="GRD174" s="216"/>
      <c r="GRE174" s="216"/>
      <c r="GRF174" s="216"/>
      <c r="GRG174" s="216"/>
      <c r="GRH174" s="216"/>
      <c r="GRI174" s="216"/>
      <c r="GRJ174" s="216"/>
      <c r="GRK174" s="216"/>
      <c r="GRL174" s="216"/>
      <c r="GRM174" s="216"/>
      <c r="GRN174" s="216"/>
      <c r="GRO174" s="216"/>
      <c r="GRP174" s="216"/>
      <c r="GRQ174" s="216"/>
      <c r="GRR174" s="216"/>
      <c r="GRS174" s="216"/>
      <c r="GRT174" s="216"/>
      <c r="GRU174" s="216"/>
      <c r="GRV174" s="216"/>
      <c r="GRW174" s="216"/>
      <c r="GRX174" s="216"/>
      <c r="GRY174" s="216"/>
      <c r="GRZ174" s="216"/>
      <c r="GSA174" s="216"/>
      <c r="GSB174" s="216"/>
      <c r="GSC174" s="216"/>
      <c r="GSD174" s="216"/>
      <c r="GSE174" s="216"/>
      <c r="GSF174" s="216"/>
      <c r="GSG174" s="216"/>
      <c r="GSH174" s="216"/>
      <c r="GSI174" s="216"/>
      <c r="GSJ174" s="216"/>
      <c r="GSK174" s="216"/>
      <c r="GSL174" s="216"/>
      <c r="GSM174" s="216"/>
      <c r="GSN174" s="216"/>
      <c r="GSO174" s="216"/>
      <c r="GSP174" s="216"/>
      <c r="GSQ174" s="216"/>
      <c r="GSR174" s="216"/>
      <c r="GSS174" s="216"/>
      <c r="GST174" s="216"/>
      <c r="GSU174" s="216"/>
      <c r="GSV174" s="216"/>
      <c r="GSW174" s="216"/>
      <c r="GSX174" s="216"/>
      <c r="GSY174" s="216"/>
      <c r="GSZ174" s="216"/>
      <c r="GTA174" s="216"/>
      <c r="GTB174" s="216"/>
      <c r="GTC174" s="216"/>
      <c r="GTD174" s="216"/>
      <c r="GTE174" s="216"/>
      <c r="GTF174" s="216"/>
      <c r="GTG174" s="216"/>
      <c r="GTH174" s="216"/>
      <c r="GTI174" s="216"/>
      <c r="GTJ174" s="216"/>
      <c r="GTK174" s="216"/>
      <c r="GTL174" s="216"/>
      <c r="GTM174" s="216"/>
      <c r="GTN174" s="216"/>
      <c r="GTO174" s="216"/>
      <c r="GTP174" s="216"/>
      <c r="GTQ174" s="216"/>
      <c r="GTR174" s="216"/>
      <c r="GTS174" s="216"/>
      <c r="GTT174" s="216"/>
      <c r="GTU174" s="216"/>
      <c r="GTV174" s="216"/>
      <c r="GTW174" s="216"/>
      <c r="GTX174" s="216"/>
      <c r="GTY174" s="216"/>
      <c r="GTZ174" s="216"/>
      <c r="GUA174" s="216"/>
      <c r="GUB174" s="216"/>
      <c r="GUC174" s="216"/>
      <c r="GUD174" s="216"/>
      <c r="GUE174" s="216"/>
      <c r="GUF174" s="216"/>
      <c r="GUG174" s="216"/>
      <c r="GUH174" s="216"/>
      <c r="GUI174" s="216"/>
      <c r="GUJ174" s="216"/>
      <c r="GUK174" s="216"/>
      <c r="GUL174" s="216"/>
      <c r="GUM174" s="216"/>
      <c r="GUN174" s="216"/>
      <c r="GUO174" s="216"/>
      <c r="GUP174" s="216"/>
      <c r="GUQ174" s="216"/>
      <c r="GUR174" s="216"/>
      <c r="GUS174" s="216"/>
      <c r="GUT174" s="216"/>
      <c r="GUU174" s="216"/>
      <c r="GUV174" s="216"/>
      <c r="GUW174" s="216"/>
      <c r="GUX174" s="216"/>
      <c r="GUY174" s="216"/>
      <c r="GUZ174" s="216"/>
      <c r="GVA174" s="216"/>
      <c r="GVB174" s="216"/>
      <c r="GVC174" s="216"/>
      <c r="GVD174" s="216"/>
      <c r="GVE174" s="216"/>
      <c r="GVF174" s="216"/>
      <c r="GVG174" s="216"/>
      <c r="GVH174" s="216"/>
      <c r="GVI174" s="216"/>
      <c r="GVJ174" s="216"/>
      <c r="GVK174" s="216"/>
      <c r="GVL174" s="216"/>
      <c r="GVM174" s="216"/>
      <c r="GVN174" s="216"/>
      <c r="GVO174" s="216"/>
      <c r="GVP174" s="216"/>
      <c r="GVQ174" s="216"/>
      <c r="GVR174" s="216"/>
      <c r="GVS174" s="216"/>
      <c r="GVT174" s="216"/>
      <c r="GVU174" s="216"/>
      <c r="GVV174" s="216"/>
      <c r="GVW174" s="216"/>
      <c r="GVX174" s="216"/>
      <c r="GVY174" s="216"/>
      <c r="GVZ174" s="216"/>
      <c r="GWA174" s="216"/>
      <c r="GWB174" s="216"/>
      <c r="GWC174" s="216"/>
      <c r="GWD174" s="216"/>
      <c r="GWE174" s="216"/>
      <c r="GWF174" s="216"/>
      <c r="GWG174" s="216"/>
      <c r="GWH174" s="216"/>
      <c r="GWI174" s="216"/>
      <c r="GWJ174" s="216"/>
      <c r="GWK174" s="216"/>
      <c r="GWL174" s="216"/>
      <c r="GWM174" s="216"/>
      <c r="GWN174" s="216"/>
      <c r="GWO174" s="216"/>
      <c r="GWP174" s="216"/>
      <c r="GWQ174" s="216"/>
      <c r="GWR174" s="216"/>
      <c r="GWS174" s="216"/>
      <c r="GWT174" s="216"/>
      <c r="GWU174" s="216"/>
      <c r="GWV174" s="216"/>
      <c r="GWW174" s="216"/>
      <c r="GWX174" s="216"/>
      <c r="GWY174" s="216"/>
      <c r="GWZ174" s="216"/>
      <c r="GXA174" s="216"/>
      <c r="GXB174" s="216"/>
      <c r="GXC174" s="216"/>
      <c r="GXD174" s="216"/>
      <c r="GXE174" s="216"/>
      <c r="GXF174" s="216"/>
      <c r="GXG174" s="216"/>
      <c r="GXH174" s="216"/>
      <c r="GXI174" s="216"/>
      <c r="GXJ174" s="216"/>
      <c r="GXK174" s="216"/>
      <c r="GXL174" s="216"/>
      <c r="GXM174" s="216"/>
      <c r="GXN174" s="216"/>
      <c r="GXO174" s="216"/>
      <c r="GXP174" s="216"/>
      <c r="GXQ174" s="216"/>
      <c r="GXR174" s="216"/>
      <c r="GXS174" s="216"/>
      <c r="GXT174" s="216"/>
      <c r="GXU174" s="216"/>
      <c r="GXV174" s="216"/>
      <c r="GXW174" s="216"/>
      <c r="GXX174" s="216"/>
      <c r="GXY174" s="216"/>
      <c r="GXZ174" s="216"/>
      <c r="GYA174" s="216"/>
      <c r="GYB174" s="216"/>
      <c r="GYC174" s="216"/>
      <c r="GYD174" s="216"/>
      <c r="GYE174" s="216"/>
      <c r="GYF174" s="216"/>
      <c r="GYG174" s="216"/>
      <c r="GYH174" s="216"/>
      <c r="GYI174" s="216"/>
      <c r="GYJ174" s="216"/>
      <c r="GYK174" s="216"/>
      <c r="GYL174" s="216"/>
      <c r="GYM174" s="216"/>
      <c r="GYN174" s="216"/>
      <c r="GYO174" s="216"/>
      <c r="GYP174" s="216"/>
      <c r="GYQ174" s="216"/>
      <c r="GYR174" s="216"/>
      <c r="GYS174" s="216"/>
      <c r="GYT174" s="216"/>
      <c r="GYU174" s="216"/>
      <c r="GYV174" s="216"/>
      <c r="GYW174" s="216"/>
      <c r="GYX174" s="216"/>
      <c r="GYY174" s="216"/>
      <c r="GYZ174" s="216"/>
      <c r="GZA174" s="216"/>
      <c r="GZB174" s="216"/>
      <c r="GZC174" s="216"/>
      <c r="GZD174" s="216"/>
      <c r="GZE174" s="216"/>
      <c r="GZF174" s="216"/>
      <c r="GZG174" s="216"/>
      <c r="GZH174" s="216"/>
      <c r="GZI174" s="216"/>
      <c r="GZJ174" s="216"/>
      <c r="GZK174" s="216"/>
      <c r="GZL174" s="216"/>
      <c r="GZM174" s="216"/>
      <c r="GZN174" s="216"/>
      <c r="GZO174" s="216"/>
      <c r="GZP174" s="216"/>
      <c r="GZQ174" s="216"/>
      <c r="GZR174" s="216"/>
      <c r="GZS174" s="216"/>
      <c r="GZT174" s="216"/>
      <c r="GZU174" s="216"/>
      <c r="GZV174" s="216"/>
      <c r="GZW174" s="216"/>
      <c r="GZX174" s="216"/>
      <c r="GZY174" s="216"/>
      <c r="GZZ174" s="216"/>
      <c r="HAA174" s="216"/>
      <c r="HAB174" s="216"/>
      <c r="HAC174" s="216"/>
      <c r="HAD174" s="216"/>
      <c r="HAE174" s="216"/>
      <c r="HAF174" s="216"/>
      <c r="HAG174" s="216"/>
      <c r="HAH174" s="216"/>
      <c r="HAI174" s="216"/>
      <c r="HAJ174" s="216"/>
      <c r="HAK174" s="216"/>
      <c r="HAL174" s="216"/>
      <c r="HAM174" s="216"/>
      <c r="HAN174" s="216"/>
      <c r="HAO174" s="216"/>
      <c r="HAP174" s="216"/>
      <c r="HAQ174" s="216"/>
      <c r="HAR174" s="216"/>
      <c r="HAS174" s="216"/>
      <c r="HAT174" s="216"/>
      <c r="HAU174" s="216"/>
      <c r="HAV174" s="216"/>
      <c r="HAW174" s="216"/>
      <c r="HAX174" s="216"/>
      <c r="HAY174" s="216"/>
      <c r="HAZ174" s="216"/>
      <c r="HBA174" s="216"/>
      <c r="HBB174" s="216"/>
      <c r="HBC174" s="216"/>
      <c r="HBD174" s="216"/>
      <c r="HBE174" s="216"/>
      <c r="HBF174" s="216"/>
      <c r="HBG174" s="216"/>
      <c r="HBH174" s="216"/>
      <c r="HBI174" s="216"/>
      <c r="HBJ174" s="216"/>
      <c r="HBK174" s="216"/>
      <c r="HBL174" s="216"/>
      <c r="HBM174" s="216"/>
      <c r="HBN174" s="216"/>
      <c r="HBO174" s="216"/>
      <c r="HBP174" s="216"/>
      <c r="HBQ174" s="216"/>
      <c r="HBR174" s="216"/>
      <c r="HBS174" s="216"/>
      <c r="HBT174" s="216"/>
      <c r="HBU174" s="216"/>
      <c r="HBV174" s="216"/>
      <c r="HBW174" s="216"/>
      <c r="HBX174" s="216"/>
      <c r="HBY174" s="216"/>
      <c r="HBZ174" s="216"/>
      <c r="HCA174" s="216"/>
      <c r="HCB174" s="216"/>
      <c r="HCC174" s="216"/>
      <c r="HCD174" s="216"/>
      <c r="HCE174" s="216"/>
      <c r="HCF174" s="216"/>
      <c r="HCG174" s="216"/>
      <c r="HCH174" s="216"/>
      <c r="HCI174" s="216"/>
      <c r="HCJ174" s="216"/>
      <c r="HCK174" s="216"/>
      <c r="HCL174" s="216"/>
      <c r="HCM174" s="216"/>
      <c r="HCN174" s="216"/>
      <c r="HCO174" s="216"/>
      <c r="HCP174" s="216"/>
      <c r="HCQ174" s="216"/>
      <c r="HCR174" s="216"/>
      <c r="HCS174" s="216"/>
      <c r="HCT174" s="216"/>
      <c r="HCU174" s="216"/>
      <c r="HCV174" s="216"/>
      <c r="HCW174" s="216"/>
      <c r="HCX174" s="216"/>
      <c r="HCY174" s="216"/>
      <c r="HCZ174" s="216"/>
      <c r="HDA174" s="216"/>
      <c r="HDB174" s="216"/>
      <c r="HDC174" s="216"/>
      <c r="HDD174" s="216"/>
      <c r="HDE174" s="216"/>
      <c r="HDF174" s="216"/>
      <c r="HDG174" s="216"/>
      <c r="HDH174" s="216"/>
      <c r="HDI174" s="216"/>
      <c r="HDJ174" s="216"/>
      <c r="HDK174" s="216"/>
      <c r="HDL174" s="216"/>
      <c r="HDM174" s="216"/>
      <c r="HDN174" s="216"/>
      <c r="HDO174" s="216"/>
      <c r="HDP174" s="216"/>
      <c r="HDQ174" s="216"/>
      <c r="HDR174" s="216"/>
      <c r="HDS174" s="216"/>
      <c r="HDT174" s="216"/>
      <c r="HDU174" s="216"/>
      <c r="HDV174" s="216"/>
      <c r="HDW174" s="216"/>
      <c r="HDX174" s="216"/>
      <c r="HDY174" s="216"/>
      <c r="HDZ174" s="216"/>
      <c r="HEA174" s="216"/>
      <c r="HEB174" s="216"/>
      <c r="HEC174" s="216"/>
      <c r="HED174" s="216"/>
      <c r="HEE174" s="216"/>
      <c r="HEF174" s="216"/>
      <c r="HEG174" s="216"/>
      <c r="HEH174" s="216"/>
      <c r="HEI174" s="216"/>
      <c r="HEJ174" s="216"/>
      <c r="HEK174" s="216"/>
      <c r="HEL174" s="216"/>
      <c r="HEM174" s="216"/>
      <c r="HEN174" s="216"/>
      <c r="HEO174" s="216"/>
      <c r="HEP174" s="216"/>
      <c r="HEQ174" s="216"/>
      <c r="HER174" s="216"/>
      <c r="HES174" s="216"/>
      <c r="HET174" s="216"/>
      <c r="HEU174" s="216"/>
      <c r="HEV174" s="216"/>
      <c r="HEW174" s="216"/>
      <c r="HEX174" s="216"/>
      <c r="HEY174" s="216"/>
      <c r="HEZ174" s="216"/>
      <c r="HFA174" s="216"/>
      <c r="HFB174" s="216"/>
      <c r="HFC174" s="216"/>
      <c r="HFD174" s="216"/>
      <c r="HFE174" s="216"/>
      <c r="HFF174" s="216"/>
      <c r="HFG174" s="216"/>
      <c r="HFH174" s="216"/>
      <c r="HFI174" s="216"/>
      <c r="HFJ174" s="216"/>
      <c r="HFK174" s="216"/>
      <c r="HFL174" s="216"/>
      <c r="HFM174" s="216"/>
      <c r="HFN174" s="216"/>
      <c r="HFO174" s="216"/>
      <c r="HFP174" s="216"/>
      <c r="HFQ174" s="216"/>
      <c r="HFR174" s="216"/>
      <c r="HFS174" s="216"/>
      <c r="HFT174" s="216"/>
      <c r="HFU174" s="216"/>
      <c r="HFV174" s="216"/>
      <c r="HFW174" s="216"/>
      <c r="HFX174" s="216"/>
      <c r="HFY174" s="216"/>
      <c r="HFZ174" s="216"/>
      <c r="HGA174" s="216"/>
      <c r="HGB174" s="216"/>
      <c r="HGC174" s="216"/>
      <c r="HGD174" s="216"/>
      <c r="HGE174" s="216"/>
      <c r="HGF174" s="216"/>
      <c r="HGG174" s="216"/>
      <c r="HGH174" s="216"/>
      <c r="HGI174" s="216"/>
      <c r="HGJ174" s="216"/>
      <c r="HGK174" s="216"/>
      <c r="HGL174" s="216"/>
      <c r="HGM174" s="216"/>
      <c r="HGN174" s="216"/>
      <c r="HGO174" s="216"/>
      <c r="HGP174" s="216"/>
      <c r="HGQ174" s="216"/>
      <c r="HGR174" s="216"/>
      <c r="HGS174" s="216"/>
      <c r="HGT174" s="216"/>
      <c r="HGU174" s="216"/>
      <c r="HGV174" s="216"/>
      <c r="HGW174" s="216"/>
      <c r="HGX174" s="216"/>
      <c r="HGY174" s="216"/>
      <c r="HGZ174" s="216"/>
      <c r="HHA174" s="216"/>
      <c r="HHB174" s="216"/>
      <c r="HHC174" s="216"/>
      <c r="HHD174" s="216"/>
      <c r="HHE174" s="216"/>
      <c r="HHF174" s="216"/>
      <c r="HHG174" s="216"/>
      <c r="HHH174" s="216"/>
      <c r="HHI174" s="216"/>
      <c r="HHJ174" s="216"/>
      <c r="HHK174" s="216"/>
      <c r="HHL174" s="216"/>
      <c r="HHM174" s="216"/>
      <c r="HHN174" s="216"/>
      <c r="HHO174" s="216"/>
      <c r="HHP174" s="216"/>
      <c r="HHQ174" s="216"/>
      <c r="HHR174" s="216"/>
      <c r="HHS174" s="216"/>
      <c r="HHT174" s="216"/>
      <c r="HHU174" s="216"/>
      <c r="HHV174" s="216"/>
      <c r="HHW174" s="216"/>
      <c r="HHX174" s="216"/>
      <c r="HHY174" s="216"/>
      <c r="HHZ174" s="216"/>
      <c r="HIA174" s="216"/>
      <c r="HIB174" s="216"/>
      <c r="HIC174" s="216"/>
      <c r="HID174" s="216"/>
      <c r="HIE174" s="216"/>
      <c r="HIF174" s="216"/>
      <c r="HIG174" s="216"/>
      <c r="HIH174" s="216"/>
      <c r="HII174" s="216"/>
      <c r="HIJ174" s="216"/>
      <c r="HIK174" s="216"/>
      <c r="HIL174" s="216"/>
      <c r="HIM174" s="216"/>
      <c r="HIN174" s="216"/>
      <c r="HIO174" s="216"/>
      <c r="HIP174" s="216"/>
      <c r="HIQ174" s="216"/>
      <c r="HIR174" s="216"/>
      <c r="HIS174" s="216"/>
      <c r="HIT174" s="216"/>
      <c r="HIU174" s="216"/>
      <c r="HIV174" s="216"/>
      <c r="HIW174" s="216"/>
      <c r="HIX174" s="216"/>
      <c r="HIY174" s="216"/>
      <c r="HIZ174" s="216"/>
      <c r="HJA174" s="216"/>
      <c r="HJB174" s="216"/>
      <c r="HJC174" s="216"/>
      <c r="HJD174" s="216"/>
      <c r="HJE174" s="216"/>
      <c r="HJF174" s="216"/>
      <c r="HJG174" s="216"/>
      <c r="HJH174" s="216"/>
      <c r="HJI174" s="216"/>
      <c r="HJJ174" s="216"/>
      <c r="HJK174" s="216"/>
      <c r="HJL174" s="216"/>
      <c r="HJM174" s="216"/>
      <c r="HJN174" s="216"/>
      <c r="HJO174" s="216"/>
      <c r="HJP174" s="216"/>
      <c r="HJQ174" s="216"/>
      <c r="HJR174" s="216"/>
      <c r="HJS174" s="216"/>
      <c r="HJT174" s="216"/>
      <c r="HJU174" s="216"/>
      <c r="HJV174" s="216"/>
      <c r="HJW174" s="216"/>
      <c r="HJX174" s="216"/>
      <c r="HJY174" s="216"/>
      <c r="HJZ174" s="216"/>
      <c r="HKA174" s="216"/>
      <c r="HKB174" s="216"/>
      <c r="HKC174" s="216"/>
      <c r="HKD174" s="216"/>
      <c r="HKE174" s="216"/>
      <c r="HKF174" s="216"/>
      <c r="HKG174" s="216"/>
      <c r="HKH174" s="216"/>
      <c r="HKI174" s="216"/>
      <c r="HKJ174" s="216"/>
      <c r="HKK174" s="216"/>
      <c r="HKL174" s="216"/>
      <c r="HKM174" s="216"/>
      <c r="HKN174" s="216"/>
      <c r="HKO174" s="216"/>
      <c r="HKP174" s="216"/>
      <c r="HKQ174" s="216"/>
      <c r="HKR174" s="216"/>
      <c r="HKS174" s="216"/>
      <c r="HKT174" s="216"/>
      <c r="HKU174" s="216"/>
      <c r="HKV174" s="216"/>
      <c r="HKW174" s="216"/>
      <c r="HKX174" s="216"/>
      <c r="HKY174" s="216"/>
      <c r="HKZ174" s="216"/>
      <c r="HLA174" s="216"/>
      <c r="HLB174" s="216"/>
      <c r="HLC174" s="216"/>
      <c r="HLD174" s="216"/>
      <c r="HLE174" s="216"/>
      <c r="HLF174" s="216"/>
      <c r="HLG174" s="216"/>
      <c r="HLH174" s="216"/>
      <c r="HLI174" s="216"/>
      <c r="HLJ174" s="216"/>
      <c r="HLK174" s="216"/>
      <c r="HLL174" s="216"/>
      <c r="HLM174" s="216"/>
      <c r="HLN174" s="216"/>
      <c r="HLO174" s="216"/>
      <c r="HLP174" s="216"/>
      <c r="HLQ174" s="216"/>
      <c r="HLR174" s="216"/>
      <c r="HLS174" s="216"/>
      <c r="HLT174" s="216"/>
      <c r="HLU174" s="216"/>
      <c r="HLV174" s="216"/>
      <c r="HLW174" s="216"/>
      <c r="HLX174" s="216"/>
      <c r="HLY174" s="216"/>
      <c r="HLZ174" s="216"/>
      <c r="HMA174" s="216"/>
      <c r="HMB174" s="216"/>
      <c r="HMC174" s="216"/>
      <c r="HMD174" s="216"/>
      <c r="HME174" s="216"/>
      <c r="HMF174" s="216"/>
      <c r="HMG174" s="216"/>
      <c r="HMH174" s="216"/>
      <c r="HMI174" s="216"/>
      <c r="HMJ174" s="216"/>
      <c r="HMK174" s="216"/>
      <c r="HML174" s="216"/>
      <c r="HMM174" s="216"/>
      <c r="HMN174" s="216"/>
      <c r="HMO174" s="216"/>
      <c r="HMP174" s="216"/>
      <c r="HMQ174" s="216"/>
      <c r="HMR174" s="216"/>
      <c r="HMS174" s="216"/>
      <c r="HMT174" s="216"/>
      <c r="HMU174" s="216"/>
      <c r="HMV174" s="216"/>
      <c r="HMW174" s="216"/>
      <c r="HMX174" s="216"/>
      <c r="HMY174" s="216"/>
      <c r="HMZ174" s="216"/>
      <c r="HNA174" s="216"/>
      <c r="HNB174" s="216"/>
      <c r="HNC174" s="216"/>
      <c r="HND174" s="216"/>
      <c r="HNE174" s="216"/>
      <c r="HNF174" s="216"/>
      <c r="HNG174" s="216"/>
      <c r="HNH174" s="216"/>
      <c r="HNI174" s="216"/>
      <c r="HNJ174" s="216"/>
      <c r="HNK174" s="216"/>
      <c r="HNL174" s="216"/>
      <c r="HNM174" s="216"/>
      <c r="HNN174" s="216"/>
      <c r="HNO174" s="216"/>
      <c r="HNP174" s="216"/>
      <c r="HNQ174" s="216"/>
      <c r="HNR174" s="216"/>
      <c r="HNS174" s="216"/>
      <c r="HNT174" s="216"/>
      <c r="HNU174" s="216"/>
      <c r="HNV174" s="216"/>
      <c r="HNW174" s="216"/>
      <c r="HNX174" s="216"/>
      <c r="HNY174" s="216"/>
      <c r="HNZ174" s="216"/>
      <c r="HOA174" s="216"/>
      <c r="HOB174" s="216"/>
      <c r="HOC174" s="216"/>
      <c r="HOD174" s="216"/>
      <c r="HOE174" s="216"/>
      <c r="HOF174" s="216"/>
      <c r="HOG174" s="216"/>
      <c r="HOH174" s="216"/>
      <c r="HOI174" s="216"/>
      <c r="HOJ174" s="216"/>
      <c r="HOK174" s="216"/>
      <c r="HOL174" s="216"/>
      <c r="HOM174" s="216"/>
      <c r="HON174" s="216"/>
      <c r="HOO174" s="216"/>
      <c r="HOP174" s="216"/>
      <c r="HOQ174" s="216"/>
      <c r="HOR174" s="216"/>
      <c r="HOS174" s="216"/>
      <c r="HOT174" s="216"/>
      <c r="HOU174" s="216"/>
      <c r="HOV174" s="216"/>
      <c r="HOW174" s="216"/>
      <c r="HOX174" s="216"/>
      <c r="HOY174" s="216"/>
      <c r="HOZ174" s="216"/>
      <c r="HPA174" s="216"/>
      <c r="HPB174" s="216"/>
      <c r="HPC174" s="216"/>
      <c r="HPD174" s="216"/>
      <c r="HPE174" s="216"/>
      <c r="HPF174" s="216"/>
      <c r="HPG174" s="216"/>
      <c r="HPH174" s="216"/>
      <c r="HPI174" s="216"/>
      <c r="HPJ174" s="216"/>
      <c r="HPK174" s="216"/>
      <c r="HPL174" s="216"/>
      <c r="HPM174" s="216"/>
      <c r="HPN174" s="216"/>
      <c r="HPO174" s="216"/>
      <c r="HPP174" s="216"/>
      <c r="HPQ174" s="216"/>
      <c r="HPR174" s="216"/>
      <c r="HPS174" s="216"/>
      <c r="HPT174" s="216"/>
      <c r="HPU174" s="216"/>
      <c r="HPV174" s="216"/>
      <c r="HPW174" s="216"/>
      <c r="HPX174" s="216"/>
      <c r="HPY174" s="216"/>
      <c r="HPZ174" s="216"/>
      <c r="HQA174" s="216"/>
      <c r="HQB174" s="216"/>
      <c r="HQC174" s="216"/>
      <c r="HQD174" s="216"/>
      <c r="HQE174" s="216"/>
      <c r="HQF174" s="216"/>
      <c r="HQG174" s="216"/>
      <c r="HQH174" s="216"/>
      <c r="HQI174" s="216"/>
      <c r="HQJ174" s="216"/>
      <c r="HQK174" s="216"/>
      <c r="HQL174" s="216"/>
      <c r="HQM174" s="216"/>
      <c r="HQN174" s="216"/>
      <c r="HQO174" s="216"/>
      <c r="HQP174" s="216"/>
      <c r="HQQ174" s="216"/>
      <c r="HQR174" s="216"/>
      <c r="HQS174" s="216"/>
      <c r="HQT174" s="216"/>
      <c r="HQU174" s="216"/>
      <c r="HQV174" s="216"/>
      <c r="HQW174" s="216"/>
      <c r="HQX174" s="216"/>
      <c r="HQY174" s="216"/>
      <c r="HQZ174" s="216"/>
      <c r="HRA174" s="216"/>
      <c r="HRB174" s="216"/>
      <c r="HRC174" s="216"/>
      <c r="HRD174" s="216"/>
      <c r="HRE174" s="216"/>
      <c r="HRF174" s="216"/>
      <c r="HRG174" s="216"/>
      <c r="HRH174" s="216"/>
      <c r="HRI174" s="216"/>
      <c r="HRJ174" s="216"/>
      <c r="HRK174" s="216"/>
      <c r="HRL174" s="216"/>
      <c r="HRM174" s="216"/>
      <c r="HRN174" s="216"/>
      <c r="HRO174" s="216"/>
      <c r="HRP174" s="216"/>
      <c r="HRQ174" s="216"/>
      <c r="HRR174" s="216"/>
      <c r="HRS174" s="216"/>
      <c r="HRT174" s="216"/>
      <c r="HRU174" s="216"/>
      <c r="HRV174" s="216"/>
      <c r="HRW174" s="216"/>
      <c r="HRX174" s="216"/>
      <c r="HRY174" s="216"/>
      <c r="HRZ174" s="216"/>
      <c r="HSA174" s="216"/>
      <c r="HSB174" s="216"/>
      <c r="HSC174" s="216"/>
      <c r="HSD174" s="216"/>
      <c r="HSE174" s="216"/>
      <c r="HSF174" s="216"/>
      <c r="HSG174" s="216"/>
      <c r="HSH174" s="216"/>
      <c r="HSI174" s="216"/>
      <c r="HSJ174" s="216"/>
      <c r="HSK174" s="216"/>
      <c r="HSL174" s="216"/>
      <c r="HSM174" s="216"/>
      <c r="HSN174" s="216"/>
      <c r="HSO174" s="216"/>
      <c r="HSP174" s="216"/>
      <c r="HSQ174" s="216"/>
      <c r="HSR174" s="216"/>
      <c r="HSS174" s="216"/>
      <c r="HST174" s="216"/>
      <c r="HSU174" s="216"/>
      <c r="HSV174" s="216"/>
      <c r="HSW174" s="216"/>
      <c r="HSX174" s="216"/>
      <c r="HSY174" s="216"/>
      <c r="HSZ174" s="216"/>
      <c r="HTA174" s="216"/>
      <c r="HTB174" s="216"/>
      <c r="HTC174" s="216"/>
      <c r="HTD174" s="216"/>
      <c r="HTE174" s="216"/>
      <c r="HTF174" s="216"/>
      <c r="HTG174" s="216"/>
      <c r="HTH174" s="216"/>
      <c r="HTI174" s="216"/>
      <c r="HTJ174" s="216"/>
      <c r="HTK174" s="216"/>
      <c r="HTL174" s="216"/>
      <c r="HTM174" s="216"/>
      <c r="HTN174" s="216"/>
      <c r="HTO174" s="216"/>
      <c r="HTP174" s="216"/>
      <c r="HTQ174" s="216"/>
      <c r="HTR174" s="216"/>
      <c r="HTS174" s="216"/>
      <c r="HTT174" s="216"/>
      <c r="HTU174" s="216"/>
      <c r="HTV174" s="216"/>
      <c r="HTW174" s="216"/>
      <c r="HTX174" s="216"/>
      <c r="HTY174" s="216"/>
      <c r="HTZ174" s="216"/>
      <c r="HUA174" s="216"/>
      <c r="HUB174" s="216"/>
      <c r="HUC174" s="216"/>
      <c r="HUD174" s="216"/>
      <c r="HUE174" s="216"/>
      <c r="HUF174" s="216"/>
      <c r="HUG174" s="216"/>
      <c r="HUH174" s="216"/>
      <c r="HUI174" s="216"/>
      <c r="HUJ174" s="216"/>
      <c r="HUK174" s="216"/>
      <c r="HUL174" s="216"/>
      <c r="HUM174" s="216"/>
      <c r="HUN174" s="216"/>
      <c r="HUO174" s="216"/>
      <c r="HUP174" s="216"/>
      <c r="HUQ174" s="216"/>
      <c r="HUR174" s="216"/>
      <c r="HUS174" s="216"/>
      <c r="HUT174" s="216"/>
      <c r="HUU174" s="216"/>
      <c r="HUV174" s="216"/>
      <c r="HUW174" s="216"/>
      <c r="HUX174" s="216"/>
      <c r="HUY174" s="216"/>
      <c r="HUZ174" s="216"/>
      <c r="HVA174" s="216"/>
      <c r="HVB174" s="216"/>
      <c r="HVC174" s="216"/>
      <c r="HVD174" s="216"/>
      <c r="HVE174" s="216"/>
      <c r="HVF174" s="216"/>
      <c r="HVG174" s="216"/>
      <c r="HVH174" s="216"/>
      <c r="HVI174" s="216"/>
      <c r="HVJ174" s="216"/>
      <c r="HVK174" s="216"/>
      <c r="HVL174" s="216"/>
      <c r="HVM174" s="216"/>
      <c r="HVN174" s="216"/>
      <c r="HVO174" s="216"/>
      <c r="HVP174" s="216"/>
      <c r="HVQ174" s="216"/>
      <c r="HVR174" s="216"/>
      <c r="HVS174" s="216"/>
      <c r="HVT174" s="216"/>
      <c r="HVU174" s="216"/>
      <c r="HVV174" s="216"/>
      <c r="HVW174" s="216"/>
      <c r="HVX174" s="216"/>
      <c r="HVY174" s="216"/>
      <c r="HVZ174" s="216"/>
      <c r="HWA174" s="216"/>
      <c r="HWB174" s="216"/>
      <c r="HWC174" s="216"/>
      <c r="HWD174" s="216"/>
      <c r="HWE174" s="216"/>
      <c r="HWF174" s="216"/>
      <c r="HWG174" s="216"/>
      <c r="HWH174" s="216"/>
      <c r="HWI174" s="216"/>
      <c r="HWJ174" s="216"/>
      <c r="HWK174" s="216"/>
      <c r="HWL174" s="216"/>
      <c r="HWM174" s="216"/>
      <c r="HWN174" s="216"/>
      <c r="HWO174" s="216"/>
      <c r="HWP174" s="216"/>
      <c r="HWQ174" s="216"/>
      <c r="HWR174" s="216"/>
      <c r="HWS174" s="216"/>
      <c r="HWT174" s="216"/>
      <c r="HWU174" s="216"/>
      <c r="HWV174" s="216"/>
      <c r="HWW174" s="216"/>
      <c r="HWX174" s="216"/>
      <c r="HWY174" s="216"/>
      <c r="HWZ174" s="216"/>
      <c r="HXA174" s="216"/>
      <c r="HXB174" s="216"/>
      <c r="HXC174" s="216"/>
      <c r="HXD174" s="216"/>
      <c r="HXE174" s="216"/>
      <c r="HXF174" s="216"/>
      <c r="HXG174" s="216"/>
      <c r="HXH174" s="216"/>
      <c r="HXI174" s="216"/>
      <c r="HXJ174" s="216"/>
      <c r="HXK174" s="216"/>
      <c r="HXL174" s="216"/>
      <c r="HXM174" s="216"/>
      <c r="HXN174" s="216"/>
      <c r="HXO174" s="216"/>
      <c r="HXP174" s="216"/>
      <c r="HXQ174" s="216"/>
      <c r="HXR174" s="216"/>
      <c r="HXS174" s="216"/>
      <c r="HXT174" s="216"/>
      <c r="HXU174" s="216"/>
      <c r="HXV174" s="216"/>
      <c r="HXW174" s="216"/>
      <c r="HXX174" s="216"/>
      <c r="HXY174" s="216"/>
      <c r="HXZ174" s="216"/>
      <c r="HYA174" s="216"/>
      <c r="HYB174" s="216"/>
      <c r="HYC174" s="216"/>
      <c r="HYD174" s="216"/>
      <c r="HYE174" s="216"/>
      <c r="HYF174" s="216"/>
      <c r="HYG174" s="216"/>
      <c r="HYH174" s="216"/>
      <c r="HYI174" s="216"/>
      <c r="HYJ174" s="216"/>
      <c r="HYK174" s="216"/>
      <c r="HYL174" s="216"/>
      <c r="HYM174" s="216"/>
      <c r="HYN174" s="216"/>
      <c r="HYO174" s="216"/>
      <c r="HYP174" s="216"/>
      <c r="HYQ174" s="216"/>
      <c r="HYR174" s="216"/>
      <c r="HYS174" s="216"/>
      <c r="HYT174" s="216"/>
      <c r="HYU174" s="216"/>
      <c r="HYV174" s="216"/>
      <c r="HYW174" s="216"/>
      <c r="HYX174" s="216"/>
      <c r="HYY174" s="216"/>
      <c r="HYZ174" s="216"/>
      <c r="HZA174" s="216"/>
      <c r="HZB174" s="216"/>
      <c r="HZC174" s="216"/>
      <c r="HZD174" s="216"/>
      <c r="HZE174" s="216"/>
      <c r="HZF174" s="216"/>
      <c r="HZG174" s="216"/>
      <c r="HZH174" s="216"/>
      <c r="HZI174" s="216"/>
      <c r="HZJ174" s="216"/>
      <c r="HZK174" s="216"/>
      <c r="HZL174" s="216"/>
      <c r="HZM174" s="216"/>
      <c r="HZN174" s="216"/>
      <c r="HZO174" s="216"/>
      <c r="HZP174" s="216"/>
      <c r="HZQ174" s="216"/>
      <c r="HZR174" s="216"/>
      <c r="HZS174" s="216"/>
      <c r="HZT174" s="216"/>
      <c r="HZU174" s="216"/>
      <c r="HZV174" s="216"/>
      <c r="HZW174" s="216"/>
      <c r="HZX174" s="216"/>
      <c r="HZY174" s="216"/>
      <c r="HZZ174" s="216"/>
      <c r="IAA174" s="216"/>
      <c r="IAB174" s="216"/>
      <c r="IAC174" s="216"/>
      <c r="IAD174" s="216"/>
      <c r="IAE174" s="216"/>
      <c r="IAF174" s="216"/>
      <c r="IAG174" s="216"/>
      <c r="IAH174" s="216"/>
      <c r="IAI174" s="216"/>
      <c r="IAJ174" s="216"/>
      <c r="IAK174" s="216"/>
      <c r="IAL174" s="216"/>
      <c r="IAM174" s="216"/>
      <c r="IAN174" s="216"/>
      <c r="IAO174" s="216"/>
      <c r="IAP174" s="216"/>
      <c r="IAQ174" s="216"/>
      <c r="IAR174" s="216"/>
      <c r="IAS174" s="216"/>
      <c r="IAT174" s="216"/>
      <c r="IAU174" s="216"/>
      <c r="IAV174" s="216"/>
      <c r="IAW174" s="216"/>
      <c r="IAX174" s="216"/>
      <c r="IAY174" s="216"/>
      <c r="IAZ174" s="216"/>
      <c r="IBA174" s="216"/>
      <c r="IBB174" s="216"/>
      <c r="IBC174" s="216"/>
      <c r="IBD174" s="216"/>
      <c r="IBE174" s="216"/>
      <c r="IBF174" s="216"/>
      <c r="IBG174" s="216"/>
      <c r="IBH174" s="216"/>
      <c r="IBI174" s="216"/>
      <c r="IBJ174" s="216"/>
      <c r="IBK174" s="216"/>
      <c r="IBL174" s="216"/>
      <c r="IBM174" s="216"/>
      <c r="IBN174" s="216"/>
      <c r="IBO174" s="216"/>
      <c r="IBP174" s="216"/>
      <c r="IBQ174" s="216"/>
      <c r="IBR174" s="216"/>
      <c r="IBS174" s="216"/>
      <c r="IBT174" s="216"/>
      <c r="IBU174" s="216"/>
      <c r="IBV174" s="216"/>
      <c r="IBW174" s="216"/>
      <c r="IBX174" s="216"/>
      <c r="IBY174" s="216"/>
      <c r="IBZ174" s="216"/>
      <c r="ICA174" s="216"/>
      <c r="ICB174" s="216"/>
      <c r="ICC174" s="216"/>
      <c r="ICD174" s="216"/>
      <c r="ICE174" s="216"/>
      <c r="ICF174" s="216"/>
      <c r="ICG174" s="216"/>
      <c r="ICH174" s="216"/>
      <c r="ICI174" s="216"/>
      <c r="ICJ174" s="216"/>
      <c r="ICK174" s="216"/>
      <c r="ICL174" s="216"/>
      <c r="ICM174" s="216"/>
      <c r="ICN174" s="216"/>
      <c r="ICO174" s="216"/>
      <c r="ICP174" s="216"/>
      <c r="ICQ174" s="216"/>
      <c r="ICR174" s="216"/>
      <c r="ICS174" s="216"/>
      <c r="ICT174" s="216"/>
      <c r="ICU174" s="216"/>
      <c r="ICV174" s="216"/>
      <c r="ICW174" s="216"/>
      <c r="ICX174" s="216"/>
      <c r="ICY174" s="216"/>
      <c r="ICZ174" s="216"/>
      <c r="IDA174" s="216"/>
      <c r="IDB174" s="216"/>
      <c r="IDC174" s="216"/>
      <c r="IDD174" s="216"/>
      <c r="IDE174" s="216"/>
      <c r="IDF174" s="216"/>
      <c r="IDG174" s="216"/>
      <c r="IDH174" s="216"/>
      <c r="IDI174" s="216"/>
      <c r="IDJ174" s="216"/>
      <c r="IDK174" s="216"/>
      <c r="IDL174" s="216"/>
      <c r="IDM174" s="216"/>
      <c r="IDN174" s="216"/>
      <c r="IDO174" s="216"/>
      <c r="IDP174" s="216"/>
      <c r="IDQ174" s="216"/>
      <c r="IDR174" s="216"/>
      <c r="IDS174" s="216"/>
      <c r="IDT174" s="216"/>
      <c r="IDU174" s="216"/>
      <c r="IDV174" s="216"/>
      <c r="IDW174" s="216"/>
      <c r="IDX174" s="216"/>
      <c r="IDY174" s="216"/>
      <c r="IDZ174" s="216"/>
      <c r="IEA174" s="216"/>
      <c r="IEB174" s="216"/>
      <c r="IEC174" s="216"/>
      <c r="IED174" s="216"/>
      <c r="IEE174" s="216"/>
      <c r="IEF174" s="216"/>
      <c r="IEG174" s="216"/>
      <c r="IEH174" s="216"/>
      <c r="IEI174" s="216"/>
      <c r="IEJ174" s="216"/>
      <c r="IEK174" s="216"/>
      <c r="IEL174" s="216"/>
      <c r="IEM174" s="216"/>
      <c r="IEN174" s="216"/>
      <c r="IEO174" s="216"/>
      <c r="IEP174" s="216"/>
      <c r="IEQ174" s="216"/>
      <c r="IER174" s="216"/>
      <c r="IES174" s="216"/>
      <c r="IET174" s="216"/>
      <c r="IEU174" s="216"/>
      <c r="IEV174" s="216"/>
      <c r="IEW174" s="216"/>
      <c r="IEX174" s="216"/>
      <c r="IEY174" s="216"/>
      <c r="IEZ174" s="216"/>
      <c r="IFA174" s="216"/>
      <c r="IFB174" s="216"/>
      <c r="IFC174" s="216"/>
      <c r="IFD174" s="216"/>
      <c r="IFE174" s="216"/>
      <c r="IFF174" s="216"/>
      <c r="IFG174" s="216"/>
      <c r="IFH174" s="216"/>
      <c r="IFI174" s="216"/>
      <c r="IFJ174" s="216"/>
      <c r="IFK174" s="216"/>
      <c r="IFL174" s="216"/>
      <c r="IFM174" s="216"/>
      <c r="IFN174" s="216"/>
      <c r="IFO174" s="216"/>
      <c r="IFP174" s="216"/>
      <c r="IFQ174" s="216"/>
      <c r="IFR174" s="216"/>
      <c r="IFS174" s="216"/>
      <c r="IFT174" s="216"/>
      <c r="IFU174" s="216"/>
      <c r="IFV174" s="216"/>
      <c r="IFW174" s="216"/>
      <c r="IFX174" s="216"/>
      <c r="IFY174" s="216"/>
      <c r="IFZ174" s="216"/>
      <c r="IGA174" s="216"/>
      <c r="IGB174" s="216"/>
      <c r="IGC174" s="216"/>
      <c r="IGD174" s="216"/>
      <c r="IGE174" s="216"/>
      <c r="IGF174" s="216"/>
      <c r="IGG174" s="216"/>
      <c r="IGH174" s="216"/>
      <c r="IGI174" s="216"/>
      <c r="IGJ174" s="216"/>
      <c r="IGK174" s="216"/>
      <c r="IGL174" s="216"/>
      <c r="IGM174" s="216"/>
      <c r="IGN174" s="216"/>
      <c r="IGO174" s="216"/>
      <c r="IGP174" s="216"/>
      <c r="IGQ174" s="216"/>
      <c r="IGR174" s="216"/>
      <c r="IGS174" s="216"/>
      <c r="IGT174" s="216"/>
      <c r="IGU174" s="216"/>
      <c r="IGV174" s="216"/>
      <c r="IGW174" s="216"/>
      <c r="IGX174" s="216"/>
      <c r="IGY174" s="216"/>
      <c r="IGZ174" s="216"/>
      <c r="IHA174" s="216"/>
      <c r="IHB174" s="216"/>
      <c r="IHC174" s="216"/>
      <c r="IHD174" s="216"/>
      <c r="IHE174" s="216"/>
      <c r="IHF174" s="216"/>
      <c r="IHG174" s="216"/>
      <c r="IHH174" s="216"/>
      <c r="IHI174" s="216"/>
      <c r="IHJ174" s="216"/>
      <c r="IHK174" s="216"/>
      <c r="IHL174" s="216"/>
      <c r="IHM174" s="216"/>
      <c r="IHN174" s="216"/>
      <c r="IHO174" s="216"/>
      <c r="IHP174" s="216"/>
      <c r="IHQ174" s="216"/>
      <c r="IHR174" s="216"/>
      <c r="IHS174" s="216"/>
      <c r="IHT174" s="216"/>
      <c r="IHU174" s="216"/>
      <c r="IHV174" s="216"/>
      <c r="IHW174" s="216"/>
      <c r="IHX174" s="216"/>
      <c r="IHY174" s="216"/>
      <c r="IHZ174" s="216"/>
      <c r="IIA174" s="216"/>
      <c r="IIB174" s="216"/>
      <c r="IIC174" s="216"/>
      <c r="IID174" s="216"/>
      <c r="IIE174" s="216"/>
      <c r="IIF174" s="216"/>
      <c r="IIG174" s="216"/>
      <c r="IIH174" s="216"/>
      <c r="III174" s="216"/>
      <c r="IIJ174" s="216"/>
      <c r="IIK174" s="216"/>
      <c r="IIL174" s="216"/>
      <c r="IIM174" s="216"/>
      <c r="IIN174" s="216"/>
      <c r="IIO174" s="216"/>
      <c r="IIP174" s="216"/>
      <c r="IIQ174" s="216"/>
      <c r="IIR174" s="216"/>
      <c r="IIS174" s="216"/>
      <c r="IIT174" s="216"/>
      <c r="IIU174" s="216"/>
      <c r="IIV174" s="216"/>
      <c r="IIW174" s="216"/>
      <c r="IIX174" s="216"/>
      <c r="IIY174" s="216"/>
      <c r="IIZ174" s="216"/>
      <c r="IJA174" s="216"/>
      <c r="IJB174" s="216"/>
      <c r="IJC174" s="216"/>
      <c r="IJD174" s="216"/>
      <c r="IJE174" s="216"/>
      <c r="IJF174" s="216"/>
      <c r="IJG174" s="216"/>
      <c r="IJH174" s="216"/>
      <c r="IJI174" s="216"/>
      <c r="IJJ174" s="216"/>
      <c r="IJK174" s="216"/>
      <c r="IJL174" s="216"/>
      <c r="IJM174" s="216"/>
      <c r="IJN174" s="216"/>
      <c r="IJO174" s="216"/>
      <c r="IJP174" s="216"/>
      <c r="IJQ174" s="216"/>
      <c r="IJR174" s="216"/>
      <c r="IJS174" s="216"/>
      <c r="IJT174" s="216"/>
      <c r="IJU174" s="216"/>
      <c r="IJV174" s="216"/>
      <c r="IJW174" s="216"/>
      <c r="IJX174" s="216"/>
      <c r="IJY174" s="216"/>
      <c r="IJZ174" s="216"/>
      <c r="IKA174" s="216"/>
      <c r="IKB174" s="216"/>
      <c r="IKC174" s="216"/>
      <c r="IKD174" s="216"/>
      <c r="IKE174" s="216"/>
      <c r="IKF174" s="216"/>
      <c r="IKG174" s="216"/>
      <c r="IKH174" s="216"/>
      <c r="IKI174" s="216"/>
      <c r="IKJ174" s="216"/>
      <c r="IKK174" s="216"/>
      <c r="IKL174" s="216"/>
      <c r="IKM174" s="216"/>
      <c r="IKN174" s="216"/>
      <c r="IKO174" s="216"/>
      <c r="IKP174" s="216"/>
      <c r="IKQ174" s="216"/>
      <c r="IKR174" s="216"/>
      <c r="IKS174" s="216"/>
      <c r="IKT174" s="216"/>
      <c r="IKU174" s="216"/>
      <c r="IKV174" s="216"/>
      <c r="IKW174" s="216"/>
      <c r="IKX174" s="216"/>
      <c r="IKY174" s="216"/>
      <c r="IKZ174" s="216"/>
      <c r="ILA174" s="216"/>
      <c r="ILB174" s="216"/>
      <c r="ILC174" s="216"/>
      <c r="ILD174" s="216"/>
      <c r="ILE174" s="216"/>
      <c r="ILF174" s="216"/>
      <c r="ILG174" s="216"/>
      <c r="ILH174" s="216"/>
      <c r="ILI174" s="216"/>
      <c r="ILJ174" s="216"/>
      <c r="ILK174" s="216"/>
      <c r="ILL174" s="216"/>
      <c r="ILM174" s="216"/>
      <c r="ILN174" s="216"/>
      <c r="ILO174" s="216"/>
      <c r="ILP174" s="216"/>
      <c r="ILQ174" s="216"/>
      <c r="ILR174" s="216"/>
      <c r="ILS174" s="216"/>
      <c r="ILT174" s="216"/>
      <c r="ILU174" s="216"/>
      <c r="ILV174" s="216"/>
      <c r="ILW174" s="216"/>
      <c r="ILX174" s="216"/>
      <c r="ILY174" s="216"/>
      <c r="ILZ174" s="216"/>
      <c r="IMA174" s="216"/>
      <c r="IMB174" s="216"/>
      <c r="IMC174" s="216"/>
      <c r="IMD174" s="216"/>
      <c r="IME174" s="216"/>
      <c r="IMF174" s="216"/>
      <c r="IMG174" s="216"/>
      <c r="IMH174" s="216"/>
      <c r="IMI174" s="216"/>
      <c r="IMJ174" s="216"/>
      <c r="IMK174" s="216"/>
      <c r="IML174" s="216"/>
      <c r="IMM174" s="216"/>
      <c r="IMN174" s="216"/>
      <c r="IMO174" s="216"/>
      <c r="IMP174" s="216"/>
      <c r="IMQ174" s="216"/>
      <c r="IMR174" s="216"/>
      <c r="IMS174" s="216"/>
      <c r="IMT174" s="216"/>
      <c r="IMU174" s="216"/>
      <c r="IMV174" s="216"/>
      <c r="IMW174" s="216"/>
      <c r="IMX174" s="216"/>
      <c r="IMY174" s="216"/>
      <c r="IMZ174" s="216"/>
      <c r="INA174" s="216"/>
      <c r="INB174" s="216"/>
      <c r="INC174" s="216"/>
      <c r="IND174" s="216"/>
      <c r="INE174" s="216"/>
      <c r="INF174" s="216"/>
      <c r="ING174" s="216"/>
      <c r="INH174" s="216"/>
      <c r="INI174" s="216"/>
      <c r="INJ174" s="216"/>
      <c r="INK174" s="216"/>
      <c r="INL174" s="216"/>
      <c r="INM174" s="216"/>
      <c r="INN174" s="216"/>
      <c r="INO174" s="216"/>
      <c r="INP174" s="216"/>
      <c r="INQ174" s="216"/>
      <c r="INR174" s="216"/>
      <c r="INS174" s="216"/>
      <c r="INT174" s="216"/>
      <c r="INU174" s="216"/>
      <c r="INV174" s="216"/>
      <c r="INW174" s="216"/>
      <c r="INX174" s="216"/>
      <c r="INY174" s="216"/>
      <c r="INZ174" s="216"/>
      <c r="IOA174" s="216"/>
      <c r="IOB174" s="216"/>
      <c r="IOC174" s="216"/>
      <c r="IOD174" s="216"/>
      <c r="IOE174" s="216"/>
      <c r="IOF174" s="216"/>
      <c r="IOG174" s="216"/>
      <c r="IOH174" s="216"/>
      <c r="IOI174" s="216"/>
      <c r="IOJ174" s="216"/>
      <c r="IOK174" s="216"/>
      <c r="IOL174" s="216"/>
      <c r="IOM174" s="216"/>
      <c r="ION174" s="216"/>
      <c r="IOO174" s="216"/>
      <c r="IOP174" s="216"/>
      <c r="IOQ174" s="216"/>
      <c r="IOR174" s="216"/>
      <c r="IOS174" s="216"/>
      <c r="IOT174" s="216"/>
      <c r="IOU174" s="216"/>
      <c r="IOV174" s="216"/>
      <c r="IOW174" s="216"/>
      <c r="IOX174" s="216"/>
      <c r="IOY174" s="216"/>
      <c r="IOZ174" s="216"/>
      <c r="IPA174" s="216"/>
      <c r="IPB174" s="216"/>
      <c r="IPC174" s="216"/>
      <c r="IPD174" s="216"/>
      <c r="IPE174" s="216"/>
      <c r="IPF174" s="216"/>
      <c r="IPG174" s="216"/>
      <c r="IPH174" s="216"/>
      <c r="IPI174" s="216"/>
      <c r="IPJ174" s="216"/>
      <c r="IPK174" s="216"/>
      <c r="IPL174" s="216"/>
      <c r="IPM174" s="216"/>
      <c r="IPN174" s="216"/>
      <c r="IPO174" s="216"/>
      <c r="IPP174" s="216"/>
      <c r="IPQ174" s="216"/>
      <c r="IPR174" s="216"/>
      <c r="IPS174" s="216"/>
      <c r="IPT174" s="216"/>
      <c r="IPU174" s="216"/>
      <c r="IPV174" s="216"/>
      <c r="IPW174" s="216"/>
      <c r="IPX174" s="216"/>
      <c r="IPY174" s="216"/>
      <c r="IPZ174" s="216"/>
      <c r="IQA174" s="216"/>
      <c r="IQB174" s="216"/>
      <c r="IQC174" s="216"/>
      <c r="IQD174" s="216"/>
      <c r="IQE174" s="216"/>
      <c r="IQF174" s="216"/>
      <c r="IQG174" s="216"/>
      <c r="IQH174" s="216"/>
      <c r="IQI174" s="216"/>
      <c r="IQJ174" s="216"/>
      <c r="IQK174" s="216"/>
      <c r="IQL174" s="216"/>
      <c r="IQM174" s="216"/>
      <c r="IQN174" s="216"/>
      <c r="IQO174" s="216"/>
      <c r="IQP174" s="216"/>
      <c r="IQQ174" s="216"/>
      <c r="IQR174" s="216"/>
      <c r="IQS174" s="216"/>
      <c r="IQT174" s="216"/>
      <c r="IQU174" s="216"/>
      <c r="IQV174" s="216"/>
      <c r="IQW174" s="216"/>
      <c r="IQX174" s="216"/>
      <c r="IQY174" s="216"/>
      <c r="IQZ174" s="216"/>
      <c r="IRA174" s="216"/>
      <c r="IRB174" s="216"/>
      <c r="IRC174" s="216"/>
      <c r="IRD174" s="216"/>
      <c r="IRE174" s="216"/>
      <c r="IRF174" s="216"/>
      <c r="IRG174" s="216"/>
      <c r="IRH174" s="216"/>
      <c r="IRI174" s="216"/>
      <c r="IRJ174" s="216"/>
      <c r="IRK174" s="216"/>
      <c r="IRL174" s="216"/>
      <c r="IRM174" s="216"/>
      <c r="IRN174" s="216"/>
      <c r="IRO174" s="216"/>
      <c r="IRP174" s="216"/>
      <c r="IRQ174" s="216"/>
      <c r="IRR174" s="216"/>
      <c r="IRS174" s="216"/>
      <c r="IRT174" s="216"/>
      <c r="IRU174" s="216"/>
      <c r="IRV174" s="216"/>
      <c r="IRW174" s="216"/>
      <c r="IRX174" s="216"/>
      <c r="IRY174" s="216"/>
      <c r="IRZ174" s="216"/>
      <c r="ISA174" s="216"/>
      <c r="ISB174" s="216"/>
      <c r="ISC174" s="216"/>
      <c r="ISD174" s="216"/>
      <c r="ISE174" s="216"/>
      <c r="ISF174" s="216"/>
      <c r="ISG174" s="216"/>
      <c r="ISH174" s="216"/>
      <c r="ISI174" s="216"/>
      <c r="ISJ174" s="216"/>
      <c r="ISK174" s="216"/>
      <c r="ISL174" s="216"/>
      <c r="ISM174" s="216"/>
      <c r="ISN174" s="216"/>
      <c r="ISO174" s="216"/>
      <c r="ISP174" s="216"/>
      <c r="ISQ174" s="216"/>
      <c r="ISR174" s="216"/>
      <c r="ISS174" s="216"/>
      <c r="IST174" s="216"/>
      <c r="ISU174" s="216"/>
      <c r="ISV174" s="216"/>
      <c r="ISW174" s="216"/>
      <c r="ISX174" s="216"/>
      <c r="ISY174" s="216"/>
      <c r="ISZ174" s="216"/>
      <c r="ITA174" s="216"/>
      <c r="ITB174" s="216"/>
      <c r="ITC174" s="216"/>
      <c r="ITD174" s="216"/>
      <c r="ITE174" s="216"/>
      <c r="ITF174" s="216"/>
      <c r="ITG174" s="216"/>
      <c r="ITH174" s="216"/>
      <c r="ITI174" s="216"/>
      <c r="ITJ174" s="216"/>
      <c r="ITK174" s="216"/>
      <c r="ITL174" s="216"/>
      <c r="ITM174" s="216"/>
      <c r="ITN174" s="216"/>
      <c r="ITO174" s="216"/>
      <c r="ITP174" s="216"/>
      <c r="ITQ174" s="216"/>
      <c r="ITR174" s="216"/>
      <c r="ITS174" s="216"/>
      <c r="ITT174" s="216"/>
      <c r="ITU174" s="216"/>
      <c r="ITV174" s="216"/>
      <c r="ITW174" s="216"/>
      <c r="ITX174" s="216"/>
      <c r="ITY174" s="216"/>
      <c r="ITZ174" s="216"/>
      <c r="IUA174" s="216"/>
      <c r="IUB174" s="216"/>
      <c r="IUC174" s="216"/>
      <c r="IUD174" s="216"/>
      <c r="IUE174" s="216"/>
      <c r="IUF174" s="216"/>
      <c r="IUG174" s="216"/>
      <c r="IUH174" s="216"/>
      <c r="IUI174" s="216"/>
      <c r="IUJ174" s="216"/>
      <c r="IUK174" s="216"/>
      <c r="IUL174" s="216"/>
      <c r="IUM174" s="216"/>
      <c r="IUN174" s="216"/>
      <c r="IUO174" s="216"/>
      <c r="IUP174" s="216"/>
      <c r="IUQ174" s="216"/>
      <c r="IUR174" s="216"/>
      <c r="IUS174" s="216"/>
      <c r="IUT174" s="216"/>
      <c r="IUU174" s="216"/>
      <c r="IUV174" s="216"/>
      <c r="IUW174" s="216"/>
      <c r="IUX174" s="216"/>
      <c r="IUY174" s="216"/>
      <c r="IUZ174" s="216"/>
      <c r="IVA174" s="216"/>
      <c r="IVB174" s="216"/>
      <c r="IVC174" s="216"/>
      <c r="IVD174" s="216"/>
      <c r="IVE174" s="216"/>
      <c r="IVF174" s="216"/>
      <c r="IVG174" s="216"/>
      <c r="IVH174" s="216"/>
      <c r="IVI174" s="216"/>
      <c r="IVJ174" s="216"/>
      <c r="IVK174" s="216"/>
      <c r="IVL174" s="216"/>
      <c r="IVM174" s="216"/>
      <c r="IVN174" s="216"/>
      <c r="IVO174" s="216"/>
      <c r="IVP174" s="216"/>
      <c r="IVQ174" s="216"/>
      <c r="IVR174" s="216"/>
      <c r="IVS174" s="216"/>
      <c r="IVT174" s="216"/>
      <c r="IVU174" s="216"/>
      <c r="IVV174" s="216"/>
      <c r="IVW174" s="216"/>
      <c r="IVX174" s="216"/>
      <c r="IVY174" s="216"/>
      <c r="IVZ174" s="216"/>
      <c r="IWA174" s="216"/>
      <c r="IWB174" s="216"/>
      <c r="IWC174" s="216"/>
      <c r="IWD174" s="216"/>
      <c r="IWE174" s="216"/>
      <c r="IWF174" s="216"/>
      <c r="IWG174" s="216"/>
      <c r="IWH174" s="216"/>
      <c r="IWI174" s="216"/>
      <c r="IWJ174" s="216"/>
      <c r="IWK174" s="216"/>
      <c r="IWL174" s="216"/>
      <c r="IWM174" s="216"/>
      <c r="IWN174" s="216"/>
      <c r="IWO174" s="216"/>
      <c r="IWP174" s="216"/>
      <c r="IWQ174" s="216"/>
      <c r="IWR174" s="216"/>
      <c r="IWS174" s="216"/>
      <c r="IWT174" s="216"/>
      <c r="IWU174" s="216"/>
      <c r="IWV174" s="216"/>
      <c r="IWW174" s="216"/>
      <c r="IWX174" s="216"/>
      <c r="IWY174" s="216"/>
      <c r="IWZ174" s="216"/>
      <c r="IXA174" s="216"/>
      <c r="IXB174" s="216"/>
      <c r="IXC174" s="216"/>
      <c r="IXD174" s="216"/>
      <c r="IXE174" s="216"/>
      <c r="IXF174" s="216"/>
      <c r="IXG174" s="216"/>
      <c r="IXH174" s="216"/>
      <c r="IXI174" s="216"/>
      <c r="IXJ174" s="216"/>
      <c r="IXK174" s="216"/>
      <c r="IXL174" s="216"/>
      <c r="IXM174" s="216"/>
      <c r="IXN174" s="216"/>
      <c r="IXO174" s="216"/>
      <c r="IXP174" s="216"/>
      <c r="IXQ174" s="216"/>
      <c r="IXR174" s="216"/>
      <c r="IXS174" s="216"/>
      <c r="IXT174" s="216"/>
      <c r="IXU174" s="216"/>
      <c r="IXV174" s="216"/>
      <c r="IXW174" s="216"/>
      <c r="IXX174" s="216"/>
      <c r="IXY174" s="216"/>
      <c r="IXZ174" s="216"/>
      <c r="IYA174" s="216"/>
      <c r="IYB174" s="216"/>
      <c r="IYC174" s="216"/>
      <c r="IYD174" s="216"/>
      <c r="IYE174" s="216"/>
      <c r="IYF174" s="216"/>
      <c r="IYG174" s="216"/>
      <c r="IYH174" s="216"/>
      <c r="IYI174" s="216"/>
      <c r="IYJ174" s="216"/>
      <c r="IYK174" s="216"/>
      <c r="IYL174" s="216"/>
      <c r="IYM174" s="216"/>
      <c r="IYN174" s="216"/>
      <c r="IYO174" s="216"/>
      <c r="IYP174" s="216"/>
      <c r="IYQ174" s="216"/>
      <c r="IYR174" s="216"/>
      <c r="IYS174" s="216"/>
      <c r="IYT174" s="216"/>
      <c r="IYU174" s="216"/>
      <c r="IYV174" s="216"/>
      <c r="IYW174" s="216"/>
      <c r="IYX174" s="216"/>
      <c r="IYY174" s="216"/>
      <c r="IYZ174" s="216"/>
      <c r="IZA174" s="216"/>
      <c r="IZB174" s="216"/>
      <c r="IZC174" s="216"/>
      <c r="IZD174" s="216"/>
      <c r="IZE174" s="216"/>
      <c r="IZF174" s="216"/>
      <c r="IZG174" s="216"/>
      <c r="IZH174" s="216"/>
      <c r="IZI174" s="216"/>
      <c r="IZJ174" s="216"/>
      <c r="IZK174" s="216"/>
      <c r="IZL174" s="216"/>
      <c r="IZM174" s="216"/>
      <c r="IZN174" s="216"/>
      <c r="IZO174" s="216"/>
      <c r="IZP174" s="216"/>
      <c r="IZQ174" s="216"/>
      <c r="IZR174" s="216"/>
      <c r="IZS174" s="216"/>
      <c r="IZT174" s="216"/>
      <c r="IZU174" s="216"/>
      <c r="IZV174" s="216"/>
      <c r="IZW174" s="216"/>
      <c r="IZX174" s="216"/>
      <c r="IZY174" s="216"/>
      <c r="IZZ174" s="216"/>
      <c r="JAA174" s="216"/>
      <c r="JAB174" s="216"/>
      <c r="JAC174" s="216"/>
      <c r="JAD174" s="216"/>
      <c r="JAE174" s="216"/>
      <c r="JAF174" s="216"/>
      <c r="JAG174" s="216"/>
      <c r="JAH174" s="216"/>
      <c r="JAI174" s="216"/>
      <c r="JAJ174" s="216"/>
      <c r="JAK174" s="216"/>
      <c r="JAL174" s="216"/>
      <c r="JAM174" s="216"/>
      <c r="JAN174" s="216"/>
      <c r="JAO174" s="216"/>
      <c r="JAP174" s="216"/>
      <c r="JAQ174" s="216"/>
      <c r="JAR174" s="216"/>
      <c r="JAS174" s="216"/>
      <c r="JAT174" s="216"/>
      <c r="JAU174" s="216"/>
      <c r="JAV174" s="216"/>
      <c r="JAW174" s="216"/>
      <c r="JAX174" s="216"/>
      <c r="JAY174" s="216"/>
      <c r="JAZ174" s="216"/>
      <c r="JBA174" s="216"/>
      <c r="JBB174" s="216"/>
      <c r="JBC174" s="216"/>
      <c r="JBD174" s="216"/>
      <c r="JBE174" s="216"/>
      <c r="JBF174" s="216"/>
      <c r="JBG174" s="216"/>
      <c r="JBH174" s="216"/>
      <c r="JBI174" s="216"/>
      <c r="JBJ174" s="216"/>
      <c r="JBK174" s="216"/>
      <c r="JBL174" s="216"/>
      <c r="JBM174" s="216"/>
      <c r="JBN174" s="216"/>
      <c r="JBO174" s="216"/>
      <c r="JBP174" s="216"/>
      <c r="JBQ174" s="216"/>
      <c r="JBR174" s="216"/>
      <c r="JBS174" s="216"/>
      <c r="JBT174" s="216"/>
      <c r="JBU174" s="216"/>
      <c r="JBV174" s="216"/>
      <c r="JBW174" s="216"/>
      <c r="JBX174" s="216"/>
      <c r="JBY174" s="216"/>
      <c r="JBZ174" s="216"/>
      <c r="JCA174" s="216"/>
      <c r="JCB174" s="216"/>
      <c r="JCC174" s="216"/>
      <c r="JCD174" s="216"/>
      <c r="JCE174" s="216"/>
      <c r="JCF174" s="216"/>
      <c r="JCG174" s="216"/>
      <c r="JCH174" s="216"/>
      <c r="JCI174" s="216"/>
      <c r="JCJ174" s="216"/>
      <c r="JCK174" s="216"/>
      <c r="JCL174" s="216"/>
      <c r="JCM174" s="216"/>
      <c r="JCN174" s="216"/>
      <c r="JCO174" s="216"/>
      <c r="JCP174" s="216"/>
      <c r="JCQ174" s="216"/>
      <c r="JCR174" s="216"/>
      <c r="JCS174" s="216"/>
      <c r="JCT174" s="216"/>
      <c r="JCU174" s="216"/>
      <c r="JCV174" s="216"/>
      <c r="JCW174" s="216"/>
      <c r="JCX174" s="216"/>
      <c r="JCY174" s="216"/>
      <c r="JCZ174" s="216"/>
      <c r="JDA174" s="216"/>
      <c r="JDB174" s="216"/>
      <c r="JDC174" s="216"/>
      <c r="JDD174" s="216"/>
      <c r="JDE174" s="216"/>
      <c r="JDF174" s="216"/>
      <c r="JDG174" s="216"/>
      <c r="JDH174" s="216"/>
      <c r="JDI174" s="216"/>
      <c r="JDJ174" s="216"/>
      <c r="JDK174" s="216"/>
      <c r="JDL174" s="216"/>
      <c r="JDM174" s="216"/>
      <c r="JDN174" s="216"/>
      <c r="JDO174" s="216"/>
      <c r="JDP174" s="216"/>
      <c r="JDQ174" s="216"/>
      <c r="JDR174" s="216"/>
      <c r="JDS174" s="216"/>
      <c r="JDT174" s="216"/>
      <c r="JDU174" s="216"/>
      <c r="JDV174" s="216"/>
      <c r="JDW174" s="216"/>
      <c r="JDX174" s="216"/>
      <c r="JDY174" s="216"/>
      <c r="JDZ174" s="216"/>
      <c r="JEA174" s="216"/>
      <c r="JEB174" s="216"/>
      <c r="JEC174" s="216"/>
      <c r="JED174" s="216"/>
      <c r="JEE174" s="216"/>
      <c r="JEF174" s="216"/>
      <c r="JEG174" s="216"/>
      <c r="JEH174" s="216"/>
      <c r="JEI174" s="216"/>
      <c r="JEJ174" s="216"/>
      <c r="JEK174" s="216"/>
      <c r="JEL174" s="216"/>
      <c r="JEM174" s="216"/>
      <c r="JEN174" s="216"/>
      <c r="JEO174" s="216"/>
      <c r="JEP174" s="216"/>
      <c r="JEQ174" s="216"/>
      <c r="JER174" s="216"/>
      <c r="JES174" s="216"/>
      <c r="JET174" s="216"/>
      <c r="JEU174" s="216"/>
      <c r="JEV174" s="216"/>
      <c r="JEW174" s="216"/>
      <c r="JEX174" s="216"/>
      <c r="JEY174" s="216"/>
      <c r="JEZ174" s="216"/>
      <c r="JFA174" s="216"/>
      <c r="JFB174" s="216"/>
      <c r="JFC174" s="216"/>
      <c r="JFD174" s="216"/>
      <c r="JFE174" s="216"/>
      <c r="JFF174" s="216"/>
      <c r="JFG174" s="216"/>
      <c r="JFH174" s="216"/>
      <c r="JFI174" s="216"/>
      <c r="JFJ174" s="216"/>
      <c r="JFK174" s="216"/>
      <c r="JFL174" s="216"/>
      <c r="JFM174" s="216"/>
      <c r="JFN174" s="216"/>
      <c r="JFO174" s="216"/>
      <c r="JFP174" s="216"/>
      <c r="JFQ174" s="216"/>
      <c r="JFR174" s="216"/>
      <c r="JFS174" s="216"/>
      <c r="JFT174" s="216"/>
      <c r="JFU174" s="216"/>
      <c r="JFV174" s="216"/>
      <c r="JFW174" s="216"/>
      <c r="JFX174" s="216"/>
      <c r="JFY174" s="216"/>
      <c r="JFZ174" s="216"/>
      <c r="JGA174" s="216"/>
      <c r="JGB174" s="216"/>
      <c r="JGC174" s="216"/>
      <c r="JGD174" s="216"/>
      <c r="JGE174" s="216"/>
      <c r="JGF174" s="216"/>
      <c r="JGG174" s="216"/>
      <c r="JGH174" s="216"/>
      <c r="JGI174" s="216"/>
      <c r="JGJ174" s="216"/>
      <c r="JGK174" s="216"/>
      <c r="JGL174" s="216"/>
      <c r="JGM174" s="216"/>
      <c r="JGN174" s="216"/>
      <c r="JGO174" s="216"/>
      <c r="JGP174" s="216"/>
      <c r="JGQ174" s="216"/>
      <c r="JGR174" s="216"/>
      <c r="JGS174" s="216"/>
      <c r="JGT174" s="216"/>
      <c r="JGU174" s="216"/>
      <c r="JGV174" s="216"/>
      <c r="JGW174" s="216"/>
      <c r="JGX174" s="216"/>
      <c r="JGY174" s="216"/>
      <c r="JGZ174" s="216"/>
      <c r="JHA174" s="216"/>
      <c r="JHB174" s="216"/>
      <c r="JHC174" s="216"/>
      <c r="JHD174" s="216"/>
      <c r="JHE174" s="216"/>
      <c r="JHF174" s="216"/>
      <c r="JHG174" s="216"/>
      <c r="JHH174" s="216"/>
      <c r="JHI174" s="216"/>
      <c r="JHJ174" s="216"/>
      <c r="JHK174" s="216"/>
      <c r="JHL174" s="216"/>
      <c r="JHM174" s="216"/>
      <c r="JHN174" s="216"/>
      <c r="JHO174" s="216"/>
      <c r="JHP174" s="216"/>
      <c r="JHQ174" s="216"/>
      <c r="JHR174" s="216"/>
      <c r="JHS174" s="216"/>
      <c r="JHT174" s="216"/>
      <c r="JHU174" s="216"/>
      <c r="JHV174" s="216"/>
      <c r="JHW174" s="216"/>
      <c r="JHX174" s="216"/>
      <c r="JHY174" s="216"/>
      <c r="JHZ174" s="216"/>
      <c r="JIA174" s="216"/>
      <c r="JIB174" s="216"/>
      <c r="JIC174" s="216"/>
      <c r="JID174" s="216"/>
      <c r="JIE174" s="216"/>
      <c r="JIF174" s="216"/>
      <c r="JIG174" s="216"/>
      <c r="JIH174" s="216"/>
      <c r="JII174" s="216"/>
      <c r="JIJ174" s="216"/>
      <c r="JIK174" s="216"/>
      <c r="JIL174" s="216"/>
      <c r="JIM174" s="216"/>
      <c r="JIN174" s="216"/>
      <c r="JIO174" s="216"/>
      <c r="JIP174" s="216"/>
      <c r="JIQ174" s="216"/>
      <c r="JIR174" s="216"/>
      <c r="JIS174" s="216"/>
      <c r="JIT174" s="216"/>
      <c r="JIU174" s="216"/>
      <c r="JIV174" s="216"/>
      <c r="JIW174" s="216"/>
      <c r="JIX174" s="216"/>
      <c r="JIY174" s="216"/>
      <c r="JIZ174" s="216"/>
      <c r="JJA174" s="216"/>
      <c r="JJB174" s="216"/>
      <c r="JJC174" s="216"/>
      <c r="JJD174" s="216"/>
      <c r="JJE174" s="216"/>
      <c r="JJF174" s="216"/>
      <c r="JJG174" s="216"/>
      <c r="JJH174" s="216"/>
      <c r="JJI174" s="216"/>
      <c r="JJJ174" s="216"/>
      <c r="JJK174" s="216"/>
      <c r="JJL174" s="216"/>
      <c r="JJM174" s="216"/>
      <c r="JJN174" s="216"/>
      <c r="JJO174" s="216"/>
      <c r="JJP174" s="216"/>
      <c r="JJQ174" s="216"/>
      <c r="JJR174" s="216"/>
      <c r="JJS174" s="216"/>
      <c r="JJT174" s="216"/>
      <c r="JJU174" s="216"/>
      <c r="JJV174" s="216"/>
      <c r="JJW174" s="216"/>
      <c r="JJX174" s="216"/>
      <c r="JJY174" s="216"/>
      <c r="JJZ174" s="216"/>
      <c r="JKA174" s="216"/>
      <c r="JKB174" s="216"/>
      <c r="JKC174" s="216"/>
      <c r="JKD174" s="216"/>
      <c r="JKE174" s="216"/>
      <c r="JKF174" s="216"/>
      <c r="JKG174" s="216"/>
      <c r="JKH174" s="216"/>
      <c r="JKI174" s="216"/>
      <c r="JKJ174" s="216"/>
      <c r="JKK174" s="216"/>
      <c r="JKL174" s="216"/>
      <c r="JKM174" s="216"/>
      <c r="JKN174" s="216"/>
      <c r="JKO174" s="216"/>
      <c r="JKP174" s="216"/>
      <c r="JKQ174" s="216"/>
      <c r="JKR174" s="216"/>
      <c r="JKS174" s="216"/>
      <c r="JKT174" s="216"/>
      <c r="JKU174" s="216"/>
      <c r="JKV174" s="216"/>
      <c r="JKW174" s="216"/>
      <c r="JKX174" s="216"/>
      <c r="JKY174" s="216"/>
      <c r="JKZ174" s="216"/>
      <c r="JLA174" s="216"/>
      <c r="JLB174" s="216"/>
      <c r="JLC174" s="216"/>
      <c r="JLD174" s="216"/>
      <c r="JLE174" s="216"/>
      <c r="JLF174" s="216"/>
      <c r="JLG174" s="216"/>
      <c r="JLH174" s="216"/>
      <c r="JLI174" s="216"/>
      <c r="JLJ174" s="216"/>
      <c r="JLK174" s="216"/>
      <c r="JLL174" s="216"/>
      <c r="JLM174" s="216"/>
      <c r="JLN174" s="216"/>
      <c r="JLO174" s="216"/>
      <c r="JLP174" s="216"/>
      <c r="JLQ174" s="216"/>
      <c r="JLR174" s="216"/>
      <c r="JLS174" s="216"/>
      <c r="JLT174" s="216"/>
      <c r="JLU174" s="216"/>
      <c r="JLV174" s="216"/>
      <c r="JLW174" s="216"/>
      <c r="JLX174" s="216"/>
      <c r="JLY174" s="216"/>
      <c r="JLZ174" s="216"/>
      <c r="JMA174" s="216"/>
      <c r="JMB174" s="216"/>
      <c r="JMC174" s="216"/>
      <c r="JMD174" s="216"/>
      <c r="JME174" s="216"/>
      <c r="JMF174" s="216"/>
      <c r="JMG174" s="216"/>
      <c r="JMH174" s="216"/>
      <c r="JMI174" s="216"/>
      <c r="JMJ174" s="216"/>
      <c r="JMK174" s="216"/>
      <c r="JML174" s="216"/>
      <c r="JMM174" s="216"/>
      <c r="JMN174" s="216"/>
      <c r="JMO174" s="216"/>
      <c r="JMP174" s="216"/>
      <c r="JMQ174" s="216"/>
      <c r="JMR174" s="216"/>
      <c r="JMS174" s="216"/>
      <c r="JMT174" s="216"/>
      <c r="JMU174" s="216"/>
      <c r="JMV174" s="216"/>
      <c r="JMW174" s="216"/>
      <c r="JMX174" s="216"/>
      <c r="JMY174" s="216"/>
      <c r="JMZ174" s="216"/>
      <c r="JNA174" s="216"/>
      <c r="JNB174" s="216"/>
      <c r="JNC174" s="216"/>
      <c r="JND174" s="216"/>
      <c r="JNE174" s="216"/>
      <c r="JNF174" s="216"/>
      <c r="JNG174" s="216"/>
      <c r="JNH174" s="216"/>
      <c r="JNI174" s="216"/>
      <c r="JNJ174" s="216"/>
      <c r="JNK174" s="216"/>
      <c r="JNL174" s="216"/>
      <c r="JNM174" s="216"/>
      <c r="JNN174" s="216"/>
      <c r="JNO174" s="216"/>
      <c r="JNP174" s="216"/>
      <c r="JNQ174" s="216"/>
      <c r="JNR174" s="216"/>
      <c r="JNS174" s="216"/>
      <c r="JNT174" s="216"/>
      <c r="JNU174" s="216"/>
      <c r="JNV174" s="216"/>
      <c r="JNW174" s="216"/>
      <c r="JNX174" s="216"/>
      <c r="JNY174" s="216"/>
      <c r="JNZ174" s="216"/>
      <c r="JOA174" s="216"/>
      <c r="JOB174" s="216"/>
      <c r="JOC174" s="216"/>
      <c r="JOD174" s="216"/>
      <c r="JOE174" s="216"/>
      <c r="JOF174" s="216"/>
      <c r="JOG174" s="216"/>
      <c r="JOH174" s="216"/>
      <c r="JOI174" s="216"/>
      <c r="JOJ174" s="216"/>
      <c r="JOK174" s="216"/>
      <c r="JOL174" s="216"/>
      <c r="JOM174" s="216"/>
      <c r="JON174" s="216"/>
      <c r="JOO174" s="216"/>
      <c r="JOP174" s="216"/>
      <c r="JOQ174" s="216"/>
      <c r="JOR174" s="216"/>
      <c r="JOS174" s="216"/>
      <c r="JOT174" s="216"/>
      <c r="JOU174" s="216"/>
      <c r="JOV174" s="216"/>
      <c r="JOW174" s="216"/>
      <c r="JOX174" s="216"/>
      <c r="JOY174" s="216"/>
      <c r="JOZ174" s="216"/>
      <c r="JPA174" s="216"/>
      <c r="JPB174" s="216"/>
      <c r="JPC174" s="216"/>
      <c r="JPD174" s="216"/>
      <c r="JPE174" s="216"/>
      <c r="JPF174" s="216"/>
      <c r="JPG174" s="216"/>
      <c r="JPH174" s="216"/>
      <c r="JPI174" s="216"/>
      <c r="JPJ174" s="216"/>
      <c r="JPK174" s="216"/>
      <c r="JPL174" s="216"/>
      <c r="JPM174" s="216"/>
      <c r="JPN174" s="216"/>
      <c r="JPO174" s="216"/>
      <c r="JPP174" s="216"/>
      <c r="JPQ174" s="216"/>
      <c r="JPR174" s="216"/>
      <c r="JPS174" s="216"/>
      <c r="JPT174" s="216"/>
      <c r="JPU174" s="216"/>
      <c r="JPV174" s="216"/>
      <c r="JPW174" s="216"/>
      <c r="JPX174" s="216"/>
      <c r="JPY174" s="216"/>
      <c r="JPZ174" s="216"/>
      <c r="JQA174" s="216"/>
      <c r="JQB174" s="216"/>
      <c r="JQC174" s="216"/>
      <c r="JQD174" s="216"/>
      <c r="JQE174" s="216"/>
      <c r="JQF174" s="216"/>
      <c r="JQG174" s="216"/>
      <c r="JQH174" s="216"/>
      <c r="JQI174" s="216"/>
      <c r="JQJ174" s="216"/>
      <c r="JQK174" s="216"/>
      <c r="JQL174" s="216"/>
      <c r="JQM174" s="216"/>
      <c r="JQN174" s="216"/>
      <c r="JQO174" s="216"/>
      <c r="JQP174" s="216"/>
      <c r="JQQ174" s="216"/>
      <c r="JQR174" s="216"/>
      <c r="JQS174" s="216"/>
      <c r="JQT174" s="216"/>
      <c r="JQU174" s="216"/>
      <c r="JQV174" s="216"/>
      <c r="JQW174" s="216"/>
      <c r="JQX174" s="216"/>
      <c r="JQY174" s="216"/>
      <c r="JQZ174" s="216"/>
      <c r="JRA174" s="216"/>
      <c r="JRB174" s="216"/>
      <c r="JRC174" s="216"/>
      <c r="JRD174" s="216"/>
      <c r="JRE174" s="216"/>
      <c r="JRF174" s="216"/>
      <c r="JRG174" s="216"/>
      <c r="JRH174" s="216"/>
      <c r="JRI174" s="216"/>
      <c r="JRJ174" s="216"/>
      <c r="JRK174" s="216"/>
      <c r="JRL174" s="216"/>
      <c r="JRM174" s="216"/>
      <c r="JRN174" s="216"/>
      <c r="JRO174" s="216"/>
      <c r="JRP174" s="216"/>
      <c r="JRQ174" s="216"/>
      <c r="JRR174" s="216"/>
      <c r="JRS174" s="216"/>
      <c r="JRT174" s="216"/>
      <c r="JRU174" s="216"/>
      <c r="JRV174" s="216"/>
      <c r="JRW174" s="216"/>
      <c r="JRX174" s="216"/>
      <c r="JRY174" s="216"/>
      <c r="JRZ174" s="216"/>
      <c r="JSA174" s="216"/>
      <c r="JSB174" s="216"/>
      <c r="JSC174" s="216"/>
      <c r="JSD174" s="216"/>
      <c r="JSE174" s="216"/>
      <c r="JSF174" s="216"/>
      <c r="JSG174" s="216"/>
      <c r="JSH174" s="216"/>
      <c r="JSI174" s="216"/>
      <c r="JSJ174" s="216"/>
      <c r="JSK174" s="216"/>
      <c r="JSL174" s="216"/>
      <c r="JSM174" s="216"/>
      <c r="JSN174" s="216"/>
      <c r="JSO174" s="216"/>
      <c r="JSP174" s="216"/>
      <c r="JSQ174" s="216"/>
      <c r="JSR174" s="216"/>
      <c r="JSS174" s="216"/>
      <c r="JST174" s="216"/>
      <c r="JSU174" s="216"/>
      <c r="JSV174" s="216"/>
      <c r="JSW174" s="216"/>
      <c r="JSX174" s="216"/>
      <c r="JSY174" s="216"/>
      <c r="JSZ174" s="216"/>
      <c r="JTA174" s="216"/>
      <c r="JTB174" s="216"/>
      <c r="JTC174" s="216"/>
      <c r="JTD174" s="216"/>
      <c r="JTE174" s="216"/>
      <c r="JTF174" s="216"/>
      <c r="JTG174" s="216"/>
      <c r="JTH174" s="216"/>
      <c r="JTI174" s="216"/>
      <c r="JTJ174" s="216"/>
      <c r="JTK174" s="216"/>
      <c r="JTL174" s="216"/>
      <c r="JTM174" s="216"/>
      <c r="JTN174" s="216"/>
      <c r="JTO174" s="216"/>
      <c r="JTP174" s="216"/>
      <c r="JTQ174" s="216"/>
      <c r="JTR174" s="216"/>
      <c r="JTS174" s="216"/>
      <c r="JTT174" s="216"/>
      <c r="JTU174" s="216"/>
      <c r="JTV174" s="216"/>
      <c r="JTW174" s="216"/>
      <c r="JTX174" s="216"/>
      <c r="JTY174" s="216"/>
      <c r="JTZ174" s="216"/>
      <c r="JUA174" s="216"/>
      <c r="JUB174" s="216"/>
      <c r="JUC174" s="216"/>
      <c r="JUD174" s="216"/>
      <c r="JUE174" s="216"/>
      <c r="JUF174" s="216"/>
      <c r="JUG174" s="216"/>
      <c r="JUH174" s="216"/>
      <c r="JUI174" s="216"/>
      <c r="JUJ174" s="216"/>
      <c r="JUK174" s="216"/>
      <c r="JUL174" s="216"/>
      <c r="JUM174" s="216"/>
      <c r="JUN174" s="216"/>
      <c r="JUO174" s="216"/>
      <c r="JUP174" s="216"/>
      <c r="JUQ174" s="216"/>
      <c r="JUR174" s="216"/>
      <c r="JUS174" s="216"/>
      <c r="JUT174" s="216"/>
      <c r="JUU174" s="216"/>
      <c r="JUV174" s="216"/>
      <c r="JUW174" s="216"/>
      <c r="JUX174" s="216"/>
      <c r="JUY174" s="216"/>
      <c r="JUZ174" s="216"/>
      <c r="JVA174" s="216"/>
      <c r="JVB174" s="216"/>
      <c r="JVC174" s="216"/>
      <c r="JVD174" s="216"/>
      <c r="JVE174" s="216"/>
      <c r="JVF174" s="216"/>
      <c r="JVG174" s="216"/>
      <c r="JVH174" s="216"/>
      <c r="JVI174" s="216"/>
      <c r="JVJ174" s="216"/>
      <c r="JVK174" s="216"/>
      <c r="JVL174" s="216"/>
      <c r="JVM174" s="216"/>
      <c r="JVN174" s="216"/>
      <c r="JVO174" s="216"/>
      <c r="JVP174" s="216"/>
      <c r="JVQ174" s="216"/>
      <c r="JVR174" s="216"/>
      <c r="JVS174" s="216"/>
      <c r="JVT174" s="216"/>
      <c r="JVU174" s="216"/>
      <c r="JVV174" s="216"/>
      <c r="JVW174" s="216"/>
      <c r="JVX174" s="216"/>
      <c r="JVY174" s="216"/>
      <c r="JVZ174" s="216"/>
      <c r="JWA174" s="216"/>
      <c r="JWB174" s="216"/>
      <c r="JWC174" s="216"/>
      <c r="JWD174" s="216"/>
      <c r="JWE174" s="216"/>
      <c r="JWF174" s="216"/>
      <c r="JWG174" s="216"/>
      <c r="JWH174" s="216"/>
      <c r="JWI174" s="216"/>
      <c r="JWJ174" s="216"/>
      <c r="JWK174" s="216"/>
      <c r="JWL174" s="216"/>
      <c r="JWM174" s="216"/>
      <c r="JWN174" s="216"/>
      <c r="JWO174" s="216"/>
      <c r="JWP174" s="216"/>
      <c r="JWQ174" s="216"/>
      <c r="JWR174" s="216"/>
      <c r="JWS174" s="216"/>
      <c r="JWT174" s="216"/>
      <c r="JWU174" s="216"/>
      <c r="JWV174" s="216"/>
      <c r="JWW174" s="216"/>
      <c r="JWX174" s="216"/>
      <c r="JWY174" s="216"/>
      <c r="JWZ174" s="216"/>
      <c r="JXA174" s="216"/>
      <c r="JXB174" s="216"/>
      <c r="JXC174" s="216"/>
      <c r="JXD174" s="216"/>
      <c r="JXE174" s="216"/>
      <c r="JXF174" s="216"/>
      <c r="JXG174" s="216"/>
      <c r="JXH174" s="216"/>
      <c r="JXI174" s="216"/>
      <c r="JXJ174" s="216"/>
      <c r="JXK174" s="216"/>
      <c r="JXL174" s="216"/>
      <c r="JXM174" s="216"/>
      <c r="JXN174" s="216"/>
      <c r="JXO174" s="216"/>
      <c r="JXP174" s="216"/>
      <c r="JXQ174" s="216"/>
      <c r="JXR174" s="216"/>
      <c r="JXS174" s="216"/>
      <c r="JXT174" s="216"/>
      <c r="JXU174" s="216"/>
      <c r="JXV174" s="216"/>
      <c r="JXW174" s="216"/>
      <c r="JXX174" s="216"/>
      <c r="JXY174" s="216"/>
      <c r="JXZ174" s="216"/>
      <c r="JYA174" s="216"/>
      <c r="JYB174" s="216"/>
      <c r="JYC174" s="216"/>
      <c r="JYD174" s="216"/>
      <c r="JYE174" s="216"/>
      <c r="JYF174" s="216"/>
      <c r="JYG174" s="216"/>
      <c r="JYH174" s="216"/>
      <c r="JYI174" s="216"/>
      <c r="JYJ174" s="216"/>
      <c r="JYK174" s="216"/>
      <c r="JYL174" s="216"/>
      <c r="JYM174" s="216"/>
      <c r="JYN174" s="216"/>
      <c r="JYO174" s="216"/>
      <c r="JYP174" s="216"/>
      <c r="JYQ174" s="216"/>
      <c r="JYR174" s="216"/>
      <c r="JYS174" s="216"/>
      <c r="JYT174" s="216"/>
      <c r="JYU174" s="216"/>
      <c r="JYV174" s="216"/>
      <c r="JYW174" s="216"/>
      <c r="JYX174" s="216"/>
      <c r="JYY174" s="216"/>
      <c r="JYZ174" s="216"/>
      <c r="JZA174" s="216"/>
      <c r="JZB174" s="216"/>
      <c r="JZC174" s="216"/>
      <c r="JZD174" s="216"/>
      <c r="JZE174" s="216"/>
      <c r="JZF174" s="216"/>
      <c r="JZG174" s="216"/>
      <c r="JZH174" s="216"/>
      <c r="JZI174" s="216"/>
      <c r="JZJ174" s="216"/>
      <c r="JZK174" s="216"/>
      <c r="JZL174" s="216"/>
      <c r="JZM174" s="216"/>
      <c r="JZN174" s="216"/>
      <c r="JZO174" s="216"/>
      <c r="JZP174" s="216"/>
      <c r="JZQ174" s="216"/>
      <c r="JZR174" s="216"/>
      <c r="JZS174" s="216"/>
      <c r="JZT174" s="216"/>
      <c r="JZU174" s="216"/>
      <c r="JZV174" s="216"/>
      <c r="JZW174" s="216"/>
      <c r="JZX174" s="216"/>
      <c r="JZY174" s="216"/>
      <c r="JZZ174" s="216"/>
      <c r="KAA174" s="216"/>
      <c r="KAB174" s="216"/>
      <c r="KAC174" s="216"/>
      <c r="KAD174" s="216"/>
      <c r="KAE174" s="216"/>
      <c r="KAF174" s="216"/>
      <c r="KAG174" s="216"/>
      <c r="KAH174" s="216"/>
      <c r="KAI174" s="216"/>
      <c r="KAJ174" s="216"/>
      <c r="KAK174" s="216"/>
      <c r="KAL174" s="216"/>
      <c r="KAM174" s="216"/>
      <c r="KAN174" s="216"/>
      <c r="KAO174" s="216"/>
      <c r="KAP174" s="216"/>
      <c r="KAQ174" s="216"/>
      <c r="KAR174" s="216"/>
      <c r="KAS174" s="216"/>
      <c r="KAT174" s="216"/>
      <c r="KAU174" s="216"/>
      <c r="KAV174" s="216"/>
      <c r="KAW174" s="216"/>
      <c r="KAX174" s="216"/>
      <c r="KAY174" s="216"/>
      <c r="KAZ174" s="216"/>
      <c r="KBA174" s="216"/>
      <c r="KBB174" s="216"/>
      <c r="KBC174" s="216"/>
      <c r="KBD174" s="216"/>
      <c r="KBE174" s="216"/>
      <c r="KBF174" s="216"/>
      <c r="KBG174" s="216"/>
      <c r="KBH174" s="216"/>
      <c r="KBI174" s="216"/>
      <c r="KBJ174" s="216"/>
      <c r="KBK174" s="216"/>
      <c r="KBL174" s="216"/>
      <c r="KBM174" s="216"/>
      <c r="KBN174" s="216"/>
      <c r="KBO174" s="216"/>
      <c r="KBP174" s="216"/>
      <c r="KBQ174" s="216"/>
      <c r="KBR174" s="216"/>
      <c r="KBS174" s="216"/>
      <c r="KBT174" s="216"/>
      <c r="KBU174" s="216"/>
      <c r="KBV174" s="216"/>
      <c r="KBW174" s="216"/>
      <c r="KBX174" s="216"/>
      <c r="KBY174" s="216"/>
      <c r="KBZ174" s="216"/>
      <c r="KCA174" s="216"/>
      <c r="KCB174" s="216"/>
      <c r="KCC174" s="216"/>
      <c r="KCD174" s="216"/>
      <c r="KCE174" s="216"/>
      <c r="KCF174" s="216"/>
      <c r="KCG174" s="216"/>
      <c r="KCH174" s="216"/>
      <c r="KCI174" s="216"/>
      <c r="KCJ174" s="216"/>
      <c r="KCK174" s="216"/>
      <c r="KCL174" s="216"/>
      <c r="KCM174" s="216"/>
      <c r="KCN174" s="216"/>
      <c r="KCO174" s="216"/>
      <c r="KCP174" s="216"/>
      <c r="KCQ174" s="216"/>
      <c r="KCR174" s="216"/>
      <c r="KCS174" s="216"/>
      <c r="KCT174" s="216"/>
      <c r="KCU174" s="216"/>
      <c r="KCV174" s="216"/>
      <c r="KCW174" s="216"/>
      <c r="KCX174" s="216"/>
      <c r="KCY174" s="216"/>
      <c r="KCZ174" s="216"/>
      <c r="KDA174" s="216"/>
      <c r="KDB174" s="216"/>
      <c r="KDC174" s="216"/>
      <c r="KDD174" s="216"/>
      <c r="KDE174" s="216"/>
      <c r="KDF174" s="216"/>
      <c r="KDG174" s="216"/>
      <c r="KDH174" s="216"/>
      <c r="KDI174" s="216"/>
      <c r="KDJ174" s="216"/>
      <c r="KDK174" s="216"/>
      <c r="KDL174" s="216"/>
      <c r="KDM174" s="216"/>
      <c r="KDN174" s="216"/>
      <c r="KDO174" s="216"/>
      <c r="KDP174" s="216"/>
      <c r="KDQ174" s="216"/>
      <c r="KDR174" s="216"/>
      <c r="KDS174" s="216"/>
      <c r="KDT174" s="216"/>
      <c r="KDU174" s="216"/>
      <c r="KDV174" s="216"/>
      <c r="KDW174" s="216"/>
      <c r="KDX174" s="216"/>
      <c r="KDY174" s="216"/>
      <c r="KDZ174" s="216"/>
      <c r="KEA174" s="216"/>
      <c r="KEB174" s="216"/>
      <c r="KEC174" s="216"/>
      <c r="KED174" s="216"/>
      <c r="KEE174" s="216"/>
      <c r="KEF174" s="216"/>
      <c r="KEG174" s="216"/>
      <c r="KEH174" s="216"/>
      <c r="KEI174" s="216"/>
      <c r="KEJ174" s="216"/>
      <c r="KEK174" s="216"/>
      <c r="KEL174" s="216"/>
      <c r="KEM174" s="216"/>
      <c r="KEN174" s="216"/>
      <c r="KEO174" s="216"/>
      <c r="KEP174" s="216"/>
      <c r="KEQ174" s="216"/>
      <c r="KER174" s="216"/>
      <c r="KES174" s="216"/>
      <c r="KET174" s="216"/>
      <c r="KEU174" s="216"/>
      <c r="KEV174" s="216"/>
      <c r="KEW174" s="216"/>
      <c r="KEX174" s="216"/>
      <c r="KEY174" s="216"/>
      <c r="KEZ174" s="216"/>
      <c r="KFA174" s="216"/>
      <c r="KFB174" s="216"/>
      <c r="KFC174" s="216"/>
      <c r="KFD174" s="216"/>
      <c r="KFE174" s="216"/>
      <c r="KFF174" s="216"/>
      <c r="KFG174" s="216"/>
      <c r="KFH174" s="216"/>
      <c r="KFI174" s="216"/>
      <c r="KFJ174" s="216"/>
      <c r="KFK174" s="216"/>
      <c r="KFL174" s="216"/>
      <c r="KFM174" s="216"/>
      <c r="KFN174" s="216"/>
      <c r="KFO174" s="216"/>
      <c r="KFP174" s="216"/>
      <c r="KFQ174" s="216"/>
      <c r="KFR174" s="216"/>
      <c r="KFS174" s="216"/>
      <c r="KFT174" s="216"/>
      <c r="KFU174" s="216"/>
      <c r="KFV174" s="216"/>
      <c r="KFW174" s="216"/>
      <c r="KFX174" s="216"/>
      <c r="KFY174" s="216"/>
      <c r="KFZ174" s="216"/>
      <c r="KGA174" s="216"/>
      <c r="KGB174" s="216"/>
      <c r="KGC174" s="216"/>
      <c r="KGD174" s="216"/>
      <c r="KGE174" s="216"/>
      <c r="KGF174" s="216"/>
      <c r="KGG174" s="216"/>
      <c r="KGH174" s="216"/>
      <c r="KGI174" s="216"/>
      <c r="KGJ174" s="216"/>
      <c r="KGK174" s="216"/>
      <c r="KGL174" s="216"/>
      <c r="KGM174" s="216"/>
      <c r="KGN174" s="216"/>
      <c r="KGO174" s="216"/>
      <c r="KGP174" s="216"/>
      <c r="KGQ174" s="216"/>
      <c r="KGR174" s="216"/>
      <c r="KGS174" s="216"/>
      <c r="KGT174" s="216"/>
      <c r="KGU174" s="216"/>
      <c r="KGV174" s="216"/>
      <c r="KGW174" s="216"/>
      <c r="KGX174" s="216"/>
      <c r="KGY174" s="216"/>
      <c r="KGZ174" s="216"/>
      <c r="KHA174" s="216"/>
      <c r="KHB174" s="216"/>
      <c r="KHC174" s="216"/>
      <c r="KHD174" s="216"/>
      <c r="KHE174" s="216"/>
      <c r="KHF174" s="216"/>
      <c r="KHG174" s="216"/>
      <c r="KHH174" s="216"/>
      <c r="KHI174" s="216"/>
      <c r="KHJ174" s="216"/>
      <c r="KHK174" s="216"/>
      <c r="KHL174" s="216"/>
      <c r="KHM174" s="216"/>
      <c r="KHN174" s="216"/>
      <c r="KHO174" s="216"/>
      <c r="KHP174" s="216"/>
      <c r="KHQ174" s="216"/>
      <c r="KHR174" s="216"/>
      <c r="KHS174" s="216"/>
      <c r="KHT174" s="216"/>
      <c r="KHU174" s="216"/>
      <c r="KHV174" s="216"/>
      <c r="KHW174" s="216"/>
      <c r="KHX174" s="216"/>
      <c r="KHY174" s="216"/>
      <c r="KHZ174" s="216"/>
      <c r="KIA174" s="216"/>
      <c r="KIB174" s="216"/>
      <c r="KIC174" s="216"/>
      <c r="KID174" s="216"/>
      <c r="KIE174" s="216"/>
      <c r="KIF174" s="216"/>
      <c r="KIG174" s="216"/>
      <c r="KIH174" s="216"/>
      <c r="KII174" s="216"/>
      <c r="KIJ174" s="216"/>
      <c r="KIK174" s="216"/>
      <c r="KIL174" s="216"/>
      <c r="KIM174" s="216"/>
      <c r="KIN174" s="216"/>
      <c r="KIO174" s="216"/>
      <c r="KIP174" s="216"/>
      <c r="KIQ174" s="216"/>
      <c r="KIR174" s="216"/>
      <c r="KIS174" s="216"/>
      <c r="KIT174" s="216"/>
      <c r="KIU174" s="216"/>
      <c r="KIV174" s="216"/>
      <c r="KIW174" s="216"/>
      <c r="KIX174" s="216"/>
      <c r="KIY174" s="216"/>
      <c r="KIZ174" s="216"/>
      <c r="KJA174" s="216"/>
      <c r="KJB174" s="216"/>
      <c r="KJC174" s="216"/>
      <c r="KJD174" s="216"/>
      <c r="KJE174" s="216"/>
      <c r="KJF174" s="216"/>
      <c r="KJG174" s="216"/>
      <c r="KJH174" s="216"/>
      <c r="KJI174" s="216"/>
      <c r="KJJ174" s="216"/>
      <c r="KJK174" s="216"/>
      <c r="KJL174" s="216"/>
      <c r="KJM174" s="216"/>
      <c r="KJN174" s="216"/>
      <c r="KJO174" s="216"/>
      <c r="KJP174" s="216"/>
      <c r="KJQ174" s="216"/>
      <c r="KJR174" s="216"/>
      <c r="KJS174" s="216"/>
      <c r="KJT174" s="216"/>
      <c r="KJU174" s="216"/>
      <c r="KJV174" s="216"/>
      <c r="KJW174" s="216"/>
      <c r="KJX174" s="216"/>
      <c r="KJY174" s="216"/>
      <c r="KJZ174" s="216"/>
      <c r="KKA174" s="216"/>
      <c r="KKB174" s="216"/>
      <c r="KKC174" s="216"/>
      <c r="KKD174" s="216"/>
      <c r="KKE174" s="216"/>
      <c r="KKF174" s="216"/>
      <c r="KKG174" s="216"/>
      <c r="KKH174" s="216"/>
      <c r="KKI174" s="216"/>
      <c r="KKJ174" s="216"/>
      <c r="KKK174" s="216"/>
      <c r="KKL174" s="216"/>
      <c r="KKM174" s="216"/>
      <c r="KKN174" s="216"/>
      <c r="KKO174" s="216"/>
      <c r="KKP174" s="216"/>
      <c r="KKQ174" s="216"/>
      <c r="KKR174" s="216"/>
      <c r="KKS174" s="216"/>
      <c r="KKT174" s="216"/>
      <c r="KKU174" s="216"/>
      <c r="KKV174" s="216"/>
      <c r="KKW174" s="216"/>
      <c r="KKX174" s="216"/>
      <c r="KKY174" s="216"/>
      <c r="KKZ174" s="216"/>
      <c r="KLA174" s="216"/>
      <c r="KLB174" s="216"/>
      <c r="KLC174" s="216"/>
      <c r="KLD174" s="216"/>
      <c r="KLE174" s="216"/>
      <c r="KLF174" s="216"/>
      <c r="KLG174" s="216"/>
      <c r="KLH174" s="216"/>
      <c r="KLI174" s="216"/>
      <c r="KLJ174" s="216"/>
      <c r="KLK174" s="216"/>
      <c r="KLL174" s="216"/>
      <c r="KLM174" s="216"/>
      <c r="KLN174" s="216"/>
      <c r="KLO174" s="216"/>
      <c r="KLP174" s="216"/>
      <c r="KLQ174" s="216"/>
      <c r="KLR174" s="216"/>
      <c r="KLS174" s="216"/>
      <c r="KLT174" s="216"/>
      <c r="KLU174" s="216"/>
      <c r="KLV174" s="216"/>
      <c r="KLW174" s="216"/>
      <c r="KLX174" s="216"/>
      <c r="KLY174" s="216"/>
      <c r="KLZ174" s="216"/>
      <c r="KMA174" s="216"/>
      <c r="KMB174" s="216"/>
      <c r="KMC174" s="216"/>
      <c r="KMD174" s="216"/>
      <c r="KME174" s="216"/>
      <c r="KMF174" s="216"/>
      <c r="KMG174" s="216"/>
      <c r="KMH174" s="216"/>
      <c r="KMI174" s="216"/>
      <c r="KMJ174" s="216"/>
      <c r="KMK174" s="216"/>
      <c r="KML174" s="216"/>
      <c r="KMM174" s="216"/>
      <c r="KMN174" s="216"/>
      <c r="KMO174" s="216"/>
      <c r="KMP174" s="216"/>
      <c r="KMQ174" s="216"/>
      <c r="KMR174" s="216"/>
      <c r="KMS174" s="216"/>
      <c r="KMT174" s="216"/>
      <c r="KMU174" s="216"/>
      <c r="KMV174" s="216"/>
      <c r="KMW174" s="216"/>
      <c r="KMX174" s="216"/>
      <c r="KMY174" s="216"/>
      <c r="KMZ174" s="216"/>
      <c r="KNA174" s="216"/>
      <c r="KNB174" s="216"/>
      <c r="KNC174" s="216"/>
      <c r="KND174" s="216"/>
      <c r="KNE174" s="216"/>
      <c r="KNF174" s="216"/>
      <c r="KNG174" s="216"/>
      <c r="KNH174" s="216"/>
      <c r="KNI174" s="216"/>
      <c r="KNJ174" s="216"/>
      <c r="KNK174" s="216"/>
      <c r="KNL174" s="216"/>
      <c r="KNM174" s="216"/>
      <c r="KNN174" s="216"/>
      <c r="KNO174" s="216"/>
      <c r="KNP174" s="216"/>
      <c r="KNQ174" s="216"/>
      <c r="KNR174" s="216"/>
      <c r="KNS174" s="216"/>
      <c r="KNT174" s="216"/>
      <c r="KNU174" s="216"/>
      <c r="KNV174" s="216"/>
      <c r="KNW174" s="216"/>
      <c r="KNX174" s="216"/>
      <c r="KNY174" s="216"/>
      <c r="KNZ174" s="216"/>
      <c r="KOA174" s="216"/>
      <c r="KOB174" s="216"/>
      <c r="KOC174" s="216"/>
      <c r="KOD174" s="216"/>
      <c r="KOE174" s="216"/>
      <c r="KOF174" s="216"/>
      <c r="KOG174" s="216"/>
      <c r="KOH174" s="216"/>
      <c r="KOI174" s="216"/>
      <c r="KOJ174" s="216"/>
      <c r="KOK174" s="216"/>
      <c r="KOL174" s="216"/>
      <c r="KOM174" s="216"/>
      <c r="KON174" s="216"/>
      <c r="KOO174" s="216"/>
      <c r="KOP174" s="216"/>
      <c r="KOQ174" s="216"/>
      <c r="KOR174" s="216"/>
      <c r="KOS174" s="216"/>
      <c r="KOT174" s="216"/>
      <c r="KOU174" s="216"/>
      <c r="KOV174" s="216"/>
      <c r="KOW174" s="216"/>
      <c r="KOX174" s="216"/>
      <c r="KOY174" s="216"/>
      <c r="KOZ174" s="216"/>
      <c r="KPA174" s="216"/>
      <c r="KPB174" s="216"/>
      <c r="KPC174" s="216"/>
      <c r="KPD174" s="216"/>
      <c r="KPE174" s="216"/>
      <c r="KPF174" s="216"/>
      <c r="KPG174" s="216"/>
      <c r="KPH174" s="216"/>
      <c r="KPI174" s="216"/>
      <c r="KPJ174" s="216"/>
      <c r="KPK174" s="216"/>
      <c r="KPL174" s="216"/>
      <c r="KPM174" s="216"/>
      <c r="KPN174" s="216"/>
      <c r="KPO174" s="216"/>
      <c r="KPP174" s="216"/>
      <c r="KPQ174" s="216"/>
      <c r="KPR174" s="216"/>
      <c r="KPS174" s="216"/>
      <c r="KPT174" s="216"/>
      <c r="KPU174" s="216"/>
      <c r="KPV174" s="216"/>
      <c r="KPW174" s="216"/>
      <c r="KPX174" s="216"/>
      <c r="KPY174" s="216"/>
      <c r="KPZ174" s="216"/>
      <c r="KQA174" s="216"/>
      <c r="KQB174" s="216"/>
      <c r="KQC174" s="216"/>
      <c r="KQD174" s="216"/>
      <c r="KQE174" s="216"/>
      <c r="KQF174" s="216"/>
      <c r="KQG174" s="216"/>
      <c r="KQH174" s="216"/>
      <c r="KQI174" s="216"/>
      <c r="KQJ174" s="216"/>
      <c r="KQK174" s="216"/>
      <c r="KQL174" s="216"/>
      <c r="KQM174" s="216"/>
      <c r="KQN174" s="216"/>
      <c r="KQO174" s="216"/>
      <c r="KQP174" s="216"/>
      <c r="KQQ174" s="216"/>
      <c r="KQR174" s="216"/>
      <c r="KQS174" s="216"/>
      <c r="KQT174" s="216"/>
      <c r="KQU174" s="216"/>
      <c r="KQV174" s="216"/>
      <c r="KQW174" s="216"/>
      <c r="KQX174" s="216"/>
      <c r="KQY174" s="216"/>
      <c r="KQZ174" s="216"/>
      <c r="KRA174" s="216"/>
      <c r="KRB174" s="216"/>
      <c r="KRC174" s="216"/>
      <c r="KRD174" s="216"/>
      <c r="KRE174" s="216"/>
      <c r="KRF174" s="216"/>
      <c r="KRG174" s="216"/>
      <c r="KRH174" s="216"/>
      <c r="KRI174" s="216"/>
      <c r="KRJ174" s="216"/>
      <c r="KRK174" s="216"/>
      <c r="KRL174" s="216"/>
      <c r="KRM174" s="216"/>
      <c r="KRN174" s="216"/>
      <c r="KRO174" s="216"/>
      <c r="KRP174" s="216"/>
      <c r="KRQ174" s="216"/>
      <c r="KRR174" s="216"/>
      <c r="KRS174" s="216"/>
      <c r="KRT174" s="216"/>
      <c r="KRU174" s="216"/>
      <c r="KRV174" s="216"/>
      <c r="KRW174" s="216"/>
      <c r="KRX174" s="216"/>
      <c r="KRY174" s="216"/>
      <c r="KRZ174" s="216"/>
      <c r="KSA174" s="216"/>
      <c r="KSB174" s="216"/>
      <c r="KSC174" s="216"/>
      <c r="KSD174" s="216"/>
      <c r="KSE174" s="216"/>
      <c r="KSF174" s="216"/>
      <c r="KSG174" s="216"/>
      <c r="KSH174" s="216"/>
      <c r="KSI174" s="216"/>
      <c r="KSJ174" s="216"/>
      <c r="KSK174" s="216"/>
      <c r="KSL174" s="216"/>
      <c r="KSM174" s="216"/>
      <c r="KSN174" s="216"/>
      <c r="KSO174" s="216"/>
      <c r="KSP174" s="216"/>
      <c r="KSQ174" s="216"/>
      <c r="KSR174" s="216"/>
      <c r="KSS174" s="216"/>
      <c r="KST174" s="216"/>
      <c r="KSU174" s="216"/>
      <c r="KSV174" s="216"/>
      <c r="KSW174" s="216"/>
      <c r="KSX174" s="216"/>
      <c r="KSY174" s="216"/>
      <c r="KSZ174" s="216"/>
      <c r="KTA174" s="216"/>
      <c r="KTB174" s="216"/>
      <c r="KTC174" s="216"/>
      <c r="KTD174" s="216"/>
      <c r="KTE174" s="216"/>
      <c r="KTF174" s="216"/>
      <c r="KTG174" s="216"/>
      <c r="KTH174" s="216"/>
      <c r="KTI174" s="216"/>
      <c r="KTJ174" s="216"/>
      <c r="KTK174" s="216"/>
      <c r="KTL174" s="216"/>
      <c r="KTM174" s="216"/>
      <c r="KTN174" s="216"/>
      <c r="KTO174" s="216"/>
      <c r="KTP174" s="216"/>
      <c r="KTQ174" s="216"/>
      <c r="KTR174" s="216"/>
      <c r="KTS174" s="216"/>
      <c r="KTT174" s="216"/>
      <c r="KTU174" s="216"/>
      <c r="KTV174" s="216"/>
      <c r="KTW174" s="216"/>
      <c r="KTX174" s="216"/>
      <c r="KTY174" s="216"/>
      <c r="KTZ174" s="216"/>
      <c r="KUA174" s="216"/>
      <c r="KUB174" s="216"/>
      <c r="KUC174" s="216"/>
      <c r="KUD174" s="216"/>
      <c r="KUE174" s="216"/>
      <c r="KUF174" s="216"/>
      <c r="KUG174" s="216"/>
      <c r="KUH174" s="216"/>
      <c r="KUI174" s="216"/>
      <c r="KUJ174" s="216"/>
      <c r="KUK174" s="216"/>
      <c r="KUL174" s="216"/>
      <c r="KUM174" s="216"/>
      <c r="KUN174" s="216"/>
      <c r="KUO174" s="216"/>
      <c r="KUP174" s="216"/>
      <c r="KUQ174" s="216"/>
      <c r="KUR174" s="216"/>
      <c r="KUS174" s="216"/>
      <c r="KUT174" s="216"/>
      <c r="KUU174" s="216"/>
      <c r="KUV174" s="216"/>
      <c r="KUW174" s="216"/>
      <c r="KUX174" s="216"/>
      <c r="KUY174" s="216"/>
      <c r="KUZ174" s="216"/>
      <c r="KVA174" s="216"/>
      <c r="KVB174" s="216"/>
      <c r="KVC174" s="216"/>
      <c r="KVD174" s="216"/>
      <c r="KVE174" s="216"/>
      <c r="KVF174" s="216"/>
      <c r="KVG174" s="216"/>
      <c r="KVH174" s="216"/>
      <c r="KVI174" s="216"/>
      <c r="KVJ174" s="216"/>
      <c r="KVK174" s="216"/>
      <c r="KVL174" s="216"/>
      <c r="KVM174" s="216"/>
      <c r="KVN174" s="216"/>
      <c r="KVO174" s="216"/>
      <c r="KVP174" s="216"/>
      <c r="KVQ174" s="216"/>
      <c r="KVR174" s="216"/>
      <c r="KVS174" s="216"/>
      <c r="KVT174" s="216"/>
      <c r="KVU174" s="216"/>
      <c r="KVV174" s="216"/>
      <c r="KVW174" s="216"/>
      <c r="KVX174" s="216"/>
      <c r="KVY174" s="216"/>
      <c r="KVZ174" s="216"/>
      <c r="KWA174" s="216"/>
      <c r="KWB174" s="216"/>
      <c r="KWC174" s="216"/>
      <c r="KWD174" s="216"/>
      <c r="KWE174" s="216"/>
      <c r="KWF174" s="216"/>
      <c r="KWG174" s="216"/>
      <c r="KWH174" s="216"/>
      <c r="KWI174" s="216"/>
      <c r="KWJ174" s="216"/>
      <c r="KWK174" s="216"/>
      <c r="KWL174" s="216"/>
      <c r="KWM174" s="216"/>
      <c r="KWN174" s="216"/>
      <c r="KWO174" s="216"/>
      <c r="KWP174" s="216"/>
      <c r="KWQ174" s="216"/>
      <c r="KWR174" s="216"/>
      <c r="KWS174" s="216"/>
      <c r="KWT174" s="216"/>
      <c r="KWU174" s="216"/>
      <c r="KWV174" s="216"/>
      <c r="KWW174" s="216"/>
      <c r="KWX174" s="216"/>
      <c r="KWY174" s="216"/>
      <c r="KWZ174" s="216"/>
      <c r="KXA174" s="216"/>
      <c r="KXB174" s="216"/>
      <c r="KXC174" s="216"/>
      <c r="KXD174" s="216"/>
      <c r="KXE174" s="216"/>
      <c r="KXF174" s="216"/>
      <c r="KXG174" s="216"/>
      <c r="KXH174" s="216"/>
      <c r="KXI174" s="216"/>
      <c r="KXJ174" s="216"/>
      <c r="KXK174" s="216"/>
      <c r="KXL174" s="216"/>
      <c r="KXM174" s="216"/>
      <c r="KXN174" s="216"/>
      <c r="KXO174" s="216"/>
      <c r="KXP174" s="216"/>
      <c r="KXQ174" s="216"/>
      <c r="KXR174" s="216"/>
      <c r="KXS174" s="216"/>
      <c r="KXT174" s="216"/>
      <c r="KXU174" s="216"/>
      <c r="KXV174" s="216"/>
      <c r="KXW174" s="216"/>
      <c r="KXX174" s="216"/>
      <c r="KXY174" s="216"/>
      <c r="KXZ174" s="216"/>
      <c r="KYA174" s="216"/>
      <c r="KYB174" s="216"/>
      <c r="KYC174" s="216"/>
      <c r="KYD174" s="216"/>
      <c r="KYE174" s="216"/>
      <c r="KYF174" s="216"/>
      <c r="KYG174" s="216"/>
      <c r="KYH174" s="216"/>
      <c r="KYI174" s="216"/>
      <c r="KYJ174" s="216"/>
      <c r="KYK174" s="216"/>
      <c r="KYL174" s="216"/>
      <c r="KYM174" s="216"/>
      <c r="KYN174" s="216"/>
      <c r="KYO174" s="216"/>
      <c r="KYP174" s="216"/>
      <c r="KYQ174" s="216"/>
      <c r="KYR174" s="216"/>
      <c r="KYS174" s="216"/>
      <c r="KYT174" s="216"/>
      <c r="KYU174" s="216"/>
      <c r="KYV174" s="216"/>
      <c r="KYW174" s="216"/>
      <c r="KYX174" s="216"/>
      <c r="KYY174" s="216"/>
      <c r="KYZ174" s="216"/>
      <c r="KZA174" s="216"/>
      <c r="KZB174" s="216"/>
      <c r="KZC174" s="216"/>
      <c r="KZD174" s="216"/>
      <c r="KZE174" s="216"/>
      <c r="KZF174" s="216"/>
      <c r="KZG174" s="216"/>
      <c r="KZH174" s="216"/>
      <c r="KZI174" s="216"/>
      <c r="KZJ174" s="216"/>
      <c r="KZK174" s="216"/>
      <c r="KZL174" s="216"/>
      <c r="KZM174" s="216"/>
      <c r="KZN174" s="216"/>
      <c r="KZO174" s="216"/>
      <c r="KZP174" s="216"/>
      <c r="KZQ174" s="216"/>
      <c r="KZR174" s="216"/>
      <c r="KZS174" s="216"/>
      <c r="KZT174" s="216"/>
      <c r="KZU174" s="216"/>
      <c r="KZV174" s="216"/>
      <c r="KZW174" s="216"/>
      <c r="KZX174" s="216"/>
      <c r="KZY174" s="216"/>
      <c r="KZZ174" s="216"/>
      <c r="LAA174" s="216"/>
      <c r="LAB174" s="216"/>
      <c r="LAC174" s="216"/>
      <c r="LAD174" s="216"/>
      <c r="LAE174" s="216"/>
      <c r="LAF174" s="216"/>
      <c r="LAG174" s="216"/>
      <c r="LAH174" s="216"/>
      <c r="LAI174" s="216"/>
      <c r="LAJ174" s="216"/>
      <c r="LAK174" s="216"/>
      <c r="LAL174" s="216"/>
      <c r="LAM174" s="216"/>
      <c r="LAN174" s="216"/>
      <c r="LAO174" s="216"/>
      <c r="LAP174" s="216"/>
      <c r="LAQ174" s="216"/>
      <c r="LAR174" s="216"/>
      <c r="LAS174" s="216"/>
      <c r="LAT174" s="216"/>
      <c r="LAU174" s="216"/>
      <c r="LAV174" s="216"/>
      <c r="LAW174" s="216"/>
      <c r="LAX174" s="216"/>
      <c r="LAY174" s="216"/>
      <c r="LAZ174" s="216"/>
      <c r="LBA174" s="216"/>
      <c r="LBB174" s="216"/>
      <c r="LBC174" s="216"/>
      <c r="LBD174" s="216"/>
      <c r="LBE174" s="216"/>
      <c r="LBF174" s="216"/>
      <c r="LBG174" s="216"/>
      <c r="LBH174" s="216"/>
      <c r="LBI174" s="216"/>
      <c r="LBJ174" s="216"/>
      <c r="LBK174" s="216"/>
      <c r="LBL174" s="216"/>
      <c r="LBM174" s="216"/>
      <c r="LBN174" s="216"/>
      <c r="LBO174" s="216"/>
      <c r="LBP174" s="216"/>
      <c r="LBQ174" s="216"/>
      <c r="LBR174" s="216"/>
      <c r="LBS174" s="216"/>
      <c r="LBT174" s="216"/>
      <c r="LBU174" s="216"/>
      <c r="LBV174" s="216"/>
      <c r="LBW174" s="216"/>
      <c r="LBX174" s="216"/>
      <c r="LBY174" s="216"/>
      <c r="LBZ174" s="216"/>
      <c r="LCA174" s="216"/>
      <c r="LCB174" s="216"/>
      <c r="LCC174" s="216"/>
      <c r="LCD174" s="216"/>
      <c r="LCE174" s="216"/>
      <c r="LCF174" s="216"/>
      <c r="LCG174" s="216"/>
      <c r="LCH174" s="216"/>
      <c r="LCI174" s="216"/>
      <c r="LCJ174" s="216"/>
      <c r="LCK174" s="216"/>
      <c r="LCL174" s="216"/>
      <c r="LCM174" s="216"/>
      <c r="LCN174" s="216"/>
      <c r="LCO174" s="216"/>
      <c r="LCP174" s="216"/>
      <c r="LCQ174" s="216"/>
      <c r="LCR174" s="216"/>
      <c r="LCS174" s="216"/>
      <c r="LCT174" s="216"/>
      <c r="LCU174" s="216"/>
      <c r="LCV174" s="216"/>
      <c r="LCW174" s="216"/>
      <c r="LCX174" s="216"/>
      <c r="LCY174" s="216"/>
      <c r="LCZ174" s="216"/>
      <c r="LDA174" s="216"/>
      <c r="LDB174" s="216"/>
      <c r="LDC174" s="216"/>
      <c r="LDD174" s="216"/>
      <c r="LDE174" s="216"/>
      <c r="LDF174" s="216"/>
      <c r="LDG174" s="216"/>
      <c r="LDH174" s="216"/>
      <c r="LDI174" s="216"/>
      <c r="LDJ174" s="216"/>
      <c r="LDK174" s="216"/>
      <c r="LDL174" s="216"/>
      <c r="LDM174" s="216"/>
      <c r="LDN174" s="216"/>
      <c r="LDO174" s="216"/>
      <c r="LDP174" s="216"/>
      <c r="LDQ174" s="216"/>
      <c r="LDR174" s="216"/>
      <c r="LDS174" s="216"/>
      <c r="LDT174" s="216"/>
      <c r="LDU174" s="216"/>
      <c r="LDV174" s="216"/>
      <c r="LDW174" s="216"/>
      <c r="LDX174" s="216"/>
      <c r="LDY174" s="216"/>
      <c r="LDZ174" s="216"/>
      <c r="LEA174" s="216"/>
      <c r="LEB174" s="216"/>
      <c r="LEC174" s="216"/>
      <c r="LED174" s="216"/>
      <c r="LEE174" s="216"/>
      <c r="LEF174" s="216"/>
      <c r="LEG174" s="216"/>
      <c r="LEH174" s="216"/>
      <c r="LEI174" s="216"/>
      <c r="LEJ174" s="216"/>
      <c r="LEK174" s="216"/>
      <c r="LEL174" s="216"/>
      <c r="LEM174" s="216"/>
      <c r="LEN174" s="216"/>
      <c r="LEO174" s="216"/>
      <c r="LEP174" s="216"/>
      <c r="LEQ174" s="216"/>
      <c r="LER174" s="216"/>
      <c r="LES174" s="216"/>
      <c r="LET174" s="216"/>
      <c r="LEU174" s="216"/>
      <c r="LEV174" s="216"/>
      <c r="LEW174" s="216"/>
      <c r="LEX174" s="216"/>
      <c r="LEY174" s="216"/>
      <c r="LEZ174" s="216"/>
      <c r="LFA174" s="216"/>
      <c r="LFB174" s="216"/>
      <c r="LFC174" s="216"/>
      <c r="LFD174" s="216"/>
      <c r="LFE174" s="216"/>
      <c r="LFF174" s="216"/>
      <c r="LFG174" s="216"/>
      <c r="LFH174" s="216"/>
      <c r="LFI174" s="216"/>
      <c r="LFJ174" s="216"/>
      <c r="LFK174" s="216"/>
      <c r="LFL174" s="216"/>
      <c r="LFM174" s="216"/>
      <c r="LFN174" s="216"/>
      <c r="LFO174" s="216"/>
      <c r="LFP174" s="216"/>
      <c r="LFQ174" s="216"/>
      <c r="LFR174" s="216"/>
      <c r="LFS174" s="216"/>
      <c r="LFT174" s="216"/>
      <c r="LFU174" s="216"/>
      <c r="LFV174" s="216"/>
      <c r="LFW174" s="216"/>
      <c r="LFX174" s="216"/>
      <c r="LFY174" s="216"/>
      <c r="LFZ174" s="216"/>
      <c r="LGA174" s="216"/>
      <c r="LGB174" s="216"/>
      <c r="LGC174" s="216"/>
      <c r="LGD174" s="216"/>
      <c r="LGE174" s="216"/>
      <c r="LGF174" s="216"/>
      <c r="LGG174" s="216"/>
      <c r="LGH174" s="216"/>
      <c r="LGI174" s="216"/>
      <c r="LGJ174" s="216"/>
      <c r="LGK174" s="216"/>
      <c r="LGL174" s="216"/>
      <c r="LGM174" s="216"/>
      <c r="LGN174" s="216"/>
      <c r="LGO174" s="216"/>
      <c r="LGP174" s="216"/>
      <c r="LGQ174" s="216"/>
      <c r="LGR174" s="216"/>
      <c r="LGS174" s="216"/>
      <c r="LGT174" s="216"/>
      <c r="LGU174" s="216"/>
      <c r="LGV174" s="216"/>
      <c r="LGW174" s="216"/>
      <c r="LGX174" s="216"/>
      <c r="LGY174" s="216"/>
      <c r="LGZ174" s="216"/>
      <c r="LHA174" s="216"/>
      <c r="LHB174" s="216"/>
      <c r="LHC174" s="216"/>
      <c r="LHD174" s="216"/>
      <c r="LHE174" s="216"/>
      <c r="LHF174" s="216"/>
      <c r="LHG174" s="216"/>
      <c r="LHH174" s="216"/>
      <c r="LHI174" s="216"/>
      <c r="LHJ174" s="216"/>
      <c r="LHK174" s="216"/>
      <c r="LHL174" s="216"/>
      <c r="LHM174" s="216"/>
      <c r="LHN174" s="216"/>
      <c r="LHO174" s="216"/>
      <c r="LHP174" s="216"/>
      <c r="LHQ174" s="216"/>
      <c r="LHR174" s="216"/>
      <c r="LHS174" s="216"/>
      <c r="LHT174" s="216"/>
      <c r="LHU174" s="216"/>
      <c r="LHV174" s="216"/>
      <c r="LHW174" s="216"/>
      <c r="LHX174" s="216"/>
      <c r="LHY174" s="216"/>
      <c r="LHZ174" s="216"/>
      <c r="LIA174" s="216"/>
      <c r="LIB174" s="216"/>
      <c r="LIC174" s="216"/>
      <c r="LID174" s="216"/>
      <c r="LIE174" s="216"/>
      <c r="LIF174" s="216"/>
      <c r="LIG174" s="216"/>
      <c r="LIH174" s="216"/>
      <c r="LII174" s="216"/>
      <c r="LIJ174" s="216"/>
      <c r="LIK174" s="216"/>
      <c r="LIL174" s="216"/>
      <c r="LIM174" s="216"/>
      <c r="LIN174" s="216"/>
      <c r="LIO174" s="216"/>
      <c r="LIP174" s="216"/>
      <c r="LIQ174" s="216"/>
      <c r="LIR174" s="216"/>
      <c r="LIS174" s="216"/>
      <c r="LIT174" s="216"/>
      <c r="LIU174" s="216"/>
      <c r="LIV174" s="216"/>
      <c r="LIW174" s="216"/>
      <c r="LIX174" s="216"/>
      <c r="LIY174" s="216"/>
      <c r="LIZ174" s="216"/>
      <c r="LJA174" s="216"/>
      <c r="LJB174" s="216"/>
      <c r="LJC174" s="216"/>
      <c r="LJD174" s="216"/>
      <c r="LJE174" s="216"/>
      <c r="LJF174" s="216"/>
      <c r="LJG174" s="216"/>
      <c r="LJH174" s="216"/>
      <c r="LJI174" s="216"/>
      <c r="LJJ174" s="216"/>
      <c r="LJK174" s="216"/>
      <c r="LJL174" s="216"/>
      <c r="LJM174" s="216"/>
      <c r="LJN174" s="216"/>
      <c r="LJO174" s="216"/>
      <c r="LJP174" s="216"/>
      <c r="LJQ174" s="216"/>
      <c r="LJR174" s="216"/>
      <c r="LJS174" s="216"/>
      <c r="LJT174" s="216"/>
      <c r="LJU174" s="216"/>
      <c r="LJV174" s="216"/>
      <c r="LJW174" s="216"/>
      <c r="LJX174" s="216"/>
      <c r="LJY174" s="216"/>
      <c r="LJZ174" s="216"/>
      <c r="LKA174" s="216"/>
      <c r="LKB174" s="216"/>
      <c r="LKC174" s="216"/>
      <c r="LKD174" s="216"/>
      <c r="LKE174" s="216"/>
      <c r="LKF174" s="216"/>
      <c r="LKG174" s="216"/>
      <c r="LKH174" s="216"/>
      <c r="LKI174" s="216"/>
      <c r="LKJ174" s="216"/>
      <c r="LKK174" s="216"/>
      <c r="LKL174" s="216"/>
      <c r="LKM174" s="216"/>
      <c r="LKN174" s="216"/>
      <c r="LKO174" s="216"/>
      <c r="LKP174" s="216"/>
      <c r="LKQ174" s="216"/>
      <c r="LKR174" s="216"/>
      <c r="LKS174" s="216"/>
      <c r="LKT174" s="216"/>
      <c r="LKU174" s="216"/>
      <c r="LKV174" s="216"/>
      <c r="LKW174" s="216"/>
      <c r="LKX174" s="216"/>
      <c r="LKY174" s="216"/>
      <c r="LKZ174" s="216"/>
      <c r="LLA174" s="216"/>
      <c r="LLB174" s="216"/>
      <c r="LLC174" s="216"/>
      <c r="LLD174" s="216"/>
      <c r="LLE174" s="216"/>
      <c r="LLF174" s="216"/>
      <c r="LLG174" s="216"/>
      <c r="LLH174" s="216"/>
      <c r="LLI174" s="216"/>
      <c r="LLJ174" s="216"/>
      <c r="LLK174" s="216"/>
      <c r="LLL174" s="216"/>
      <c r="LLM174" s="216"/>
      <c r="LLN174" s="216"/>
      <c r="LLO174" s="216"/>
      <c r="LLP174" s="216"/>
      <c r="LLQ174" s="216"/>
      <c r="LLR174" s="216"/>
      <c r="LLS174" s="216"/>
      <c r="LLT174" s="216"/>
      <c r="LLU174" s="216"/>
      <c r="LLV174" s="216"/>
      <c r="LLW174" s="216"/>
      <c r="LLX174" s="216"/>
      <c r="LLY174" s="216"/>
      <c r="LLZ174" s="216"/>
      <c r="LMA174" s="216"/>
      <c r="LMB174" s="216"/>
      <c r="LMC174" s="216"/>
      <c r="LMD174" s="216"/>
      <c r="LME174" s="216"/>
      <c r="LMF174" s="216"/>
      <c r="LMG174" s="216"/>
      <c r="LMH174" s="216"/>
      <c r="LMI174" s="216"/>
      <c r="LMJ174" s="216"/>
      <c r="LMK174" s="216"/>
      <c r="LML174" s="216"/>
      <c r="LMM174" s="216"/>
      <c r="LMN174" s="216"/>
      <c r="LMO174" s="216"/>
      <c r="LMP174" s="216"/>
      <c r="LMQ174" s="216"/>
      <c r="LMR174" s="216"/>
      <c r="LMS174" s="216"/>
      <c r="LMT174" s="216"/>
      <c r="LMU174" s="216"/>
      <c r="LMV174" s="216"/>
      <c r="LMW174" s="216"/>
      <c r="LMX174" s="216"/>
      <c r="LMY174" s="216"/>
      <c r="LMZ174" s="216"/>
      <c r="LNA174" s="216"/>
      <c r="LNB174" s="216"/>
      <c r="LNC174" s="216"/>
      <c r="LND174" s="216"/>
      <c r="LNE174" s="216"/>
      <c r="LNF174" s="216"/>
      <c r="LNG174" s="216"/>
      <c r="LNH174" s="216"/>
      <c r="LNI174" s="216"/>
      <c r="LNJ174" s="216"/>
      <c r="LNK174" s="216"/>
      <c r="LNL174" s="216"/>
      <c r="LNM174" s="216"/>
      <c r="LNN174" s="216"/>
      <c r="LNO174" s="216"/>
      <c r="LNP174" s="216"/>
      <c r="LNQ174" s="216"/>
      <c r="LNR174" s="216"/>
      <c r="LNS174" s="216"/>
      <c r="LNT174" s="216"/>
      <c r="LNU174" s="216"/>
      <c r="LNV174" s="216"/>
      <c r="LNW174" s="216"/>
      <c r="LNX174" s="216"/>
      <c r="LNY174" s="216"/>
      <c r="LNZ174" s="216"/>
      <c r="LOA174" s="216"/>
      <c r="LOB174" s="216"/>
      <c r="LOC174" s="216"/>
      <c r="LOD174" s="216"/>
      <c r="LOE174" s="216"/>
      <c r="LOF174" s="216"/>
      <c r="LOG174" s="216"/>
      <c r="LOH174" s="216"/>
      <c r="LOI174" s="216"/>
      <c r="LOJ174" s="216"/>
      <c r="LOK174" s="216"/>
      <c r="LOL174" s="216"/>
      <c r="LOM174" s="216"/>
      <c r="LON174" s="216"/>
      <c r="LOO174" s="216"/>
      <c r="LOP174" s="216"/>
      <c r="LOQ174" s="216"/>
      <c r="LOR174" s="216"/>
      <c r="LOS174" s="216"/>
      <c r="LOT174" s="216"/>
      <c r="LOU174" s="216"/>
      <c r="LOV174" s="216"/>
      <c r="LOW174" s="216"/>
      <c r="LOX174" s="216"/>
      <c r="LOY174" s="216"/>
      <c r="LOZ174" s="216"/>
      <c r="LPA174" s="216"/>
      <c r="LPB174" s="216"/>
      <c r="LPC174" s="216"/>
      <c r="LPD174" s="216"/>
      <c r="LPE174" s="216"/>
      <c r="LPF174" s="216"/>
      <c r="LPG174" s="216"/>
      <c r="LPH174" s="216"/>
      <c r="LPI174" s="216"/>
      <c r="LPJ174" s="216"/>
      <c r="LPK174" s="216"/>
      <c r="LPL174" s="216"/>
      <c r="LPM174" s="216"/>
      <c r="LPN174" s="216"/>
      <c r="LPO174" s="216"/>
      <c r="LPP174" s="216"/>
      <c r="LPQ174" s="216"/>
      <c r="LPR174" s="216"/>
      <c r="LPS174" s="216"/>
      <c r="LPT174" s="216"/>
      <c r="LPU174" s="216"/>
      <c r="LPV174" s="216"/>
      <c r="LPW174" s="216"/>
      <c r="LPX174" s="216"/>
      <c r="LPY174" s="216"/>
      <c r="LPZ174" s="216"/>
      <c r="LQA174" s="216"/>
      <c r="LQB174" s="216"/>
      <c r="LQC174" s="216"/>
      <c r="LQD174" s="216"/>
      <c r="LQE174" s="216"/>
      <c r="LQF174" s="216"/>
      <c r="LQG174" s="216"/>
      <c r="LQH174" s="216"/>
      <c r="LQI174" s="216"/>
      <c r="LQJ174" s="216"/>
      <c r="LQK174" s="216"/>
      <c r="LQL174" s="216"/>
      <c r="LQM174" s="216"/>
      <c r="LQN174" s="216"/>
      <c r="LQO174" s="216"/>
      <c r="LQP174" s="216"/>
      <c r="LQQ174" s="216"/>
      <c r="LQR174" s="216"/>
      <c r="LQS174" s="216"/>
      <c r="LQT174" s="216"/>
      <c r="LQU174" s="216"/>
      <c r="LQV174" s="216"/>
      <c r="LQW174" s="216"/>
      <c r="LQX174" s="216"/>
      <c r="LQY174" s="216"/>
      <c r="LQZ174" s="216"/>
      <c r="LRA174" s="216"/>
      <c r="LRB174" s="216"/>
      <c r="LRC174" s="216"/>
      <c r="LRD174" s="216"/>
      <c r="LRE174" s="216"/>
      <c r="LRF174" s="216"/>
      <c r="LRG174" s="216"/>
      <c r="LRH174" s="216"/>
      <c r="LRI174" s="216"/>
      <c r="LRJ174" s="216"/>
      <c r="LRK174" s="216"/>
      <c r="LRL174" s="216"/>
      <c r="LRM174" s="216"/>
      <c r="LRN174" s="216"/>
      <c r="LRO174" s="216"/>
      <c r="LRP174" s="216"/>
      <c r="LRQ174" s="216"/>
      <c r="LRR174" s="216"/>
      <c r="LRS174" s="216"/>
      <c r="LRT174" s="216"/>
      <c r="LRU174" s="216"/>
      <c r="LRV174" s="216"/>
      <c r="LRW174" s="216"/>
      <c r="LRX174" s="216"/>
      <c r="LRY174" s="216"/>
      <c r="LRZ174" s="216"/>
      <c r="LSA174" s="216"/>
      <c r="LSB174" s="216"/>
      <c r="LSC174" s="216"/>
      <c r="LSD174" s="216"/>
      <c r="LSE174" s="216"/>
      <c r="LSF174" s="216"/>
      <c r="LSG174" s="216"/>
      <c r="LSH174" s="216"/>
      <c r="LSI174" s="216"/>
      <c r="LSJ174" s="216"/>
      <c r="LSK174" s="216"/>
      <c r="LSL174" s="216"/>
      <c r="LSM174" s="216"/>
      <c r="LSN174" s="216"/>
      <c r="LSO174" s="216"/>
      <c r="LSP174" s="216"/>
      <c r="LSQ174" s="216"/>
      <c r="LSR174" s="216"/>
      <c r="LSS174" s="216"/>
      <c r="LST174" s="216"/>
      <c r="LSU174" s="216"/>
      <c r="LSV174" s="216"/>
      <c r="LSW174" s="216"/>
      <c r="LSX174" s="216"/>
      <c r="LSY174" s="216"/>
      <c r="LSZ174" s="216"/>
      <c r="LTA174" s="216"/>
      <c r="LTB174" s="216"/>
      <c r="LTC174" s="216"/>
      <c r="LTD174" s="216"/>
      <c r="LTE174" s="216"/>
      <c r="LTF174" s="216"/>
      <c r="LTG174" s="216"/>
      <c r="LTH174" s="216"/>
      <c r="LTI174" s="216"/>
      <c r="LTJ174" s="216"/>
      <c r="LTK174" s="216"/>
      <c r="LTL174" s="216"/>
      <c r="LTM174" s="216"/>
      <c r="LTN174" s="216"/>
      <c r="LTO174" s="216"/>
      <c r="LTP174" s="216"/>
      <c r="LTQ174" s="216"/>
      <c r="LTR174" s="216"/>
      <c r="LTS174" s="216"/>
      <c r="LTT174" s="216"/>
      <c r="LTU174" s="216"/>
      <c r="LTV174" s="216"/>
      <c r="LTW174" s="216"/>
      <c r="LTX174" s="216"/>
      <c r="LTY174" s="216"/>
      <c r="LTZ174" s="216"/>
      <c r="LUA174" s="216"/>
      <c r="LUB174" s="216"/>
      <c r="LUC174" s="216"/>
      <c r="LUD174" s="216"/>
      <c r="LUE174" s="216"/>
      <c r="LUF174" s="216"/>
      <c r="LUG174" s="216"/>
      <c r="LUH174" s="216"/>
      <c r="LUI174" s="216"/>
      <c r="LUJ174" s="216"/>
      <c r="LUK174" s="216"/>
      <c r="LUL174" s="216"/>
      <c r="LUM174" s="216"/>
      <c r="LUN174" s="216"/>
      <c r="LUO174" s="216"/>
      <c r="LUP174" s="216"/>
      <c r="LUQ174" s="216"/>
      <c r="LUR174" s="216"/>
      <c r="LUS174" s="216"/>
      <c r="LUT174" s="216"/>
      <c r="LUU174" s="216"/>
      <c r="LUV174" s="216"/>
      <c r="LUW174" s="216"/>
      <c r="LUX174" s="216"/>
      <c r="LUY174" s="216"/>
      <c r="LUZ174" s="216"/>
      <c r="LVA174" s="216"/>
      <c r="LVB174" s="216"/>
      <c r="LVC174" s="216"/>
      <c r="LVD174" s="216"/>
      <c r="LVE174" s="216"/>
      <c r="LVF174" s="216"/>
      <c r="LVG174" s="216"/>
      <c r="LVH174" s="216"/>
      <c r="LVI174" s="216"/>
      <c r="LVJ174" s="216"/>
      <c r="LVK174" s="216"/>
      <c r="LVL174" s="216"/>
      <c r="LVM174" s="216"/>
      <c r="LVN174" s="216"/>
      <c r="LVO174" s="216"/>
      <c r="LVP174" s="216"/>
      <c r="LVQ174" s="216"/>
      <c r="LVR174" s="216"/>
      <c r="LVS174" s="216"/>
      <c r="LVT174" s="216"/>
      <c r="LVU174" s="216"/>
      <c r="LVV174" s="216"/>
      <c r="LVW174" s="216"/>
      <c r="LVX174" s="216"/>
      <c r="LVY174" s="216"/>
      <c r="LVZ174" s="216"/>
      <c r="LWA174" s="216"/>
      <c r="LWB174" s="216"/>
      <c r="LWC174" s="216"/>
      <c r="LWD174" s="216"/>
      <c r="LWE174" s="216"/>
      <c r="LWF174" s="216"/>
      <c r="LWG174" s="216"/>
      <c r="LWH174" s="216"/>
      <c r="LWI174" s="216"/>
      <c r="LWJ174" s="216"/>
      <c r="LWK174" s="216"/>
      <c r="LWL174" s="216"/>
      <c r="LWM174" s="216"/>
      <c r="LWN174" s="216"/>
      <c r="LWO174" s="216"/>
      <c r="LWP174" s="216"/>
      <c r="LWQ174" s="216"/>
      <c r="LWR174" s="216"/>
      <c r="LWS174" s="216"/>
      <c r="LWT174" s="216"/>
      <c r="LWU174" s="216"/>
      <c r="LWV174" s="216"/>
      <c r="LWW174" s="216"/>
      <c r="LWX174" s="216"/>
      <c r="LWY174" s="216"/>
      <c r="LWZ174" s="216"/>
      <c r="LXA174" s="216"/>
      <c r="LXB174" s="216"/>
      <c r="LXC174" s="216"/>
      <c r="LXD174" s="216"/>
      <c r="LXE174" s="216"/>
      <c r="LXF174" s="216"/>
      <c r="LXG174" s="216"/>
      <c r="LXH174" s="216"/>
      <c r="LXI174" s="216"/>
      <c r="LXJ174" s="216"/>
      <c r="LXK174" s="216"/>
      <c r="LXL174" s="216"/>
      <c r="LXM174" s="216"/>
      <c r="LXN174" s="216"/>
      <c r="LXO174" s="216"/>
      <c r="LXP174" s="216"/>
      <c r="LXQ174" s="216"/>
      <c r="LXR174" s="216"/>
      <c r="LXS174" s="216"/>
      <c r="LXT174" s="216"/>
      <c r="LXU174" s="216"/>
      <c r="LXV174" s="216"/>
      <c r="LXW174" s="216"/>
      <c r="LXX174" s="216"/>
      <c r="LXY174" s="216"/>
      <c r="LXZ174" s="216"/>
      <c r="LYA174" s="216"/>
      <c r="LYB174" s="216"/>
      <c r="LYC174" s="216"/>
      <c r="LYD174" s="216"/>
      <c r="LYE174" s="216"/>
      <c r="LYF174" s="216"/>
      <c r="LYG174" s="216"/>
      <c r="LYH174" s="216"/>
      <c r="LYI174" s="216"/>
      <c r="LYJ174" s="216"/>
      <c r="LYK174" s="216"/>
      <c r="LYL174" s="216"/>
      <c r="LYM174" s="216"/>
      <c r="LYN174" s="216"/>
      <c r="LYO174" s="216"/>
      <c r="LYP174" s="216"/>
      <c r="LYQ174" s="216"/>
      <c r="LYR174" s="216"/>
      <c r="LYS174" s="216"/>
      <c r="LYT174" s="216"/>
      <c r="LYU174" s="216"/>
      <c r="LYV174" s="216"/>
      <c r="LYW174" s="216"/>
      <c r="LYX174" s="216"/>
      <c r="LYY174" s="216"/>
      <c r="LYZ174" s="216"/>
      <c r="LZA174" s="216"/>
      <c r="LZB174" s="216"/>
      <c r="LZC174" s="216"/>
      <c r="LZD174" s="216"/>
      <c r="LZE174" s="216"/>
      <c r="LZF174" s="216"/>
      <c r="LZG174" s="216"/>
      <c r="LZH174" s="216"/>
      <c r="LZI174" s="216"/>
      <c r="LZJ174" s="216"/>
      <c r="LZK174" s="216"/>
      <c r="LZL174" s="216"/>
      <c r="LZM174" s="216"/>
      <c r="LZN174" s="216"/>
      <c r="LZO174" s="216"/>
      <c r="LZP174" s="216"/>
      <c r="LZQ174" s="216"/>
      <c r="LZR174" s="216"/>
      <c r="LZS174" s="216"/>
      <c r="LZT174" s="216"/>
      <c r="LZU174" s="216"/>
      <c r="LZV174" s="216"/>
      <c r="LZW174" s="216"/>
      <c r="LZX174" s="216"/>
      <c r="LZY174" s="216"/>
      <c r="LZZ174" s="216"/>
      <c r="MAA174" s="216"/>
      <c r="MAB174" s="216"/>
      <c r="MAC174" s="216"/>
      <c r="MAD174" s="216"/>
      <c r="MAE174" s="216"/>
      <c r="MAF174" s="216"/>
      <c r="MAG174" s="216"/>
      <c r="MAH174" s="216"/>
      <c r="MAI174" s="216"/>
      <c r="MAJ174" s="216"/>
      <c r="MAK174" s="216"/>
      <c r="MAL174" s="216"/>
      <c r="MAM174" s="216"/>
      <c r="MAN174" s="216"/>
      <c r="MAO174" s="216"/>
      <c r="MAP174" s="216"/>
      <c r="MAQ174" s="216"/>
      <c r="MAR174" s="216"/>
      <c r="MAS174" s="216"/>
      <c r="MAT174" s="216"/>
      <c r="MAU174" s="216"/>
      <c r="MAV174" s="216"/>
      <c r="MAW174" s="216"/>
      <c r="MAX174" s="216"/>
      <c r="MAY174" s="216"/>
      <c r="MAZ174" s="216"/>
      <c r="MBA174" s="216"/>
      <c r="MBB174" s="216"/>
      <c r="MBC174" s="216"/>
      <c r="MBD174" s="216"/>
      <c r="MBE174" s="216"/>
      <c r="MBF174" s="216"/>
      <c r="MBG174" s="216"/>
      <c r="MBH174" s="216"/>
      <c r="MBI174" s="216"/>
      <c r="MBJ174" s="216"/>
      <c r="MBK174" s="216"/>
      <c r="MBL174" s="216"/>
      <c r="MBM174" s="216"/>
      <c r="MBN174" s="216"/>
      <c r="MBO174" s="216"/>
      <c r="MBP174" s="216"/>
      <c r="MBQ174" s="216"/>
      <c r="MBR174" s="216"/>
      <c r="MBS174" s="216"/>
      <c r="MBT174" s="216"/>
      <c r="MBU174" s="216"/>
      <c r="MBV174" s="216"/>
      <c r="MBW174" s="216"/>
      <c r="MBX174" s="216"/>
      <c r="MBY174" s="216"/>
      <c r="MBZ174" s="216"/>
      <c r="MCA174" s="216"/>
      <c r="MCB174" s="216"/>
      <c r="MCC174" s="216"/>
      <c r="MCD174" s="216"/>
      <c r="MCE174" s="216"/>
      <c r="MCF174" s="216"/>
      <c r="MCG174" s="216"/>
      <c r="MCH174" s="216"/>
      <c r="MCI174" s="216"/>
      <c r="MCJ174" s="216"/>
      <c r="MCK174" s="216"/>
      <c r="MCL174" s="216"/>
      <c r="MCM174" s="216"/>
      <c r="MCN174" s="216"/>
      <c r="MCO174" s="216"/>
      <c r="MCP174" s="216"/>
      <c r="MCQ174" s="216"/>
      <c r="MCR174" s="216"/>
      <c r="MCS174" s="216"/>
      <c r="MCT174" s="216"/>
      <c r="MCU174" s="216"/>
      <c r="MCV174" s="216"/>
      <c r="MCW174" s="216"/>
      <c r="MCX174" s="216"/>
      <c r="MCY174" s="216"/>
      <c r="MCZ174" s="216"/>
      <c r="MDA174" s="216"/>
      <c r="MDB174" s="216"/>
      <c r="MDC174" s="216"/>
      <c r="MDD174" s="216"/>
      <c r="MDE174" s="216"/>
      <c r="MDF174" s="216"/>
      <c r="MDG174" s="216"/>
      <c r="MDH174" s="216"/>
      <c r="MDI174" s="216"/>
      <c r="MDJ174" s="216"/>
      <c r="MDK174" s="216"/>
      <c r="MDL174" s="216"/>
      <c r="MDM174" s="216"/>
      <c r="MDN174" s="216"/>
      <c r="MDO174" s="216"/>
      <c r="MDP174" s="216"/>
      <c r="MDQ174" s="216"/>
      <c r="MDR174" s="216"/>
      <c r="MDS174" s="216"/>
      <c r="MDT174" s="216"/>
      <c r="MDU174" s="216"/>
      <c r="MDV174" s="216"/>
      <c r="MDW174" s="216"/>
      <c r="MDX174" s="216"/>
      <c r="MDY174" s="216"/>
      <c r="MDZ174" s="216"/>
      <c r="MEA174" s="216"/>
      <c r="MEB174" s="216"/>
      <c r="MEC174" s="216"/>
      <c r="MED174" s="216"/>
      <c r="MEE174" s="216"/>
      <c r="MEF174" s="216"/>
      <c r="MEG174" s="216"/>
      <c r="MEH174" s="216"/>
      <c r="MEI174" s="216"/>
      <c r="MEJ174" s="216"/>
      <c r="MEK174" s="216"/>
      <c r="MEL174" s="216"/>
      <c r="MEM174" s="216"/>
      <c r="MEN174" s="216"/>
      <c r="MEO174" s="216"/>
      <c r="MEP174" s="216"/>
      <c r="MEQ174" s="216"/>
      <c r="MER174" s="216"/>
      <c r="MES174" s="216"/>
      <c r="MET174" s="216"/>
      <c r="MEU174" s="216"/>
      <c r="MEV174" s="216"/>
      <c r="MEW174" s="216"/>
      <c r="MEX174" s="216"/>
      <c r="MEY174" s="216"/>
      <c r="MEZ174" s="216"/>
      <c r="MFA174" s="216"/>
      <c r="MFB174" s="216"/>
      <c r="MFC174" s="216"/>
      <c r="MFD174" s="216"/>
      <c r="MFE174" s="216"/>
      <c r="MFF174" s="216"/>
      <c r="MFG174" s="216"/>
      <c r="MFH174" s="216"/>
      <c r="MFI174" s="216"/>
      <c r="MFJ174" s="216"/>
      <c r="MFK174" s="216"/>
      <c r="MFL174" s="216"/>
      <c r="MFM174" s="216"/>
      <c r="MFN174" s="216"/>
      <c r="MFO174" s="216"/>
      <c r="MFP174" s="216"/>
      <c r="MFQ174" s="216"/>
      <c r="MFR174" s="216"/>
      <c r="MFS174" s="216"/>
      <c r="MFT174" s="216"/>
      <c r="MFU174" s="216"/>
      <c r="MFV174" s="216"/>
      <c r="MFW174" s="216"/>
      <c r="MFX174" s="216"/>
      <c r="MFY174" s="216"/>
      <c r="MFZ174" s="216"/>
      <c r="MGA174" s="216"/>
      <c r="MGB174" s="216"/>
      <c r="MGC174" s="216"/>
      <c r="MGD174" s="216"/>
      <c r="MGE174" s="216"/>
      <c r="MGF174" s="216"/>
      <c r="MGG174" s="216"/>
      <c r="MGH174" s="216"/>
      <c r="MGI174" s="216"/>
      <c r="MGJ174" s="216"/>
      <c r="MGK174" s="216"/>
      <c r="MGL174" s="216"/>
      <c r="MGM174" s="216"/>
      <c r="MGN174" s="216"/>
      <c r="MGO174" s="216"/>
      <c r="MGP174" s="216"/>
      <c r="MGQ174" s="216"/>
      <c r="MGR174" s="216"/>
      <c r="MGS174" s="216"/>
      <c r="MGT174" s="216"/>
      <c r="MGU174" s="216"/>
      <c r="MGV174" s="216"/>
      <c r="MGW174" s="216"/>
      <c r="MGX174" s="216"/>
      <c r="MGY174" s="216"/>
      <c r="MGZ174" s="216"/>
      <c r="MHA174" s="216"/>
      <c r="MHB174" s="216"/>
      <c r="MHC174" s="216"/>
      <c r="MHD174" s="216"/>
      <c r="MHE174" s="216"/>
      <c r="MHF174" s="216"/>
      <c r="MHG174" s="216"/>
      <c r="MHH174" s="216"/>
      <c r="MHI174" s="216"/>
      <c r="MHJ174" s="216"/>
      <c r="MHK174" s="216"/>
      <c r="MHL174" s="216"/>
      <c r="MHM174" s="216"/>
      <c r="MHN174" s="216"/>
      <c r="MHO174" s="216"/>
      <c r="MHP174" s="216"/>
      <c r="MHQ174" s="216"/>
      <c r="MHR174" s="216"/>
      <c r="MHS174" s="216"/>
      <c r="MHT174" s="216"/>
      <c r="MHU174" s="216"/>
      <c r="MHV174" s="216"/>
      <c r="MHW174" s="216"/>
      <c r="MHX174" s="216"/>
      <c r="MHY174" s="216"/>
      <c r="MHZ174" s="216"/>
      <c r="MIA174" s="216"/>
      <c r="MIB174" s="216"/>
      <c r="MIC174" s="216"/>
      <c r="MID174" s="216"/>
      <c r="MIE174" s="216"/>
      <c r="MIF174" s="216"/>
      <c r="MIG174" s="216"/>
      <c r="MIH174" s="216"/>
      <c r="MII174" s="216"/>
      <c r="MIJ174" s="216"/>
      <c r="MIK174" s="216"/>
      <c r="MIL174" s="216"/>
      <c r="MIM174" s="216"/>
      <c r="MIN174" s="216"/>
      <c r="MIO174" s="216"/>
      <c r="MIP174" s="216"/>
      <c r="MIQ174" s="216"/>
      <c r="MIR174" s="216"/>
      <c r="MIS174" s="216"/>
      <c r="MIT174" s="216"/>
      <c r="MIU174" s="216"/>
      <c r="MIV174" s="216"/>
      <c r="MIW174" s="216"/>
      <c r="MIX174" s="216"/>
      <c r="MIY174" s="216"/>
      <c r="MIZ174" s="216"/>
      <c r="MJA174" s="216"/>
      <c r="MJB174" s="216"/>
      <c r="MJC174" s="216"/>
      <c r="MJD174" s="216"/>
      <c r="MJE174" s="216"/>
      <c r="MJF174" s="216"/>
      <c r="MJG174" s="216"/>
      <c r="MJH174" s="216"/>
      <c r="MJI174" s="216"/>
      <c r="MJJ174" s="216"/>
      <c r="MJK174" s="216"/>
      <c r="MJL174" s="216"/>
      <c r="MJM174" s="216"/>
      <c r="MJN174" s="216"/>
      <c r="MJO174" s="216"/>
      <c r="MJP174" s="216"/>
      <c r="MJQ174" s="216"/>
      <c r="MJR174" s="216"/>
      <c r="MJS174" s="216"/>
      <c r="MJT174" s="216"/>
      <c r="MJU174" s="216"/>
      <c r="MJV174" s="216"/>
      <c r="MJW174" s="216"/>
      <c r="MJX174" s="216"/>
      <c r="MJY174" s="216"/>
      <c r="MJZ174" s="216"/>
      <c r="MKA174" s="216"/>
      <c r="MKB174" s="216"/>
      <c r="MKC174" s="216"/>
      <c r="MKD174" s="216"/>
      <c r="MKE174" s="216"/>
      <c r="MKF174" s="216"/>
      <c r="MKG174" s="216"/>
      <c r="MKH174" s="216"/>
      <c r="MKI174" s="216"/>
      <c r="MKJ174" s="216"/>
      <c r="MKK174" s="216"/>
      <c r="MKL174" s="216"/>
      <c r="MKM174" s="216"/>
      <c r="MKN174" s="216"/>
      <c r="MKO174" s="216"/>
      <c r="MKP174" s="216"/>
      <c r="MKQ174" s="216"/>
      <c r="MKR174" s="216"/>
      <c r="MKS174" s="216"/>
      <c r="MKT174" s="216"/>
      <c r="MKU174" s="216"/>
      <c r="MKV174" s="216"/>
      <c r="MKW174" s="216"/>
      <c r="MKX174" s="216"/>
      <c r="MKY174" s="216"/>
      <c r="MKZ174" s="216"/>
      <c r="MLA174" s="216"/>
      <c r="MLB174" s="216"/>
      <c r="MLC174" s="216"/>
      <c r="MLD174" s="216"/>
      <c r="MLE174" s="216"/>
      <c r="MLF174" s="216"/>
      <c r="MLG174" s="216"/>
      <c r="MLH174" s="216"/>
      <c r="MLI174" s="216"/>
      <c r="MLJ174" s="216"/>
      <c r="MLK174" s="216"/>
      <c r="MLL174" s="216"/>
      <c r="MLM174" s="216"/>
      <c r="MLN174" s="216"/>
      <c r="MLO174" s="216"/>
      <c r="MLP174" s="216"/>
      <c r="MLQ174" s="216"/>
      <c r="MLR174" s="216"/>
      <c r="MLS174" s="216"/>
      <c r="MLT174" s="216"/>
      <c r="MLU174" s="216"/>
      <c r="MLV174" s="216"/>
      <c r="MLW174" s="216"/>
      <c r="MLX174" s="216"/>
      <c r="MLY174" s="216"/>
      <c r="MLZ174" s="216"/>
      <c r="MMA174" s="216"/>
      <c r="MMB174" s="216"/>
      <c r="MMC174" s="216"/>
      <c r="MMD174" s="216"/>
      <c r="MME174" s="216"/>
      <c r="MMF174" s="216"/>
      <c r="MMG174" s="216"/>
      <c r="MMH174" s="216"/>
      <c r="MMI174" s="216"/>
      <c r="MMJ174" s="216"/>
      <c r="MMK174" s="216"/>
      <c r="MML174" s="216"/>
      <c r="MMM174" s="216"/>
      <c r="MMN174" s="216"/>
      <c r="MMO174" s="216"/>
      <c r="MMP174" s="216"/>
      <c r="MMQ174" s="216"/>
      <c r="MMR174" s="216"/>
      <c r="MMS174" s="216"/>
      <c r="MMT174" s="216"/>
      <c r="MMU174" s="216"/>
      <c r="MMV174" s="216"/>
      <c r="MMW174" s="216"/>
      <c r="MMX174" s="216"/>
      <c r="MMY174" s="216"/>
      <c r="MMZ174" s="216"/>
      <c r="MNA174" s="216"/>
      <c r="MNB174" s="216"/>
      <c r="MNC174" s="216"/>
      <c r="MND174" s="216"/>
      <c r="MNE174" s="216"/>
      <c r="MNF174" s="216"/>
      <c r="MNG174" s="216"/>
      <c r="MNH174" s="216"/>
      <c r="MNI174" s="216"/>
      <c r="MNJ174" s="216"/>
      <c r="MNK174" s="216"/>
      <c r="MNL174" s="216"/>
      <c r="MNM174" s="216"/>
      <c r="MNN174" s="216"/>
      <c r="MNO174" s="216"/>
      <c r="MNP174" s="216"/>
      <c r="MNQ174" s="216"/>
      <c r="MNR174" s="216"/>
      <c r="MNS174" s="216"/>
      <c r="MNT174" s="216"/>
      <c r="MNU174" s="216"/>
      <c r="MNV174" s="216"/>
      <c r="MNW174" s="216"/>
      <c r="MNX174" s="216"/>
      <c r="MNY174" s="216"/>
      <c r="MNZ174" s="216"/>
      <c r="MOA174" s="216"/>
      <c r="MOB174" s="216"/>
      <c r="MOC174" s="216"/>
      <c r="MOD174" s="216"/>
      <c r="MOE174" s="216"/>
      <c r="MOF174" s="216"/>
      <c r="MOG174" s="216"/>
      <c r="MOH174" s="216"/>
      <c r="MOI174" s="216"/>
      <c r="MOJ174" s="216"/>
      <c r="MOK174" s="216"/>
      <c r="MOL174" s="216"/>
      <c r="MOM174" s="216"/>
      <c r="MON174" s="216"/>
      <c r="MOO174" s="216"/>
      <c r="MOP174" s="216"/>
      <c r="MOQ174" s="216"/>
      <c r="MOR174" s="216"/>
      <c r="MOS174" s="216"/>
      <c r="MOT174" s="216"/>
      <c r="MOU174" s="216"/>
      <c r="MOV174" s="216"/>
      <c r="MOW174" s="216"/>
      <c r="MOX174" s="216"/>
      <c r="MOY174" s="216"/>
      <c r="MOZ174" s="216"/>
      <c r="MPA174" s="216"/>
      <c r="MPB174" s="216"/>
      <c r="MPC174" s="216"/>
      <c r="MPD174" s="216"/>
      <c r="MPE174" s="216"/>
      <c r="MPF174" s="216"/>
      <c r="MPG174" s="216"/>
      <c r="MPH174" s="216"/>
      <c r="MPI174" s="216"/>
      <c r="MPJ174" s="216"/>
      <c r="MPK174" s="216"/>
      <c r="MPL174" s="216"/>
      <c r="MPM174" s="216"/>
      <c r="MPN174" s="216"/>
      <c r="MPO174" s="216"/>
      <c r="MPP174" s="216"/>
      <c r="MPQ174" s="216"/>
      <c r="MPR174" s="216"/>
      <c r="MPS174" s="216"/>
      <c r="MPT174" s="216"/>
      <c r="MPU174" s="216"/>
      <c r="MPV174" s="216"/>
      <c r="MPW174" s="216"/>
      <c r="MPX174" s="216"/>
      <c r="MPY174" s="216"/>
      <c r="MPZ174" s="216"/>
      <c r="MQA174" s="216"/>
      <c r="MQB174" s="216"/>
      <c r="MQC174" s="216"/>
      <c r="MQD174" s="216"/>
      <c r="MQE174" s="216"/>
      <c r="MQF174" s="216"/>
      <c r="MQG174" s="216"/>
      <c r="MQH174" s="216"/>
      <c r="MQI174" s="216"/>
      <c r="MQJ174" s="216"/>
      <c r="MQK174" s="216"/>
      <c r="MQL174" s="216"/>
      <c r="MQM174" s="216"/>
      <c r="MQN174" s="216"/>
      <c r="MQO174" s="216"/>
      <c r="MQP174" s="216"/>
      <c r="MQQ174" s="216"/>
      <c r="MQR174" s="216"/>
      <c r="MQS174" s="216"/>
      <c r="MQT174" s="216"/>
      <c r="MQU174" s="216"/>
      <c r="MQV174" s="216"/>
      <c r="MQW174" s="216"/>
      <c r="MQX174" s="216"/>
      <c r="MQY174" s="216"/>
      <c r="MQZ174" s="216"/>
      <c r="MRA174" s="216"/>
      <c r="MRB174" s="216"/>
      <c r="MRC174" s="216"/>
      <c r="MRD174" s="216"/>
      <c r="MRE174" s="216"/>
      <c r="MRF174" s="216"/>
      <c r="MRG174" s="216"/>
      <c r="MRH174" s="216"/>
      <c r="MRI174" s="216"/>
      <c r="MRJ174" s="216"/>
      <c r="MRK174" s="216"/>
      <c r="MRL174" s="216"/>
      <c r="MRM174" s="216"/>
      <c r="MRN174" s="216"/>
      <c r="MRO174" s="216"/>
      <c r="MRP174" s="216"/>
      <c r="MRQ174" s="216"/>
      <c r="MRR174" s="216"/>
      <c r="MRS174" s="216"/>
      <c r="MRT174" s="216"/>
      <c r="MRU174" s="216"/>
      <c r="MRV174" s="216"/>
      <c r="MRW174" s="216"/>
      <c r="MRX174" s="216"/>
      <c r="MRY174" s="216"/>
      <c r="MRZ174" s="216"/>
      <c r="MSA174" s="216"/>
      <c r="MSB174" s="216"/>
      <c r="MSC174" s="216"/>
      <c r="MSD174" s="216"/>
      <c r="MSE174" s="216"/>
      <c r="MSF174" s="216"/>
      <c r="MSG174" s="216"/>
      <c r="MSH174" s="216"/>
      <c r="MSI174" s="216"/>
      <c r="MSJ174" s="216"/>
      <c r="MSK174" s="216"/>
      <c r="MSL174" s="216"/>
      <c r="MSM174" s="216"/>
      <c r="MSN174" s="216"/>
      <c r="MSO174" s="216"/>
      <c r="MSP174" s="216"/>
      <c r="MSQ174" s="216"/>
      <c r="MSR174" s="216"/>
      <c r="MSS174" s="216"/>
      <c r="MST174" s="216"/>
      <c r="MSU174" s="216"/>
      <c r="MSV174" s="216"/>
      <c r="MSW174" s="216"/>
      <c r="MSX174" s="216"/>
      <c r="MSY174" s="216"/>
      <c r="MSZ174" s="216"/>
      <c r="MTA174" s="216"/>
      <c r="MTB174" s="216"/>
      <c r="MTC174" s="216"/>
      <c r="MTD174" s="216"/>
      <c r="MTE174" s="216"/>
      <c r="MTF174" s="216"/>
      <c r="MTG174" s="216"/>
      <c r="MTH174" s="216"/>
      <c r="MTI174" s="216"/>
      <c r="MTJ174" s="216"/>
      <c r="MTK174" s="216"/>
      <c r="MTL174" s="216"/>
      <c r="MTM174" s="216"/>
      <c r="MTN174" s="216"/>
      <c r="MTO174" s="216"/>
      <c r="MTP174" s="216"/>
      <c r="MTQ174" s="216"/>
      <c r="MTR174" s="216"/>
      <c r="MTS174" s="216"/>
      <c r="MTT174" s="216"/>
      <c r="MTU174" s="216"/>
      <c r="MTV174" s="216"/>
      <c r="MTW174" s="216"/>
      <c r="MTX174" s="216"/>
      <c r="MTY174" s="216"/>
      <c r="MTZ174" s="216"/>
      <c r="MUA174" s="216"/>
      <c r="MUB174" s="216"/>
      <c r="MUC174" s="216"/>
      <c r="MUD174" s="216"/>
      <c r="MUE174" s="216"/>
      <c r="MUF174" s="216"/>
      <c r="MUG174" s="216"/>
      <c r="MUH174" s="216"/>
      <c r="MUI174" s="216"/>
      <c r="MUJ174" s="216"/>
      <c r="MUK174" s="216"/>
      <c r="MUL174" s="216"/>
      <c r="MUM174" s="216"/>
      <c r="MUN174" s="216"/>
      <c r="MUO174" s="216"/>
      <c r="MUP174" s="216"/>
      <c r="MUQ174" s="216"/>
      <c r="MUR174" s="216"/>
      <c r="MUS174" s="216"/>
      <c r="MUT174" s="216"/>
      <c r="MUU174" s="216"/>
      <c r="MUV174" s="216"/>
      <c r="MUW174" s="216"/>
      <c r="MUX174" s="216"/>
      <c r="MUY174" s="216"/>
      <c r="MUZ174" s="216"/>
      <c r="MVA174" s="216"/>
      <c r="MVB174" s="216"/>
      <c r="MVC174" s="216"/>
      <c r="MVD174" s="216"/>
      <c r="MVE174" s="216"/>
      <c r="MVF174" s="216"/>
      <c r="MVG174" s="216"/>
      <c r="MVH174" s="216"/>
      <c r="MVI174" s="216"/>
      <c r="MVJ174" s="216"/>
      <c r="MVK174" s="216"/>
      <c r="MVL174" s="216"/>
      <c r="MVM174" s="216"/>
      <c r="MVN174" s="216"/>
      <c r="MVO174" s="216"/>
      <c r="MVP174" s="216"/>
      <c r="MVQ174" s="216"/>
      <c r="MVR174" s="216"/>
      <c r="MVS174" s="216"/>
      <c r="MVT174" s="216"/>
      <c r="MVU174" s="216"/>
      <c r="MVV174" s="216"/>
      <c r="MVW174" s="216"/>
      <c r="MVX174" s="216"/>
      <c r="MVY174" s="216"/>
      <c r="MVZ174" s="216"/>
      <c r="MWA174" s="216"/>
      <c r="MWB174" s="216"/>
      <c r="MWC174" s="216"/>
      <c r="MWD174" s="216"/>
      <c r="MWE174" s="216"/>
      <c r="MWF174" s="216"/>
      <c r="MWG174" s="216"/>
      <c r="MWH174" s="216"/>
      <c r="MWI174" s="216"/>
      <c r="MWJ174" s="216"/>
      <c r="MWK174" s="216"/>
      <c r="MWL174" s="216"/>
      <c r="MWM174" s="216"/>
      <c r="MWN174" s="216"/>
      <c r="MWO174" s="216"/>
      <c r="MWP174" s="216"/>
      <c r="MWQ174" s="216"/>
      <c r="MWR174" s="216"/>
      <c r="MWS174" s="216"/>
      <c r="MWT174" s="216"/>
      <c r="MWU174" s="216"/>
      <c r="MWV174" s="216"/>
      <c r="MWW174" s="216"/>
      <c r="MWX174" s="216"/>
      <c r="MWY174" s="216"/>
      <c r="MWZ174" s="216"/>
      <c r="MXA174" s="216"/>
      <c r="MXB174" s="216"/>
      <c r="MXC174" s="216"/>
      <c r="MXD174" s="216"/>
      <c r="MXE174" s="216"/>
      <c r="MXF174" s="216"/>
      <c r="MXG174" s="216"/>
      <c r="MXH174" s="216"/>
      <c r="MXI174" s="216"/>
      <c r="MXJ174" s="216"/>
      <c r="MXK174" s="216"/>
      <c r="MXL174" s="216"/>
      <c r="MXM174" s="216"/>
      <c r="MXN174" s="216"/>
      <c r="MXO174" s="216"/>
      <c r="MXP174" s="216"/>
      <c r="MXQ174" s="216"/>
      <c r="MXR174" s="216"/>
      <c r="MXS174" s="216"/>
      <c r="MXT174" s="216"/>
      <c r="MXU174" s="216"/>
      <c r="MXV174" s="216"/>
      <c r="MXW174" s="216"/>
      <c r="MXX174" s="216"/>
      <c r="MXY174" s="216"/>
      <c r="MXZ174" s="216"/>
      <c r="MYA174" s="216"/>
      <c r="MYB174" s="216"/>
      <c r="MYC174" s="216"/>
      <c r="MYD174" s="216"/>
      <c r="MYE174" s="216"/>
      <c r="MYF174" s="216"/>
      <c r="MYG174" s="216"/>
      <c r="MYH174" s="216"/>
      <c r="MYI174" s="216"/>
      <c r="MYJ174" s="216"/>
      <c r="MYK174" s="216"/>
      <c r="MYL174" s="216"/>
      <c r="MYM174" s="216"/>
      <c r="MYN174" s="216"/>
      <c r="MYO174" s="216"/>
      <c r="MYP174" s="216"/>
      <c r="MYQ174" s="216"/>
      <c r="MYR174" s="216"/>
      <c r="MYS174" s="216"/>
      <c r="MYT174" s="216"/>
      <c r="MYU174" s="216"/>
      <c r="MYV174" s="216"/>
      <c r="MYW174" s="216"/>
      <c r="MYX174" s="216"/>
      <c r="MYY174" s="216"/>
      <c r="MYZ174" s="216"/>
      <c r="MZA174" s="216"/>
      <c r="MZB174" s="216"/>
      <c r="MZC174" s="216"/>
      <c r="MZD174" s="216"/>
      <c r="MZE174" s="216"/>
      <c r="MZF174" s="216"/>
      <c r="MZG174" s="216"/>
      <c r="MZH174" s="216"/>
      <c r="MZI174" s="216"/>
      <c r="MZJ174" s="216"/>
      <c r="MZK174" s="216"/>
      <c r="MZL174" s="216"/>
      <c r="MZM174" s="216"/>
      <c r="MZN174" s="216"/>
      <c r="MZO174" s="216"/>
      <c r="MZP174" s="216"/>
      <c r="MZQ174" s="216"/>
      <c r="MZR174" s="216"/>
      <c r="MZS174" s="216"/>
      <c r="MZT174" s="216"/>
      <c r="MZU174" s="216"/>
      <c r="MZV174" s="216"/>
      <c r="MZW174" s="216"/>
      <c r="MZX174" s="216"/>
      <c r="MZY174" s="216"/>
      <c r="MZZ174" s="216"/>
      <c r="NAA174" s="216"/>
      <c r="NAB174" s="216"/>
      <c r="NAC174" s="216"/>
      <c r="NAD174" s="216"/>
      <c r="NAE174" s="216"/>
      <c r="NAF174" s="216"/>
      <c r="NAG174" s="216"/>
      <c r="NAH174" s="216"/>
      <c r="NAI174" s="216"/>
      <c r="NAJ174" s="216"/>
      <c r="NAK174" s="216"/>
      <c r="NAL174" s="216"/>
      <c r="NAM174" s="216"/>
      <c r="NAN174" s="216"/>
      <c r="NAO174" s="216"/>
      <c r="NAP174" s="216"/>
      <c r="NAQ174" s="216"/>
      <c r="NAR174" s="216"/>
      <c r="NAS174" s="216"/>
      <c r="NAT174" s="216"/>
      <c r="NAU174" s="216"/>
      <c r="NAV174" s="216"/>
      <c r="NAW174" s="216"/>
      <c r="NAX174" s="216"/>
      <c r="NAY174" s="216"/>
      <c r="NAZ174" s="216"/>
      <c r="NBA174" s="216"/>
      <c r="NBB174" s="216"/>
      <c r="NBC174" s="216"/>
      <c r="NBD174" s="216"/>
      <c r="NBE174" s="216"/>
      <c r="NBF174" s="216"/>
      <c r="NBG174" s="216"/>
      <c r="NBH174" s="216"/>
      <c r="NBI174" s="216"/>
      <c r="NBJ174" s="216"/>
      <c r="NBK174" s="216"/>
      <c r="NBL174" s="216"/>
      <c r="NBM174" s="216"/>
      <c r="NBN174" s="216"/>
      <c r="NBO174" s="216"/>
      <c r="NBP174" s="216"/>
      <c r="NBQ174" s="216"/>
      <c r="NBR174" s="216"/>
      <c r="NBS174" s="216"/>
      <c r="NBT174" s="216"/>
      <c r="NBU174" s="216"/>
      <c r="NBV174" s="216"/>
      <c r="NBW174" s="216"/>
      <c r="NBX174" s="216"/>
      <c r="NBY174" s="216"/>
      <c r="NBZ174" s="216"/>
      <c r="NCA174" s="216"/>
      <c r="NCB174" s="216"/>
      <c r="NCC174" s="216"/>
      <c r="NCD174" s="216"/>
      <c r="NCE174" s="216"/>
      <c r="NCF174" s="216"/>
      <c r="NCG174" s="216"/>
      <c r="NCH174" s="216"/>
      <c r="NCI174" s="216"/>
      <c r="NCJ174" s="216"/>
      <c r="NCK174" s="216"/>
      <c r="NCL174" s="216"/>
      <c r="NCM174" s="216"/>
      <c r="NCN174" s="216"/>
      <c r="NCO174" s="216"/>
      <c r="NCP174" s="216"/>
      <c r="NCQ174" s="216"/>
      <c r="NCR174" s="216"/>
      <c r="NCS174" s="216"/>
      <c r="NCT174" s="216"/>
      <c r="NCU174" s="216"/>
      <c r="NCV174" s="216"/>
      <c r="NCW174" s="216"/>
      <c r="NCX174" s="216"/>
      <c r="NCY174" s="216"/>
      <c r="NCZ174" s="216"/>
      <c r="NDA174" s="216"/>
      <c r="NDB174" s="216"/>
      <c r="NDC174" s="216"/>
      <c r="NDD174" s="216"/>
      <c r="NDE174" s="216"/>
      <c r="NDF174" s="216"/>
      <c r="NDG174" s="216"/>
      <c r="NDH174" s="216"/>
      <c r="NDI174" s="216"/>
      <c r="NDJ174" s="216"/>
      <c r="NDK174" s="216"/>
      <c r="NDL174" s="216"/>
      <c r="NDM174" s="216"/>
      <c r="NDN174" s="216"/>
      <c r="NDO174" s="216"/>
      <c r="NDP174" s="216"/>
      <c r="NDQ174" s="216"/>
      <c r="NDR174" s="216"/>
      <c r="NDS174" s="216"/>
      <c r="NDT174" s="216"/>
      <c r="NDU174" s="216"/>
      <c r="NDV174" s="216"/>
      <c r="NDW174" s="216"/>
      <c r="NDX174" s="216"/>
      <c r="NDY174" s="216"/>
      <c r="NDZ174" s="216"/>
      <c r="NEA174" s="216"/>
      <c r="NEB174" s="216"/>
      <c r="NEC174" s="216"/>
      <c r="NED174" s="216"/>
      <c r="NEE174" s="216"/>
      <c r="NEF174" s="216"/>
      <c r="NEG174" s="216"/>
      <c r="NEH174" s="216"/>
      <c r="NEI174" s="216"/>
      <c r="NEJ174" s="216"/>
      <c r="NEK174" s="216"/>
      <c r="NEL174" s="216"/>
      <c r="NEM174" s="216"/>
      <c r="NEN174" s="216"/>
      <c r="NEO174" s="216"/>
      <c r="NEP174" s="216"/>
      <c r="NEQ174" s="216"/>
      <c r="NER174" s="216"/>
      <c r="NES174" s="216"/>
      <c r="NET174" s="216"/>
      <c r="NEU174" s="216"/>
      <c r="NEV174" s="216"/>
      <c r="NEW174" s="216"/>
      <c r="NEX174" s="216"/>
      <c r="NEY174" s="216"/>
      <c r="NEZ174" s="216"/>
      <c r="NFA174" s="216"/>
      <c r="NFB174" s="216"/>
      <c r="NFC174" s="216"/>
      <c r="NFD174" s="216"/>
      <c r="NFE174" s="216"/>
      <c r="NFF174" s="216"/>
      <c r="NFG174" s="216"/>
      <c r="NFH174" s="216"/>
      <c r="NFI174" s="216"/>
      <c r="NFJ174" s="216"/>
      <c r="NFK174" s="216"/>
      <c r="NFL174" s="216"/>
      <c r="NFM174" s="216"/>
      <c r="NFN174" s="216"/>
      <c r="NFO174" s="216"/>
      <c r="NFP174" s="216"/>
      <c r="NFQ174" s="216"/>
      <c r="NFR174" s="216"/>
      <c r="NFS174" s="216"/>
      <c r="NFT174" s="216"/>
      <c r="NFU174" s="216"/>
      <c r="NFV174" s="216"/>
      <c r="NFW174" s="216"/>
      <c r="NFX174" s="216"/>
      <c r="NFY174" s="216"/>
      <c r="NFZ174" s="216"/>
      <c r="NGA174" s="216"/>
      <c r="NGB174" s="216"/>
      <c r="NGC174" s="216"/>
      <c r="NGD174" s="216"/>
      <c r="NGE174" s="216"/>
      <c r="NGF174" s="216"/>
      <c r="NGG174" s="216"/>
      <c r="NGH174" s="216"/>
      <c r="NGI174" s="216"/>
      <c r="NGJ174" s="216"/>
      <c r="NGK174" s="216"/>
      <c r="NGL174" s="216"/>
      <c r="NGM174" s="216"/>
      <c r="NGN174" s="216"/>
      <c r="NGO174" s="216"/>
      <c r="NGP174" s="216"/>
      <c r="NGQ174" s="216"/>
      <c r="NGR174" s="216"/>
      <c r="NGS174" s="216"/>
      <c r="NGT174" s="216"/>
      <c r="NGU174" s="216"/>
      <c r="NGV174" s="216"/>
      <c r="NGW174" s="216"/>
      <c r="NGX174" s="216"/>
      <c r="NGY174" s="216"/>
      <c r="NGZ174" s="216"/>
      <c r="NHA174" s="216"/>
      <c r="NHB174" s="216"/>
      <c r="NHC174" s="216"/>
      <c r="NHD174" s="216"/>
      <c r="NHE174" s="216"/>
      <c r="NHF174" s="216"/>
      <c r="NHG174" s="216"/>
      <c r="NHH174" s="216"/>
      <c r="NHI174" s="216"/>
      <c r="NHJ174" s="216"/>
      <c r="NHK174" s="216"/>
      <c r="NHL174" s="216"/>
      <c r="NHM174" s="216"/>
      <c r="NHN174" s="216"/>
      <c r="NHO174" s="216"/>
      <c r="NHP174" s="216"/>
      <c r="NHQ174" s="216"/>
      <c r="NHR174" s="216"/>
      <c r="NHS174" s="216"/>
      <c r="NHT174" s="216"/>
      <c r="NHU174" s="216"/>
      <c r="NHV174" s="216"/>
      <c r="NHW174" s="216"/>
      <c r="NHX174" s="216"/>
      <c r="NHY174" s="216"/>
      <c r="NHZ174" s="216"/>
      <c r="NIA174" s="216"/>
      <c r="NIB174" s="216"/>
      <c r="NIC174" s="216"/>
      <c r="NID174" s="216"/>
      <c r="NIE174" s="216"/>
      <c r="NIF174" s="216"/>
      <c r="NIG174" s="216"/>
      <c r="NIH174" s="216"/>
      <c r="NII174" s="216"/>
      <c r="NIJ174" s="216"/>
      <c r="NIK174" s="216"/>
      <c r="NIL174" s="216"/>
      <c r="NIM174" s="216"/>
      <c r="NIN174" s="216"/>
      <c r="NIO174" s="216"/>
      <c r="NIP174" s="216"/>
      <c r="NIQ174" s="216"/>
      <c r="NIR174" s="216"/>
      <c r="NIS174" s="216"/>
      <c r="NIT174" s="216"/>
      <c r="NIU174" s="216"/>
      <c r="NIV174" s="216"/>
      <c r="NIW174" s="216"/>
      <c r="NIX174" s="216"/>
      <c r="NIY174" s="216"/>
      <c r="NIZ174" s="216"/>
      <c r="NJA174" s="216"/>
      <c r="NJB174" s="216"/>
      <c r="NJC174" s="216"/>
      <c r="NJD174" s="216"/>
      <c r="NJE174" s="216"/>
      <c r="NJF174" s="216"/>
      <c r="NJG174" s="216"/>
      <c r="NJH174" s="216"/>
      <c r="NJI174" s="216"/>
      <c r="NJJ174" s="216"/>
      <c r="NJK174" s="216"/>
      <c r="NJL174" s="216"/>
      <c r="NJM174" s="216"/>
      <c r="NJN174" s="216"/>
      <c r="NJO174" s="216"/>
      <c r="NJP174" s="216"/>
      <c r="NJQ174" s="216"/>
      <c r="NJR174" s="216"/>
      <c r="NJS174" s="216"/>
      <c r="NJT174" s="216"/>
      <c r="NJU174" s="216"/>
      <c r="NJV174" s="216"/>
      <c r="NJW174" s="216"/>
      <c r="NJX174" s="216"/>
      <c r="NJY174" s="216"/>
      <c r="NJZ174" s="216"/>
      <c r="NKA174" s="216"/>
      <c r="NKB174" s="216"/>
      <c r="NKC174" s="216"/>
      <c r="NKD174" s="216"/>
      <c r="NKE174" s="216"/>
      <c r="NKF174" s="216"/>
      <c r="NKG174" s="216"/>
      <c r="NKH174" s="216"/>
      <c r="NKI174" s="216"/>
      <c r="NKJ174" s="216"/>
      <c r="NKK174" s="216"/>
      <c r="NKL174" s="216"/>
      <c r="NKM174" s="216"/>
      <c r="NKN174" s="216"/>
      <c r="NKO174" s="216"/>
      <c r="NKP174" s="216"/>
      <c r="NKQ174" s="216"/>
      <c r="NKR174" s="216"/>
      <c r="NKS174" s="216"/>
      <c r="NKT174" s="216"/>
      <c r="NKU174" s="216"/>
      <c r="NKV174" s="216"/>
      <c r="NKW174" s="216"/>
      <c r="NKX174" s="216"/>
      <c r="NKY174" s="216"/>
      <c r="NKZ174" s="216"/>
      <c r="NLA174" s="216"/>
      <c r="NLB174" s="216"/>
      <c r="NLC174" s="216"/>
      <c r="NLD174" s="216"/>
      <c r="NLE174" s="216"/>
      <c r="NLF174" s="216"/>
      <c r="NLG174" s="216"/>
      <c r="NLH174" s="216"/>
      <c r="NLI174" s="216"/>
      <c r="NLJ174" s="216"/>
      <c r="NLK174" s="216"/>
      <c r="NLL174" s="216"/>
      <c r="NLM174" s="216"/>
      <c r="NLN174" s="216"/>
      <c r="NLO174" s="216"/>
      <c r="NLP174" s="216"/>
      <c r="NLQ174" s="216"/>
      <c r="NLR174" s="216"/>
      <c r="NLS174" s="216"/>
      <c r="NLT174" s="216"/>
      <c r="NLU174" s="216"/>
      <c r="NLV174" s="216"/>
      <c r="NLW174" s="216"/>
      <c r="NLX174" s="216"/>
      <c r="NLY174" s="216"/>
      <c r="NLZ174" s="216"/>
      <c r="NMA174" s="216"/>
      <c r="NMB174" s="216"/>
      <c r="NMC174" s="216"/>
      <c r="NMD174" s="216"/>
      <c r="NME174" s="216"/>
      <c r="NMF174" s="216"/>
      <c r="NMG174" s="216"/>
      <c r="NMH174" s="216"/>
      <c r="NMI174" s="216"/>
      <c r="NMJ174" s="216"/>
      <c r="NMK174" s="216"/>
      <c r="NML174" s="216"/>
      <c r="NMM174" s="216"/>
      <c r="NMN174" s="216"/>
      <c r="NMO174" s="216"/>
      <c r="NMP174" s="216"/>
      <c r="NMQ174" s="216"/>
      <c r="NMR174" s="216"/>
      <c r="NMS174" s="216"/>
      <c r="NMT174" s="216"/>
      <c r="NMU174" s="216"/>
      <c r="NMV174" s="216"/>
      <c r="NMW174" s="216"/>
      <c r="NMX174" s="216"/>
      <c r="NMY174" s="216"/>
      <c r="NMZ174" s="216"/>
      <c r="NNA174" s="216"/>
      <c r="NNB174" s="216"/>
      <c r="NNC174" s="216"/>
      <c r="NND174" s="216"/>
      <c r="NNE174" s="216"/>
      <c r="NNF174" s="216"/>
      <c r="NNG174" s="216"/>
      <c r="NNH174" s="216"/>
      <c r="NNI174" s="216"/>
      <c r="NNJ174" s="216"/>
      <c r="NNK174" s="216"/>
      <c r="NNL174" s="216"/>
      <c r="NNM174" s="216"/>
      <c r="NNN174" s="216"/>
      <c r="NNO174" s="216"/>
      <c r="NNP174" s="216"/>
      <c r="NNQ174" s="216"/>
      <c r="NNR174" s="216"/>
      <c r="NNS174" s="216"/>
      <c r="NNT174" s="216"/>
      <c r="NNU174" s="216"/>
      <c r="NNV174" s="216"/>
      <c r="NNW174" s="216"/>
      <c r="NNX174" s="216"/>
      <c r="NNY174" s="216"/>
      <c r="NNZ174" s="216"/>
      <c r="NOA174" s="216"/>
      <c r="NOB174" s="216"/>
      <c r="NOC174" s="216"/>
      <c r="NOD174" s="216"/>
      <c r="NOE174" s="216"/>
      <c r="NOF174" s="216"/>
      <c r="NOG174" s="216"/>
      <c r="NOH174" s="216"/>
      <c r="NOI174" s="216"/>
      <c r="NOJ174" s="216"/>
      <c r="NOK174" s="216"/>
      <c r="NOL174" s="216"/>
      <c r="NOM174" s="216"/>
      <c r="NON174" s="216"/>
      <c r="NOO174" s="216"/>
      <c r="NOP174" s="216"/>
      <c r="NOQ174" s="216"/>
      <c r="NOR174" s="216"/>
      <c r="NOS174" s="216"/>
      <c r="NOT174" s="216"/>
      <c r="NOU174" s="216"/>
      <c r="NOV174" s="216"/>
      <c r="NOW174" s="216"/>
      <c r="NOX174" s="216"/>
      <c r="NOY174" s="216"/>
      <c r="NOZ174" s="216"/>
      <c r="NPA174" s="216"/>
      <c r="NPB174" s="216"/>
      <c r="NPC174" s="216"/>
      <c r="NPD174" s="216"/>
      <c r="NPE174" s="216"/>
      <c r="NPF174" s="216"/>
      <c r="NPG174" s="216"/>
      <c r="NPH174" s="216"/>
      <c r="NPI174" s="216"/>
      <c r="NPJ174" s="216"/>
      <c r="NPK174" s="216"/>
      <c r="NPL174" s="216"/>
      <c r="NPM174" s="216"/>
      <c r="NPN174" s="216"/>
      <c r="NPO174" s="216"/>
      <c r="NPP174" s="216"/>
      <c r="NPQ174" s="216"/>
      <c r="NPR174" s="216"/>
      <c r="NPS174" s="216"/>
      <c r="NPT174" s="216"/>
      <c r="NPU174" s="216"/>
      <c r="NPV174" s="216"/>
      <c r="NPW174" s="216"/>
      <c r="NPX174" s="216"/>
      <c r="NPY174" s="216"/>
      <c r="NPZ174" s="216"/>
      <c r="NQA174" s="216"/>
      <c r="NQB174" s="216"/>
      <c r="NQC174" s="216"/>
      <c r="NQD174" s="216"/>
      <c r="NQE174" s="216"/>
      <c r="NQF174" s="216"/>
      <c r="NQG174" s="216"/>
      <c r="NQH174" s="216"/>
      <c r="NQI174" s="216"/>
      <c r="NQJ174" s="216"/>
      <c r="NQK174" s="216"/>
      <c r="NQL174" s="216"/>
      <c r="NQM174" s="216"/>
      <c r="NQN174" s="216"/>
      <c r="NQO174" s="216"/>
      <c r="NQP174" s="216"/>
      <c r="NQQ174" s="216"/>
      <c r="NQR174" s="216"/>
      <c r="NQS174" s="216"/>
      <c r="NQT174" s="216"/>
      <c r="NQU174" s="216"/>
      <c r="NQV174" s="216"/>
      <c r="NQW174" s="216"/>
      <c r="NQX174" s="216"/>
      <c r="NQY174" s="216"/>
      <c r="NQZ174" s="216"/>
      <c r="NRA174" s="216"/>
      <c r="NRB174" s="216"/>
      <c r="NRC174" s="216"/>
      <c r="NRD174" s="216"/>
      <c r="NRE174" s="216"/>
      <c r="NRF174" s="216"/>
      <c r="NRG174" s="216"/>
      <c r="NRH174" s="216"/>
      <c r="NRI174" s="216"/>
      <c r="NRJ174" s="216"/>
      <c r="NRK174" s="216"/>
      <c r="NRL174" s="216"/>
      <c r="NRM174" s="216"/>
      <c r="NRN174" s="216"/>
      <c r="NRO174" s="216"/>
      <c r="NRP174" s="216"/>
      <c r="NRQ174" s="216"/>
      <c r="NRR174" s="216"/>
      <c r="NRS174" s="216"/>
      <c r="NRT174" s="216"/>
      <c r="NRU174" s="216"/>
      <c r="NRV174" s="216"/>
      <c r="NRW174" s="216"/>
      <c r="NRX174" s="216"/>
      <c r="NRY174" s="216"/>
      <c r="NRZ174" s="216"/>
      <c r="NSA174" s="216"/>
      <c r="NSB174" s="216"/>
      <c r="NSC174" s="216"/>
      <c r="NSD174" s="216"/>
      <c r="NSE174" s="216"/>
      <c r="NSF174" s="216"/>
      <c r="NSG174" s="216"/>
      <c r="NSH174" s="216"/>
      <c r="NSI174" s="216"/>
      <c r="NSJ174" s="216"/>
      <c r="NSK174" s="216"/>
      <c r="NSL174" s="216"/>
      <c r="NSM174" s="216"/>
      <c r="NSN174" s="216"/>
      <c r="NSO174" s="216"/>
      <c r="NSP174" s="216"/>
      <c r="NSQ174" s="216"/>
      <c r="NSR174" s="216"/>
      <c r="NSS174" s="216"/>
      <c r="NST174" s="216"/>
      <c r="NSU174" s="216"/>
      <c r="NSV174" s="216"/>
      <c r="NSW174" s="216"/>
      <c r="NSX174" s="216"/>
      <c r="NSY174" s="216"/>
      <c r="NSZ174" s="216"/>
      <c r="NTA174" s="216"/>
      <c r="NTB174" s="216"/>
      <c r="NTC174" s="216"/>
      <c r="NTD174" s="216"/>
      <c r="NTE174" s="216"/>
      <c r="NTF174" s="216"/>
      <c r="NTG174" s="216"/>
      <c r="NTH174" s="216"/>
      <c r="NTI174" s="216"/>
      <c r="NTJ174" s="216"/>
      <c r="NTK174" s="216"/>
      <c r="NTL174" s="216"/>
      <c r="NTM174" s="216"/>
      <c r="NTN174" s="216"/>
      <c r="NTO174" s="216"/>
      <c r="NTP174" s="216"/>
      <c r="NTQ174" s="216"/>
      <c r="NTR174" s="216"/>
      <c r="NTS174" s="216"/>
      <c r="NTT174" s="216"/>
      <c r="NTU174" s="216"/>
      <c r="NTV174" s="216"/>
      <c r="NTW174" s="216"/>
      <c r="NTX174" s="216"/>
      <c r="NTY174" s="216"/>
      <c r="NTZ174" s="216"/>
      <c r="NUA174" s="216"/>
      <c r="NUB174" s="216"/>
      <c r="NUC174" s="216"/>
      <c r="NUD174" s="216"/>
      <c r="NUE174" s="216"/>
      <c r="NUF174" s="216"/>
      <c r="NUG174" s="216"/>
      <c r="NUH174" s="216"/>
      <c r="NUI174" s="216"/>
      <c r="NUJ174" s="216"/>
      <c r="NUK174" s="216"/>
      <c r="NUL174" s="216"/>
      <c r="NUM174" s="216"/>
      <c r="NUN174" s="216"/>
      <c r="NUO174" s="216"/>
      <c r="NUP174" s="216"/>
      <c r="NUQ174" s="216"/>
      <c r="NUR174" s="216"/>
      <c r="NUS174" s="216"/>
      <c r="NUT174" s="216"/>
      <c r="NUU174" s="216"/>
      <c r="NUV174" s="216"/>
      <c r="NUW174" s="216"/>
      <c r="NUX174" s="216"/>
      <c r="NUY174" s="216"/>
      <c r="NUZ174" s="216"/>
      <c r="NVA174" s="216"/>
      <c r="NVB174" s="216"/>
      <c r="NVC174" s="216"/>
      <c r="NVD174" s="216"/>
      <c r="NVE174" s="216"/>
      <c r="NVF174" s="216"/>
      <c r="NVG174" s="216"/>
      <c r="NVH174" s="216"/>
      <c r="NVI174" s="216"/>
      <c r="NVJ174" s="216"/>
      <c r="NVK174" s="216"/>
      <c r="NVL174" s="216"/>
      <c r="NVM174" s="216"/>
      <c r="NVN174" s="216"/>
      <c r="NVO174" s="216"/>
      <c r="NVP174" s="216"/>
      <c r="NVQ174" s="216"/>
      <c r="NVR174" s="216"/>
      <c r="NVS174" s="216"/>
      <c r="NVT174" s="216"/>
      <c r="NVU174" s="216"/>
      <c r="NVV174" s="216"/>
      <c r="NVW174" s="216"/>
      <c r="NVX174" s="216"/>
      <c r="NVY174" s="216"/>
      <c r="NVZ174" s="216"/>
      <c r="NWA174" s="216"/>
      <c r="NWB174" s="216"/>
      <c r="NWC174" s="216"/>
      <c r="NWD174" s="216"/>
      <c r="NWE174" s="216"/>
      <c r="NWF174" s="216"/>
      <c r="NWG174" s="216"/>
      <c r="NWH174" s="216"/>
      <c r="NWI174" s="216"/>
      <c r="NWJ174" s="216"/>
      <c r="NWK174" s="216"/>
      <c r="NWL174" s="216"/>
      <c r="NWM174" s="216"/>
      <c r="NWN174" s="216"/>
      <c r="NWO174" s="216"/>
      <c r="NWP174" s="216"/>
      <c r="NWQ174" s="216"/>
      <c r="NWR174" s="216"/>
      <c r="NWS174" s="216"/>
      <c r="NWT174" s="216"/>
      <c r="NWU174" s="216"/>
      <c r="NWV174" s="216"/>
      <c r="NWW174" s="216"/>
      <c r="NWX174" s="216"/>
      <c r="NWY174" s="216"/>
      <c r="NWZ174" s="216"/>
      <c r="NXA174" s="216"/>
      <c r="NXB174" s="216"/>
      <c r="NXC174" s="216"/>
      <c r="NXD174" s="216"/>
      <c r="NXE174" s="216"/>
      <c r="NXF174" s="216"/>
      <c r="NXG174" s="216"/>
      <c r="NXH174" s="216"/>
      <c r="NXI174" s="216"/>
      <c r="NXJ174" s="216"/>
      <c r="NXK174" s="216"/>
      <c r="NXL174" s="216"/>
      <c r="NXM174" s="216"/>
      <c r="NXN174" s="216"/>
      <c r="NXO174" s="216"/>
      <c r="NXP174" s="216"/>
      <c r="NXQ174" s="216"/>
      <c r="NXR174" s="216"/>
      <c r="NXS174" s="216"/>
      <c r="NXT174" s="216"/>
      <c r="NXU174" s="216"/>
      <c r="NXV174" s="216"/>
      <c r="NXW174" s="216"/>
      <c r="NXX174" s="216"/>
      <c r="NXY174" s="216"/>
      <c r="NXZ174" s="216"/>
      <c r="NYA174" s="216"/>
      <c r="NYB174" s="216"/>
      <c r="NYC174" s="216"/>
      <c r="NYD174" s="216"/>
      <c r="NYE174" s="216"/>
      <c r="NYF174" s="216"/>
      <c r="NYG174" s="216"/>
      <c r="NYH174" s="216"/>
      <c r="NYI174" s="216"/>
      <c r="NYJ174" s="216"/>
      <c r="NYK174" s="216"/>
      <c r="NYL174" s="216"/>
      <c r="NYM174" s="216"/>
      <c r="NYN174" s="216"/>
      <c r="NYO174" s="216"/>
      <c r="NYP174" s="216"/>
      <c r="NYQ174" s="216"/>
      <c r="NYR174" s="216"/>
      <c r="NYS174" s="216"/>
      <c r="NYT174" s="216"/>
      <c r="NYU174" s="216"/>
      <c r="NYV174" s="216"/>
      <c r="NYW174" s="216"/>
      <c r="NYX174" s="216"/>
      <c r="NYY174" s="216"/>
      <c r="NYZ174" s="216"/>
      <c r="NZA174" s="216"/>
      <c r="NZB174" s="216"/>
      <c r="NZC174" s="216"/>
      <c r="NZD174" s="216"/>
      <c r="NZE174" s="216"/>
      <c r="NZF174" s="216"/>
      <c r="NZG174" s="216"/>
      <c r="NZH174" s="216"/>
      <c r="NZI174" s="216"/>
      <c r="NZJ174" s="216"/>
      <c r="NZK174" s="216"/>
      <c r="NZL174" s="216"/>
      <c r="NZM174" s="216"/>
      <c r="NZN174" s="216"/>
      <c r="NZO174" s="216"/>
      <c r="NZP174" s="216"/>
      <c r="NZQ174" s="216"/>
      <c r="NZR174" s="216"/>
      <c r="NZS174" s="216"/>
      <c r="NZT174" s="216"/>
      <c r="NZU174" s="216"/>
      <c r="NZV174" s="216"/>
      <c r="NZW174" s="216"/>
      <c r="NZX174" s="216"/>
      <c r="NZY174" s="216"/>
      <c r="NZZ174" s="216"/>
      <c r="OAA174" s="216"/>
      <c r="OAB174" s="216"/>
      <c r="OAC174" s="216"/>
      <c r="OAD174" s="216"/>
      <c r="OAE174" s="216"/>
      <c r="OAF174" s="216"/>
      <c r="OAG174" s="216"/>
      <c r="OAH174" s="216"/>
      <c r="OAI174" s="216"/>
      <c r="OAJ174" s="216"/>
      <c r="OAK174" s="216"/>
      <c r="OAL174" s="216"/>
      <c r="OAM174" s="216"/>
      <c r="OAN174" s="216"/>
      <c r="OAO174" s="216"/>
      <c r="OAP174" s="216"/>
      <c r="OAQ174" s="216"/>
      <c r="OAR174" s="216"/>
      <c r="OAS174" s="216"/>
      <c r="OAT174" s="216"/>
      <c r="OAU174" s="216"/>
      <c r="OAV174" s="216"/>
      <c r="OAW174" s="216"/>
      <c r="OAX174" s="216"/>
      <c r="OAY174" s="216"/>
      <c r="OAZ174" s="216"/>
      <c r="OBA174" s="216"/>
      <c r="OBB174" s="216"/>
      <c r="OBC174" s="216"/>
      <c r="OBD174" s="216"/>
      <c r="OBE174" s="216"/>
      <c r="OBF174" s="216"/>
      <c r="OBG174" s="216"/>
      <c r="OBH174" s="216"/>
      <c r="OBI174" s="216"/>
      <c r="OBJ174" s="216"/>
      <c r="OBK174" s="216"/>
      <c r="OBL174" s="216"/>
      <c r="OBM174" s="216"/>
      <c r="OBN174" s="216"/>
      <c r="OBO174" s="216"/>
      <c r="OBP174" s="216"/>
      <c r="OBQ174" s="216"/>
      <c r="OBR174" s="216"/>
      <c r="OBS174" s="216"/>
      <c r="OBT174" s="216"/>
      <c r="OBU174" s="216"/>
      <c r="OBV174" s="216"/>
      <c r="OBW174" s="216"/>
      <c r="OBX174" s="216"/>
      <c r="OBY174" s="216"/>
      <c r="OBZ174" s="216"/>
      <c r="OCA174" s="216"/>
      <c r="OCB174" s="216"/>
      <c r="OCC174" s="216"/>
      <c r="OCD174" s="216"/>
      <c r="OCE174" s="216"/>
      <c r="OCF174" s="216"/>
      <c r="OCG174" s="216"/>
      <c r="OCH174" s="216"/>
      <c r="OCI174" s="216"/>
      <c r="OCJ174" s="216"/>
      <c r="OCK174" s="216"/>
      <c r="OCL174" s="216"/>
      <c r="OCM174" s="216"/>
      <c r="OCN174" s="216"/>
      <c r="OCO174" s="216"/>
      <c r="OCP174" s="216"/>
      <c r="OCQ174" s="216"/>
      <c r="OCR174" s="216"/>
      <c r="OCS174" s="216"/>
      <c r="OCT174" s="216"/>
      <c r="OCU174" s="216"/>
      <c r="OCV174" s="216"/>
      <c r="OCW174" s="216"/>
      <c r="OCX174" s="216"/>
      <c r="OCY174" s="216"/>
      <c r="OCZ174" s="216"/>
      <c r="ODA174" s="216"/>
      <c r="ODB174" s="216"/>
      <c r="ODC174" s="216"/>
      <c r="ODD174" s="216"/>
      <c r="ODE174" s="216"/>
      <c r="ODF174" s="216"/>
      <c r="ODG174" s="216"/>
      <c r="ODH174" s="216"/>
      <c r="ODI174" s="216"/>
      <c r="ODJ174" s="216"/>
      <c r="ODK174" s="216"/>
      <c r="ODL174" s="216"/>
      <c r="ODM174" s="216"/>
      <c r="ODN174" s="216"/>
      <c r="ODO174" s="216"/>
      <c r="ODP174" s="216"/>
      <c r="ODQ174" s="216"/>
      <c r="ODR174" s="216"/>
      <c r="ODS174" s="216"/>
      <c r="ODT174" s="216"/>
      <c r="ODU174" s="216"/>
      <c r="ODV174" s="216"/>
      <c r="ODW174" s="216"/>
      <c r="ODX174" s="216"/>
      <c r="ODY174" s="216"/>
      <c r="ODZ174" s="216"/>
      <c r="OEA174" s="216"/>
      <c r="OEB174" s="216"/>
      <c r="OEC174" s="216"/>
      <c r="OED174" s="216"/>
      <c r="OEE174" s="216"/>
      <c r="OEF174" s="216"/>
      <c r="OEG174" s="216"/>
      <c r="OEH174" s="216"/>
      <c r="OEI174" s="216"/>
      <c r="OEJ174" s="216"/>
      <c r="OEK174" s="216"/>
      <c r="OEL174" s="216"/>
      <c r="OEM174" s="216"/>
      <c r="OEN174" s="216"/>
      <c r="OEO174" s="216"/>
      <c r="OEP174" s="216"/>
      <c r="OEQ174" s="216"/>
      <c r="OER174" s="216"/>
      <c r="OES174" s="216"/>
      <c r="OET174" s="216"/>
      <c r="OEU174" s="216"/>
      <c r="OEV174" s="216"/>
      <c r="OEW174" s="216"/>
      <c r="OEX174" s="216"/>
      <c r="OEY174" s="216"/>
      <c r="OEZ174" s="216"/>
      <c r="OFA174" s="216"/>
      <c r="OFB174" s="216"/>
      <c r="OFC174" s="216"/>
      <c r="OFD174" s="216"/>
      <c r="OFE174" s="216"/>
      <c r="OFF174" s="216"/>
      <c r="OFG174" s="216"/>
      <c r="OFH174" s="216"/>
      <c r="OFI174" s="216"/>
      <c r="OFJ174" s="216"/>
      <c r="OFK174" s="216"/>
      <c r="OFL174" s="216"/>
      <c r="OFM174" s="216"/>
      <c r="OFN174" s="216"/>
      <c r="OFO174" s="216"/>
      <c r="OFP174" s="216"/>
      <c r="OFQ174" s="216"/>
      <c r="OFR174" s="216"/>
      <c r="OFS174" s="216"/>
      <c r="OFT174" s="216"/>
      <c r="OFU174" s="216"/>
      <c r="OFV174" s="216"/>
      <c r="OFW174" s="216"/>
      <c r="OFX174" s="216"/>
      <c r="OFY174" s="216"/>
      <c r="OFZ174" s="216"/>
      <c r="OGA174" s="216"/>
      <c r="OGB174" s="216"/>
      <c r="OGC174" s="216"/>
      <c r="OGD174" s="216"/>
      <c r="OGE174" s="216"/>
      <c r="OGF174" s="216"/>
      <c r="OGG174" s="216"/>
      <c r="OGH174" s="216"/>
      <c r="OGI174" s="216"/>
      <c r="OGJ174" s="216"/>
      <c r="OGK174" s="216"/>
      <c r="OGL174" s="216"/>
      <c r="OGM174" s="216"/>
      <c r="OGN174" s="216"/>
      <c r="OGO174" s="216"/>
      <c r="OGP174" s="216"/>
      <c r="OGQ174" s="216"/>
      <c r="OGR174" s="216"/>
      <c r="OGS174" s="216"/>
      <c r="OGT174" s="216"/>
      <c r="OGU174" s="216"/>
      <c r="OGV174" s="216"/>
      <c r="OGW174" s="216"/>
      <c r="OGX174" s="216"/>
      <c r="OGY174" s="216"/>
      <c r="OGZ174" s="216"/>
      <c r="OHA174" s="216"/>
      <c r="OHB174" s="216"/>
      <c r="OHC174" s="216"/>
      <c r="OHD174" s="216"/>
      <c r="OHE174" s="216"/>
      <c r="OHF174" s="216"/>
      <c r="OHG174" s="216"/>
      <c r="OHH174" s="216"/>
      <c r="OHI174" s="216"/>
      <c r="OHJ174" s="216"/>
      <c r="OHK174" s="216"/>
      <c r="OHL174" s="216"/>
      <c r="OHM174" s="216"/>
      <c r="OHN174" s="216"/>
      <c r="OHO174" s="216"/>
      <c r="OHP174" s="216"/>
      <c r="OHQ174" s="216"/>
      <c r="OHR174" s="216"/>
      <c r="OHS174" s="216"/>
      <c r="OHT174" s="216"/>
      <c r="OHU174" s="216"/>
      <c r="OHV174" s="216"/>
      <c r="OHW174" s="216"/>
      <c r="OHX174" s="216"/>
      <c r="OHY174" s="216"/>
      <c r="OHZ174" s="216"/>
      <c r="OIA174" s="216"/>
      <c r="OIB174" s="216"/>
      <c r="OIC174" s="216"/>
      <c r="OID174" s="216"/>
      <c r="OIE174" s="216"/>
      <c r="OIF174" s="216"/>
      <c r="OIG174" s="216"/>
      <c r="OIH174" s="216"/>
      <c r="OII174" s="216"/>
      <c r="OIJ174" s="216"/>
      <c r="OIK174" s="216"/>
      <c r="OIL174" s="216"/>
      <c r="OIM174" s="216"/>
      <c r="OIN174" s="216"/>
      <c r="OIO174" s="216"/>
      <c r="OIP174" s="216"/>
      <c r="OIQ174" s="216"/>
      <c r="OIR174" s="216"/>
      <c r="OIS174" s="216"/>
      <c r="OIT174" s="216"/>
      <c r="OIU174" s="216"/>
      <c r="OIV174" s="216"/>
      <c r="OIW174" s="216"/>
      <c r="OIX174" s="216"/>
      <c r="OIY174" s="216"/>
      <c r="OIZ174" s="216"/>
      <c r="OJA174" s="216"/>
      <c r="OJB174" s="216"/>
      <c r="OJC174" s="216"/>
      <c r="OJD174" s="216"/>
      <c r="OJE174" s="216"/>
      <c r="OJF174" s="216"/>
      <c r="OJG174" s="216"/>
      <c r="OJH174" s="216"/>
      <c r="OJI174" s="216"/>
      <c r="OJJ174" s="216"/>
      <c r="OJK174" s="216"/>
      <c r="OJL174" s="216"/>
      <c r="OJM174" s="216"/>
      <c r="OJN174" s="216"/>
      <c r="OJO174" s="216"/>
      <c r="OJP174" s="216"/>
      <c r="OJQ174" s="216"/>
      <c r="OJR174" s="216"/>
      <c r="OJS174" s="216"/>
      <c r="OJT174" s="216"/>
      <c r="OJU174" s="216"/>
      <c r="OJV174" s="216"/>
      <c r="OJW174" s="216"/>
      <c r="OJX174" s="216"/>
      <c r="OJY174" s="216"/>
      <c r="OJZ174" s="216"/>
      <c r="OKA174" s="216"/>
      <c r="OKB174" s="216"/>
      <c r="OKC174" s="216"/>
      <c r="OKD174" s="216"/>
      <c r="OKE174" s="216"/>
      <c r="OKF174" s="216"/>
      <c r="OKG174" s="216"/>
      <c r="OKH174" s="216"/>
      <c r="OKI174" s="216"/>
      <c r="OKJ174" s="216"/>
      <c r="OKK174" s="216"/>
      <c r="OKL174" s="216"/>
      <c r="OKM174" s="216"/>
      <c r="OKN174" s="216"/>
      <c r="OKO174" s="216"/>
      <c r="OKP174" s="216"/>
      <c r="OKQ174" s="216"/>
      <c r="OKR174" s="216"/>
      <c r="OKS174" s="216"/>
      <c r="OKT174" s="216"/>
      <c r="OKU174" s="216"/>
      <c r="OKV174" s="216"/>
      <c r="OKW174" s="216"/>
      <c r="OKX174" s="216"/>
      <c r="OKY174" s="216"/>
      <c r="OKZ174" s="216"/>
      <c r="OLA174" s="216"/>
      <c r="OLB174" s="216"/>
      <c r="OLC174" s="216"/>
      <c r="OLD174" s="216"/>
      <c r="OLE174" s="216"/>
      <c r="OLF174" s="216"/>
      <c r="OLG174" s="216"/>
      <c r="OLH174" s="216"/>
      <c r="OLI174" s="216"/>
      <c r="OLJ174" s="216"/>
      <c r="OLK174" s="216"/>
      <c r="OLL174" s="216"/>
      <c r="OLM174" s="216"/>
      <c r="OLN174" s="216"/>
      <c r="OLO174" s="216"/>
      <c r="OLP174" s="216"/>
      <c r="OLQ174" s="216"/>
      <c r="OLR174" s="216"/>
      <c r="OLS174" s="216"/>
      <c r="OLT174" s="216"/>
      <c r="OLU174" s="216"/>
      <c r="OLV174" s="216"/>
      <c r="OLW174" s="216"/>
      <c r="OLX174" s="216"/>
      <c r="OLY174" s="216"/>
      <c r="OLZ174" s="216"/>
      <c r="OMA174" s="216"/>
      <c r="OMB174" s="216"/>
      <c r="OMC174" s="216"/>
      <c r="OMD174" s="216"/>
      <c r="OME174" s="216"/>
      <c r="OMF174" s="216"/>
      <c r="OMG174" s="216"/>
      <c r="OMH174" s="216"/>
      <c r="OMI174" s="216"/>
      <c r="OMJ174" s="216"/>
      <c r="OMK174" s="216"/>
      <c r="OML174" s="216"/>
      <c r="OMM174" s="216"/>
      <c r="OMN174" s="216"/>
      <c r="OMO174" s="216"/>
      <c r="OMP174" s="216"/>
      <c r="OMQ174" s="216"/>
      <c r="OMR174" s="216"/>
      <c r="OMS174" s="216"/>
      <c r="OMT174" s="216"/>
      <c r="OMU174" s="216"/>
      <c r="OMV174" s="216"/>
      <c r="OMW174" s="216"/>
      <c r="OMX174" s="216"/>
      <c r="OMY174" s="216"/>
      <c r="OMZ174" s="216"/>
      <c r="ONA174" s="216"/>
      <c r="ONB174" s="216"/>
      <c r="ONC174" s="216"/>
      <c r="OND174" s="216"/>
      <c r="ONE174" s="216"/>
      <c r="ONF174" s="216"/>
      <c r="ONG174" s="216"/>
      <c r="ONH174" s="216"/>
      <c r="ONI174" s="216"/>
      <c r="ONJ174" s="216"/>
      <c r="ONK174" s="216"/>
      <c r="ONL174" s="216"/>
      <c r="ONM174" s="216"/>
      <c r="ONN174" s="216"/>
      <c r="ONO174" s="216"/>
      <c r="ONP174" s="216"/>
      <c r="ONQ174" s="216"/>
      <c r="ONR174" s="216"/>
      <c r="ONS174" s="216"/>
      <c r="ONT174" s="216"/>
      <c r="ONU174" s="216"/>
      <c r="ONV174" s="216"/>
      <c r="ONW174" s="216"/>
      <c r="ONX174" s="216"/>
      <c r="ONY174" s="216"/>
      <c r="ONZ174" s="216"/>
      <c r="OOA174" s="216"/>
      <c r="OOB174" s="216"/>
      <c r="OOC174" s="216"/>
      <c r="OOD174" s="216"/>
      <c r="OOE174" s="216"/>
      <c r="OOF174" s="216"/>
      <c r="OOG174" s="216"/>
      <c r="OOH174" s="216"/>
      <c r="OOI174" s="216"/>
      <c r="OOJ174" s="216"/>
      <c r="OOK174" s="216"/>
      <c r="OOL174" s="216"/>
      <c r="OOM174" s="216"/>
      <c r="OON174" s="216"/>
      <c r="OOO174" s="216"/>
      <c r="OOP174" s="216"/>
      <c r="OOQ174" s="216"/>
      <c r="OOR174" s="216"/>
      <c r="OOS174" s="216"/>
      <c r="OOT174" s="216"/>
      <c r="OOU174" s="216"/>
      <c r="OOV174" s="216"/>
      <c r="OOW174" s="216"/>
      <c r="OOX174" s="216"/>
      <c r="OOY174" s="216"/>
      <c r="OOZ174" s="216"/>
      <c r="OPA174" s="216"/>
      <c r="OPB174" s="216"/>
      <c r="OPC174" s="216"/>
      <c r="OPD174" s="216"/>
      <c r="OPE174" s="216"/>
      <c r="OPF174" s="216"/>
      <c r="OPG174" s="216"/>
      <c r="OPH174" s="216"/>
      <c r="OPI174" s="216"/>
      <c r="OPJ174" s="216"/>
      <c r="OPK174" s="216"/>
      <c r="OPL174" s="216"/>
      <c r="OPM174" s="216"/>
      <c r="OPN174" s="216"/>
      <c r="OPO174" s="216"/>
      <c r="OPP174" s="216"/>
      <c r="OPQ174" s="216"/>
      <c r="OPR174" s="216"/>
      <c r="OPS174" s="216"/>
      <c r="OPT174" s="216"/>
      <c r="OPU174" s="216"/>
      <c r="OPV174" s="216"/>
      <c r="OPW174" s="216"/>
      <c r="OPX174" s="216"/>
      <c r="OPY174" s="216"/>
      <c r="OPZ174" s="216"/>
      <c r="OQA174" s="216"/>
      <c r="OQB174" s="216"/>
      <c r="OQC174" s="216"/>
      <c r="OQD174" s="216"/>
      <c r="OQE174" s="216"/>
      <c r="OQF174" s="216"/>
      <c r="OQG174" s="216"/>
      <c r="OQH174" s="216"/>
      <c r="OQI174" s="216"/>
      <c r="OQJ174" s="216"/>
      <c r="OQK174" s="216"/>
      <c r="OQL174" s="216"/>
      <c r="OQM174" s="216"/>
      <c r="OQN174" s="216"/>
      <c r="OQO174" s="216"/>
      <c r="OQP174" s="216"/>
      <c r="OQQ174" s="216"/>
      <c r="OQR174" s="216"/>
      <c r="OQS174" s="216"/>
      <c r="OQT174" s="216"/>
      <c r="OQU174" s="216"/>
      <c r="OQV174" s="216"/>
      <c r="OQW174" s="216"/>
      <c r="OQX174" s="216"/>
      <c r="OQY174" s="216"/>
      <c r="OQZ174" s="216"/>
      <c r="ORA174" s="216"/>
      <c r="ORB174" s="216"/>
      <c r="ORC174" s="216"/>
      <c r="ORD174" s="216"/>
      <c r="ORE174" s="216"/>
      <c r="ORF174" s="216"/>
      <c r="ORG174" s="216"/>
      <c r="ORH174" s="216"/>
      <c r="ORI174" s="216"/>
      <c r="ORJ174" s="216"/>
      <c r="ORK174" s="216"/>
      <c r="ORL174" s="216"/>
      <c r="ORM174" s="216"/>
      <c r="ORN174" s="216"/>
      <c r="ORO174" s="216"/>
      <c r="ORP174" s="216"/>
      <c r="ORQ174" s="216"/>
      <c r="ORR174" s="216"/>
      <c r="ORS174" s="216"/>
      <c r="ORT174" s="216"/>
      <c r="ORU174" s="216"/>
      <c r="ORV174" s="216"/>
      <c r="ORW174" s="216"/>
      <c r="ORX174" s="216"/>
      <c r="ORY174" s="216"/>
      <c r="ORZ174" s="216"/>
      <c r="OSA174" s="216"/>
      <c r="OSB174" s="216"/>
      <c r="OSC174" s="216"/>
      <c r="OSD174" s="216"/>
      <c r="OSE174" s="216"/>
      <c r="OSF174" s="216"/>
      <c r="OSG174" s="216"/>
      <c r="OSH174" s="216"/>
      <c r="OSI174" s="216"/>
      <c r="OSJ174" s="216"/>
      <c r="OSK174" s="216"/>
      <c r="OSL174" s="216"/>
      <c r="OSM174" s="216"/>
      <c r="OSN174" s="216"/>
      <c r="OSO174" s="216"/>
      <c r="OSP174" s="216"/>
      <c r="OSQ174" s="216"/>
      <c r="OSR174" s="216"/>
      <c r="OSS174" s="216"/>
      <c r="OST174" s="216"/>
      <c r="OSU174" s="216"/>
      <c r="OSV174" s="216"/>
      <c r="OSW174" s="216"/>
      <c r="OSX174" s="216"/>
      <c r="OSY174" s="216"/>
      <c r="OSZ174" s="216"/>
      <c r="OTA174" s="216"/>
      <c r="OTB174" s="216"/>
      <c r="OTC174" s="216"/>
      <c r="OTD174" s="216"/>
      <c r="OTE174" s="216"/>
      <c r="OTF174" s="216"/>
      <c r="OTG174" s="216"/>
      <c r="OTH174" s="216"/>
      <c r="OTI174" s="216"/>
      <c r="OTJ174" s="216"/>
      <c r="OTK174" s="216"/>
      <c r="OTL174" s="216"/>
      <c r="OTM174" s="216"/>
      <c r="OTN174" s="216"/>
      <c r="OTO174" s="216"/>
      <c r="OTP174" s="216"/>
      <c r="OTQ174" s="216"/>
      <c r="OTR174" s="216"/>
      <c r="OTS174" s="216"/>
      <c r="OTT174" s="216"/>
      <c r="OTU174" s="216"/>
      <c r="OTV174" s="216"/>
      <c r="OTW174" s="216"/>
      <c r="OTX174" s="216"/>
      <c r="OTY174" s="216"/>
      <c r="OTZ174" s="216"/>
      <c r="OUA174" s="216"/>
      <c r="OUB174" s="216"/>
      <c r="OUC174" s="216"/>
      <c r="OUD174" s="216"/>
      <c r="OUE174" s="216"/>
      <c r="OUF174" s="216"/>
      <c r="OUG174" s="216"/>
      <c r="OUH174" s="216"/>
      <c r="OUI174" s="216"/>
      <c r="OUJ174" s="216"/>
      <c r="OUK174" s="216"/>
      <c r="OUL174" s="216"/>
      <c r="OUM174" s="216"/>
      <c r="OUN174" s="216"/>
      <c r="OUO174" s="216"/>
      <c r="OUP174" s="216"/>
      <c r="OUQ174" s="216"/>
      <c r="OUR174" s="216"/>
      <c r="OUS174" s="216"/>
      <c r="OUT174" s="216"/>
      <c r="OUU174" s="216"/>
      <c r="OUV174" s="216"/>
      <c r="OUW174" s="216"/>
      <c r="OUX174" s="216"/>
      <c r="OUY174" s="216"/>
      <c r="OUZ174" s="216"/>
      <c r="OVA174" s="216"/>
      <c r="OVB174" s="216"/>
      <c r="OVC174" s="216"/>
      <c r="OVD174" s="216"/>
      <c r="OVE174" s="216"/>
      <c r="OVF174" s="216"/>
      <c r="OVG174" s="216"/>
      <c r="OVH174" s="216"/>
      <c r="OVI174" s="216"/>
      <c r="OVJ174" s="216"/>
      <c r="OVK174" s="216"/>
      <c r="OVL174" s="216"/>
      <c r="OVM174" s="216"/>
      <c r="OVN174" s="216"/>
      <c r="OVO174" s="216"/>
      <c r="OVP174" s="216"/>
      <c r="OVQ174" s="216"/>
      <c r="OVR174" s="216"/>
      <c r="OVS174" s="216"/>
      <c r="OVT174" s="216"/>
      <c r="OVU174" s="216"/>
      <c r="OVV174" s="216"/>
      <c r="OVW174" s="216"/>
      <c r="OVX174" s="216"/>
      <c r="OVY174" s="216"/>
      <c r="OVZ174" s="216"/>
      <c r="OWA174" s="216"/>
      <c r="OWB174" s="216"/>
      <c r="OWC174" s="216"/>
      <c r="OWD174" s="216"/>
      <c r="OWE174" s="216"/>
      <c r="OWF174" s="216"/>
      <c r="OWG174" s="216"/>
      <c r="OWH174" s="216"/>
      <c r="OWI174" s="216"/>
      <c r="OWJ174" s="216"/>
      <c r="OWK174" s="216"/>
      <c r="OWL174" s="216"/>
      <c r="OWM174" s="216"/>
      <c r="OWN174" s="216"/>
      <c r="OWO174" s="216"/>
      <c r="OWP174" s="216"/>
      <c r="OWQ174" s="216"/>
      <c r="OWR174" s="216"/>
      <c r="OWS174" s="216"/>
      <c r="OWT174" s="216"/>
      <c r="OWU174" s="216"/>
      <c r="OWV174" s="216"/>
      <c r="OWW174" s="216"/>
      <c r="OWX174" s="216"/>
      <c r="OWY174" s="216"/>
      <c r="OWZ174" s="216"/>
      <c r="OXA174" s="216"/>
      <c r="OXB174" s="216"/>
      <c r="OXC174" s="216"/>
      <c r="OXD174" s="216"/>
      <c r="OXE174" s="216"/>
      <c r="OXF174" s="216"/>
      <c r="OXG174" s="216"/>
      <c r="OXH174" s="216"/>
      <c r="OXI174" s="216"/>
      <c r="OXJ174" s="216"/>
      <c r="OXK174" s="216"/>
      <c r="OXL174" s="216"/>
      <c r="OXM174" s="216"/>
      <c r="OXN174" s="216"/>
      <c r="OXO174" s="216"/>
      <c r="OXP174" s="216"/>
      <c r="OXQ174" s="216"/>
      <c r="OXR174" s="216"/>
      <c r="OXS174" s="216"/>
      <c r="OXT174" s="216"/>
      <c r="OXU174" s="216"/>
      <c r="OXV174" s="216"/>
      <c r="OXW174" s="216"/>
      <c r="OXX174" s="216"/>
      <c r="OXY174" s="216"/>
      <c r="OXZ174" s="216"/>
      <c r="OYA174" s="216"/>
      <c r="OYB174" s="216"/>
      <c r="OYC174" s="216"/>
      <c r="OYD174" s="216"/>
      <c r="OYE174" s="216"/>
      <c r="OYF174" s="216"/>
      <c r="OYG174" s="216"/>
      <c r="OYH174" s="216"/>
      <c r="OYI174" s="216"/>
      <c r="OYJ174" s="216"/>
      <c r="OYK174" s="216"/>
      <c r="OYL174" s="216"/>
      <c r="OYM174" s="216"/>
      <c r="OYN174" s="216"/>
      <c r="OYO174" s="216"/>
      <c r="OYP174" s="216"/>
      <c r="OYQ174" s="216"/>
      <c r="OYR174" s="216"/>
      <c r="OYS174" s="216"/>
      <c r="OYT174" s="216"/>
      <c r="OYU174" s="216"/>
      <c r="OYV174" s="216"/>
      <c r="OYW174" s="216"/>
      <c r="OYX174" s="216"/>
      <c r="OYY174" s="216"/>
      <c r="OYZ174" s="216"/>
      <c r="OZA174" s="216"/>
      <c r="OZB174" s="216"/>
      <c r="OZC174" s="216"/>
      <c r="OZD174" s="216"/>
      <c r="OZE174" s="216"/>
      <c r="OZF174" s="216"/>
      <c r="OZG174" s="216"/>
      <c r="OZH174" s="216"/>
      <c r="OZI174" s="216"/>
      <c r="OZJ174" s="216"/>
      <c r="OZK174" s="216"/>
      <c r="OZL174" s="216"/>
      <c r="OZM174" s="216"/>
      <c r="OZN174" s="216"/>
      <c r="OZO174" s="216"/>
      <c r="OZP174" s="216"/>
      <c r="OZQ174" s="216"/>
      <c r="OZR174" s="216"/>
      <c r="OZS174" s="216"/>
      <c r="OZT174" s="216"/>
      <c r="OZU174" s="216"/>
      <c r="OZV174" s="216"/>
      <c r="OZW174" s="216"/>
      <c r="OZX174" s="216"/>
      <c r="OZY174" s="216"/>
      <c r="OZZ174" s="216"/>
      <c r="PAA174" s="216"/>
      <c r="PAB174" s="216"/>
      <c r="PAC174" s="216"/>
      <c r="PAD174" s="216"/>
      <c r="PAE174" s="216"/>
      <c r="PAF174" s="216"/>
      <c r="PAG174" s="216"/>
      <c r="PAH174" s="216"/>
      <c r="PAI174" s="216"/>
      <c r="PAJ174" s="216"/>
      <c r="PAK174" s="216"/>
      <c r="PAL174" s="216"/>
      <c r="PAM174" s="216"/>
      <c r="PAN174" s="216"/>
      <c r="PAO174" s="216"/>
      <c r="PAP174" s="216"/>
      <c r="PAQ174" s="216"/>
      <c r="PAR174" s="216"/>
      <c r="PAS174" s="216"/>
      <c r="PAT174" s="216"/>
      <c r="PAU174" s="216"/>
      <c r="PAV174" s="216"/>
      <c r="PAW174" s="216"/>
      <c r="PAX174" s="216"/>
      <c r="PAY174" s="216"/>
      <c r="PAZ174" s="216"/>
      <c r="PBA174" s="216"/>
      <c r="PBB174" s="216"/>
      <c r="PBC174" s="216"/>
      <c r="PBD174" s="216"/>
      <c r="PBE174" s="216"/>
      <c r="PBF174" s="216"/>
      <c r="PBG174" s="216"/>
      <c r="PBH174" s="216"/>
      <c r="PBI174" s="216"/>
      <c r="PBJ174" s="216"/>
      <c r="PBK174" s="216"/>
      <c r="PBL174" s="216"/>
      <c r="PBM174" s="216"/>
      <c r="PBN174" s="216"/>
      <c r="PBO174" s="216"/>
      <c r="PBP174" s="216"/>
      <c r="PBQ174" s="216"/>
      <c r="PBR174" s="216"/>
      <c r="PBS174" s="216"/>
      <c r="PBT174" s="216"/>
      <c r="PBU174" s="216"/>
      <c r="PBV174" s="216"/>
      <c r="PBW174" s="216"/>
      <c r="PBX174" s="216"/>
      <c r="PBY174" s="216"/>
      <c r="PBZ174" s="216"/>
      <c r="PCA174" s="216"/>
      <c r="PCB174" s="216"/>
      <c r="PCC174" s="216"/>
      <c r="PCD174" s="216"/>
      <c r="PCE174" s="216"/>
      <c r="PCF174" s="216"/>
      <c r="PCG174" s="216"/>
      <c r="PCH174" s="216"/>
      <c r="PCI174" s="216"/>
      <c r="PCJ174" s="216"/>
      <c r="PCK174" s="216"/>
      <c r="PCL174" s="216"/>
      <c r="PCM174" s="216"/>
      <c r="PCN174" s="216"/>
      <c r="PCO174" s="216"/>
      <c r="PCP174" s="216"/>
      <c r="PCQ174" s="216"/>
      <c r="PCR174" s="216"/>
      <c r="PCS174" s="216"/>
      <c r="PCT174" s="216"/>
      <c r="PCU174" s="216"/>
      <c r="PCV174" s="216"/>
      <c r="PCW174" s="216"/>
      <c r="PCX174" s="216"/>
      <c r="PCY174" s="216"/>
      <c r="PCZ174" s="216"/>
      <c r="PDA174" s="216"/>
      <c r="PDB174" s="216"/>
      <c r="PDC174" s="216"/>
      <c r="PDD174" s="216"/>
      <c r="PDE174" s="216"/>
      <c r="PDF174" s="216"/>
      <c r="PDG174" s="216"/>
      <c r="PDH174" s="216"/>
      <c r="PDI174" s="216"/>
      <c r="PDJ174" s="216"/>
      <c r="PDK174" s="216"/>
      <c r="PDL174" s="216"/>
      <c r="PDM174" s="216"/>
      <c r="PDN174" s="216"/>
      <c r="PDO174" s="216"/>
      <c r="PDP174" s="216"/>
      <c r="PDQ174" s="216"/>
      <c r="PDR174" s="216"/>
      <c r="PDS174" s="216"/>
      <c r="PDT174" s="216"/>
      <c r="PDU174" s="216"/>
      <c r="PDV174" s="216"/>
      <c r="PDW174" s="216"/>
      <c r="PDX174" s="216"/>
      <c r="PDY174" s="216"/>
      <c r="PDZ174" s="216"/>
      <c r="PEA174" s="216"/>
      <c r="PEB174" s="216"/>
      <c r="PEC174" s="216"/>
      <c r="PED174" s="216"/>
      <c r="PEE174" s="216"/>
      <c r="PEF174" s="216"/>
      <c r="PEG174" s="216"/>
      <c r="PEH174" s="216"/>
      <c r="PEI174" s="216"/>
      <c r="PEJ174" s="216"/>
      <c r="PEK174" s="216"/>
      <c r="PEL174" s="216"/>
      <c r="PEM174" s="216"/>
      <c r="PEN174" s="216"/>
      <c r="PEO174" s="216"/>
      <c r="PEP174" s="216"/>
      <c r="PEQ174" s="216"/>
      <c r="PER174" s="216"/>
      <c r="PES174" s="216"/>
      <c r="PET174" s="216"/>
      <c r="PEU174" s="216"/>
      <c r="PEV174" s="216"/>
      <c r="PEW174" s="216"/>
      <c r="PEX174" s="216"/>
      <c r="PEY174" s="216"/>
      <c r="PEZ174" s="216"/>
      <c r="PFA174" s="216"/>
      <c r="PFB174" s="216"/>
      <c r="PFC174" s="216"/>
      <c r="PFD174" s="216"/>
      <c r="PFE174" s="216"/>
      <c r="PFF174" s="216"/>
      <c r="PFG174" s="216"/>
      <c r="PFH174" s="216"/>
      <c r="PFI174" s="216"/>
      <c r="PFJ174" s="216"/>
      <c r="PFK174" s="216"/>
      <c r="PFL174" s="216"/>
      <c r="PFM174" s="216"/>
      <c r="PFN174" s="216"/>
      <c r="PFO174" s="216"/>
      <c r="PFP174" s="216"/>
      <c r="PFQ174" s="216"/>
      <c r="PFR174" s="216"/>
      <c r="PFS174" s="216"/>
      <c r="PFT174" s="216"/>
      <c r="PFU174" s="216"/>
      <c r="PFV174" s="216"/>
      <c r="PFW174" s="216"/>
      <c r="PFX174" s="216"/>
      <c r="PFY174" s="216"/>
      <c r="PFZ174" s="216"/>
      <c r="PGA174" s="216"/>
      <c r="PGB174" s="216"/>
      <c r="PGC174" s="216"/>
      <c r="PGD174" s="216"/>
      <c r="PGE174" s="216"/>
      <c r="PGF174" s="216"/>
      <c r="PGG174" s="216"/>
      <c r="PGH174" s="216"/>
      <c r="PGI174" s="216"/>
      <c r="PGJ174" s="216"/>
      <c r="PGK174" s="216"/>
      <c r="PGL174" s="216"/>
      <c r="PGM174" s="216"/>
      <c r="PGN174" s="216"/>
      <c r="PGO174" s="216"/>
      <c r="PGP174" s="216"/>
      <c r="PGQ174" s="216"/>
      <c r="PGR174" s="216"/>
      <c r="PGS174" s="216"/>
      <c r="PGT174" s="216"/>
      <c r="PGU174" s="216"/>
      <c r="PGV174" s="216"/>
      <c r="PGW174" s="216"/>
      <c r="PGX174" s="216"/>
      <c r="PGY174" s="216"/>
      <c r="PGZ174" s="216"/>
      <c r="PHA174" s="216"/>
      <c r="PHB174" s="216"/>
      <c r="PHC174" s="216"/>
      <c r="PHD174" s="216"/>
      <c r="PHE174" s="216"/>
      <c r="PHF174" s="216"/>
      <c r="PHG174" s="216"/>
      <c r="PHH174" s="216"/>
      <c r="PHI174" s="216"/>
      <c r="PHJ174" s="216"/>
      <c r="PHK174" s="216"/>
      <c r="PHL174" s="216"/>
      <c r="PHM174" s="216"/>
      <c r="PHN174" s="216"/>
      <c r="PHO174" s="216"/>
      <c r="PHP174" s="216"/>
      <c r="PHQ174" s="216"/>
      <c r="PHR174" s="216"/>
      <c r="PHS174" s="216"/>
      <c r="PHT174" s="216"/>
      <c r="PHU174" s="216"/>
      <c r="PHV174" s="216"/>
      <c r="PHW174" s="216"/>
      <c r="PHX174" s="216"/>
      <c r="PHY174" s="216"/>
      <c r="PHZ174" s="216"/>
      <c r="PIA174" s="216"/>
      <c r="PIB174" s="216"/>
      <c r="PIC174" s="216"/>
      <c r="PID174" s="216"/>
      <c r="PIE174" s="216"/>
      <c r="PIF174" s="216"/>
      <c r="PIG174" s="216"/>
      <c r="PIH174" s="216"/>
      <c r="PII174" s="216"/>
      <c r="PIJ174" s="216"/>
      <c r="PIK174" s="216"/>
      <c r="PIL174" s="216"/>
      <c r="PIM174" s="216"/>
      <c r="PIN174" s="216"/>
      <c r="PIO174" s="216"/>
      <c r="PIP174" s="216"/>
      <c r="PIQ174" s="216"/>
      <c r="PIR174" s="216"/>
      <c r="PIS174" s="216"/>
      <c r="PIT174" s="216"/>
      <c r="PIU174" s="216"/>
      <c r="PIV174" s="216"/>
      <c r="PIW174" s="216"/>
      <c r="PIX174" s="216"/>
      <c r="PIY174" s="216"/>
      <c r="PIZ174" s="216"/>
      <c r="PJA174" s="216"/>
      <c r="PJB174" s="216"/>
      <c r="PJC174" s="216"/>
      <c r="PJD174" s="216"/>
      <c r="PJE174" s="216"/>
      <c r="PJF174" s="216"/>
      <c r="PJG174" s="216"/>
      <c r="PJH174" s="216"/>
      <c r="PJI174" s="216"/>
      <c r="PJJ174" s="216"/>
      <c r="PJK174" s="216"/>
      <c r="PJL174" s="216"/>
      <c r="PJM174" s="216"/>
      <c r="PJN174" s="216"/>
      <c r="PJO174" s="216"/>
      <c r="PJP174" s="216"/>
      <c r="PJQ174" s="216"/>
      <c r="PJR174" s="216"/>
      <c r="PJS174" s="216"/>
      <c r="PJT174" s="216"/>
      <c r="PJU174" s="216"/>
      <c r="PJV174" s="216"/>
      <c r="PJW174" s="216"/>
      <c r="PJX174" s="216"/>
      <c r="PJY174" s="216"/>
      <c r="PJZ174" s="216"/>
      <c r="PKA174" s="216"/>
      <c r="PKB174" s="216"/>
      <c r="PKC174" s="216"/>
      <c r="PKD174" s="216"/>
      <c r="PKE174" s="216"/>
      <c r="PKF174" s="216"/>
      <c r="PKG174" s="216"/>
      <c r="PKH174" s="216"/>
      <c r="PKI174" s="216"/>
      <c r="PKJ174" s="216"/>
      <c r="PKK174" s="216"/>
      <c r="PKL174" s="216"/>
      <c r="PKM174" s="216"/>
      <c r="PKN174" s="216"/>
      <c r="PKO174" s="216"/>
      <c r="PKP174" s="216"/>
      <c r="PKQ174" s="216"/>
      <c r="PKR174" s="216"/>
      <c r="PKS174" s="216"/>
      <c r="PKT174" s="216"/>
      <c r="PKU174" s="216"/>
      <c r="PKV174" s="216"/>
      <c r="PKW174" s="216"/>
      <c r="PKX174" s="216"/>
      <c r="PKY174" s="216"/>
      <c r="PKZ174" s="216"/>
      <c r="PLA174" s="216"/>
      <c r="PLB174" s="216"/>
      <c r="PLC174" s="216"/>
      <c r="PLD174" s="216"/>
      <c r="PLE174" s="216"/>
      <c r="PLF174" s="216"/>
      <c r="PLG174" s="216"/>
      <c r="PLH174" s="216"/>
      <c r="PLI174" s="216"/>
      <c r="PLJ174" s="216"/>
      <c r="PLK174" s="216"/>
      <c r="PLL174" s="216"/>
      <c r="PLM174" s="216"/>
      <c r="PLN174" s="216"/>
      <c r="PLO174" s="216"/>
      <c r="PLP174" s="216"/>
      <c r="PLQ174" s="216"/>
      <c r="PLR174" s="216"/>
      <c r="PLS174" s="216"/>
      <c r="PLT174" s="216"/>
      <c r="PLU174" s="216"/>
      <c r="PLV174" s="216"/>
      <c r="PLW174" s="216"/>
      <c r="PLX174" s="216"/>
      <c r="PLY174" s="216"/>
      <c r="PLZ174" s="216"/>
      <c r="PMA174" s="216"/>
      <c r="PMB174" s="216"/>
      <c r="PMC174" s="216"/>
      <c r="PMD174" s="216"/>
      <c r="PME174" s="216"/>
      <c r="PMF174" s="216"/>
      <c r="PMG174" s="216"/>
      <c r="PMH174" s="216"/>
      <c r="PMI174" s="216"/>
      <c r="PMJ174" s="216"/>
      <c r="PMK174" s="216"/>
      <c r="PML174" s="216"/>
      <c r="PMM174" s="216"/>
      <c r="PMN174" s="216"/>
      <c r="PMO174" s="216"/>
      <c r="PMP174" s="216"/>
      <c r="PMQ174" s="216"/>
      <c r="PMR174" s="216"/>
      <c r="PMS174" s="216"/>
      <c r="PMT174" s="216"/>
      <c r="PMU174" s="216"/>
      <c r="PMV174" s="216"/>
      <c r="PMW174" s="216"/>
      <c r="PMX174" s="216"/>
      <c r="PMY174" s="216"/>
      <c r="PMZ174" s="216"/>
      <c r="PNA174" s="216"/>
      <c r="PNB174" s="216"/>
      <c r="PNC174" s="216"/>
      <c r="PND174" s="216"/>
      <c r="PNE174" s="216"/>
      <c r="PNF174" s="216"/>
      <c r="PNG174" s="216"/>
      <c r="PNH174" s="216"/>
      <c r="PNI174" s="216"/>
      <c r="PNJ174" s="216"/>
      <c r="PNK174" s="216"/>
      <c r="PNL174" s="216"/>
      <c r="PNM174" s="216"/>
      <c r="PNN174" s="216"/>
      <c r="PNO174" s="216"/>
      <c r="PNP174" s="216"/>
      <c r="PNQ174" s="216"/>
      <c r="PNR174" s="216"/>
      <c r="PNS174" s="216"/>
      <c r="PNT174" s="216"/>
      <c r="PNU174" s="216"/>
      <c r="PNV174" s="216"/>
      <c r="PNW174" s="216"/>
      <c r="PNX174" s="216"/>
      <c r="PNY174" s="216"/>
      <c r="PNZ174" s="216"/>
      <c r="POA174" s="216"/>
      <c r="POB174" s="216"/>
      <c r="POC174" s="216"/>
      <c r="POD174" s="216"/>
      <c r="POE174" s="216"/>
      <c r="POF174" s="216"/>
      <c r="POG174" s="216"/>
      <c r="POH174" s="216"/>
      <c r="POI174" s="216"/>
      <c r="POJ174" s="216"/>
      <c r="POK174" s="216"/>
      <c r="POL174" s="216"/>
      <c r="POM174" s="216"/>
      <c r="PON174" s="216"/>
      <c r="POO174" s="216"/>
      <c r="POP174" s="216"/>
      <c r="POQ174" s="216"/>
      <c r="POR174" s="216"/>
      <c r="POS174" s="216"/>
      <c r="POT174" s="216"/>
      <c r="POU174" s="216"/>
      <c r="POV174" s="216"/>
      <c r="POW174" s="216"/>
      <c r="POX174" s="216"/>
      <c r="POY174" s="216"/>
      <c r="POZ174" s="216"/>
      <c r="PPA174" s="216"/>
      <c r="PPB174" s="216"/>
      <c r="PPC174" s="216"/>
      <c r="PPD174" s="216"/>
      <c r="PPE174" s="216"/>
      <c r="PPF174" s="216"/>
      <c r="PPG174" s="216"/>
      <c r="PPH174" s="216"/>
      <c r="PPI174" s="216"/>
      <c r="PPJ174" s="216"/>
      <c r="PPK174" s="216"/>
      <c r="PPL174" s="216"/>
      <c r="PPM174" s="216"/>
      <c r="PPN174" s="216"/>
      <c r="PPO174" s="216"/>
      <c r="PPP174" s="216"/>
      <c r="PPQ174" s="216"/>
      <c r="PPR174" s="216"/>
      <c r="PPS174" s="216"/>
      <c r="PPT174" s="216"/>
      <c r="PPU174" s="216"/>
      <c r="PPV174" s="216"/>
      <c r="PPW174" s="216"/>
      <c r="PPX174" s="216"/>
      <c r="PPY174" s="216"/>
      <c r="PPZ174" s="216"/>
      <c r="PQA174" s="216"/>
      <c r="PQB174" s="216"/>
      <c r="PQC174" s="216"/>
      <c r="PQD174" s="216"/>
      <c r="PQE174" s="216"/>
      <c r="PQF174" s="216"/>
      <c r="PQG174" s="216"/>
      <c r="PQH174" s="216"/>
      <c r="PQI174" s="216"/>
      <c r="PQJ174" s="216"/>
      <c r="PQK174" s="216"/>
      <c r="PQL174" s="216"/>
      <c r="PQM174" s="216"/>
      <c r="PQN174" s="216"/>
      <c r="PQO174" s="216"/>
      <c r="PQP174" s="216"/>
      <c r="PQQ174" s="216"/>
      <c r="PQR174" s="216"/>
      <c r="PQS174" s="216"/>
      <c r="PQT174" s="216"/>
      <c r="PQU174" s="216"/>
      <c r="PQV174" s="216"/>
      <c r="PQW174" s="216"/>
      <c r="PQX174" s="216"/>
      <c r="PQY174" s="216"/>
      <c r="PQZ174" s="216"/>
      <c r="PRA174" s="216"/>
      <c r="PRB174" s="216"/>
      <c r="PRC174" s="216"/>
      <c r="PRD174" s="216"/>
      <c r="PRE174" s="216"/>
      <c r="PRF174" s="216"/>
      <c r="PRG174" s="216"/>
      <c r="PRH174" s="216"/>
      <c r="PRI174" s="216"/>
      <c r="PRJ174" s="216"/>
      <c r="PRK174" s="216"/>
      <c r="PRL174" s="216"/>
      <c r="PRM174" s="216"/>
      <c r="PRN174" s="216"/>
      <c r="PRO174" s="216"/>
      <c r="PRP174" s="216"/>
      <c r="PRQ174" s="216"/>
      <c r="PRR174" s="216"/>
      <c r="PRS174" s="216"/>
      <c r="PRT174" s="216"/>
      <c r="PRU174" s="216"/>
      <c r="PRV174" s="216"/>
      <c r="PRW174" s="216"/>
      <c r="PRX174" s="216"/>
      <c r="PRY174" s="216"/>
      <c r="PRZ174" s="216"/>
      <c r="PSA174" s="216"/>
      <c r="PSB174" s="216"/>
      <c r="PSC174" s="216"/>
      <c r="PSD174" s="216"/>
      <c r="PSE174" s="216"/>
      <c r="PSF174" s="216"/>
      <c r="PSG174" s="216"/>
      <c r="PSH174" s="216"/>
      <c r="PSI174" s="216"/>
      <c r="PSJ174" s="216"/>
      <c r="PSK174" s="216"/>
      <c r="PSL174" s="216"/>
      <c r="PSM174" s="216"/>
      <c r="PSN174" s="216"/>
      <c r="PSO174" s="216"/>
      <c r="PSP174" s="216"/>
      <c r="PSQ174" s="216"/>
      <c r="PSR174" s="216"/>
      <c r="PSS174" s="216"/>
      <c r="PST174" s="216"/>
      <c r="PSU174" s="216"/>
      <c r="PSV174" s="216"/>
      <c r="PSW174" s="216"/>
      <c r="PSX174" s="216"/>
      <c r="PSY174" s="216"/>
      <c r="PSZ174" s="216"/>
      <c r="PTA174" s="216"/>
      <c r="PTB174" s="216"/>
      <c r="PTC174" s="216"/>
      <c r="PTD174" s="216"/>
      <c r="PTE174" s="216"/>
      <c r="PTF174" s="216"/>
      <c r="PTG174" s="216"/>
      <c r="PTH174" s="216"/>
      <c r="PTI174" s="216"/>
      <c r="PTJ174" s="216"/>
      <c r="PTK174" s="216"/>
      <c r="PTL174" s="216"/>
      <c r="PTM174" s="216"/>
      <c r="PTN174" s="216"/>
      <c r="PTO174" s="216"/>
      <c r="PTP174" s="216"/>
      <c r="PTQ174" s="216"/>
      <c r="PTR174" s="216"/>
      <c r="PTS174" s="216"/>
      <c r="PTT174" s="216"/>
      <c r="PTU174" s="216"/>
      <c r="PTV174" s="216"/>
      <c r="PTW174" s="216"/>
      <c r="PTX174" s="216"/>
      <c r="PTY174" s="216"/>
      <c r="PTZ174" s="216"/>
      <c r="PUA174" s="216"/>
      <c r="PUB174" s="216"/>
      <c r="PUC174" s="216"/>
      <c r="PUD174" s="216"/>
      <c r="PUE174" s="216"/>
      <c r="PUF174" s="216"/>
      <c r="PUG174" s="216"/>
      <c r="PUH174" s="216"/>
      <c r="PUI174" s="216"/>
      <c r="PUJ174" s="216"/>
      <c r="PUK174" s="216"/>
      <c r="PUL174" s="216"/>
      <c r="PUM174" s="216"/>
      <c r="PUN174" s="216"/>
      <c r="PUO174" s="216"/>
      <c r="PUP174" s="216"/>
      <c r="PUQ174" s="216"/>
      <c r="PUR174" s="216"/>
      <c r="PUS174" s="216"/>
      <c r="PUT174" s="216"/>
      <c r="PUU174" s="216"/>
      <c r="PUV174" s="216"/>
      <c r="PUW174" s="216"/>
      <c r="PUX174" s="216"/>
      <c r="PUY174" s="216"/>
      <c r="PUZ174" s="216"/>
      <c r="PVA174" s="216"/>
      <c r="PVB174" s="216"/>
      <c r="PVC174" s="216"/>
      <c r="PVD174" s="216"/>
      <c r="PVE174" s="216"/>
      <c r="PVF174" s="216"/>
      <c r="PVG174" s="216"/>
      <c r="PVH174" s="216"/>
      <c r="PVI174" s="216"/>
      <c r="PVJ174" s="216"/>
      <c r="PVK174" s="216"/>
      <c r="PVL174" s="216"/>
      <c r="PVM174" s="216"/>
      <c r="PVN174" s="216"/>
      <c r="PVO174" s="216"/>
      <c r="PVP174" s="216"/>
      <c r="PVQ174" s="216"/>
      <c r="PVR174" s="216"/>
      <c r="PVS174" s="216"/>
      <c r="PVT174" s="216"/>
      <c r="PVU174" s="216"/>
      <c r="PVV174" s="216"/>
      <c r="PVW174" s="216"/>
      <c r="PVX174" s="216"/>
      <c r="PVY174" s="216"/>
      <c r="PVZ174" s="216"/>
      <c r="PWA174" s="216"/>
      <c r="PWB174" s="216"/>
      <c r="PWC174" s="216"/>
      <c r="PWD174" s="216"/>
      <c r="PWE174" s="216"/>
      <c r="PWF174" s="216"/>
      <c r="PWG174" s="216"/>
      <c r="PWH174" s="216"/>
      <c r="PWI174" s="216"/>
      <c r="PWJ174" s="216"/>
      <c r="PWK174" s="216"/>
      <c r="PWL174" s="216"/>
      <c r="PWM174" s="216"/>
      <c r="PWN174" s="216"/>
      <c r="PWO174" s="216"/>
      <c r="PWP174" s="216"/>
      <c r="PWQ174" s="216"/>
      <c r="PWR174" s="216"/>
      <c r="PWS174" s="216"/>
      <c r="PWT174" s="216"/>
      <c r="PWU174" s="216"/>
      <c r="PWV174" s="216"/>
      <c r="PWW174" s="216"/>
      <c r="PWX174" s="216"/>
      <c r="PWY174" s="216"/>
      <c r="PWZ174" s="216"/>
      <c r="PXA174" s="216"/>
      <c r="PXB174" s="216"/>
      <c r="PXC174" s="216"/>
      <c r="PXD174" s="216"/>
      <c r="PXE174" s="216"/>
      <c r="PXF174" s="216"/>
      <c r="PXG174" s="216"/>
      <c r="PXH174" s="216"/>
      <c r="PXI174" s="216"/>
      <c r="PXJ174" s="216"/>
      <c r="PXK174" s="216"/>
      <c r="PXL174" s="216"/>
      <c r="PXM174" s="216"/>
      <c r="PXN174" s="216"/>
      <c r="PXO174" s="216"/>
      <c r="PXP174" s="216"/>
      <c r="PXQ174" s="216"/>
      <c r="PXR174" s="216"/>
      <c r="PXS174" s="216"/>
      <c r="PXT174" s="216"/>
      <c r="PXU174" s="216"/>
      <c r="PXV174" s="216"/>
      <c r="PXW174" s="216"/>
      <c r="PXX174" s="216"/>
      <c r="PXY174" s="216"/>
      <c r="PXZ174" s="216"/>
      <c r="PYA174" s="216"/>
      <c r="PYB174" s="216"/>
      <c r="PYC174" s="216"/>
      <c r="PYD174" s="216"/>
      <c r="PYE174" s="216"/>
      <c r="PYF174" s="216"/>
      <c r="PYG174" s="216"/>
      <c r="PYH174" s="216"/>
      <c r="PYI174" s="216"/>
      <c r="PYJ174" s="216"/>
      <c r="PYK174" s="216"/>
      <c r="PYL174" s="216"/>
      <c r="PYM174" s="216"/>
      <c r="PYN174" s="216"/>
      <c r="PYO174" s="216"/>
      <c r="PYP174" s="216"/>
      <c r="PYQ174" s="216"/>
      <c r="PYR174" s="216"/>
      <c r="PYS174" s="216"/>
      <c r="PYT174" s="216"/>
      <c r="PYU174" s="216"/>
      <c r="PYV174" s="216"/>
      <c r="PYW174" s="216"/>
      <c r="PYX174" s="216"/>
      <c r="PYY174" s="216"/>
      <c r="PYZ174" s="216"/>
      <c r="PZA174" s="216"/>
      <c r="PZB174" s="216"/>
      <c r="PZC174" s="216"/>
      <c r="PZD174" s="216"/>
      <c r="PZE174" s="216"/>
      <c r="PZF174" s="216"/>
      <c r="PZG174" s="216"/>
      <c r="PZH174" s="216"/>
      <c r="PZI174" s="216"/>
      <c r="PZJ174" s="216"/>
      <c r="PZK174" s="216"/>
      <c r="PZL174" s="216"/>
      <c r="PZM174" s="216"/>
      <c r="PZN174" s="216"/>
      <c r="PZO174" s="216"/>
      <c r="PZP174" s="216"/>
      <c r="PZQ174" s="216"/>
      <c r="PZR174" s="216"/>
      <c r="PZS174" s="216"/>
      <c r="PZT174" s="216"/>
      <c r="PZU174" s="216"/>
      <c r="PZV174" s="216"/>
      <c r="PZW174" s="216"/>
      <c r="PZX174" s="216"/>
      <c r="PZY174" s="216"/>
      <c r="PZZ174" s="216"/>
      <c r="QAA174" s="216"/>
      <c r="QAB174" s="216"/>
      <c r="QAC174" s="216"/>
      <c r="QAD174" s="216"/>
      <c r="QAE174" s="216"/>
      <c r="QAF174" s="216"/>
      <c r="QAG174" s="216"/>
      <c r="QAH174" s="216"/>
      <c r="QAI174" s="216"/>
      <c r="QAJ174" s="216"/>
      <c r="QAK174" s="216"/>
      <c r="QAL174" s="216"/>
      <c r="QAM174" s="216"/>
      <c r="QAN174" s="216"/>
      <c r="QAO174" s="216"/>
      <c r="QAP174" s="216"/>
      <c r="QAQ174" s="216"/>
      <c r="QAR174" s="216"/>
      <c r="QAS174" s="216"/>
      <c r="QAT174" s="216"/>
      <c r="QAU174" s="216"/>
      <c r="QAV174" s="216"/>
      <c r="QAW174" s="216"/>
      <c r="QAX174" s="216"/>
      <c r="QAY174" s="216"/>
      <c r="QAZ174" s="216"/>
      <c r="QBA174" s="216"/>
      <c r="QBB174" s="216"/>
      <c r="QBC174" s="216"/>
      <c r="QBD174" s="216"/>
      <c r="QBE174" s="216"/>
      <c r="QBF174" s="216"/>
      <c r="QBG174" s="216"/>
      <c r="QBH174" s="216"/>
      <c r="QBI174" s="216"/>
      <c r="QBJ174" s="216"/>
      <c r="QBK174" s="216"/>
      <c r="QBL174" s="216"/>
      <c r="QBM174" s="216"/>
      <c r="QBN174" s="216"/>
      <c r="QBO174" s="216"/>
      <c r="QBP174" s="216"/>
      <c r="QBQ174" s="216"/>
      <c r="QBR174" s="216"/>
      <c r="QBS174" s="216"/>
      <c r="QBT174" s="216"/>
      <c r="QBU174" s="216"/>
      <c r="QBV174" s="216"/>
      <c r="QBW174" s="216"/>
      <c r="QBX174" s="216"/>
      <c r="QBY174" s="216"/>
      <c r="QBZ174" s="216"/>
      <c r="QCA174" s="216"/>
      <c r="QCB174" s="216"/>
      <c r="QCC174" s="216"/>
      <c r="QCD174" s="216"/>
      <c r="QCE174" s="216"/>
      <c r="QCF174" s="216"/>
      <c r="QCG174" s="216"/>
      <c r="QCH174" s="216"/>
      <c r="QCI174" s="216"/>
      <c r="QCJ174" s="216"/>
      <c r="QCK174" s="216"/>
      <c r="QCL174" s="216"/>
      <c r="QCM174" s="216"/>
      <c r="QCN174" s="216"/>
      <c r="QCO174" s="216"/>
      <c r="QCP174" s="216"/>
      <c r="QCQ174" s="216"/>
      <c r="QCR174" s="216"/>
      <c r="QCS174" s="216"/>
      <c r="QCT174" s="216"/>
      <c r="QCU174" s="216"/>
      <c r="QCV174" s="216"/>
      <c r="QCW174" s="216"/>
      <c r="QCX174" s="216"/>
      <c r="QCY174" s="216"/>
      <c r="QCZ174" s="216"/>
      <c r="QDA174" s="216"/>
      <c r="QDB174" s="216"/>
      <c r="QDC174" s="216"/>
      <c r="QDD174" s="216"/>
      <c r="QDE174" s="216"/>
      <c r="QDF174" s="216"/>
      <c r="QDG174" s="216"/>
      <c r="QDH174" s="216"/>
      <c r="QDI174" s="216"/>
      <c r="QDJ174" s="216"/>
      <c r="QDK174" s="216"/>
      <c r="QDL174" s="216"/>
      <c r="QDM174" s="216"/>
      <c r="QDN174" s="216"/>
      <c r="QDO174" s="216"/>
      <c r="QDP174" s="216"/>
      <c r="QDQ174" s="216"/>
      <c r="QDR174" s="216"/>
      <c r="QDS174" s="216"/>
      <c r="QDT174" s="216"/>
      <c r="QDU174" s="216"/>
      <c r="QDV174" s="216"/>
      <c r="QDW174" s="216"/>
      <c r="QDX174" s="216"/>
      <c r="QDY174" s="216"/>
      <c r="QDZ174" s="216"/>
      <c r="QEA174" s="216"/>
      <c r="QEB174" s="216"/>
      <c r="QEC174" s="216"/>
      <c r="QED174" s="216"/>
      <c r="QEE174" s="216"/>
      <c r="QEF174" s="216"/>
      <c r="QEG174" s="216"/>
      <c r="QEH174" s="216"/>
      <c r="QEI174" s="216"/>
      <c r="QEJ174" s="216"/>
      <c r="QEK174" s="216"/>
      <c r="QEL174" s="216"/>
      <c r="QEM174" s="216"/>
      <c r="QEN174" s="216"/>
      <c r="QEO174" s="216"/>
      <c r="QEP174" s="216"/>
      <c r="QEQ174" s="216"/>
      <c r="QER174" s="216"/>
      <c r="QES174" s="216"/>
      <c r="QET174" s="216"/>
      <c r="QEU174" s="216"/>
      <c r="QEV174" s="216"/>
      <c r="QEW174" s="216"/>
      <c r="QEX174" s="216"/>
      <c r="QEY174" s="216"/>
      <c r="QEZ174" s="216"/>
      <c r="QFA174" s="216"/>
      <c r="QFB174" s="216"/>
      <c r="QFC174" s="216"/>
      <c r="QFD174" s="216"/>
      <c r="QFE174" s="216"/>
      <c r="QFF174" s="216"/>
      <c r="QFG174" s="216"/>
      <c r="QFH174" s="216"/>
      <c r="QFI174" s="216"/>
      <c r="QFJ174" s="216"/>
      <c r="QFK174" s="216"/>
      <c r="QFL174" s="216"/>
      <c r="QFM174" s="216"/>
      <c r="QFN174" s="216"/>
      <c r="QFO174" s="216"/>
      <c r="QFP174" s="216"/>
      <c r="QFQ174" s="216"/>
      <c r="QFR174" s="216"/>
      <c r="QFS174" s="216"/>
      <c r="QFT174" s="216"/>
      <c r="QFU174" s="216"/>
      <c r="QFV174" s="216"/>
      <c r="QFW174" s="216"/>
      <c r="QFX174" s="216"/>
      <c r="QFY174" s="216"/>
      <c r="QFZ174" s="216"/>
      <c r="QGA174" s="216"/>
      <c r="QGB174" s="216"/>
      <c r="QGC174" s="216"/>
      <c r="QGD174" s="216"/>
      <c r="QGE174" s="216"/>
      <c r="QGF174" s="216"/>
      <c r="QGG174" s="216"/>
      <c r="QGH174" s="216"/>
      <c r="QGI174" s="216"/>
      <c r="QGJ174" s="216"/>
      <c r="QGK174" s="216"/>
      <c r="QGL174" s="216"/>
      <c r="QGM174" s="216"/>
      <c r="QGN174" s="216"/>
      <c r="QGO174" s="216"/>
      <c r="QGP174" s="216"/>
      <c r="QGQ174" s="216"/>
      <c r="QGR174" s="216"/>
      <c r="QGS174" s="216"/>
      <c r="QGT174" s="216"/>
      <c r="QGU174" s="216"/>
      <c r="QGV174" s="216"/>
      <c r="QGW174" s="216"/>
      <c r="QGX174" s="216"/>
      <c r="QGY174" s="216"/>
      <c r="QGZ174" s="216"/>
      <c r="QHA174" s="216"/>
      <c r="QHB174" s="216"/>
      <c r="QHC174" s="216"/>
      <c r="QHD174" s="216"/>
      <c r="QHE174" s="216"/>
      <c r="QHF174" s="216"/>
      <c r="QHG174" s="216"/>
      <c r="QHH174" s="216"/>
      <c r="QHI174" s="216"/>
      <c r="QHJ174" s="216"/>
      <c r="QHK174" s="216"/>
      <c r="QHL174" s="216"/>
      <c r="QHM174" s="216"/>
      <c r="QHN174" s="216"/>
      <c r="QHO174" s="216"/>
      <c r="QHP174" s="216"/>
      <c r="QHQ174" s="216"/>
      <c r="QHR174" s="216"/>
      <c r="QHS174" s="216"/>
      <c r="QHT174" s="216"/>
      <c r="QHU174" s="216"/>
      <c r="QHV174" s="216"/>
      <c r="QHW174" s="216"/>
      <c r="QHX174" s="216"/>
      <c r="QHY174" s="216"/>
      <c r="QHZ174" s="216"/>
      <c r="QIA174" s="216"/>
      <c r="QIB174" s="216"/>
      <c r="QIC174" s="216"/>
      <c r="QID174" s="216"/>
      <c r="QIE174" s="216"/>
      <c r="QIF174" s="216"/>
      <c r="QIG174" s="216"/>
      <c r="QIH174" s="216"/>
      <c r="QII174" s="216"/>
      <c r="QIJ174" s="216"/>
      <c r="QIK174" s="216"/>
      <c r="QIL174" s="216"/>
      <c r="QIM174" s="216"/>
      <c r="QIN174" s="216"/>
      <c r="QIO174" s="216"/>
      <c r="QIP174" s="216"/>
      <c r="QIQ174" s="216"/>
      <c r="QIR174" s="216"/>
      <c r="QIS174" s="216"/>
      <c r="QIT174" s="216"/>
      <c r="QIU174" s="216"/>
      <c r="QIV174" s="216"/>
      <c r="QIW174" s="216"/>
      <c r="QIX174" s="216"/>
      <c r="QIY174" s="216"/>
      <c r="QIZ174" s="216"/>
      <c r="QJA174" s="216"/>
      <c r="QJB174" s="216"/>
      <c r="QJC174" s="216"/>
      <c r="QJD174" s="216"/>
      <c r="QJE174" s="216"/>
      <c r="QJF174" s="216"/>
      <c r="QJG174" s="216"/>
      <c r="QJH174" s="216"/>
      <c r="QJI174" s="216"/>
      <c r="QJJ174" s="216"/>
      <c r="QJK174" s="216"/>
      <c r="QJL174" s="216"/>
      <c r="QJM174" s="216"/>
      <c r="QJN174" s="216"/>
      <c r="QJO174" s="216"/>
      <c r="QJP174" s="216"/>
      <c r="QJQ174" s="216"/>
      <c r="QJR174" s="216"/>
      <c r="QJS174" s="216"/>
      <c r="QJT174" s="216"/>
      <c r="QJU174" s="216"/>
      <c r="QJV174" s="216"/>
      <c r="QJW174" s="216"/>
      <c r="QJX174" s="216"/>
      <c r="QJY174" s="216"/>
      <c r="QJZ174" s="216"/>
      <c r="QKA174" s="216"/>
      <c r="QKB174" s="216"/>
      <c r="QKC174" s="216"/>
      <c r="QKD174" s="216"/>
      <c r="QKE174" s="216"/>
      <c r="QKF174" s="216"/>
      <c r="QKG174" s="216"/>
      <c r="QKH174" s="216"/>
      <c r="QKI174" s="216"/>
      <c r="QKJ174" s="216"/>
      <c r="QKK174" s="216"/>
      <c r="QKL174" s="216"/>
      <c r="QKM174" s="216"/>
      <c r="QKN174" s="216"/>
      <c r="QKO174" s="216"/>
      <c r="QKP174" s="216"/>
      <c r="QKQ174" s="216"/>
      <c r="QKR174" s="216"/>
      <c r="QKS174" s="216"/>
      <c r="QKT174" s="216"/>
      <c r="QKU174" s="216"/>
      <c r="QKV174" s="216"/>
      <c r="QKW174" s="216"/>
      <c r="QKX174" s="216"/>
      <c r="QKY174" s="216"/>
      <c r="QKZ174" s="216"/>
      <c r="QLA174" s="216"/>
      <c r="QLB174" s="216"/>
      <c r="QLC174" s="216"/>
      <c r="QLD174" s="216"/>
      <c r="QLE174" s="216"/>
      <c r="QLF174" s="216"/>
      <c r="QLG174" s="216"/>
      <c r="QLH174" s="216"/>
      <c r="QLI174" s="216"/>
      <c r="QLJ174" s="216"/>
      <c r="QLK174" s="216"/>
      <c r="QLL174" s="216"/>
      <c r="QLM174" s="216"/>
      <c r="QLN174" s="216"/>
      <c r="QLO174" s="216"/>
      <c r="QLP174" s="216"/>
      <c r="QLQ174" s="216"/>
      <c r="QLR174" s="216"/>
      <c r="QLS174" s="216"/>
      <c r="QLT174" s="216"/>
      <c r="QLU174" s="216"/>
      <c r="QLV174" s="216"/>
      <c r="QLW174" s="216"/>
      <c r="QLX174" s="216"/>
      <c r="QLY174" s="216"/>
      <c r="QLZ174" s="216"/>
      <c r="QMA174" s="216"/>
      <c r="QMB174" s="216"/>
      <c r="QMC174" s="216"/>
      <c r="QMD174" s="216"/>
      <c r="QME174" s="216"/>
      <c r="QMF174" s="216"/>
      <c r="QMG174" s="216"/>
      <c r="QMH174" s="216"/>
      <c r="QMI174" s="216"/>
      <c r="QMJ174" s="216"/>
      <c r="QMK174" s="216"/>
      <c r="QML174" s="216"/>
      <c r="QMM174" s="216"/>
      <c r="QMN174" s="216"/>
      <c r="QMO174" s="216"/>
      <c r="QMP174" s="216"/>
      <c r="QMQ174" s="216"/>
      <c r="QMR174" s="216"/>
      <c r="QMS174" s="216"/>
      <c r="QMT174" s="216"/>
      <c r="QMU174" s="216"/>
      <c r="QMV174" s="216"/>
      <c r="QMW174" s="216"/>
      <c r="QMX174" s="216"/>
      <c r="QMY174" s="216"/>
      <c r="QMZ174" s="216"/>
      <c r="QNA174" s="216"/>
      <c r="QNB174" s="216"/>
      <c r="QNC174" s="216"/>
      <c r="QND174" s="216"/>
      <c r="QNE174" s="216"/>
      <c r="QNF174" s="216"/>
      <c r="QNG174" s="216"/>
      <c r="QNH174" s="216"/>
      <c r="QNI174" s="216"/>
      <c r="QNJ174" s="216"/>
      <c r="QNK174" s="216"/>
      <c r="QNL174" s="216"/>
      <c r="QNM174" s="216"/>
      <c r="QNN174" s="216"/>
      <c r="QNO174" s="216"/>
      <c r="QNP174" s="216"/>
      <c r="QNQ174" s="216"/>
      <c r="QNR174" s="216"/>
      <c r="QNS174" s="216"/>
      <c r="QNT174" s="216"/>
      <c r="QNU174" s="216"/>
      <c r="QNV174" s="216"/>
      <c r="QNW174" s="216"/>
      <c r="QNX174" s="216"/>
      <c r="QNY174" s="216"/>
      <c r="QNZ174" s="216"/>
      <c r="QOA174" s="216"/>
      <c r="QOB174" s="216"/>
      <c r="QOC174" s="216"/>
      <c r="QOD174" s="216"/>
      <c r="QOE174" s="216"/>
      <c r="QOF174" s="216"/>
      <c r="QOG174" s="216"/>
      <c r="QOH174" s="216"/>
      <c r="QOI174" s="216"/>
      <c r="QOJ174" s="216"/>
      <c r="QOK174" s="216"/>
      <c r="QOL174" s="216"/>
      <c r="QOM174" s="216"/>
      <c r="QON174" s="216"/>
      <c r="QOO174" s="216"/>
      <c r="QOP174" s="216"/>
      <c r="QOQ174" s="216"/>
      <c r="QOR174" s="216"/>
      <c r="QOS174" s="216"/>
      <c r="QOT174" s="216"/>
      <c r="QOU174" s="216"/>
      <c r="QOV174" s="216"/>
      <c r="QOW174" s="216"/>
      <c r="QOX174" s="216"/>
      <c r="QOY174" s="216"/>
      <c r="QOZ174" s="216"/>
      <c r="QPA174" s="216"/>
      <c r="QPB174" s="216"/>
      <c r="QPC174" s="216"/>
      <c r="QPD174" s="216"/>
      <c r="QPE174" s="216"/>
      <c r="QPF174" s="216"/>
      <c r="QPG174" s="216"/>
      <c r="QPH174" s="216"/>
      <c r="QPI174" s="216"/>
      <c r="QPJ174" s="216"/>
      <c r="QPK174" s="216"/>
      <c r="QPL174" s="216"/>
      <c r="QPM174" s="216"/>
      <c r="QPN174" s="216"/>
      <c r="QPO174" s="216"/>
      <c r="QPP174" s="216"/>
      <c r="QPQ174" s="216"/>
      <c r="QPR174" s="216"/>
      <c r="QPS174" s="216"/>
      <c r="QPT174" s="216"/>
      <c r="QPU174" s="216"/>
      <c r="QPV174" s="216"/>
      <c r="QPW174" s="216"/>
      <c r="QPX174" s="216"/>
      <c r="QPY174" s="216"/>
      <c r="QPZ174" s="216"/>
      <c r="QQA174" s="216"/>
      <c r="QQB174" s="216"/>
      <c r="QQC174" s="216"/>
      <c r="QQD174" s="216"/>
      <c r="QQE174" s="216"/>
      <c r="QQF174" s="216"/>
      <c r="QQG174" s="216"/>
      <c r="QQH174" s="216"/>
      <c r="QQI174" s="216"/>
      <c r="QQJ174" s="216"/>
      <c r="QQK174" s="216"/>
      <c r="QQL174" s="216"/>
      <c r="QQM174" s="216"/>
      <c r="QQN174" s="216"/>
      <c r="QQO174" s="216"/>
      <c r="QQP174" s="216"/>
      <c r="QQQ174" s="216"/>
      <c r="QQR174" s="216"/>
      <c r="QQS174" s="216"/>
      <c r="QQT174" s="216"/>
      <c r="QQU174" s="216"/>
      <c r="QQV174" s="216"/>
      <c r="QQW174" s="216"/>
      <c r="QQX174" s="216"/>
      <c r="QQY174" s="216"/>
      <c r="QQZ174" s="216"/>
      <c r="QRA174" s="216"/>
      <c r="QRB174" s="216"/>
      <c r="QRC174" s="216"/>
      <c r="QRD174" s="216"/>
      <c r="QRE174" s="216"/>
      <c r="QRF174" s="216"/>
      <c r="QRG174" s="216"/>
      <c r="QRH174" s="216"/>
      <c r="QRI174" s="216"/>
      <c r="QRJ174" s="216"/>
      <c r="QRK174" s="216"/>
      <c r="QRL174" s="216"/>
      <c r="QRM174" s="216"/>
      <c r="QRN174" s="216"/>
      <c r="QRO174" s="216"/>
      <c r="QRP174" s="216"/>
      <c r="QRQ174" s="216"/>
      <c r="QRR174" s="216"/>
      <c r="QRS174" s="216"/>
      <c r="QRT174" s="216"/>
      <c r="QRU174" s="216"/>
      <c r="QRV174" s="216"/>
      <c r="QRW174" s="216"/>
      <c r="QRX174" s="216"/>
      <c r="QRY174" s="216"/>
      <c r="QRZ174" s="216"/>
      <c r="QSA174" s="216"/>
      <c r="QSB174" s="216"/>
      <c r="QSC174" s="216"/>
      <c r="QSD174" s="216"/>
      <c r="QSE174" s="216"/>
      <c r="QSF174" s="216"/>
      <c r="QSG174" s="216"/>
      <c r="QSH174" s="216"/>
      <c r="QSI174" s="216"/>
      <c r="QSJ174" s="216"/>
      <c r="QSK174" s="216"/>
      <c r="QSL174" s="216"/>
      <c r="QSM174" s="216"/>
      <c r="QSN174" s="216"/>
      <c r="QSO174" s="216"/>
      <c r="QSP174" s="216"/>
      <c r="QSQ174" s="216"/>
      <c r="QSR174" s="216"/>
      <c r="QSS174" s="216"/>
      <c r="QST174" s="216"/>
      <c r="QSU174" s="216"/>
      <c r="QSV174" s="216"/>
      <c r="QSW174" s="216"/>
      <c r="QSX174" s="216"/>
      <c r="QSY174" s="216"/>
      <c r="QSZ174" s="216"/>
      <c r="QTA174" s="216"/>
      <c r="QTB174" s="216"/>
      <c r="QTC174" s="216"/>
      <c r="QTD174" s="216"/>
      <c r="QTE174" s="216"/>
      <c r="QTF174" s="216"/>
      <c r="QTG174" s="216"/>
      <c r="QTH174" s="216"/>
      <c r="QTI174" s="216"/>
      <c r="QTJ174" s="216"/>
      <c r="QTK174" s="216"/>
      <c r="QTL174" s="216"/>
      <c r="QTM174" s="216"/>
      <c r="QTN174" s="216"/>
      <c r="QTO174" s="216"/>
      <c r="QTP174" s="216"/>
      <c r="QTQ174" s="216"/>
      <c r="QTR174" s="216"/>
      <c r="QTS174" s="216"/>
      <c r="QTT174" s="216"/>
      <c r="QTU174" s="216"/>
      <c r="QTV174" s="216"/>
      <c r="QTW174" s="216"/>
      <c r="QTX174" s="216"/>
      <c r="QTY174" s="216"/>
      <c r="QTZ174" s="216"/>
      <c r="QUA174" s="216"/>
      <c r="QUB174" s="216"/>
      <c r="QUC174" s="216"/>
      <c r="QUD174" s="216"/>
      <c r="QUE174" s="216"/>
      <c r="QUF174" s="216"/>
      <c r="QUG174" s="216"/>
      <c r="QUH174" s="216"/>
      <c r="QUI174" s="216"/>
      <c r="QUJ174" s="216"/>
      <c r="QUK174" s="216"/>
      <c r="QUL174" s="216"/>
      <c r="QUM174" s="216"/>
      <c r="QUN174" s="216"/>
      <c r="QUO174" s="216"/>
      <c r="QUP174" s="216"/>
      <c r="QUQ174" s="216"/>
      <c r="QUR174" s="216"/>
      <c r="QUS174" s="216"/>
      <c r="QUT174" s="216"/>
      <c r="QUU174" s="216"/>
      <c r="QUV174" s="216"/>
      <c r="QUW174" s="216"/>
      <c r="QUX174" s="216"/>
      <c r="QUY174" s="216"/>
      <c r="QUZ174" s="216"/>
      <c r="QVA174" s="216"/>
      <c r="QVB174" s="216"/>
      <c r="QVC174" s="216"/>
      <c r="QVD174" s="216"/>
      <c r="QVE174" s="216"/>
      <c r="QVF174" s="216"/>
      <c r="QVG174" s="216"/>
      <c r="QVH174" s="216"/>
      <c r="QVI174" s="216"/>
      <c r="QVJ174" s="216"/>
      <c r="QVK174" s="216"/>
      <c r="QVL174" s="216"/>
      <c r="QVM174" s="216"/>
      <c r="QVN174" s="216"/>
      <c r="QVO174" s="216"/>
      <c r="QVP174" s="216"/>
      <c r="QVQ174" s="216"/>
      <c r="QVR174" s="216"/>
      <c r="QVS174" s="216"/>
      <c r="QVT174" s="216"/>
      <c r="QVU174" s="216"/>
      <c r="QVV174" s="216"/>
      <c r="QVW174" s="216"/>
      <c r="QVX174" s="216"/>
      <c r="QVY174" s="216"/>
      <c r="QVZ174" s="216"/>
      <c r="QWA174" s="216"/>
      <c r="QWB174" s="216"/>
      <c r="QWC174" s="216"/>
      <c r="QWD174" s="216"/>
      <c r="QWE174" s="216"/>
      <c r="QWF174" s="216"/>
      <c r="QWG174" s="216"/>
      <c r="QWH174" s="216"/>
      <c r="QWI174" s="216"/>
      <c r="QWJ174" s="216"/>
      <c r="QWK174" s="216"/>
      <c r="QWL174" s="216"/>
      <c r="QWM174" s="216"/>
      <c r="QWN174" s="216"/>
      <c r="QWO174" s="216"/>
      <c r="QWP174" s="216"/>
      <c r="QWQ174" s="216"/>
      <c r="QWR174" s="216"/>
      <c r="QWS174" s="216"/>
      <c r="QWT174" s="216"/>
      <c r="QWU174" s="216"/>
      <c r="QWV174" s="216"/>
      <c r="QWW174" s="216"/>
      <c r="QWX174" s="216"/>
      <c r="QWY174" s="216"/>
      <c r="QWZ174" s="216"/>
      <c r="QXA174" s="216"/>
      <c r="QXB174" s="216"/>
      <c r="QXC174" s="216"/>
      <c r="QXD174" s="216"/>
      <c r="QXE174" s="216"/>
      <c r="QXF174" s="216"/>
      <c r="QXG174" s="216"/>
      <c r="QXH174" s="216"/>
      <c r="QXI174" s="216"/>
      <c r="QXJ174" s="216"/>
      <c r="QXK174" s="216"/>
      <c r="QXL174" s="216"/>
      <c r="QXM174" s="216"/>
      <c r="QXN174" s="216"/>
      <c r="QXO174" s="216"/>
      <c r="QXP174" s="216"/>
      <c r="QXQ174" s="216"/>
      <c r="QXR174" s="216"/>
      <c r="QXS174" s="216"/>
      <c r="QXT174" s="216"/>
      <c r="QXU174" s="216"/>
      <c r="QXV174" s="216"/>
      <c r="QXW174" s="216"/>
      <c r="QXX174" s="216"/>
      <c r="QXY174" s="216"/>
      <c r="QXZ174" s="216"/>
      <c r="QYA174" s="216"/>
      <c r="QYB174" s="216"/>
      <c r="QYC174" s="216"/>
      <c r="QYD174" s="216"/>
      <c r="QYE174" s="216"/>
      <c r="QYF174" s="216"/>
      <c r="QYG174" s="216"/>
      <c r="QYH174" s="216"/>
      <c r="QYI174" s="216"/>
      <c r="QYJ174" s="216"/>
      <c r="QYK174" s="216"/>
      <c r="QYL174" s="216"/>
      <c r="QYM174" s="216"/>
      <c r="QYN174" s="216"/>
      <c r="QYO174" s="216"/>
      <c r="QYP174" s="216"/>
      <c r="QYQ174" s="216"/>
      <c r="QYR174" s="216"/>
      <c r="QYS174" s="216"/>
      <c r="QYT174" s="216"/>
      <c r="QYU174" s="216"/>
      <c r="QYV174" s="216"/>
      <c r="QYW174" s="216"/>
      <c r="QYX174" s="216"/>
      <c r="QYY174" s="216"/>
      <c r="QYZ174" s="216"/>
      <c r="QZA174" s="216"/>
      <c r="QZB174" s="216"/>
      <c r="QZC174" s="216"/>
      <c r="QZD174" s="216"/>
      <c r="QZE174" s="216"/>
      <c r="QZF174" s="216"/>
      <c r="QZG174" s="216"/>
      <c r="QZH174" s="216"/>
      <c r="QZI174" s="216"/>
      <c r="QZJ174" s="216"/>
      <c r="QZK174" s="216"/>
      <c r="QZL174" s="216"/>
      <c r="QZM174" s="216"/>
      <c r="QZN174" s="216"/>
      <c r="QZO174" s="216"/>
      <c r="QZP174" s="216"/>
      <c r="QZQ174" s="216"/>
      <c r="QZR174" s="216"/>
      <c r="QZS174" s="216"/>
      <c r="QZT174" s="216"/>
      <c r="QZU174" s="216"/>
      <c r="QZV174" s="216"/>
      <c r="QZW174" s="216"/>
      <c r="QZX174" s="216"/>
      <c r="QZY174" s="216"/>
      <c r="QZZ174" s="216"/>
      <c r="RAA174" s="216"/>
      <c r="RAB174" s="216"/>
      <c r="RAC174" s="216"/>
      <c r="RAD174" s="216"/>
      <c r="RAE174" s="216"/>
      <c r="RAF174" s="216"/>
      <c r="RAG174" s="216"/>
      <c r="RAH174" s="216"/>
      <c r="RAI174" s="216"/>
      <c r="RAJ174" s="216"/>
      <c r="RAK174" s="216"/>
      <c r="RAL174" s="216"/>
      <c r="RAM174" s="216"/>
      <c r="RAN174" s="216"/>
      <c r="RAO174" s="216"/>
      <c r="RAP174" s="216"/>
      <c r="RAQ174" s="216"/>
      <c r="RAR174" s="216"/>
      <c r="RAS174" s="216"/>
      <c r="RAT174" s="216"/>
      <c r="RAU174" s="216"/>
      <c r="RAV174" s="216"/>
      <c r="RAW174" s="216"/>
      <c r="RAX174" s="216"/>
      <c r="RAY174" s="216"/>
      <c r="RAZ174" s="216"/>
      <c r="RBA174" s="216"/>
      <c r="RBB174" s="216"/>
      <c r="RBC174" s="216"/>
      <c r="RBD174" s="216"/>
      <c r="RBE174" s="216"/>
      <c r="RBF174" s="216"/>
      <c r="RBG174" s="216"/>
      <c r="RBH174" s="216"/>
      <c r="RBI174" s="216"/>
      <c r="RBJ174" s="216"/>
      <c r="RBK174" s="216"/>
      <c r="RBL174" s="216"/>
      <c r="RBM174" s="216"/>
      <c r="RBN174" s="216"/>
      <c r="RBO174" s="216"/>
      <c r="RBP174" s="216"/>
      <c r="RBQ174" s="216"/>
      <c r="RBR174" s="216"/>
      <c r="RBS174" s="216"/>
      <c r="RBT174" s="216"/>
      <c r="RBU174" s="216"/>
      <c r="RBV174" s="216"/>
      <c r="RBW174" s="216"/>
      <c r="RBX174" s="216"/>
      <c r="RBY174" s="216"/>
      <c r="RBZ174" s="216"/>
      <c r="RCA174" s="216"/>
      <c r="RCB174" s="216"/>
      <c r="RCC174" s="216"/>
      <c r="RCD174" s="216"/>
      <c r="RCE174" s="216"/>
      <c r="RCF174" s="216"/>
      <c r="RCG174" s="216"/>
      <c r="RCH174" s="216"/>
      <c r="RCI174" s="216"/>
      <c r="RCJ174" s="216"/>
      <c r="RCK174" s="216"/>
      <c r="RCL174" s="216"/>
      <c r="RCM174" s="216"/>
      <c r="RCN174" s="216"/>
      <c r="RCO174" s="216"/>
      <c r="RCP174" s="216"/>
      <c r="RCQ174" s="216"/>
      <c r="RCR174" s="216"/>
      <c r="RCS174" s="216"/>
      <c r="RCT174" s="216"/>
      <c r="RCU174" s="216"/>
      <c r="RCV174" s="216"/>
      <c r="RCW174" s="216"/>
      <c r="RCX174" s="216"/>
      <c r="RCY174" s="216"/>
      <c r="RCZ174" s="216"/>
      <c r="RDA174" s="216"/>
      <c r="RDB174" s="216"/>
      <c r="RDC174" s="216"/>
      <c r="RDD174" s="216"/>
      <c r="RDE174" s="216"/>
      <c r="RDF174" s="216"/>
      <c r="RDG174" s="216"/>
      <c r="RDH174" s="216"/>
      <c r="RDI174" s="216"/>
      <c r="RDJ174" s="216"/>
      <c r="RDK174" s="216"/>
      <c r="RDL174" s="216"/>
      <c r="RDM174" s="216"/>
      <c r="RDN174" s="216"/>
      <c r="RDO174" s="216"/>
      <c r="RDP174" s="216"/>
      <c r="RDQ174" s="216"/>
      <c r="RDR174" s="216"/>
      <c r="RDS174" s="216"/>
      <c r="RDT174" s="216"/>
      <c r="RDU174" s="216"/>
      <c r="RDV174" s="216"/>
      <c r="RDW174" s="216"/>
      <c r="RDX174" s="216"/>
      <c r="RDY174" s="216"/>
      <c r="RDZ174" s="216"/>
      <c r="REA174" s="216"/>
      <c r="REB174" s="216"/>
      <c r="REC174" s="216"/>
      <c r="RED174" s="216"/>
      <c r="REE174" s="216"/>
      <c r="REF174" s="216"/>
      <c r="REG174" s="216"/>
      <c r="REH174" s="216"/>
      <c r="REI174" s="216"/>
      <c r="REJ174" s="216"/>
      <c r="REK174" s="216"/>
      <c r="REL174" s="216"/>
      <c r="REM174" s="216"/>
      <c r="REN174" s="216"/>
      <c r="REO174" s="216"/>
      <c r="REP174" s="216"/>
      <c r="REQ174" s="216"/>
      <c r="RER174" s="216"/>
      <c r="RES174" s="216"/>
      <c r="RET174" s="216"/>
      <c r="REU174" s="216"/>
      <c r="REV174" s="216"/>
      <c r="REW174" s="216"/>
      <c r="REX174" s="216"/>
      <c r="REY174" s="216"/>
      <c r="REZ174" s="216"/>
      <c r="RFA174" s="216"/>
      <c r="RFB174" s="216"/>
      <c r="RFC174" s="216"/>
      <c r="RFD174" s="216"/>
      <c r="RFE174" s="216"/>
      <c r="RFF174" s="216"/>
      <c r="RFG174" s="216"/>
      <c r="RFH174" s="216"/>
      <c r="RFI174" s="216"/>
      <c r="RFJ174" s="216"/>
      <c r="RFK174" s="216"/>
      <c r="RFL174" s="216"/>
      <c r="RFM174" s="216"/>
      <c r="RFN174" s="216"/>
      <c r="RFO174" s="216"/>
      <c r="RFP174" s="216"/>
      <c r="RFQ174" s="216"/>
      <c r="RFR174" s="216"/>
      <c r="RFS174" s="216"/>
      <c r="RFT174" s="216"/>
      <c r="RFU174" s="216"/>
      <c r="RFV174" s="216"/>
      <c r="RFW174" s="216"/>
      <c r="RFX174" s="216"/>
      <c r="RFY174" s="216"/>
      <c r="RFZ174" s="216"/>
      <c r="RGA174" s="216"/>
      <c r="RGB174" s="216"/>
      <c r="RGC174" s="216"/>
      <c r="RGD174" s="216"/>
      <c r="RGE174" s="216"/>
      <c r="RGF174" s="216"/>
      <c r="RGG174" s="216"/>
      <c r="RGH174" s="216"/>
      <c r="RGI174" s="216"/>
      <c r="RGJ174" s="216"/>
      <c r="RGK174" s="216"/>
      <c r="RGL174" s="216"/>
      <c r="RGM174" s="216"/>
      <c r="RGN174" s="216"/>
      <c r="RGO174" s="216"/>
      <c r="RGP174" s="216"/>
      <c r="RGQ174" s="216"/>
      <c r="RGR174" s="216"/>
      <c r="RGS174" s="216"/>
      <c r="RGT174" s="216"/>
      <c r="RGU174" s="216"/>
      <c r="RGV174" s="216"/>
      <c r="RGW174" s="216"/>
      <c r="RGX174" s="216"/>
      <c r="RGY174" s="216"/>
      <c r="RGZ174" s="216"/>
      <c r="RHA174" s="216"/>
      <c r="RHB174" s="216"/>
      <c r="RHC174" s="216"/>
      <c r="RHD174" s="216"/>
      <c r="RHE174" s="216"/>
      <c r="RHF174" s="216"/>
      <c r="RHG174" s="216"/>
      <c r="RHH174" s="216"/>
      <c r="RHI174" s="216"/>
      <c r="RHJ174" s="216"/>
      <c r="RHK174" s="216"/>
      <c r="RHL174" s="216"/>
      <c r="RHM174" s="216"/>
      <c r="RHN174" s="216"/>
      <c r="RHO174" s="216"/>
      <c r="RHP174" s="216"/>
      <c r="RHQ174" s="216"/>
      <c r="RHR174" s="216"/>
      <c r="RHS174" s="216"/>
      <c r="RHT174" s="216"/>
      <c r="RHU174" s="216"/>
      <c r="RHV174" s="216"/>
      <c r="RHW174" s="216"/>
      <c r="RHX174" s="216"/>
      <c r="RHY174" s="216"/>
      <c r="RHZ174" s="216"/>
      <c r="RIA174" s="216"/>
      <c r="RIB174" s="216"/>
      <c r="RIC174" s="216"/>
      <c r="RID174" s="216"/>
      <c r="RIE174" s="216"/>
      <c r="RIF174" s="216"/>
      <c r="RIG174" s="216"/>
      <c r="RIH174" s="216"/>
      <c r="RII174" s="216"/>
      <c r="RIJ174" s="216"/>
      <c r="RIK174" s="216"/>
      <c r="RIL174" s="216"/>
      <c r="RIM174" s="216"/>
      <c r="RIN174" s="216"/>
      <c r="RIO174" s="216"/>
      <c r="RIP174" s="216"/>
      <c r="RIQ174" s="216"/>
      <c r="RIR174" s="216"/>
      <c r="RIS174" s="216"/>
      <c r="RIT174" s="216"/>
      <c r="RIU174" s="216"/>
      <c r="RIV174" s="216"/>
      <c r="RIW174" s="216"/>
      <c r="RIX174" s="216"/>
      <c r="RIY174" s="216"/>
      <c r="RIZ174" s="216"/>
      <c r="RJA174" s="216"/>
      <c r="RJB174" s="216"/>
      <c r="RJC174" s="216"/>
      <c r="RJD174" s="216"/>
      <c r="RJE174" s="216"/>
      <c r="RJF174" s="216"/>
      <c r="RJG174" s="216"/>
      <c r="RJH174" s="216"/>
      <c r="RJI174" s="216"/>
      <c r="RJJ174" s="216"/>
      <c r="RJK174" s="216"/>
      <c r="RJL174" s="216"/>
      <c r="RJM174" s="216"/>
      <c r="RJN174" s="216"/>
      <c r="RJO174" s="216"/>
      <c r="RJP174" s="216"/>
      <c r="RJQ174" s="216"/>
      <c r="RJR174" s="216"/>
      <c r="RJS174" s="216"/>
      <c r="RJT174" s="216"/>
      <c r="RJU174" s="216"/>
      <c r="RJV174" s="216"/>
      <c r="RJW174" s="216"/>
      <c r="RJX174" s="216"/>
      <c r="RJY174" s="216"/>
      <c r="RJZ174" s="216"/>
      <c r="RKA174" s="216"/>
      <c r="RKB174" s="216"/>
      <c r="RKC174" s="216"/>
      <c r="RKD174" s="216"/>
      <c r="RKE174" s="216"/>
      <c r="RKF174" s="216"/>
      <c r="RKG174" s="216"/>
      <c r="RKH174" s="216"/>
      <c r="RKI174" s="216"/>
      <c r="RKJ174" s="216"/>
      <c r="RKK174" s="216"/>
      <c r="RKL174" s="216"/>
      <c r="RKM174" s="216"/>
      <c r="RKN174" s="216"/>
      <c r="RKO174" s="216"/>
      <c r="RKP174" s="216"/>
      <c r="RKQ174" s="216"/>
      <c r="RKR174" s="216"/>
      <c r="RKS174" s="216"/>
      <c r="RKT174" s="216"/>
      <c r="RKU174" s="216"/>
      <c r="RKV174" s="216"/>
      <c r="RKW174" s="216"/>
      <c r="RKX174" s="216"/>
      <c r="RKY174" s="216"/>
      <c r="RKZ174" s="216"/>
      <c r="RLA174" s="216"/>
      <c r="RLB174" s="216"/>
      <c r="RLC174" s="216"/>
      <c r="RLD174" s="216"/>
      <c r="RLE174" s="216"/>
      <c r="RLF174" s="216"/>
      <c r="RLG174" s="216"/>
      <c r="RLH174" s="216"/>
      <c r="RLI174" s="216"/>
      <c r="RLJ174" s="216"/>
      <c r="RLK174" s="216"/>
      <c r="RLL174" s="216"/>
      <c r="RLM174" s="216"/>
      <c r="RLN174" s="216"/>
      <c r="RLO174" s="216"/>
      <c r="RLP174" s="216"/>
      <c r="RLQ174" s="216"/>
      <c r="RLR174" s="216"/>
      <c r="RLS174" s="216"/>
      <c r="RLT174" s="216"/>
      <c r="RLU174" s="216"/>
      <c r="RLV174" s="216"/>
      <c r="RLW174" s="216"/>
      <c r="RLX174" s="216"/>
      <c r="RLY174" s="216"/>
      <c r="RLZ174" s="216"/>
      <c r="RMA174" s="216"/>
      <c r="RMB174" s="216"/>
      <c r="RMC174" s="216"/>
      <c r="RMD174" s="216"/>
      <c r="RME174" s="216"/>
      <c r="RMF174" s="216"/>
      <c r="RMG174" s="216"/>
      <c r="RMH174" s="216"/>
      <c r="RMI174" s="216"/>
      <c r="RMJ174" s="216"/>
      <c r="RMK174" s="216"/>
      <c r="RML174" s="216"/>
      <c r="RMM174" s="216"/>
      <c r="RMN174" s="216"/>
      <c r="RMO174" s="216"/>
      <c r="RMP174" s="216"/>
      <c r="RMQ174" s="216"/>
      <c r="RMR174" s="216"/>
      <c r="RMS174" s="216"/>
      <c r="RMT174" s="216"/>
      <c r="RMU174" s="216"/>
      <c r="RMV174" s="216"/>
      <c r="RMW174" s="216"/>
      <c r="RMX174" s="216"/>
      <c r="RMY174" s="216"/>
      <c r="RMZ174" s="216"/>
      <c r="RNA174" s="216"/>
      <c r="RNB174" s="216"/>
      <c r="RNC174" s="216"/>
      <c r="RND174" s="216"/>
      <c r="RNE174" s="216"/>
      <c r="RNF174" s="216"/>
      <c r="RNG174" s="216"/>
      <c r="RNH174" s="216"/>
      <c r="RNI174" s="216"/>
      <c r="RNJ174" s="216"/>
      <c r="RNK174" s="216"/>
      <c r="RNL174" s="216"/>
      <c r="RNM174" s="216"/>
      <c r="RNN174" s="216"/>
      <c r="RNO174" s="216"/>
      <c r="RNP174" s="216"/>
      <c r="RNQ174" s="216"/>
      <c r="RNR174" s="216"/>
      <c r="RNS174" s="216"/>
      <c r="RNT174" s="216"/>
      <c r="RNU174" s="216"/>
      <c r="RNV174" s="216"/>
      <c r="RNW174" s="216"/>
      <c r="RNX174" s="216"/>
      <c r="RNY174" s="216"/>
      <c r="RNZ174" s="216"/>
      <c r="ROA174" s="216"/>
      <c r="ROB174" s="216"/>
      <c r="ROC174" s="216"/>
      <c r="ROD174" s="216"/>
      <c r="ROE174" s="216"/>
      <c r="ROF174" s="216"/>
      <c r="ROG174" s="216"/>
      <c r="ROH174" s="216"/>
      <c r="ROI174" s="216"/>
      <c r="ROJ174" s="216"/>
      <c r="ROK174" s="216"/>
      <c r="ROL174" s="216"/>
      <c r="ROM174" s="216"/>
      <c r="RON174" s="216"/>
      <c r="ROO174" s="216"/>
      <c r="ROP174" s="216"/>
      <c r="ROQ174" s="216"/>
      <c r="ROR174" s="216"/>
      <c r="ROS174" s="216"/>
      <c r="ROT174" s="216"/>
      <c r="ROU174" s="216"/>
      <c r="ROV174" s="216"/>
      <c r="ROW174" s="216"/>
      <c r="ROX174" s="216"/>
      <c r="ROY174" s="216"/>
      <c r="ROZ174" s="216"/>
      <c r="RPA174" s="216"/>
      <c r="RPB174" s="216"/>
      <c r="RPC174" s="216"/>
      <c r="RPD174" s="216"/>
      <c r="RPE174" s="216"/>
      <c r="RPF174" s="216"/>
      <c r="RPG174" s="216"/>
      <c r="RPH174" s="216"/>
      <c r="RPI174" s="216"/>
      <c r="RPJ174" s="216"/>
      <c r="RPK174" s="216"/>
      <c r="RPL174" s="216"/>
      <c r="RPM174" s="216"/>
      <c r="RPN174" s="216"/>
      <c r="RPO174" s="216"/>
      <c r="RPP174" s="216"/>
      <c r="RPQ174" s="216"/>
      <c r="RPR174" s="216"/>
      <c r="RPS174" s="216"/>
      <c r="RPT174" s="216"/>
      <c r="RPU174" s="216"/>
      <c r="RPV174" s="216"/>
      <c r="RPW174" s="216"/>
      <c r="RPX174" s="216"/>
      <c r="RPY174" s="216"/>
      <c r="RPZ174" s="216"/>
      <c r="RQA174" s="216"/>
      <c r="RQB174" s="216"/>
      <c r="RQC174" s="216"/>
      <c r="RQD174" s="216"/>
      <c r="RQE174" s="216"/>
      <c r="RQF174" s="216"/>
      <c r="RQG174" s="216"/>
      <c r="RQH174" s="216"/>
      <c r="RQI174" s="216"/>
      <c r="RQJ174" s="216"/>
      <c r="RQK174" s="216"/>
      <c r="RQL174" s="216"/>
      <c r="RQM174" s="216"/>
      <c r="RQN174" s="216"/>
      <c r="RQO174" s="216"/>
      <c r="RQP174" s="216"/>
      <c r="RQQ174" s="216"/>
      <c r="RQR174" s="216"/>
      <c r="RQS174" s="216"/>
      <c r="RQT174" s="216"/>
      <c r="RQU174" s="216"/>
      <c r="RQV174" s="216"/>
      <c r="RQW174" s="216"/>
      <c r="RQX174" s="216"/>
      <c r="RQY174" s="216"/>
      <c r="RQZ174" s="216"/>
      <c r="RRA174" s="216"/>
      <c r="RRB174" s="216"/>
      <c r="RRC174" s="216"/>
      <c r="RRD174" s="216"/>
      <c r="RRE174" s="216"/>
      <c r="RRF174" s="216"/>
      <c r="RRG174" s="216"/>
      <c r="RRH174" s="216"/>
      <c r="RRI174" s="216"/>
      <c r="RRJ174" s="216"/>
      <c r="RRK174" s="216"/>
      <c r="RRL174" s="216"/>
      <c r="RRM174" s="216"/>
      <c r="RRN174" s="216"/>
      <c r="RRO174" s="216"/>
      <c r="RRP174" s="216"/>
      <c r="RRQ174" s="216"/>
      <c r="RRR174" s="216"/>
      <c r="RRS174" s="216"/>
      <c r="RRT174" s="216"/>
      <c r="RRU174" s="216"/>
      <c r="RRV174" s="216"/>
      <c r="RRW174" s="216"/>
      <c r="RRX174" s="216"/>
      <c r="RRY174" s="216"/>
      <c r="RRZ174" s="216"/>
      <c r="RSA174" s="216"/>
      <c r="RSB174" s="216"/>
      <c r="RSC174" s="216"/>
      <c r="RSD174" s="216"/>
      <c r="RSE174" s="216"/>
      <c r="RSF174" s="216"/>
      <c r="RSG174" s="216"/>
      <c r="RSH174" s="216"/>
      <c r="RSI174" s="216"/>
      <c r="RSJ174" s="216"/>
      <c r="RSK174" s="216"/>
      <c r="RSL174" s="216"/>
      <c r="RSM174" s="216"/>
      <c r="RSN174" s="216"/>
      <c r="RSO174" s="216"/>
      <c r="RSP174" s="216"/>
      <c r="RSQ174" s="216"/>
      <c r="RSR174" s="216"/>
      <c r="RSS174" s="216"/>
      <c r="RST174" s="216"/>
      <c r="RSU174" s="216"/>
      <c r="RSV174" s="216"/>
      <c r="RSW174" s="216"/>
      <c r="RSX174" s="216"/>
      <c r="RSY174" s="216"/>
      <c r="RSZ174" s="216"/>
      <c r="RTA174" s="216"/>
      <c r="RTB174" s="216"/>
      <c r="RTC174" s="216"/>
      <c r="RTD174" s="216"/>
      <c r="RTE174" s="216"/>
      <c r="RTF174" s="216"/>
      <c r="RTG174" s="216"/>
      <c r="RTH174" s="216"/>
      <c r="RTI174" s="216"/>
      <c r="RTJ174" s="216"/>
      <c r="RTK174" s="216"/>
      <c r="RTL174" s="216"/>
      <c r="RTM174" s="216"/>
      <c r="RTN174" s="216"/>
      <c r="RTO174" s="216"/>
      <c r="RTP174" s="216"/>
      <c r="RTQ174" s="216"/>
      <c r="RTR174" s="216"/>
      <c r="RTS174" s="216"/>
      <c r="RTT174" s="216"/>
      <c r="RTU174" s="216"/>
      <c r="RTV174" s="216"/>
      <c r="RTW174" s="216"/>
      <c r="RTX174" s="216"/>
      <c r="RTY174" s="216"/>
      <c r="RTZ174" s="216"/>
      <c r="RUA174" s="216"/>
      <c r="RUB174" s="216"/>
      <c r="RUC174" s="216"/>
      <c r="RUD174" s="216"/>
      <c r="RUE174" s="216"/>
      <c r="RUF174" s="216"/>
      <c r="RUG174" s="216"/>
      <c r="RUH174" s="216"/>
      <c r="RUI174" s="216"/>
      <c r="RUJ174" s="216"/>
      <c r="RUK174" s="216"/>
      <c r="RUL174" s="216"/>
      <c r="RUM174" s="216"/>
      <c r="RUN174" s="216"/>
      <c r="RUO174" s="216"/>
      <c r="RUP174" s="216"/>
      <c r="RUQ174" s="216"/>
      <c r="RUR174" s="216"/>
      <c r="RUS174" s="216"/>
      <c r="RUT174" s="216"/>
      <c r="RUU174" s="216"/>
      <c r="RUV174" s="216"/>
      <c r="RUW174" s="216"/>
      <c r="RUX174" s="216"/>
      <c r="RUY174" s="216"/>
      <c r="RUZ174" s="216"/>
      <c r="RVA174" s="216"/>
      <c r="RVB174" s="216"/>
      <c r="RVC174" s="216"/>
      <c r="RVD174" s="216"/>
      <c r="RVE174" s="216"/>
      <c r="RVF174" s="216"/>
      <c r="RVG174" s="216"/>
      <c r="RVH174" s="216"/>
      <c r="RVI174" s="216"/>
      <c r="RVJ174" s="216"/>
      <c r="RVK174" s="216"/>
      <c r="RVL174" s="216"/>
      <c r="RVM174" s="216"/>
      <c r="RVN174" s="216"/>
      <c r="RVO174" s="216"/>
      <c r="RVP174" s="216"/>
      <c r="RVQ174" s="216"/>
      <c r="RVR174" s="216"/>
      <c r="RVS174" s="216"/>
      <c r="RVT174" s="216"/>
      <c r="RVU174" s="216"/>
      <c r="RVV174" s="216"/>
      <c r="RVW174" s="216"/>
      <c r="RVX174" s="216"/>
      <c r="RVY174" s="216"/>
      <c r="RVZ174" s="216"/>
      <c r="RWA174" s="216"/>
      <c r="RWB174" s="216"/>
      <c r="RWC174" s="216"/>
      <c r="RWD174" s="216"/>
      <c r="RWE174" s="216"/>
      <c r="RWF174" s="216"/>
      <c r="RWG174" s="216"/>
      <c r="RWH174" s="216"/>
      <c r="RWI174" s="216"/>
      <c r="RWJ174" s="216"/>
      <c r="RWK174" s="216"/>
      <c r="RWL174" s="216"/>
      <c r="RWM174" s="216"/>
      <c r="RWN174" s="216"/>
      <c r="RWO174" s="216"/>
      <c r="RWP174" s="216"/>
      <c r="RWQ174" s="216"/>
      <c r="RWR174" s="216"/>
      <c r="RWS174" s="216"/>
      <c r="RWT174" s="216"/>
      <c r="RWU174" s="216"/>
      <c r="RWV174" s="216"/>
      <c r="RWW174" s="216"/>
      <c r="RWX174" s="216"/>
      <c r="RWY174" s="216"/>
      <c r="RWZ174" s="216"/>
      <c r="RXA174" s="216"/>
      <c r="RXB174" s="216"/>
      <c r="RXC174" s="216"/>
      <c r="RXD174" s="216"/>
      <c r="RXE174" s="216"/>
      <c r="RXF174" s="216"/>
      <c r="RXG174" s="216"/>
      <c r="RXH174" s="216"/>
      <c r="RXI174" s="216"/>
      <c r="RXJ174" s="216"/>
      <c r="RXK174" s="216"/>
      <c r="RXL174" s="216"/>
      <c r="RXM174" s="216"/>
      <c r="RXN174" s="216"/>
      <c r="RXO174" s="216"/>
      <c r="RXP174" s="216"/>
      <c r="RXQ174" s="216"/>
      <c r="RXR174" s="216"/>
      <c r="RXS174" s="216"/>
      <c r="RXT174" s="216"/>
      <c r="RXU174" s="216"/>
      <c r="RXV174" s="216"/>
      <c r="RXW174" s="216"/>
      <c r="RXX174" s="216"/>
      <c r="RXY174" s="216"/>
      <c r="RXZ174" s="216"/>
      <c r="RYA174" s="216"/>
      <c r="RYB174" s="216"/>
      <c r="RYC174" s="216"/>
      <c r="RYD174" s="216"/>
      <c r="RYE174" s="216"/>
      <c r="RYF174" s="216"/>
      <c r="RYG174" s="216"/>
      <c r="RYH174" s="216"/>
      <c r="RYI174" s="216"/>
      <c r="RYJ174" s="216"/>
      <c r="RYK174" s="216"/>
      <c r="RYL174" s="216"/>
      <c r="RYM174" s="216"/>
      <c r="RYN174" s="216"/>
      <c r="RYO174" s="216"/>
      <c r="RYP174" s="216"/>
      <c r="RYQ174" s="216"/>
      <c r="RYR174" s="216"/>
      <c r="RYS174" s="216"/>
      <c r="RYT174" s="216"/>
      <c r="RYU174" s="216"/>
      <c r="RYV174" s="216"/>
      <c r="RYW174" s="216"/>
      <c r="RYX174" s="216"/>
      <c r="RYY174" s="216"/>
      <c r="RYZ174" s="216"/>
      <c r="RZA174" s="216"/>
      <c r="RZB174" s="216"/>
      <c r="RZC174" s="216"/>
      <c r="RZD174" s="216"/>
      <c r="RZE174" s="216"/>
      <c r="RZF174" s="216"/>
      <c r="RZG174" s="216"/>
      <c r="RZH174" s="216"/>
      <c r="RZI174" s="216"/>
      <c r="RZJ174" s="216"/>
      <c r="RZK174" s="216"/>
      <c r="RZL174" s="216"/>
      <c r="RZM174" s="216"/>
      <c r="RZN174" s="216"/>
      <c r="RZO174" s="216"/>
      <c r="RZP174" s="216"/>
      <c r="RZQ174" s="216"/>
      <c r="RZR174" s="216"/>
      <c r="RZS174" s="216"/>
      <c r="RZT174" s="216"/>
      <c r="RZU174" s="216"/>
      <c r="RZV174" s="216"/>
      <c r="RZW174" s="216"/>
      <c r="RZX174" s="216"/>
      <c r="RZY174" s="216"/>
      <c r="RZZ174" s="216"/>
      <c r="SAA174" s="216"/>
      <c r="SAB174" s="216"/>
      <c r="SAC174" s="216"/>
      <c r="SAD174" s="216"/>
      <c r="SAE174" s="216"/>
      <c r="SAF174" s="216"/>
      <c r="SAG174" s="216"/>
      <c r="SAH174" s="216"/>
      <c r="SAI174" s="216"/>
      <c r="SAJ174" s="216"/>
      <c r="SAK174" s="216"/>
      <c r="SAL174" s="216"/>
      <c r="SAM174" s="216"/>
      <c r="SAN174" s="216"/>
      <c r="SAO174" s="216"/>
      <c r="SAP174" s="216"/>
      <c r="SAQ174" s="216"/>
      <c r="SAR174" s="216"/>
      <c r="SAS174" s="216"/>
      <c r="SAT174" s="216"/>
      <c r="SAU174" s="216"/>
      <c r="SAV174" s="216"/>
      <c r="SAW174" s="216"/>
      <c r="SAX174" s="216"/>
      <c r="SAY174" s="216"/>
      <c r="SAZ174" s="216"/>
      <c r="SBA174" s="216"/>
      <c r="SBB174" s="216"/>
      <c r="SBC174" s="216"/>
      <c r="SBD174" s="216"/>
      <c r="SBE174" s="216"/>
      <c r="SBF174" s="216"/>
      <c r="SBG174" s="216"/>
      <c r="SBH174" s="216"/>
      <c r="SBI174" s="216"/>
      <c r="SBJ174" s="216"/>
      <c r="SBK174" s="216"/>
      <c r="SBL174" s="216"/>
      <c r="SBM174" s="216"/>
      <c r="SBN174" s="216"/>
      <c r="SBO174" s="216"/>
      <c r="SBP174" s="216"/>
      <c r="SBQ174" s="216"/>
      <c r="SBR174" s="216"/>
      <c r="SBS174" s="216"/>
      <c r="SBT174" s="216"/>
      <c r="SBU174" s="216"/>
      <c r="SBV174" s="216"/>
      <c r="SBW174" s="216"/>
      <c r="SBX174" s="216"/>
      <c r="SBY174" s="216"/>
      <c r="SBZ174" s="216"/>
      <c r="SCA174" s="216"/>
      <c r="SCB174" s="216"/>
      <c r="SCC174" s="216"/>
      <c r="SCD174" s="216"/>
      <c r="SCE174" s="216"/>
      <c r="SCF174" s="216"/>
      <c r="SCG174" s="216"/>
      <c r="SCH174" s="216"/>
      <c r="SCI174" s="216"/>
      <c r="SCJ174" s="216"/>
      <c r="SCK174" s="216"/>
      <c r="SCL174" s="216"/>
      <c r="SCM174" s="216"/>
      <c r="SCN174" s="216"/>
      <c r="SCO174" s="216"/>
      <c r="SCP174" s="216"/>
      <c r="SCQ174" s="216"/>
      <c r="SCR174" s="216"/>
      <c r="SCS174" s="216"/>
      <c r="SCT174" s="216"/>
      <c r="SCU174" s="216"/>
      <c r="SCV174" s="216"/>
      <c r="SCW174" s="216"/>
      <c r="SCX174" s="216"/>
      <c r="SCY174" s="216"/>
      <c r="SCZ174" s="216"/>
      <c r="SDA174" s="216"/>
      <c r="SDB174" s="216"/>
      <c r="SDC174" s="216"/>
      <c r="SDD174" s="216"/>
      <c r="SDE174" s="216"/>
      <c r="SDF174" s="216"/>
      <c r="SDG174" s="216"/>
      <c r="SDH174" s="216"/>
      <c r="SDI174" s="216"/>
      <c r="SDJ174" s="216"/>
      <c r="SDK174" s="216"/>
      <c r="SDL174" s="216"/>
      <c r="SDM174" s="216"/>
      <c r="SDN174" s="216"/>
      <c r="SDO174" s="216"/>
      <c r="SDP174" s="216"/>
      <c r="SDQ174" s="216"/>
      <c r="SDR174" s="216"/>
      <c r="SDS174" s="216"/>
      <c r="SDT174" s="216"/>
      <c r="SDU174" s="216"/>
      <c r="SDV174" s="216"/>
      <c r="SDW174" s="216"/>
      <c r="SDX174" s="216"/>
      <c r="SDY174" s="216"/>
      <c r="SDZ174" s="216"/>
      <c r="SEA174" s="216"/>
      <c r="SEB174" s="216"/>
      <c r="SEC174" s="216"/>
      <c r="SED174" s="216"/>
      <c r="SEE174" s="216"/>
      <c r="SEF174" s="216"/>
      <c r="SEG174" s="216"/>
      <c r="SEH174" s="216"/>
      <c r="SEI174" s="216"/>
      <c r="SEJ174" s="216"/>
      <c r="SEK174" s="216"/>
      <c r="SEL174" s="216"/>
      <c r="SEM174" s="216"/>
      <c r="SEN174" s="216"/>
      <c r="SEO174" s="216"/>
      <c r="SEP174" s="216"/>
      <c r="SEQ174" s="216"/>
      <c r="SER174" s="216"/>
      <c r="SES174" s="216"/>
      <c r="SET174" s="216"/>
      <c r="SEU174" s="216"/>
      <c r="SEV174" s="216"/>
      <c r="SEW174" s="216"/>
      <c r="SEX174" s="216"/>
      <c r="SEY174" s="216"/>
      <c r="SEZ174" s="216"/>
      <c r="SFA174" s="216"/>
      <c r="SFB174" s="216"/>
      <c r="SFC174" s="216"/>
      <c r="SFD174" s="216"/>
      <c r="SFE174" s="216"/>
      <c r="SFF174" s="216"/>
      <c r="SFG174" s="216"/>
      <c r="SFH174" s="216"/>
      <c r="SFI174" s="216"/>
      <c r="SFJ174" s="216"/>
      <c r="SFK174" s="216"/>
      <c r="SFL174" s="216"/>
      <c r="SFM174" s="216"/>
      <c r="SFN174" s="216"/>
      <c r="SFO174" s="216"/>
      <c r="SFP174" s="216"/>
      <c r="SFQ174" s="216"/>
      <c r="SFR174" s="216"/>
      <c r="SFS174" s="216"/>
      <c r="SFT174" s="216"/>
      <c r="SFU174" s="216"/>
      <c r="SFV174" s="216"/>
      <c r="SFW174" s="216"/>
      <c r="SFX174" s="216"/>
      <c r="SFY174" s="216"/>
      <c r="SFZ174" s="216"/>
      <c r="SGA174" s="216"/>
      <c r="SGB174" s="216"/>
      <c r="SGC174" s="216"/>
      <c r="SGD174" s="216"/>
      <c r="SGE174" s="216"/>
      <c r="SGF174" s="216"/>
      <c r="SGG174" s="216"/>
      <c r="SGH174" s="216"/>
      <c r="SGI174" s="216"/>
      <c r="SGJ174" s="216"/>
      <c r="SGK174" s="216"/>
      <c r="SGL174" s="216"/>
      <c r="SGM174" s="216"/>
      <c r="SGN174" s="216"/>
      <c r="SGO174" s="216"/>
      <c r="SGP174" s="216"/>
      <c r="SGQ174" s="216"/>
      <c r="SGR174" s="216"/>
      <c r="SGS174" s="216"/>
      <c r="SGT174" s="216"/>
      <c r="SGU174" s="216"/>
      <c r="SGV174" s="216"/>
      <c r="SGW174" s="216"/>
      <c r="SGX174" s="216"/>
      <c r="SGY174" s="216"/>
      <c r="SGZ174" s="216"/>
      <c r="SHA174" s="216"/>
      <c r="SHB174" s="216"/>
      <c r="SHC174" s="216"/>
      <c r="SHD174" s="216"/>
      <c r="SHE174" s="216"/>
      <c r="SHF174" s="216"/>
      <c r="SHG174" s="216"/>
      <c r="SHH174" s="216"/>
      <c r="SHI174" s="216"/>
      <c r="SHJ174" s="216"/>
      <c r="SHK174" s="216"/>
      <c r="SHL174" s="216"/>
      <c r="SHM174" s="216"/>
      <c r="SHN174" s="216"/>
      <c r="SHO174" s="216"/>
      <c r="SHP174" s="216"/>
      <c r="SHQ174" s="216"/>
      <c r="SHR174" s="216"/>
      <c r="SHS174" s="216"/>
      <c r="SHT174" s="216"/>
      <c r="SHU174" s="216"/>
      <c r="SHV174" s="216"/>
      <c r="SHW174" s="216"/>
      <c r="SHX174" s="216"/>
      <c r="SHY174" s="216"/>
      <c r="SHZ174" s="216"/>
      <c r="SIA174" s="216"/>
      <c r="SIB174" s="216"/>
      <c r="SIC174" s="216"/>
      <c r="SID174" s="216"/>
      <c r="SIE174" s="216"/>
      <c r="SIF174" s="216"/>
      <c r="SIG174" s="216"/>
      <c r="SIH174" s="216"/>
      <c r="SII174" s="216"/>
      <c r="SIJ174" s="216"/>
      <c r="SIK174" s="216"/>
      <c r="SIL174" s="216"/>
      <c r="SIM174" s="216"/>
      <c r="SIN174" s="216"/>
      <c r="SIO174" s="216"/>
      <c r="SIP174" s="216"/>
      <c r="SIQ174" s="216"/>
      <c r="SIR174" s="216"/>
      <c r="SIS174" s="216"/>
      <c r="SIT174" s="216"/>
      <c r="SIU174" s="216"/>
      <c r="SIV174" s="216"/>
      <c r="SIW174" s="216"/>
      <c r="SIX174" s="216"/>
      <c r="SIY174" s="216"/>
      <c r="SIZ174" s="216"/>
      <c r="SJA174" s="216"/>
      <c r="SJB174" s="216"/>
      <c r="SJC174" s="216"/>
      <c r="SJD174" s="216"/>
      <c r="SJE174" s="216"/>
      <c r="SJF174" s="216"/>
      <c r="SJG174" s="216"/>
      <c r="SJH174" s="216"/>
      <c r="SJI174" s="216"/>
      <c r="SJJ174" s="216"/>
      <c r="SJK174" s="216"/>
      <c r="SJL174" s="216"/>
      <c r="SJM174" s="216"/>
      <c r="SJN174" s="216"/>
      <c r="SJO174" s="216"/>
      <c r="SJP174" s="216"/>
      <c r="SJQ174" s="216"/>
      <c r="SJR174" s="216"/>
      <c r="SJS174" s="216"/>
      <c r="SJT174" s="216"/>
      <c r="SJU174" s="216"/>
      <c r="SJV174" s="216"/>
      <c r="SJW174" s="216"/>
      <c r="SJX174" s="216"/>
      <c r="SJY174" s="216"/>
      <c r="SJZ174" s="216"/>
      <c r="SKA174" s="216"/>
      <c r="SKB174" s="216"/>
      <c r="SKC174" s="216"/>
      <c r="SKD174" s="216"/>
      <c r="SKE174" s="216"/>
      <c r="SKF174" s="216"/>
      <c r="SKG174" s="216"/>
      <c r="SKH174" s="216"/>
      <c r="SKI174" s="216"/>
      <c r="SKJ174" s="216"/>
      <c r="SKK174" s="216"/>
      <c r="SKL174" s="216"/>
      <c r="SKM174" s="216"/>
      <c r="SKN174" s="216"/>
      <c r="SKO174" s="216"/>
      <c r="SKP174" s="216"/>
      <c r="SKQ174" s="216"/>
      <c r="SKR174" s="216"/>
      <c r="SKS174" s="216"/>
      <c r="SKT174" s="216"/>
      <c r="SKU174" s="216"/>
      <c r="SKV174" s="216"/>
      <c r="SKW174" s="216"/>
      <c r="SKX174" s="216"/>
      <c r="SKY174" s="216"/>
      <c r="SKZ174" s="216"/>
      <c r="SLA174" s="216"/>
      <c r="SLB174" s="216"/>
      <c r="SLC174" s="216"/>
      <c r="SLD174" s="216"/>
      <c r="SLE174" s="216"/>
      <c r="SLF174" s="216"/>
      <c r="SLG174" s="216"/>
      <c r="SLH174" s="216"/>
      <c r="SLI174" s="216"/>
      <c r="SLJ174" s="216"/>
      <c r="SLK174" s="216"/>
      <c r="SLL174" s="216"/>
      <c r="SLM174" s="216"/>
      <c r="SLN174" s="216"/>
      <c r="SLO174" s="216"/>
      <c r="SLP174" s="216"/>
      <c r="SLQ174" s="216"/>
      <c r="SLR174" s="216"/>
      <c r="SLS174" s="216"/>
      <c r="SLT174" s="216"/>
      <c r="SLU174" s="216"/>
      <c r="SLV174" s="216"/>
      <c r="SLW174" s="216"/>
      <c r="SLX174" s="216"/>
      <c r="SLY174" s="216"/>
      <c r="SLZ174" s="216"/>
      <c r="SMA174" s="216"/>
      <c r="SMB174" s="216"/>
      <c r="SMC174" s="216"/>
      <c r="SMD174" s="216"/>
      <c r="SME174" s="216"/>
      <c r="SMF174" s="216"/>
      <c r="SMG174" s="216"/>
      <c r="SMH174" s="216"/>
      <c r="SMI174" s="216"/>
      <c r="SMJ174" s="216"/>
      <c r="SMK174" s="216"/>
      <c r="SML174" s="216"/>
      <c r="SMM174" s="216"/>
      <c r="SMN174" s="216"/>
      <c r="SMO174" s="216"/>
      <c r="SMP174" s="216"/>
      <c r="SMQ174" s="216"/>
      <c r="SMR174" s="216"/>
      <c r="SMS174" s="216"/>
      <c r="SMT174" s="216"/>
      <c r="SMU174" s="216"/>
      <c r="SMV174" s="216"/>
      <c r="SMW174" s="216"/>
      <c r="SMX174" s="216"/>
      <c r="SMY174" s="216"/>
      <c r="SMZ174" s="216"/>
      <c r="SNA174" s="216"/>
      <c r="SNB174" s="216"/>
      <c r="SNC174" s="216"/>
      <c r="SND174" s="216"/>
      <c r="SNE174" s="216"/>
      <c r="SNF174" s="216"/>
      <c r="SNG174" s="216"/>
      <c r="SNH174" s="216"/>
      <c r="SNI174" s="216"/>
      <c r="SNJ174" s="216"/>
      <c r="SNK174" s="216"/>
      <c r="SNL174" s="216"/>
      <c r="SNM174" s="216"/>
      <c r="SNN174" s="216"/>
      <c r="SNO174" s="216"/>
      <c r="SNP174" s="216"/>
      <c r="SNQ174" s="216"/>
      <c r="SNR174" s="216"/>
      <c r="SNS174" s="216"/>
      <c r="SNT174" s="216"/>
      <c r="SNU174" s="216"/>
      <c r="SNV174" s="216"/>
      <c r="SNW174" s="216"/>
      <c r="SNX174" s="216"/>
      <c r="SNY174" s="216"/>
      <c r="SNZ174" s="216"/>
      <c r="SOA174" s="216"/>
      <c r="SOB174" s="216"/>
      <c r="SOC174" s="216"/>
      <c r="SOD174" s="216"/>
      <c r="SOE174" s="216"/>
      <c r="SOF174" s="216"/>
      <c r="SOG174" s="216"/>
      <c r="SOH174" s="216"/>
      <c r="SOI174" s="216"/>
      <c r="SOJ174" s="216"/>
      <c r="SOK174" s="216"/>
      <c r="SOL174" s="216"/>
      <c r="SOM174" s="216"/>
      <c r="SON174" s="216"/>
      <c r="SOO174" s="216"/>
      <c r="SOP174" s="216"/>
      <c r="SOQ174" s="216"/>
      <c r="SOR174" s="216"/>
      <c r="SOS174" s="216"/>
      <c r="SOT174" s="216"/>
      <c r="SOU174" s="216"/>
      <c r="SOV174" s="216"/>
      <c r="SOW174" s="216"/>
      <c r="SOX174" s="216"/>
      <c r="SOY174" s="216"/>
      <c r="SOZ174" s="216"/>
      <c r="SPA174" s="216"/>
      <c r="SPB174" s="216"/>
      <c r="SPC174" s="216"/>
      <c r="SPD174" s="216"/>
      <c r="SPE174" s="216"/>
      <c r="SPF174" s="216"/>
      <c r="SPG174" s="216"/>
      <c r="SPH174" s="216"/>
      <c r="SPI174" s="216"/>
      <c r="SPJ174" s="216"/>
      <c r="SPK174" s="216"/>
      <c r="SPL174" s="216"/>
      <c r="SPM174" s="216"/>
      <c r="SPN174" s="216"/>
      <c r="SPO174" s="216"/>
      <c r="SPP174" s="216"/>
      <c r="SPQ174" s="216"/>
      <c r="SPR174" s="216"/>
      <c r="SPS174" s="216"/>
      <c r="SPT174" s="216"/>
      <c r="SPU174" s="216"/>
      <c r="SPV174" s="216"/>
      <c r="SPW174" s="216"/>
      <c r="SPX174" s="216"/>
      <c r="SPY174" s="216"/>
      <c r="SPZ174" s="216"/>
      <c r="SQA174" s="216"/>
      <c r="SQB174" s="216"/>
      <c r="SQC174" s="216"/>
      <c r="SQD174" s="216"/>
      <c r="SQE174" s="216"/>
      <c r="SQF174" s="216"/>
      <c r="SQG174" s="216"/>
      <c r="SQH174" s="216"/>
      <c r="SQI174" s="216"/>
      <c r="SQJ174" s="216"/>
      <c r="SQK174" s="216"/>
      <c r="SQL174" s="216"/>
      <c r="SQM174" s="216"/>
      <c r="SQN174" s="216"/>
      <c r="SQO174" s="216"/>
      <c r="SQP174" s="216"/>
      <c r="SQQ174" s="216"/>
      <c r="SQR174" s="216"/>
      <c r="SQS174" s="216"/>
      <c r="SQT174" s="216"/>
      <c r="SQU174" s="216"/>
      <c r="SQV174" s="216"/>
      <c r="SQW174" s="216"/>
      <c r="SQX174" s="216"/>
      <c r="SQY174" s="216"/>
      <c r="SQZ174" s="216"/>
      <c r="SRA174" s="216"/>
      <c r="SRB174" s="216"/>
      <c r="SRC174" s="216"/>
      <c r="SRD174" s="216"/>
      <c r="SRE174" s="216"/>
      <c r="SRF174" s="216"/>
      <c r="SRG174" s="216"/>
      <c r="SRH174" s="216"/>
      <c r="SRI174" s="216"/>
      <c r="SRJ174" s="216"/>
      <c r="SRK174" s="216"/>
      <c r="SRL174" s="216"/>
      <c r="SRM174" s="216"/>
      <c r="SRN174" s="216"/>
      <c r="SRO174" s="216"/>
      <c r="SRP174" s="216"/>
      <c r="SRQ174" s="216"/>
      <c r="SRR174" s="216"/>
      <c r="SRS174" s="216"/>
      <c r="SRT174" s="216"/>
      <c r="SRU174" s="216"/>
      <c r="SRV174" s="216"/>
      <c r="SRW174" s="216"/>
      <c r="SRX174" s="216"/>
      <c r="SRY174" s="216"/>
      <c r="SRZ174" s="216"/>
      <c r="SSA174" s="216"/>
      <c r="SSB174" s="216"/>
      <c r="SSC174" s="216"/>
      <c r="SSD174" s="216"/>
      <c r="SSE174" s="216"/>
      <c r="SSF174" s="216"/>
      <c r="SSG174" s="216"/>
      <c r="SSH174" s="216"/>
      <c r="SSI174" s="216"/>
      <c r="SSJ174" s="216"/>
      <c r="SSK174" s="216"/>
      <c r="SSL174" s="216"/>
      <c r="SSM174" s="216"/>
      <c r="SSN174" s="216"/>
      <c r="SSO174" s="216"/>
      <c r="SSP174" s="216"/>
      <c r="SSQ174" s="216"/>
      <c r="SSR174" s="216"/>
      <c r="SSS174" s="216"/>
      <c r="SST174" s="216"/>
      <c r="SSU174" s="216"/>
      <c r="SSV174" s="216"/>
      <c r="SSW174" s="216"/>
      <c r="SSX174" s="216"/>
      <c r="SSY174" s="216"/>
      <c r="SSZ174" s="216"/>
      <c r="STA174" s="216"/>
      <c r="STB174" s="216"/>
      <c r="STC174" s="216"/>
      <c r="STD174" s="216"/>
      <c r="STE174" s="216"/>
      <c r="STF174" s="216"/>
      <c r="STG174" s="216"/>
      <c r="STH174" s="216"/>
      <c r="STI174" s="216"/>
      <c r="STJ174" s="216"/>
      <c r="STK174" s="216"/>
      <c r="STL174" s="216"/>
      <c r="STM174" s="216"/>
      <c r="STN174" s="216"/>
      <c r="STO174" s="216"/>
      <c r="STP174" s="216"/>
      <c r="STQ174" s="216"/>
      <c r="STR174" s="216"/>
      <c r="STS174" s="216"/>
      <c r="STT174" s="216"/>
      <c r="STU174" s="216"/>
      <c r="STV174" s="216"/>
      <c r="STW174" s="216"/>
      <c r="STX174" s="216"/>
      <c r="STY174" s="216"/>
      <c r="STZ174" s="216"/>
      <c r="SUA174" s="216"/>
      <c r="SUB174" s="216"/>
      <c r="SUC174" s="216"/>
      <c r="SUD174" s="216"/>
      <c r="SUE174" s="216"/>
      <c r="SUF174" s="216"/>
      <c r="SUG174" s="216"/>
      <c r="SUH174" s="216"/>
      <c r="SUI174" s="216"/>
      <c r="SUJ174" s="216"/>
      <c r="SUK174" s="216"/>
      <c r="SUL174" s="216"/>
      <c r="SUM174" s="216"/>
      <c r="SUN174" s="216"/>
      <c r="SUO174" s="216"/>
      <c r="SUP174" s="216"/>
      <c r="SUQ174" s="216"/>
      <c r="SUR174" s="216"/>
      <c r="SUS174" s="216"/>
      <c r="SUT174" s="216"/>
      <c r="SUU174" s="216"/>
      <c r="SUV174" s="216"/>
      <c r="SUW174" s="216"/>
      <c r="SUX174" s="216"/>
      <c r="SUY174" s="216"/>
      <c r="SUZ174" s="216"/>
      <c r="SVA174" s="216"/>
      <c r="SVB174" s="216"/>
      <c r="SVC174" s="216"/>
      <c r="SVD174" s="216"/>
      <c r="SVE174" s="216"/>
      <c r="SVF174" s="216"/>
      <c r="SVG174" s="216"/>
      <c r="SVH174" s="216"/>
      <c r="SVI174" s="216"/>
      <c r="SVJ174" s="216"/>
      <c r="SVK174" s="216"/>
      <c r="SVL174" s="216"/>
      <c r="SVM174" s="216"/>
      <c r="SVN174" s="216"/>
      <c r="SVO174" s="216"/>
      <c r="SVP174" s="216"/>
      <c r="SVQ174" s="216"/>
      <c r="SVR174" s="216"/>
      <c r="SVS174" s="216"/>
      <c r="SVT174" s="216"/>
      <c r="SVU174" s="216"/>
      <c r="SVV174" s="216"/>
      <c r="SVW174" s="216"/>
      <c r="SVX174" s="216"/>
      <c r="SVY174" s="216"/>
      <c r="SVZ174" s="216"/>
      <c r="SWA174" s="216"/>
      <c r="SWB174" s="216"/>
      <c r="SWC174" s="216"/>
      <c r="SWD174" s="216"/>
      <c r="SWE174" s="216"/>
      <c r="SWF174" s="216"/>
      <c r="SWG174" s="216"/>
      <c r="SWH174" s="216"/>
      <c r="SWI174" s="216"/>
      <c r="SWJ174" s="216"/>
      <c r="SWK174" s="216"/>
      <c r="SWL174" s="216"/>
      <c r="SWM174" s="216"/>
      <c r="SWN174" s="216"/>
      <c r="SWO174" s="216"/>
      <c r="SWP174" s="216"/>
      <c r="SWQ174" s="216"/>
      <c r="SWR174" s="216"/>
      <c r="SWS174" s="216"/>
      <c r="SWT174" s="216"/>
      <c r="SWU174" s="216"/>
      <c r="SWV174" s="216"/>
      <c r="SWW174" s="216"/>
      <c r="SWX174" s="216"/>
      <c r="SWY174" s="216"/>
      <c r="SWZ174" s="216"/>
      <c r="SXA174" s="216"/>
      <c r="SXB174" s="216"/>
      <c r="SXC174" s="216"/>
      <c r="SXD174" s="216"/>
      <c r="SXE174" s="216"/>
      <c r="SXF174" s="216"/>
      <c r="SXG174" s="216"/>
      <c r="SXH174" s="216"/>
      <c r="SXI174" s="216"/>
      <c r="SXJ174" s="216"/>
      <c r="SXK174" s="216"/>
      <c r="SXL174" s="216"/>
      <c r="SXM174" s="216"/>
      <c r="SXN174" s="216"/>
      <c r="SXO174" s="216"/>
      <c r="SXP174" s="216"/>
      <c r="SXQ174" s="216"/>
      <c r="SXR174" s="216"/>
      <c r="SXS174" s="216"/>
      <c r="SXT174" s="216"/>
      <c r="SXU174" s="216"/>
      <c r="SXV174" s="216"/>
      <c r="SXW174" s="216"/>
      <c r="SXX174" s="216"/>
      <c r="SXY174" s="216"/>
      <c r="SXZ174" s="216"/>
      <c r="SYA174" s="216"/>
      <c r="SYB174" s="216"/>
      <c r="SYC174" s="216"/>
      <c r="SYD174" s="216"/>
      <c r="SYE174" s="216"/>
      <c r="SYF174" s="216"/>
      <c r="SYG174" s="216"/>
      <c r="SYH174" s="216"/>
      <c r="SYI174" s="216"/>
      <c r="SYJ174" s="216"/>
      <c r="SYK174" s="216"/>
      <c r="SYL174" s="216"/>
      <c r="SYM174" s="216"/>
      <c r="SYN174" s="216"/>
      <c r="SYO174" s="216"/>
      <c r="SYP174" s="216"/>
      <c r="SYQ174" s="216"/>
      <c r="SYR174" s="216"/>
      <c r="SYS174" s="216"/>
      <c r="SYT174" s="216"/>
      <c r="SYU174" s="216"/>
      <c r="SYV174" s="216"/>
      <c r="SYW174" s="216"/>
      <c r="SYX174" s="216"/>
      <c r="SYY174" s="216"/>
      <c r="SYZ174" s="216"/>
      <c r="SZA174" s="216"/>
      <c r="SZB174" s="216"/>
      <c r="SZC174" s="216"/>
      <c r="SZD174" s="216"/>
      <c r="SZE174" s="216"/>
      <c r="SZF174" s="216"/>
      <c r="SZG174" s="216"/>
      <c r="SZH174" s="216"/>
      <c r="SZI174" s="216"/>
      <c r="SZJ174" s="216"/>
      <c r="SZK174" s="216"/>
      <c r="SZL174" s="216"/>
      <c r="SZM174" s="216"/>
      <c r="SZN174" s="216"/>
      <c r="SZO174" s="216"/>
      <c r="SZP174" s="216"/>
      <c r="SZQ174" s="216"/>
      <c r="SZR174" s="216"/>
      <c r="SZS174" s="216"/>
      <c r="SZT174" s="216"/>
      <c r="SZU174" s="216"/>
      <c r="SZV174" s="216"/>
      <c r="SZW174" s="216"/>
      <c r="SZX174" s="216"/>
      <c r="SZY174" s="216"/>
      <c r="SZZ174" s="216"/>
      <c r="TAA174" s="216"/>
      <c r="TAB174" s="216"/>
      <c r="TAC174" s="216"/>
      <c r="TAD174" s="216"/>
      <c r="TAE174" s="216"/>
      <c r="TAF174" s="216"/>
      <c r="TAG174" s="216"/>
      <c r="TAH174" s="216"/>
      <c r="TAI174" s="216"/>
      <c r="TAJ174" s="216"/>
      <c r="TAK174" s="216"/>
      <c r="TAL174" s="216"/>
      <c r="TAM174" s="216"/>
      <c r="TAN174" s="216"/>
      <c r="TAO174" s="216"/>
      <c r="TAP174" s="216"/>
      <c r="TAQ174" s="216"/>
      <c r="TAR174" s="216"/>
      <c r="TAS174" s="216"/>
      <c r="TAT174" s="216"/>
      <c r="TAU174" s="216"/>
      <c r="TAV174" s="216"/>
      <c r="TAW174" s="216"/>
      <c r="TAX174" s="216"/>
      <c r="TAY174" s="216"/>
      <c r="TAZ174" s="216"/>
      <c r="TBA174" s="216"/>
      <c r="TBB174" s="216"/>
      <c r="TBC174" s="216"/>
      <c r="TBD174" s="216"/>
      <c r="TBE174" s="216"/>
      <c r="TBF174" s="216"/>
      <c r="TBG174" s="216"/>
      <c r="TBH174" s="216"/>
      <c r="TBI174" s="216"/>
      <c r="TBJ174" s="216"/>
      <c r="TBK174" s="216"/>
      <c r="TBL174" s="216"/>
      <c r="TBM174" s="216"/>
      <c r="TBN174" s="216"/>
      <c r="TBO174" s="216"/>
      <c r="TBP174" s="216"/>
      <c r="TBQ174" s="216"/>
      <c r="TBR174" s="216"/>
      <c r="TBS174" s="216"/>
      <c r="TBT174" s="216"/>
      <c r="TBU174" s="216"/>
      <c r="TBV174" s="216"/>
      <c r="TBW174" s="216"/>
      <c r="TBX174" s="216"/>
      <c r="TBY174" s="216"/>
      <c r="TBZ174" s="216"/>
      <c r="TCA174" s="216"/>
      <c r="TCB174" s="216"/>
      <c r="TCC174" s="216"/>
      <c r="TCD174" s="216"/>
      <c r="TCE174" s="216"/>
      <c r="TCF174" s="216"/>
      <c r="TCG174" s="216"/>
      <c r="TCH174" s="216"/>
      <c r="TCI174" s="216"/>
      <c r="TCJ174" s="216"/>
      <c r="TCK174" s="216"/>
      <c r="TCL174" s="216"/>
      <c r="TCM174" s="216"/>
      <c r="TCN174" s="216"/>
      <c r="TCO174" s="216"/>
      <c r="TCP174" s="216"/>
      <c r="TCQ174" s="216"/>
      <c r="TCR174" s="216"/>
      <c r="TCS174" s="216"/>
      <c r="TCT174" s="216"/>
      <c r="TCU174" s="216"/>
      <c r="TCV174" s="216"/>
      <c r="TCW174" s="216"/>
      <c r="TCX174" s="216"/>
      <c r="TCY174" s="216"/>
      <c r="TCZ174" s="216"/>
      <c r="TDA174" s="216"/>
      <c r="TDB174" s="216"/>
      <c r="TDC174" s="216"/>
      <c r="TDD174" s="216"/>
      <c r="TDE174" s="216"/>
      <c r="TDF174" s="216"/>
      <c r="TDG174" s="216"/>
      <c r="TDH174" s="216"/>
      <c r="TDI174" s="216"/>
      <c r="TDJ174" s="216"/>
      <c r="TDK174" s="216"/>
      <c r="TDL174" s="216"/>
      <c r="TDM174" s="216"/>
      <c r="TDN174" s="216"/>
      <c r="TDO174" s="216"/>
      <c r="TDP174" s="216"/>
      <c r="TDQ174" s="216"/>
      <c r="TDR174" s="216"/>
      <c r="TDS174" s="216"/>
      <c r="TDT174" s="216"/>
      <c r="TDU174" s="216"/>
      <c r="TDV174" s="216"/>
      <c r="TDW174" s="216"/>
      <c r="TDX174" s="216"/>
      <c r="TDY174" s="216"/>
      <c r="TDZ174" s="216"/>
      <c r="TEA174" s="216"/>
      <c r="TEB174" s="216"/>
      <c r="TEC174" s="216"/>
      <c r="TED174" s="216"/>
      <c r="TEE174" s="216"/>
      <c r="TEF174" s="216"/>
      <c r="TEG174" s="216"/>
      <c r="TEH174" s="216"/>
      <c r="TEI174" s="216"/>
      <c r="TEJ174" s="216"/>
      <c r="TEK174" s="216"/>
      <c r="TEL174" s="216"/>
      <c r="TEM174" s="216"/>
      <c r="TEN174" s="216"/>
      <c r="TEO174" s="216"/>
      <c r="TEP174" s="216"/>
      <c r="TEQ174" s="216"/>
      <c r="TER174" s="216"/>
      <c r="TES174" s="216"/>
      <c r="TET174" s="216"/>
      <c r="TEU174" s="216"/>
      <c r="TEV174" s="216"/>
      <c r="TEW174" s="216"/>
      <c r="TEX174" s="216"/>
      <c r="TEY174" s="216"/>
      <c r="TEZ174" s="216"/>
      <c r="TFA174" s="216"/>
      <c r="TFB174" s="216"/>
      <c r="TFC174" s="216"/>
      <c r="TFD174" s="216"/>
      <c r="TFE174" s="216"/>
      <c r="TFF174" s="216"/>
      <c r="TFG174" s="216"/>
      <c r="TFH174" s="216"/>
      <c r="TFI174" s="216"/>
      <c r="TFJ174" s="216"/>
      <c r="TFK174" s="216"/>
      <c r="TFL174" s="216"/>
      <c r="TFM174" s="216"/>
      <c r="TFN174" s="216"/>
      <c r="TFO174" s="216"/>
      <c r="TFP174" s="216"/>
      <c r="TFQ174" s="216"/>
      <c r="TFR174" s="216"/>
      <c r="TFS174" s="216"/>
      <c r="TFT174" s="216"/>
      <c r="TFU174" s="216"/>
      <c r="TFV174" s="216"/>
      <c r="TFW174" s="216"/>
      <c r="TFX174" s="216"/>
      <c r="TFY174" s="216"/>
      <c r="TFZ174" s="216"/>
      <c r="TGA174" s="216"/>
      <c r="TGB174" s="216"/>
      <c r="TGC174" s="216"/>
      <c r="TGD174" s="216"/>
      <c r="TGE174" s="216"/>
      <c r="TGF174" s="216"/>
      <c r="TGG174" s="216"/>
      <c r="TGH174" s="216"/>
      <c r="TGI174" s="216"/>
      <c r="TGJ174" s="216"/>
      <c r="TGK174" s="216"/>
      <c r="TGL174" s="216"/>
      <c r="TGM174" s="216"/>
      <c r="TGN174" s="216"/>
      <c r="TGO174" s="216"/>
      <c r="TGP174" s="216"/>
      <c r="TGQ174" s="216"/>
      <c r="TGR174" s="216"/>
      <c r="TGS174" s="216"/>
      <c r="TGT174" s="216"/>
      <c r="TGU174" s="216"/>
      <c r="TGV174" s="216"/>
      <c r="TGW174" s="216"/>
      <c r="TGX174" s="216"/>
      <c r="TGY174" s="216"/>
      <c r="TGZ174" s="216"/>
      <c r="THA174" s="216"/>
      <c r="THB174" s="216"/>
      <c r="THC174" s="216"/>
      <c r="THD174" s="216"/>
      <c r="THE174" s="216"/>
      <c r="THF174" s="216"/>
      <c r="THG174" s="216"/>
      <c r="THH174" s="216"/>
      <c r="THI174" s="216"/>
      <c r="THJ174" s="216"/>
      <c r="THK174" s="216"/>
      <c r="THL174" s="216"/>
      <c r="THM174" s="216"/>
      <c r="THN174" s="216"/>
      <c r="THO174" s="216"/>
      <c r="THP174" s="216"/>
      <c r="THQ174" s="216"/>
      <c r="THR174" s="216"/>
      <c r="THS174" s="216"/>
      <c r="THT174" s="216"/>
      <c r="THU174" s="216"/>
      <c r="THV174" s="216"/>
      <c r="THW174" s="216"/>
      <c r="THX174" s="216"/>
      <c r="THY174" s="216"/>
      <c r="THZ174" s="216"/>
      <c r="TIA174" s="216"/>
      <c r="TIB174" s="216"/>
      <c r="TIC174" s="216"/>
      <c r="TID174" s="216"/>
      <c r="TIE174" s="216"/>
      <c r="TIF174" s="216"/>
      <c r="TIG174" s="216"/>
      <c r="TIH174" s="216"/>
      <c r="TII174" s="216"/>
      <c r="TIJ174" s="216"/>
      <c r="TIK174" s="216"/>
      <c r="TIL174" s="216"/>
      <c r="TIM174" s="216"/>
      <c r="TIN174" s="216"/>
      <c r="TIO174" s="216"/>
      <c r="TIP174" s="216"/>
      <c r="TIQ174" s="216"/>
      <c r="TIR174" s="216"/>
      <c r="TIS174" s="216"/>
      <c r="TIT174" s="216"/>
      <c r="TIU174" s="216"/>
      <c r="TIV174" s="216"/>
      <c r="TIW174" s="216"/>
      <c r="TIX174" s="216"/>
      <c r="TIY174" s="216"/>
      <c r="TIZ174" s="216"/>
      <c r="TJA174" s="216"/>
      <c r="TJB174" s="216"/>
      <c r="TJC174" s="216"/>
      <c r="TJD174" s="216"/>
      <c r="TJE174" s="216"/>
      <c r="TJF174" s="216"/>
      <c r="TJG174" s="216"/>
      <c r="TJH174" s="216"/>
      <c r="TJI174" s="216"/>
      <c r="TJJ174" s="216"/>
      <c r="TJK174" s="216"/>
      <c r="TJL174" s="216"/>
      <c r="TJM174" s="216"/>
      <c r="TJN174" s="216"/>
      <c r="TJO174" s="216"/>
      <c r="TJP174" s="216"/>
      <c r="TJQ174" s="216"/>
      <c r="TJR174" s="216"/>
      <c r="TJS174" s="216"/>
      <c r="TJT174" s="216"/>
      <c r="TJU174" s="216"/>
      <c r="TJV174" s="216"/>
      <c r="TJW174" s="216"/>
      <c r="TJX174" s="216"/>
      <c r="TJY174" s="216"/>
      <c r="TJZ174" s="216"/>
      <c r="TKA174" s="216"/>
      <c r="TKB174" s="216"/>
      <c r="TKC174" s="216"/>
      <c r="TKD174" s="216"/>
      <c r="TKE174" s="216"/>
      <c r="TKF174" s="216"/>
      <c r="TKG174" s="216"/>
      <c r="TKH174" s="216"/>
      <c r="TKI174" s="216"/>
      <c r="TKJ174" s="216"/>
      <c r="TKK174" s="216"/>
      <c r="TKL174" s="216"/>
      <c r="TKM174" s="216"/>
      <c r="TKN174" s="216"/>
      <c r="TKO174" s="216"/>
      <c r="TKP174" s="216"/>
      <c r="TKQ174" s="216"/>
      <c r="TKR174" s="216"/>
      <c r="TKS174" s="216"/>
      <c r="TKT174" s="216"/>
      <c r="TKU174" s="216"/>
      <c r="TKV174" s="216"/>
      <c r="TKW174" s="216"/>
      <c r="TKX174" s="216"/>
      <c r="TKY174" s="216"/>
      <c r="TKZ174" s="216"/>
      <c r="TLA174" s="216"/>
      <c r="TLB174" s="216"/>
      <c r="TLC174" s="216"/>
      <c r="TLD174" s="216"/>
      <c r="TLE174" s="216"/>
      <c r="TLF174" s="216"/>
      <c r="TLG174" s="216"/>
      <c r="TLH174" s="216"/>
      <c r="TLI174" s="216"/>
      <c r="TLJ174" s="216"/>
      <c r="TLK174" s="216"/>
      <c r="TLL174" s="216"/>
      <c r="TLM174" s="216"/>
      <c r="TLN174" s="216"/>
      <c r="TLO174" s="216"/>
      <c r="TLP174" s="216"/>
      <c r="TLQ174" s="216"/>
      <c r="TLR174" s="216"/>
      <c r="TLS174" s="216"/>
      <c r="TLT174" s="216"/>
      <c r="TLU174" s="216"/>
      <c r="TLV174" s="216"/>
      <c r="TLW174" s="216"/>
      <c r="TLX174" s="216"/>
      <c r="TLY174" s="216"/>
      <c r="TLZ174" s="216"/>
      <c r="TMA174" s="216"/>
      <c r="TMB174" s="216"/>
      <c r="TMC174" s="216"/>
      <c r="TMD174" s="216"/>
      <c r="TME174" s="216"/>
      <c r="TMF174" s="216"/>
      <c r="TMG174" s="216"/>
      <c r="TMH174" s="216"/>
      <c r="TMI174" s="216"/>
      <c r="TMJ174" s="216"/>
      <c r="TMK174" s="216"/>
      <c r="TML174" s="216"/>
      <c r="TMM174" s="216"/>
      <c r="TMN174" s="216"/>
      <c r="TMO174" s="216"/>
      <c r="TMP174" s="216"/>
      <c r="TMQ174" s="216"/>
      <c r="TMR174" s="216"/>
      <c r="TMS174" s="216"/>
      <c r="TMT174" s="216"/>
      <c r="TMU174" s="216"/>
      <c r="TMV174" s="216"/>
      <c r="TMW174" s="216"/>
      <c r="TMX174" s="216"/>
      <c r="TMY174" s="216"/>
      <c r="TMZ174" s="216"/>
      <c r="TNA174" s="216"/>
      <c r="TNB174" s="216"/>
      <c r="TNC174" s="216"/>
      <c r="TND174" s="216"/>
      <c r="TNE174" s="216"/>
      <c r="TNF174" s="216"/>
      <c r="TNG174" s="216"/>
      <c r="TNH174" s="216"/>
      <c r="TNI174" s="216"/>
      <c r="TNJ174" s="216"/>
      <c r="TNK174" s="216"/>
      <c r="TNL174" s="216"/>
      <c r="TNM174" s="216"/>
      <c r="TNN174" s="216"/>
      <c r="TNO174" s="216"/>
      <c r="TNP174" s="216"/>
      <c r="TNQ174" s="216"/>
      <c r="TNR174" s="216"/>
      <c r="TNS174" s="216"/>
      <c r="TNT174" s="216"/>
      <c r="TNU174" s="216"/>
      <c r="TNV174" s="216"/>
      <c r="TNW174" s="216"/>
      <c r="TNX174" s="216"/>
      <c r="TNY174" s="216"/>
      <c r="TNZ174" s="216"/>
      <c r="TOA174" s="216"/>
      <c r="TOB174" s="216"/>
      <c r="TOC174" s="216"/>
      <c r="TOD174" s="216"/>
      <c r="TOE174" s="216"/>
      <c r="TOF174" s="216"/>
      <c r="TOG174" s="216"/>
      <c r="TOH174" s="216"/>
      <c r="TOI174" s="216"/>
      <c r="TOJ174" s="216"/>
      <c r="TOK174" s="216"/>
      <c r="TOL174" s="216"/>
      <c r="TOM174" s="216"/>
      <c r="TON174" s="216"/>
      <c r="TOO174" s="216"/>
      <c r="TOP174" s="216"/>
      <c r="TOQ174" s="216"/>
      <c r="TOR174" s="216"/>
      <c r="TOS174" s="216"/>
      <c r="TOT174" s="216"/>
      <c r="TOU174" s="216"/>
      <c r="TOV174" s="216"/>
      <c r="TOW174" s="216"/>
      <c r="TOX174" s="216"/>
      <c r="TOY174" s="216"/>
      <c r="TOZ174" s="216"/>
      <c r="TPA174" s="216"/>
      <c r="TPB174" s="216"/>
      <c r="TPC174" s="216"/>
      <c r="TPD174" s="216"/>
      <c r="TPE174" s="216"/>
      <c r="TPF174" s="216"/>
      <c r="TPG174" s="216"/>
      <c r="TPH174" s="216"/>
      <c r="TPI174" s="216"/>
      <c r="TPJ174" s="216"/>
      <c r="TPK174" s="216"/>
      <c r="TPL174" s="216"/>
      <c r="TPM174" s="216"/>
      <c r="TPN174" s="216"/>
      <c r="TPO174" s="216"/>
      <c r="TPP174" s="216"/>
      <c r="TPQ174" s="216"/>
      <c r="TPR174" s="216"/>
      <c r="TPS174" s="216"/>
      <c r="TPT174" s="216"/>
      <c r="TPU174" s="216"/>
      <c r="TPV174" s="216"/>
      <c r="TPW174" s="216"/>
      <c r="TPX174" s="216"/>
      <c r="TPY174" s="216"/>
      <c r="TPZ174" s="216"/>
      <c r="TQA174" s="216"/>
      <c r="TQB174" s="216"/>
      <c r="TQC174" s="216"/>
      <c r="TQD174" s="216"/>
      <c r="TQE174" s="216"/>
      <c r="TQF174" s="216"/>
      <c r="TQG174" s="216"/>
      <c r="TQH174" s="216"/>
      <c r="TQI174" s="216"/>
      <c r="TQJ174" s="216"/>
      <c r="TQK174" s="216"/>
      <c r="TQL174" s="216"/>
      <c r="TQM174" s="216"/>
      <c r="TQN174" s="216"/>
      <c r="TQO174" s="216"/>
      <c r="TQP174" s="216"/>
      <c r="TQQ174" s="216"/>
      <c r="TQR174" s="216"/>
      <c r="TQS174" s="216"/>
      <c r="TQT174" s="216"/>
      <c r="TQU174" s="216"/>
      <c r="TQV174" s="216"/>
      <c r="TQW174" s="216"/>
      <c r="TQX174" s="216"/>
      <c r="TQY174" s="216"/>
      <c r="TQZ174" s="216"/>
      <c r="TRA174" s="216"/>
      <c r="TRB174" s="216"/>
      <c r="TRC174" s="216"/>
      <c r="TRD174" s="216"/>
      <c r="TRE174" s="216"/>
      <c r="TRF174" s="216"/>
      <c r="TRG174" s="216"/>
      <c r="TRH174" s="216"/>
      <c r="TRI174" s="216"/>
      <c r="TRJ174" s="216"/>
      <c r="TRK174" s="216"/>
      <c r="TRL174" s="216"/>
      <c r="TRM174" s="216"/>
      <c r="TRN174" s="216"/>
      <c r="TRO174" s="216"/>
      <c r="TRP174" s="216"/>
      <c r="TRQ174" s="216"/>
      <c r="TRR174" s="216"/>
      <c r="TRS174" s="216"/>
      <c r="TRT174" s="216"/>
      <c r="TRU174" s="216"/>
      <c r="TRV174" s="216"/>
      <c r="TRW174" s="216"/>
      <c r="TRX174" s="216"/>
      <c r="TRY174" s="216"/>
      <c r="TRZ174" s="216"/>
      <c r="TSA174" s="216"/>
      <c r="TSB174" s="216"/>
      <c r="TSC174" s="216"/>
      <c r="TSD174" s="216"/>
      <c r="TSE174" s="216"/>
      <c r="TSF174" s="216"/>
      <c r="TSG174" s="216"/>
      <c r="TSH174" s="216"/>
      <c r="TSI174" s="216"/>
      <c r="TSJ174" s="216"/>
      <c r="TSK174" s="216"/>
      <c r="TSL174" s="216"/>
      <c r="TSM174" s="216"/>
      <c r="TSN174" s="216"/>
      <c r="TSO174" s="216"/>
      <c r="TSP174" s="216"/>
      <c r="TSQ174" s="216"/>
      <c r="TSR174" s="216"/>
      <c r="TSS174" s="216"/>
      <c r="TST174" s="216"/>
      <c r="TSU174" s="216"/>
      <c r="TSV174" s="216"/>
      <c r="TSW174" s="216"/>
      <c r="TSX174" s="216"/>
      <c r="TSY174" s="216"/>
      <c r="TSZ174" s="216"/>
      <c r="TTA174" s="216"/>
      <c r="TTB174" s="216"/>
      <c r="TTC174" s="216"/>
      <c r="TTD174" s="216"/>
      <c r="TTE174" s="216"/>
      <c r="TTF174" s="216"/>
      <c r="TTG174" s="216"/>
      <c r="TTH174" s="216"/>
      <c r="TTI174" s="216"/>
      <c r="TTJ174" s="216"/>
      <c r="TTK174" s="216"/>
      <c r="TTL174" s="216"/>
      <c r="TTM174" s="216"/>
      <c r="TTN174" s="216"/>
      <c r="TTO174" s="216"/>
      <c r="TTP174" s="216"/>
      <c r="TTQ174" s="216"/>
      <c r="TTR174" s="216"/>
      <c r="TTS174" s="216"/>
      <c r="TTT174" s="216"/>
      <c r="TTU174" s="216"/>
      <c r="TTV174" s="216"/>
      <c r="TTW174" s="216"/>
      <c r="TTX174" s="216"/>
      <c r="TTY174" s="216"/>
      <c r="TTZ174" s="216"/>
      <c r="TUA174" s="216"/>
      <c r="TUB174" s="216"/>
      <c r="TUC174" s="216"/>
      <c r="TUD174" s="216"/>
      <c r="TUE174" s="216"/>
      <c r="TUF174" s="216"/>
      <c r="TUG174" s="216"/>
      <c r="TUH174" s="216"/>
      <c r="TUI174" s="216"/>
      <c r="TUJ174" s="216"/>
      <c r="TUK174" s="216"/>
      <c r="TUL174" s="216"/>
      <c r="TUM174" s="216"/>
      <c r="TUN174" s="216"/>
      <c r="TUO174" s="216"/>
      <c r="TUP174" s="216"/>
      <c r="TUQ174" s="216"/>
      <c r="TUR174" s="216"/>
      <c r="TUS174" s="216"/>
      <c r="TUT174" s="216"/>
      <c r="TUU174" s="216"/>
      <c r="TUV174" s="216"/>
      <c r="TUW174" s="216"/>
      <c r="TUX174" s="216"/>
      <c r="TUY174" s="216"/>
      <c r="TUZ174" s="216"/>
      <c r="TVA174" s="216"/>
      <c r="TVB174" s="216"/>
      <c r="TVC174" s="216"/>
      <c r="TVD174" s="216"/>
      <c r="TVE174" s="216"/>
      <c r="TVF174" s="216"/>
      <c r="TVG174" s="216"/>
      <c r="TVH174" s="216"/>
      <c r="TVI174" s="216"/>
      <c r="TVJ174" s="216"/>
      <c r="TVK174" s="216"/>
      <c r="TVL174" s="216"/>
      <c r="TVM174" s="216"/>
      <c r="TVN174" s="216"/>
      <c r="TVO174" s="216"/>
      <c r="TVP174" s="216"/>
      <c r="TVQ174" s="216"/>
      <c r="TVR174" s="216"/>
      <c r="TVS174" s="216"/>
      <c r="TVT174" s="216"/>
      <c r="TVU174" s="216"/>
      <c r="TVV174" s="216"/>
      <c r="TVW174" s="216"/>
      <c r="TVX174" s="216"/>
      <c r="TVY174" s="216"/>
      <c r="TVZ174" s="216"/>
      <c r="TWA174" s="216"/>
      <c r="TWB174" s="216"/>
      <c r="TWC174" s="216"/>
      <c r="TWD174" s="216"/>
      <c r="TWE174" s="216"/>
      <c r="TWF174" s="216"/>
      <c r="TWG174" s="216"/>
      <c r="TWH174" s="216"/>
      <c r="TWI174" s="216"/>
      <c r="TWJ174" s="216"/>
      <c r="TWK174" s="216"/>
      <c r="TWL174" s="216"/>
      <c r="TWM174" s="216"/>
      <c r="TWN174" s="216"/>
      <c r="TWO174" s="216"/>
      <c r="TWP174" s="216"/>
      <c r="TWQ174" s="216"/>
      <c r="TWR174" s="216"/>
      <c r="TWS174" s="216"/>
      <c r="TWT174" s="216"/>
      <c r="TWU174" s="216"/>
      <c r="TWV174" s="216"/>
      <c r="TWW174" s="216"/>
      <c r="TWX174" s="216"/>
      <c r="TWY174" s="216"/>
      <c r="TWZ174" s="216"/>
      <c r="TXA174" s="216"/>
      <c r="TXB174" s="216"/>
      <c r="TXC174" s="216"/>
      <c r="TXD174" s="216"/>
      <c r="TXE174" s="216"/>
      <c r="TXF174" s="216"/>
      <c r="TXG174" s="216"/>
      <c r="TXH174" s="216"/>
      <c r="TXI174" s="216"/>
      <c r="TXJ174" s="216"/>
      <c r="TXK174" s="216"/>
      <c r="TXL174" s="216"/>
      <c r="TXM174" s="216"/>
      <c r="TXN174" s="216"/>
      <c r="TXO174" s="216"/>
      <c r="TXP174" s="216"/>
      <c r="TXQ174" s="216"/>
      <c r="TXR174" s="216"/>
      <c r="TXS174" s="216"/>
      <c r="TXT174" s="216"/>
      <c r="TXU174" s="216"/>
      <c r="TXV174" s="216"/>
      <c r="TXW174" s="216"/>
      <c r="TXX174" s="216"/>
      <c r="TXY174" s="216"/>
      <c r="TXZ174" s="216"/>
      <c r="TYA174" s="216"/>
      <c r="TYB174" s="216"/>
      <c r="TYC174" s="216"/>
      <c r="TYD174" s="216"/>
      <c r="TYE174" s="216"/>
      <c r="TYF174" s="216"/>
      <c r="TYG174" s="216"/>
      <c r="TYH174" s="216"/>
      <c r="TYI174" s="216"/>
      <c r="TYJ174" s="216"/>
      <c r="TYK174" s="216"/>
      <c r="TYL174" s="216"/>
      <c r="TYM174" s="216"/>
      <c r="TYN174" s="216"/>
      <c r="TYO174" s="216"/>
      <c r="TYP174" s="216"/>
      <c r="TYQ174" s="216"/>
      <c r="TYR174" s="216"/>
      <c r="TYS174" s="216"/>
      <c r="TYT174" s="216"/>
      <c r="TYU174" s="216"/>
      <c r="TYV174" s="216"/>
      <c r="TYW174" s="216"/>
      <c r="TYX174" s="216"/>
      <c r="TYY174" s="216"/>
      <c r="TYZ174" s="216"/>
      <c r="TZA174" s="216"/>
      <c r="TZB174" s="216"/>
      <c r="TZC174" s="216"/>
      <c r="TZD174" s="216"/>
      <c r="TZE174" s="216"/>
      <c r="TZF174" s="216"/>
      <c r="TZG174" s="216"/>
      <c r="TZH174" s="216"/>
      <c r="TZI174" s="216"/>
      <c r="TZJ174" s="216"/>
      <c r="TZK174" s="216"/>
      <c r="TZL174" s="216"/>
      <c r="TZM174" s="216"/>
      <c r="TZN174" s="216"/>
      <c r="TZO174" s="216"/>
      <c r="TZP174" s="216"/>
      <c r="TZQ174" s="216"/>
      <c r="TZR174" s="216"/>
      <c r="TZS174" s="216"/>
      <c r="TZT174" s="216"/>
      <c r="TZU174" s="216"/>
      <c r="TZV174" s="216"/>
      <c r="TZW174" s="216"/>
      <c r="TZX174" s="216"/>
      <c r="TZY174" s="216"/>
      <c r="TZZ174" s="216"/>
      <c r="UAA174" s="216"/>
      <c r="UAB174" s="216"/>
      <c r="UAC174" s="216"/>
      <c r="UAD174" s="216"/>
      <c r="UAE174" s="216"/>
      <c r="UAF174" s="216"/>
      <c r="UAG174" s="216"/>
      <c r="UAH174" s="216"/>
      <c r="UAI174" s="216"/>
      <c r="UAJ174" s="216"/>
      <c r="UAK174" s="216"/>
      <c r="UAL174" s="216"/>
      <c r="UAM174" s="216"/>
      <c r="UAN174" s="216"/>
      <c r="UAO174" s="216"/>
      <c r="UAP174" s="216"/>
      <c r="UAQ174" s="216"/>
      <c r="UAR174" s="216"/>
      <c r="UAS174" s="216"/>
      <c r="UAT174" s="216"/>
      <c r="UAU174" s="216"/>
      <c r="UAV174" s="216"/>
      <c r="UAW174" s="216"/>
      <c r="UAX174" s="216"/>
      <c r="UAY174" s="216"/>
      <c r="UAZ174" s="216"/>
      <c r="UBA174" s="216"/>
      <c r="UBB174" s="216"/>
      <c r="UBC174" s="216"/>
      <c r="UBD174" s="216"/>
      <c r="UBE174" s="216"/>
      <c r="UBF174" s="216"/>
      <c r="UBG174" s="216"/>
      <c r="UBH174" s="216"/>
      <c r="UBI174" s="216"/>
      <c r="UBJ174" s="216"/>
      <c r="UBK174" s="216"/>
      <c r="UBL174" s="216"/>
      <c r="UBM174" s="216"/>
      <c r="UBN174" s="216"/>
      <c r="UBO174" s="216"/>
      <c r="UBP174" s="216"/>
      <c r="UBQ174" s="216"/>
      <c r="UBR174" s="216"/>
      <c r="UBS174" s="216"/>
      <c r="UBT174" s="216"/>
      <c r="UBU174" s="216"/>
      <c r="UBV174" s="216"/>
      <c r="UBW174" s="216"/>
      <c r="UBX174" s="216"/>
      <c r="UBY174" s="216"/>
      <c r="UBZ174" s="216"/>
      <c r="UCA174" s="216"/>
      <c r="UCB174" s="216"/>
      <c r="UCC174" s="216"/>
      <c r="UCD174" s="216"/>
      <c r="UCE174" s="216"/>
      <c r="UCF174" s="216"/>
      <c r="UCG174" s="216"/>
      <c r="UCH174" s="216"/>
      <c r="UCI174" s="216"/>
      <c r="UCJ174" s="216"/>
      <c r="UCK174" s="216"/>
      <c r="UCL174" s="216"/>
      <c r="UCM174" s="216"/>
      <c r="UCN174" s="216"/>
      <c r="UCO174" s="216"/>
      <c r="UCP174" s="216"/>
      <c r="UCQ174" s="216"/>
      <c r="UCR174" s="216"/>
      <c r="UCS174" s="216"/>
      <c r="UCT174" s="216"/>
      <c r="UCU174" s="216"/>
      <c r="UCV174" s="216"/>
      <c r="UCW174" s="216"/>
      <c r="UCX174" s="216"/>
      <c r="UCY174" s="216"/>
      <c r="UCZ174" s="216"/>
      <c r="UDA174" s="216"/>
      <c r="UDB174" s="216"/>
      <c r="UDC174" s="216"/>
      <c r="UDD174" s="216"/>
      <c r="UDE174" s="216"/>
      <c r="UDF174" s="216"/>
      <c r="UDG174" s="216"/>
      <c r="UDH174" s="216"/>
      <c r="UDI174" s="216"/>
      <c r="UDJ174" s="216"/>
      <c r="UDK174" s="216"/>
      <c r="UDL174" s="216"/>
      <c r="UDM174" s="216"/>
      <c r="UDN174" s="216"/>
      <c r="UDO174" s="216"/>
      <c r="UDP174" s="216"/>
      <c r="UDQ174" s="216"/>
      <c r="UDR174" s="216"/>
      <c r="UDS174" s="216"/>
      <c r="UDT174" s="216"/>
      <c r="UDU174" s="216"/>
      <c r="UDV174" s="216"/>
      <c r="UDW174" s="216"/>
      <c r="UDX174" s="216"/>
      <c r="UDY174" s="216"/>
      <c r="UDZ174" s="216"/>
      <c r="UEA174" s="216"/>
      <c r="UEB174" s="216"/>
      <c r="UEC174" s="216"/>
      <c r="UED174" s="216"/>
      <c r="UEE174" s="216"/>
      <c r="UEF174" s="216"/>
      <c r="UEG174" s="216"/>
      <c r="UEH174" s="216"/>
      <c r="UEI174" s="216"/>
      <c r="UEJ174" s="216"/>
      <c r="UEK174" s="216"/>
      <c r="UEL174" s="216"/>
      <c r="UEM174" s="216"/>
      <c r="UEN174" s="216"/>
      <c r="UEO174" s="216"/>
      <c r="UEP174" s="216"/>
      <c r="UEQ174" s="216"/>
      <c r="UER174" s="216"/>
      <c r="UES174" s="216"/>
      <c r="UET174" s="216"/>
      <c r="UEU174" s="216"/>
      <c r="UEV174" s="216"/>
      <c r="UEW174" s="216"/>
      <c r="UEX174" s="216"/>
      <c r="UEY174" s="216"/>
      <c r="UEZ174" s="216"/>
      <c r="UFA174" s="216"/>
      <c r="UFB174" s="216"/>
      <c r="UFC174" s="216"/>
      <c r="UFD174" s="216"/>
      <c r="UFE174" s="216"/>
      <c r="UFF174" s="216"/>
      <c r="UFG174" s="216"/>
      <c r="UFH174" s="216"/>
      <c r="UFI174" s="216"/>
      <c r="UFJ174" s="216"/>
      <c r="UFK174" s="216"/>
      <c r="UFL174" s="216"/>
      <c r="UFM174" s="216"/>
      <c r="UFN174" s="216"/>
      <c r="UFO174" s="216"/>
      <c r="UFP174" s="216"/>
      <c r="UFQ174" s="216"/>
      <c r="UFR174" s="216"/>
      <c r="UFS174" s="216"/>
      <c r="UFT174" s="216"/>
      <c r="UFU174" s="216"/>
      <c r="UFV174" s="216"/>
      <c r="UFW174" s="216"/>
      <c r="UFX174" s="216"/>
      <c r="UFY174" s="216"/>
      <c r="UFZ174" s="216"/>
      <c r="UGA174" s="216"/>
      <c r="UGB174" s="216"/>
      <c r="UGC174" s="216"/>
      <c r="UGD174" s="216"/>
      <c r="UGE174" s="216"/>
      <c r="UGF174" s="216"/>
      <c r="UGG174" s="216"/>
      <c r="UGH174" s="216"/>
      <c r="UGI174" s="216"/>
      <c r="UGJ174" s="216"/>
      <c r="UGK174" s="216"/>
      <c r="UGL174" s="216"/>
      <c r="UGM174" s="216"/>
      <c r="UGN174" s="216"/>
      <c r="UGO174" s="216"/>
      <c r="UGP174" s="216"/>
      <c r="UGQ174" s="216"/>
      <c r="UGR174" s="216"/>
      <c r="UGS174" s="216"/>
      <c r="UGT174" s="216"/>
      <c r="UGU174" s="216"/>
      <c r="UGV174" s="216"/>
      <c r="UGW174" s="216"/>
      <c r="UGX174" s="216"/>
      <c r="UGY174" s="216"/>
      <c r="UGZ174" s="216"/>
      <c r="UHA174" s="216"/>
      <c r="UHB174" s="216"/>
      <c r="UHC174" s="216"/>
      <c r="UHD174" s="216"/>
      <c r="UHE174" s="216"/>
      <c r="UHF174" s="216"/>
      <c r="UHG174" s="216"/>
      <c r="UHH174" s="216"/>
      <c r="UHI174" s="216"/>
      <c r="UHJ174" s="216"/>
      <c r="UHK174" s="216"/>
      <c r="UHL174" s="216"/>
      <c r="UHM174" s="216"/>
      <c r="UHN174" s="216"/>
      <c r="UHO174" s="216"/>
      <c r="UHP174" s="216"/>
      <c r="UHQ174" s="216"/>
      <c r="UHR174" s="216"/>
      <c r="UHS174" s="216"/>
      <c r="UHT174" s="216"/>
      <c r="UHU174" s="216"/>
      <c r="UHV174" s="216"/>
      <c r="UHW174" s="216"/>
      <c r="UHX174" s="216"/>
      <c r="UHY174" s="216"/>
      <c r="UHZ174" s="216"/>
      <c r="UIA174" s="216"/>
      <c r="UIB174" s="216"/>
      <c r="UIC174" s="216"/>
      <c r="UID174" s="216"/>
      <c r="UIE174" s="216"/>
      <c r="UIF174" s="216"/>
      <c r="UIG174" s="216"/>
      <c r="UIH174" s="216"/>
      <c r="UII174" s="216"/>
      <c r="UIJ174" s="216"/>
      <c r="UIK174" s="216"/>
      <c r="UIL174" s="216"/>
      <c r="UIM174" s="216"/>
      <c r="UIN174" s="216"/>
      <c r="UIO174" s="216"/>
      <c r="UIP174" s="216"/>
      <c r="UIQ174" s="216"/>
      <c r="UIR174" s="216"/>
      <c r="UIS174" s="216"/>
      <c r="UIT174" s="216"/>
      <c r="UIU174" s="216"/>
      <c r="UIV174" s="216"/>
      <c r="UIW174" s="216"/>
      <c r="UIX174" s="216"/>
      <c r="UIY174" s="216"/>
      <c r="UIZ174" s="216"/>
      <c r="UJA174" s="216"/>
      <c r="UJB174" s="216"/>
      <c r="UJC174" s="216"/>
      <c r="UJD174" s="216"/>
      <c r="UJE174" s="216"/>
      <c r="UJF174" s="216"/>
      <c r="UJG174" s="216"/>
      <c r="UJH174" s="216"/>
      <c r="UJI174" s="216"/>
      <c r="UJJ174" s="216"/>
      <c r="UJK174" s="216"/>
      <c r="UJL174" s="216"/>
      <c r="UJM174" s="216"/>
      <c r="UJN174" s="216"/>
      <c r="UJO174" s="216"/>
      <c r="UJP174" s="216"/>
      <c r="UJQ174" s="216"/>
      <c r="UJR174" s="216"/>
      <c r="UJS174" s="216"/>
      <c r="UJT174" s="216"/>
      <c r="UJU174" s="216"/>
      <c r="UJV174" s="216"/>
      <c r="UJW174" s="216"/>
      <c r="UJX174" s="216"/>
      <c r="UJY174" s="216"/>
      <c r="UJZ174" s="216"/>
      <c r="UKA174" s="216"/>
      <c r="UKB174" s="216"/>
      <c r="UKC174" s="216"/>
      <c r="UKD174" s="216"/>
      <c r="UKE174" s="216"/>
      <c r="UKF174" s="216"/>
      <c r="UKG174" s="216"/>
      <c r="UKH174" s="216"/>
      <c r="UKI174" s="216"/>
      <c r="UKJ174" s="216"/>
      <c r="UKK174" s="216"/>
      <c r="UKL174" s="216"/>
      <c r="UKM174" s="216"/>
      <c r="UKN174" s="216"/>
      <c r="UKO174" s="216"/>
      <c r="UKP174" s="216"/>
      <c r="UKQ174" s="216"/>
      <c r="UKR174" s="216"/>
      <c r="UKS174" s="216"/>
      <c r="UKT174" s="216"/>
      <c r="UKU174" s="216"/>
      <c r="UKV174" s="216"/>
      <c r="UKW174" s="216"/>
      <c r="UKX174" s="216"/>
      <c r="UKY174" s="216"/>
      <c r="UKZ174" s="216"/>
      <c r="ULA174" s="216"/>
      <c r="ULB174" s="216"/>
      <c r="ULC174" s="216"/>
      <c r="ULD174" s="216"/>
      <c r="ULE174" s="216"/>
      <c r="ULF174" s="216"/>
      <c r="ULG174" s="216"/>
      <c r="ULH174" s="216"/>
      <c r="ULI174" s="216"/>
      <c r="ULJ174" s="216"/>
      <c r="ULK174" s="216"/>
      <c r="ULL174" s="216"/>
      <c r="ULM174" s="216"/>
      <c r="ULN174" s="216"/>
      <c r="ULO174" s="216"/>
      <c r="ULP174" s="216"/>
      <c r="ULQ174" s="216"/>
      <c r="ULR174" s="216"/>
      <c r="ULS174" s="216"/>
      <c r="ULT174" s="216"/>
      <c r="ULU174" s="216"/>
      <c r="ULV174" s="216"/>
      <c r="ULW174" s="216"/>
      <c r="ULX174" s="216"/>
      <c r="ULY174" s="216"/>
      <c r="ULZ174" s="216"/>
      <c r="UMA174" s="216"/>
      <c r="UMB174" s="216"/>
      <c r="UMC174" s="216"/>
      <c r="UMD174" s="216"/>
      <c r="UME174" s="216"/>
      <c r="UMF174" s="216"/>
      <c r="UMG174" s="216"/>
      <c r="UMH174" s="216"/>
      <c r="UMI174" s="216"/>
      <c r="UMJ174" s="216"/>
      <c r="UMK174" s="216"/>
      <c r="UML174" s="216"/>
      <c r="UMM174" s="216"/>
      <c r="UMN174" s="216"/>
      <c r="UMO174" s="216"/>
      <c r="UMP174" s="216"/>
      <c r="UMQ174" s="216"/>
      <c r="UMR174" s="216"/>
      <c r="UMS174" s="216"/>
      <c r="UMT174" s="216"/>
      <c r="UMU174" s="216"/>
      <c r="UMV174" s="216"/>
      <c r="UMW174" s="216"/>
      <c r="UMX174" s="216"/>
      <c r="UMY174" s="216"/>
      <c r="UMZ174" s="216"/>
      <c r="UNA174" s="216"/>
      <c r="UNB174" s="216"/>
      <c r="UNC174" s="216"/>
      <c r="UND174" s="216"/>
      <c r="UNE174" s="216"/>
      <c r="UNF174" s="216"/>
      <c r="UNG174" s="216"/>
      <c r="UNH174" s="216"/>
      <c r="UNI174" s="216"/>
      <c r="UNJ174" s="216"/>
      <c r="UNK174" s="216"/>
      <c r="UNL174" s="216"/>
      <c r="UNM174" s="216"/>
      <c r="UNN174" s="216"/>
      <c r="UNO174" s="216"/>
      <c r="UNP174" s="216"/>
      <c r="UNQ174" s="216"/>
      <c r="UNR174" s="216"/>
      <c r="UNS174" s="216"/>
      <c r="UNT174" s="216"/>
      <c r="UNU174" s="216"/>
      <c r="UNV174" s="216"/>
      <c r="UNW174" s="216"/>
      <c r="UNX174" s="216"/>
      <c r="UNY174" s="216"/>
      <c r="UNZ174" s="216"/>
      <c r="UOA174" s="216"/>
      <c r="UOB174" s="216"/>
      <c r="UOC174" s="216"/>
      <c r="UOD174" s="216"/>
      <c r="UOE174" s="216"/>
      <c r="UOF174" s="216"/>
      <c r="UOG174" s="216"/>
      <c r="UOH174" s="216"/>
      <c r="UOI174" s="216"/>
      <c r="UOJ174" s="216"/>
      <c r="UOK174" s="216"/>
      <c r="UOL174" s="216"/>
      <c r="UOM174" s="216"/>
      <c r="UON174" s="216"/>
      <c r="UOO174" s="216"/>
      <c r="UOP174" s="216"/>
      <c r="UOQ174" s="216"/>
      <c r="UOR174" s="216"/>
      <c r="UOS174" s="216"/>
      <c r="UOT174" s="216"/>
      <c r="UOU174" s="216"/>
      <c r="UOV174" s="216"/>
      <c r="UOW174" s="216"/>
      <c r="UOX174" s="216"/>
      <c r="UOY174" s="216"/>
      <c r="UOZ174" s="216"/>
      <c r="UPA174" s="216"/>
      <c r="UPB174" s="216"/>
      <c r="UPC174" s="216"/>
      <c r="UPD174" s="216"/>
      <c r="UPE174" s="216"/>
      <c r="UPF174" s="216"/>
      <c r="UPG174" s="216"/>
      <c r="UPH174" s="216"/>
      <c r="UPI174" s="216"/>
      <c r="UPJ174" s="216"/>
      <c r="UPK174" s="216"/>
      <c r="UPL174" s="216"/>
      <c r="UPM174" s="216"/>
      <c r="UPN174" s="216"/>
      <c r="UPO174" s="216"/>
      <c r="UPP174" s="216"/>
      <c r="UPQ174" s="216"/>
      <c r="UPR174" s="216"/>
      <c r="UPS174" s="216"/>
      <c r="UPT174" s="216"/>
      <c r="UPU174" s="216"/>
      <c r="UPV174" s="216"/>
      <c r="UPW174" s="216"/>
      <c r="UPX174" s="216"/>
      <c r="UPY174" s="216"/>
      <c r="UPZ174" s="216"/>
      <c r="UQA174" s="216"/>
      <c r="UQB174" s="216"/>
      <c r="UQC174" s="216"/>
      <c r="UQD174" s="216"/>
      <c r="UQE174" s="216"/>
      <c r="UQF174" s="216"/>
      <c r="UQG174" s="216"/>
      <c r="UQH174" s="216"/>
      <c r="UQI174" s="216"/>
      <c r="UQJ174" s="216"/>
      <c r="UQK174" s="216"/>
      <c r="UQL174" s="216"/>
      <c r="UQM174" s="216"/>
      <c r="UQN174" s="216"/>
      <c r="UQO174" s="216"/>
      <c r="UQP174" s="216"/>
      <c r="UQQ174" s="216"/>
      <c r="UQR174" s="216"/>
      <c r="UQS174" s="216"/>
      <c r="UQT174" s="216"/>
      <c r="UQU174" s="216"/>
      <c r="UQV174" s="216"/>
      <c r="UQW174" s="216"/>
      <c r="UQX174" s="216"/>
      <c r="UQY174" s="216"/>
      <c r="UQZ174" s="216"/>
      <c r="URA174" s="216"/>
      <c r="URB174" s="216"/>
      <c r="URC174" s="216"/>
      <c r="URD174" s="216"/>
      <c r="URE174" s="216"/>
      <c r="URF174" s="216"/>
      <c r="URG174" s="216"/>
      <c r="URH174" s="216"/>
      <c r="URI174" s="216"/>
      <c r="URJ174" s="216"/>
      <c r="URK174" s="216"/>
      <c r="URL174" s="216"/>
      <c r="URM174" s="216"/>
      <c r="URN174" s="216"/>
      <c r="URO174" s="216"/>
      <c r="URP174" s="216"/>
      <c r="URQ174" s="216"/>
      <c r="URR174" s="216"/>
      <c r="URS174" s="216"/>
      <c r="URT174" s="216"/>
      <c r="URU174" s="216"/>
      <c r="URV174" s="216"/>
      <c r="URW174" s="216"/>
      <c r="URX174" s="216"/>
      <c r="URY174" s="216"/>
      <c r="URZ174" s="216"/>
      <c r="USA174" s="216"/>
      <c r="USB174" s="216"/>
      <c r="USC174" s="216"/>
      <c r="USD174" s="216"/>
      <c r="USE174" s="216"/>
      <c r="USF174" s="216"/>
      <c r="USG174" s="216"/>
      <c r="USH174" s="216"/>
      <c r="USI174" s="216"/>
      <c r="USJ174" s="216"/>
      <c r="USK174" s="216"/>
      <c r="USL174" s="216"/>
      <c r="USM174" s="216"/>
      <c r="USN174" s="216"/>
      <c r="USO174" s="216"/>
      <c r="USP174" s="216"/>
      <c r="USQ174" s="216"/>
      <c r="USR174" s="216"/>
      <c r="USS174" s="216"/>
      <c r="UST174" s="216"/>
      <c r="USU174" s="216"/>
      <c r="USV174" s="216"/>
      <c r="USW174" s="216"/>
      <c r="USX174" s="216"/>
      <c r="USY174" s="216"/>
      <c r="USZ174" s="216"/>
      <c r="UTA174" s="216"/>
      <c r="UTB174" s="216"/>
      <c r="UTC174" s="216"/>
      <c r="UTD174" s="216"/>
      <c r="UTE174" s="216"/>
      <c r="UTF174" s="216"/>
      <c r="UTG174" s="216"/>
      <c r="UTH174" s="216"/>
      <c r="UTI174" s="216"/>
      <c r="UTJ174" s="216"/>
      <c r="UTK174" s="216"/>
      <c r="UTL174" s="216"/>
      <c r="UTM174" s="216"/>
      <c r="UTN174" s="216"/>
      <c r="UTO174" s="216"/>
      <c r="UTP174" s="216"/>
      <c r="UTQ174" s="216"/>
      <c r="UTR174" s="216"/>
      <c r="UTS174" s="216"/>
      <c r="UTT174" s="216"/>
      <c r="UTU174" s="216"/>
      <c r="UTV174" s="216"/>
      <c r="UTW174" s="216"/>
      <c r="UTX174" s="216"/>
      <c r="UTY174" s="216"/>
      <c r="UTZ174" s="216"/>
      <c r="UUA174" s="216"/>
      <c r="UUB174" s="216"/>
      <c r="UUC174" s="216"/>
      <c r="UUD174" s="216"/>
      <c r="UUE174" s="216"/>
      <c r="UUF174" s="216"/>
      <c r="UUG174" s="216"/>
      <c r="UUH174" s="216"/>
      <c r="UUI174" s="216"/>
      <c r="UUJ174" s="216"/>
      <c r="UUK174" s="216"/>
      <c r="UUL174" s="216"/>
      <c r="UUM174" s="216"/>
      <c r="UUN174" s="216"/>
      <c r="UUO174" s="216"/>
      <c r="UUP174" s="216"/>
      <c r="UUQ174" s="216"/>
      <c r="UUR174" s="216"/>
      <c r="UUS174" s="216"/>
      <c r="UUT174" s="216"/>
      <c r="UUU174" s="216"/>
      <c r="UUV174" s="216"/>
      <c r="UUW174" s="216"/>
      <c r="UUX174" s="216"/>
      <c r="UUY174" s="216"/>
      <c r="UUZ174" s="216"/>
      <c r="UVA174" s="216"/>
      <c r="UVB174" s="216"/>
      <c r="UVC174" s="216"/>
      <c r="UVD174" s="216"/>
      <c r="UVE174" s="216"/>
      <c r="UVF174" s="216"/>
      <c r="UVG174" s="216"/>
      <c r="UVH174" s="216"/>
      <c r="UVI174" s="216"/>
      <c r="UVJ174" s="216"/>
      <c r="UVK174" s="216"/>
      <c r="UVL174" s="216"/>
      <c r="UVM174" s="216"/>
      <c r="UVN174" s="216"/>
      <c r="UVO174" s="216"/>
      <c r="UVP174" s="216"/>
      <c r="UVQ174" s="216"/>
      <c r="UVR174" s="216"/>
      <c r="UVS174" s="216"/>
      <c r="UVT174" s="216"/>
      <c r="UVU174" s="216"/>
      <c r="UVV174" s="216"/>
      <c r="UVW174" s="216"/>
      <c r="UVX174" s="216"/>
      <c r="UVY174" s="216"/>
      <c r="UVZ174" s="216"/>
      <c r="UWA174" s="216"/>
      <c r="UWB174" s="216"/>
      <c r="UWC174" s="216"/>
      <c r="UWD174" s="216"/>
      <c r="UWE174" s="216"/>
      <c r="UWF174" s="216"/>
      <c r="UWG174" s="216"/>
      <c r="UWH174" s="216"/>
      <c r="UWI174" s="216"/>
      <c r="UWJ174" s="216"/>
      <c r="UWK174" s="216"/>
      <c r="UWL174" s="216"/>
      <c r="UWM174" s="216"/>
      <c r="UWN174" s="216"/>
      <c r="UWO174" s="216"/>
      <c r="UWP174" s="216"/>
      <c r="UWQ174" s="216"/>
      <c r="UWR174" s="216"/>
      <c r="UWS174" s="216"/>
      <c r="UWT174" s="216"/>
      <c r="UWU174" s="216"/>
      <c r="UWV174" s="216"/>
      <c r="UWW174" s="216"/>
      <c r="UWX174" s="216"/>
      <c r="UWY174" s="216"/>
      <c r="UWZ174" s="216"/>
      <c r="UXA174" s="216"/>
      <c r="UXB174" s="216"/>
      <c r="UXC174" s="216"/>
      <c r="UXD174" s="216"/>
      <c r="UXE174" s="216"/>
      <c r="UXF174" s="216"/>
      <c r="UXG174" s="216"/>
      <c r="UXH174" s="216"/>
      <c r="UXI174" s="216"/>
      <c r="UXJ174" s="216"/>
      <c r="UXK174" s="216"/>
      <c r="UXL174" s="216"/>
      <c r="UXM174" s="216"/>
      <c r="UXN174" s="216"/>
      <c r="UXO174" s="216"/>
      <c r="UXP174" s="216"/>
      <c r="UXQ174" s="216"/>
      <c r="UXR174" s="216"/>
      <c r="UXS174" s="216"/>
      <c r="UXT174" s="216"/>
      <c r="UXU174" s="216"/>
      <c r="UXV174" s="216"/>
      <c r="UXW174" s="216"/>
      <c r="UXX174" s="216"/>
      <c r="UXY174" s="216"/>
      <c r="UXZ174" s="216"/>
      <c r="UYA174" s="216"/>
      <c r="UYB174" s="216"/>
      <c r="UYC174" s="216"/>
      <c r="UYD174" s="216"/>
      <c r="UYE174" s="216"/>
      <c r="UYF174" s="216"/>
      <c r="UYG174" s="216"/>
      <c r="UYH174" s="216"/>
      <c r="UYI174" s="216"/>
      <c r="UYJ174" s="216"/>
      <c r="UYK174" s="216"/>
      <c r="UYL174" s="216"/>
      <c r="UYM174" s="216"/>
      <c r="UYN174" s="216"/>
      <c r="UYO174" s="216"/>
      <c r="UYP174" s="216"/>
      <c r="UYQ174" s="216"/>
      <c r="UYR174" s="216"/>
      <c r="UYS174" s="216"/>
      <c r="UYT174" s="216"/>
      <c r="UYU174" s="216"/>
      <c r="UYV174" s="216"/>
      <c r="UYW174" s="216"/>
      <c r="UYX174" s="216"/>
      <c r="UYY174" s="216"/>
      <c r="UYZ174" s="216"/>
      <c r="UZA174" s="216"/>
      <c r="UZB174" s="216"/>
      <c r="UZC174" s="216"/>
      <c r="UZD174" s="216"/>
      <c r="UZE174" s="216"/>
      <c r="UZF174" s="216"/>
      <c r="UZG174" s="216"/>
      <c r="UZH174" s="216"/>
      <c r="UZI174" s="216"/>
      <c r="UZJ174" s="216"/>
      <c r="UZK174" s="216"/>
      <c r="UZL174" s="216"/>
      <c r="UZM174" s="216"/>
      <c r="UZN174" s="216"/>
      <c r="UZO174" s="216"/>
      <c r="UZP174" s="216"/>
      <c r="UZQ174" s="216"/>
      <c r="UZR174" s="216"/>
      <c r="UZS174" s="216"/>
      <c r="UZT174" s="216"/>
      <c r="UZU174" s="216"/>
      <c r="UZV174" s="216"/>
      <c r="UZW174" s="216"/>
      <c r="UZX174" s="216"/>
      <c r="UZY174" s="216"/>
      <c r="UZZ174" s="216"/>
      <c r="VAA174" s="216"/>
      <c r="VAB174" s="216"/>
      <c r="VAC174" s="216"/>
      <c r="VAD174" s="216"/>
      <c r="VAE174" s="216"/>
      <c r="VAF174" s="216"/>
      <c r="VAG174" s="216"/>
      <c r="VAH174" s="216"/>
      <c r="VAI174" s="216"/>
      <c r="VAJ174" s="216"/>
      <c r="VAK174" s="216"/>
      <c r="VAL174" s="216"/>
      <c r="VAM174" s="216"/>
      <c r="VAN174" s="216"/>
      <c r="VAO174" s="216"/>
      <c r="VAP174" s="216"/>
      <c r="VAQ174" s="216"/>
      <c r="VAR174" s="216"/>
      <c r="VAS174" s="216"/>
      <c r="VAT174" s="216"/>
      <c r="VAU174" s="216"/>
      <c r="VAV174" s="216"/>
      <c r="VAW174" s="216"/>
      <c r="VAX174" s="216"/>
      <c r="VAY174" s="216"/>
      <c r="VAZ174" s="216"/>
      <c r="VBA174" s="216"/>
      <c r="VBB174" s="216"/>
      <c r="VBC174" s="216"/>
      <c r="VBD174" s="216"/>
      <c r="VBE174" s="216"/>
      <c r="VBF174" s="216"/>
      <c r="VBG174" s="216"/>
      <c r="VBH174" s="216"/>
      <c r="VBI174" s="216"/>
      <c r="VBJ174" s="216"/>
      <c r="VBK174" s="216"/>
      <c r="VBL174" s="216"/>
      <c r="VBM174" s="216"/>
      <c r="VBN174" s="216"/>
      <c r="VBO174" s="216"/>
      <c r="VBP174" s="216"/>
      <c r="VBQ174" s="216"/>
      <c r="VBR174" s="216"/>
      <c r="VBS174" s="216"/>
      <c r="VBT174" s="216"/>
      <c r="VBU174" s="216"/>
      <c r="VBV174" s="216"/>
      <c r="VBW174" s="216"/>
      <c r="VBX174" s="216"/>
      <c r="VBY174" s="216"/>
      <c r="VBZ174" s="216"/>
      <c r="VCA174" s="216"/>
      <c r="VCB174" s="216"/>
      <c r="VCC174" s="216"/>
      <c r="VCD174" s="216"/>
      <c r="VCE174" s="216"/>
      <c r="VCF174" s="216"/>
      <c r="VCG174" s="216"/>
      <c r="VCH174" s="216"/>
      <c r="VCI174" s="216"/>
      <c r="VCJ174" s="216"/>
      <c r="VCK174" s="216"/>
      <c r="VCL174" s="216"/>
      <c r="VCM174" s="216"/>
      <c r="VCN174" s="216"/>
      <c r="VCO174" s="216"/>
      <c r="VCP174" s="216"/>
      <c r="VCQ174" s="216"/>
      <c r="VCR174" s="216"/>
      <c r="VCS174" s="216"/>
      <c r="VCT174" s="216"/>
      <c r="VCU174" s="216"/>
      <c r="VCV174" s="216"/>
      <c r="VCW174" s="216"/>
      <c r="VCX174" s="216"/>
      <c r="VCY174" s="216"/>
      <c r="VCZ174" s="216"/>
      <c r="VDA174" s="216"/>
      <c r="VDB174" s="216"/>
      <c r="VDC174" s="216"/>
      <c r="VDD174" s="216"/>
      <c r="VDE174" s="216"/>
      <c r="VDF174" s="216"/>
      <c r="VDG174" s="216"/>
      <c r="VDH174" s="216"/>
      <c r="VDI174" s="216"/>
      <c r="VDJ174" s="216"/>
      <c r="VDK174" s="216"/>
      <c r="VDL174" s="216"/>
      <c r="VDM174" s="216"/>
      <c r="VDN174" s="216"/>
      <c r="VDO174" s="216"/>
      <c r="VDP174" s="216"/>
      <c r="VDQ174" s="216"/>
      <c r="VDR174" s="216"/>
      <c r="VDS174" s="216"/>
      <c r="VDT174" s="216"/>
      <c r="VDU174" s="216"/>
      <c r="VDV174" s="216"/>
      <c r="VDW174" s="216"/>
      <c r="VDX174" s="216"/>
      <c r="VDY174" s="216"/>
      <c r="VDZ174" s="216"/>
      <c r="VEA174" s="216"/>
      <c r="VEB174" s="216"/>
      <c r="VEC174" s="216"/>
      <c r="VED174" s="216"/>
      <c r="VEE174" s="216"/>
      <c r="VEF174" s="216"/>
      <c r="VEG174" s="216"/>
      <c r="VEH174" s="216"/>
      <c r="VEI174" s="216"/>
      <c r="VEJ174" s="216"/>
      <c r="VEK174" s="216"/>
      <c r="VEL174" s="216"/>
      <c r="VEM174" s="216"/>
      <c r="VEN174" s="216"/>
      <c r="VEO174" s="216"/>
      <c r="VEP174" s="216"/>
      <c r="VEQ174" s="216"/>
      <c r="VER174" s="216"/>
      <c r="VES174" s="216"/>
      <c r="VET174" s="216"/>
      <c r="VEU174" s="216"/>
      <c r="VEV174" s="216"/>
      <c r="VEW174" s="216"/>
      <c r="VEX174" s="216"/>
      <c r="VEY174" s="216"/>
      <c r="VEZ174" s="216"/>
      <c r="VFA174" s="216"/>
      <c r="VFB174" s="216"/>
      <c r="VFC174" s="216"/>
      <c r="VFD174" s="216"/>
      <c r="VFE174" s="216"/>
      <c r="VFF174" s="216"/>
      <c r="VFG174" s="216"/>
      <c r="VFH174" s="216"/>
      <c r="VFI174" s="216"/>
      <c r="VFJ174" s="216"/>
      <c r="VFK174" s="216"/>
      <c r="VFL174" s="216"/>
      <c r="VFM174" s="216"/>
      <c r="VFN174" s="216"/>
      <c r="VFO174" s="216"/>
      <c r="VFP174" s="216"/>
      <c r="VFQ174" s="216"/>
      <c r="VFR174" s="216"/>
      <c r="VFS174" s="216"/>
      <c r="VFT174" s="216"/>
      <c r="VFU174" s="216"/>
      <c r="VFV174" s="216"/>
      <c r="VFW174" s="216"/>
      <c r="VFX174" s="216"/>
      <c r="VFY174" s="216"/>
      <c r="VFZ174" s="216"/>
      <c r="VGA174" s="216"/>
      <c r="VGB174" s="216"/>
      <c r="VGC174" s="216"/>
      <c r="VGD174" s="216"/>
      <c r="VGE174" s="216"/>
      <c r="VGF174" s="216"/>
      <c r="VGG174" s="216"/>
      <c r="VGH174" s="216"/>
      <c r="VGI174" s="216"/>
      <c r="VGJ174" s="216"/>
      <c r="VGK174" s="216"/>
      <c r="VGL174" s="216"/>
      <c r="VGM174" s="216"/>
      <c r="VGN174" s="216"/>
      <c r="VGO174" s="216"/>
      <c r="VGP174" s="216"/>
      <c r="VGQ174" s="216"/>
      <c r="VGR174" s="216"/>
      <c r="VGS174" s="216"/>
      <c r="VGT174" s="216"/>
      <c r="VGU174" s="216"/>
      <c r="VGV174" s="216"/>
      <c r="VGW174" s="216"/>
      <c r="VGX174" s="216"/>
      <c r="VGY174" s="216"/>
      <c r="VGZ174" s="216"/>
      <c r="VHA174" s="216"/>
      <c r="VHB174" s="216"/>
      <c r="VHC174" s="216"/>
      <c r="VHD174" s="216"/>
      <c r="VHE174" s="216"/>
      <c r="VHF174" s="216"/>
      <c r="VHG174" s="216"/>
      <c r="VHH174" s="216"/>
      <c r="VHI174" s="216"/>
      <c r="VHJ174" s="216"/>
      <c r="VHK174" s="216"/>
      <c r="VHL174" s="216"/>
      <c r="VHM174" s="216"/>
      <c r="VHN174" s="216"/>
      <c r="VHO174" s="216"/>
      <c r="VHP174" s="216"/>
      <c r="VHQ174" s="216"/>
      <c r="VHR174" s="216"/>
      <c r="VHS174" s="216"/>
      <c r="VHT174" s="216"/>
      <c r="VHU174" s="216"/>
      <c r="VHV174" s="216"/>
      <c r="VHW174" s="216"/>
      <c r="VHX174" s="216"/>
      <c r="VHY174" s="216"/>
      <c r="VHZ174" s="216"/>
      <c r="VIA174" s="216"/>
      <c r="VIB174" s="216"/>
      <c r="VIC174" s="216"/>
      <c r="VID174" s="216"/>
      <c r="VIE174" s="216"/>
      <c r="VIF174" s="216"/>
      <c r="VIG174" s="216"/>
      <c r="VIH174" s="216"/>
      <c r="VII174" s="216"/>
      <c r="VIJ174" s="216"/>
      <c r="VIK174" s="216"/>
      <c r="VIL174" s="216"/>
      <c r="VIM174" s="216"/>
      <c r="VIN174" s="216"/>
      <c r="VIO174" s="216"/>
      <c r="VIP174" s="216"/>
      <c r="VIQ174" s="216"/>
      <c r="VIR174" s="216"/>
      <c r="VIS174" s="216"/>
      <c r="VIT174" s="216"/>
      <c r="VIU174" s="216"/>
      <c r="VIV174" s="216"/>
      <c r="VIW174" s="216"/>
      <c r="VIX174" s="216"/>
      <c r="VIY174" s="216"/>
      <c r="VIZ174" s="216"/>
      <c r="VJA174" s="216"/>
      <c r="VJB174" s="216"/>
      <c r="VJC174" s="216"/>
      <c r="VJD174" s="216"/>
      <c r="VJE174" s="216"/>
      <c r="VJF174" s="216"/>
      <c r="VJG174" s="216"/>
      <c r="VJH174" s="216"/>
      <c r="VJI174" s="216"/>
      <c r="VJJ174" s="216"/>
      <c r="VJK174" s="216"/>
      <c r="VJL174" s="216"/>
      <c r="VJM174" s="216"/>
      <c r="VJN174" s="216"/>
      <c r="VJO174" s="216"/>
      <c r="VJP174" s="216"/>
      <c r="VJQ174" s="216"/>
      <c r="VJR174" s="216"/>
      <c r="VJS174" s="216"/>
      <c r="VJT174" s="216"/>
      <c r="VJU174" s="216"/>
      <c r="VJV174" s="216"/>
      <c r="VJW174" s="216"/>
      <c r="VJX174" s="216"/>
      <c r="VJY174" s="216"/>
      <c r="VJZ174" s="216"/>
      <c r="VKA174" s="216"/>
      <c r="VKB174" s="216"/>
      <c r="VKC174" s="216"/>
      <c r="VKD174" s="216"/>
      <c r="VKE174" s="216"/>
      <c r="VKF174" s="216"/>
      <c r="VKG174" s="216"/>
      <c r="VKH174" s="216"/>
      <c r="VKI174" s="216"/>
      <c r="VKJ174" s="216"/>
      <c r="VKK174" s="216"/>
      <c r="VKL174" s="216"/>
      <c r="VKM174" s="216"/>
      <c r="VKN174" s="216"/>
      <c r="VKO174" s="216"/>
      <c r="VKP174" s="216"/>
      <c r="VKQ174" s="216"/>
      <c r="VKR174" s="216"/>
      <c r="VKS174" s="216"/>
      <c r="VKT174" s="216"/>
      <c r="VKU174" s="216"/>
      <c r="VKV174" s="216"/>
      <c r="VKW174" s="216"/>
      <c r="VKX174" s="216"/>
      <c r="VKY174" s="216"/>
      <c r="VKZ174" s="216"/>
      <c r="VLA174" s="216"/>
      <c r="VLB174" s="216"/>
      <c r="VLC174" s="216"/>
      <c r="VLD174" s="216"/>
      <c r="VLE174" s="216"/>
      <c r="VLF174" s="216"/>
      <c r="VLG174" s="216"/>
      <c r="VLH174" s="216"/>
      <c r="VLI174" s="216"/>
      <c r="VLJ174" s="216"/>
      <c r="VLK174" s="216"/>
      <c r="VLL174" s="216"/>
      <c r="VLM174" s="216"/>
      <c r="VLN174" s="216"/>
      <c r="VLO174" s="216"/>
      <c r="VLP174" s="216"/>
      <c r="VLQ174" s="216"/>
      <c r="VLR174" s="216"/>
      <c r="VLS174" s="216"/>
      <c r="VLT174" s="216"/>
      <c r="VLU174" s="216"/>
      <c r="VLV174" s="216"/>
      <c r="VLW174" s="216"/>
      <c r="VLX174" s="216"/>
      <c r="VLY174" s="216"/>
      <c r="VLZ174" s="216"/>
      <c r="VMA174" s="216"/>
      <c r="VMB174" s="216"/>
      <c r="VMC174" s="216"/>
      <c r="VMD174" s="216"/>
      <c r="VME174" s="216"/>
      <c r="VMF174" s="216"/>
      <c r="VMG174" s="216"/>
      <c r="VMH174" s="216"/>
      <c r="VMI174" s="216"/>
      <c r="VMJ174" s="216"/>
      <c r="VMK174" s="216"/>
      <c r="VML174" s="216"/>
      <c r="VMM174" s="216"/>
      <c r="VMN174" s="216"/>
      <c r="VMO174" s="216"/>
      <c r="VMP174" s="216"/>
      <c r="VMQ174" s="216"/>
      <c r="VMR174" s="216"/>
      <c r="VMS174" s="216"/>
      <c r="VMT174" s="216"/>
      <c r="VMU174" s="216"/>
      <c r="VMV174" s="216"/>
      <c r="VMW174" s="216"/>
      <c r="VMX174" s="216"/>
      <c r="VMY174" s="216"/>
      <c r="VMZ174" s="216"/>
      <c r="VNA174" s="216"/>
      <c r="VNB174" s="216"/>
      <c r="VNC174" s="216"/>
      <c r="VND174" s="216"/>
      <c r="VNE174" s="216"/>
      <c r="VNF174" s="216"/>
      <c r="VNG174" s="216"/>
      <c r="VNH174" s="216"/>
      <c r="VNI174" s="216"/>
      <c r="VNJ174" s="216"/>
      <c r="VNK174" s="216"/>
      <c r="VNL174" s="216"/>
      <c r="VNM174" s="216"/>
      <c r="VNN174" s="216"/>
      <c r="VNO174" s="216"/>
      <c r="VNP174" s="216"/>
      <c r="VNQ174" s="216"/>
      <c r="VNR174" s="216"/>
      <c r="VNS174" s="216"/>
      <c r="VNT174" s="216"/>
      <c r="VNU174" s="216"/>
      <c r="VNV174" s="216"/>
      <c r="VNW174" s="216"/>
      <c r="VNX174" s="216"/>
      <c r="VNY174" s="216"/>
      <c r="VNZ174" s="216"/>
      <c r="VOA174" s="216"/>
      <c r="VOB174" s="216"/>
      <c r="VOC174" s="216"/>
      <c r="VOD174" s="216"/>
      <c r="VOE174" s="216"/>
      <c r="VOF174" s="216"/>
      <c r="VOG174" s="216"/>
      <c r="VOH174" s="216"/>
      <c r="VOI174" s="216"/>
      <c r="VOJ174" s="216"/>
      <c r="VOK174" s="216"/>
      <c r="VOL174" s="216"/>
      <c r="VOM174" s="216"/>
      <c r="VON174" s="216"/>
      <c r="VOO174" s="216"/>
      <c r="VOP174" s="216"/>
      <c r="VOQ174" s="216"/>
      <c r="VOR174" s="216"/>
      <c r="VOS174" s="216"/>
      <c r="VOT174" s="216"/>
      <c r="VOU174" s="216"/>
      <c r="VOV174" s="216"/>
      <c r="VOW174" s="216"/>
      <c r="VOX174" s="216"/>
      <c r="VOY174" s="216"/>
      <c r="VOZ174" s="216"/>
      <c r="VPA174" s="216"/>
      <c r="VPB174" s="216"/>
      <c r="VPC174" s="216"/>
      <c r="VPD174" s="216"/>
      <c r="VPE174" s="216"/>
      <c r="VPF174" s="216"/>
      <c r="VPG174" s="216"/>
      <c r="VPH174" s="216"/>
      <c r="VPI174" s="216"/>
      <c r="VPJ174" s="216"/>
      <c r="VPK174" s="216"/>
      <c r="VPL174" s="216"/>
      <c r="VPM174" s="216"/>
      <c r="VPN174" s="216"/>
      <c r="VPO174" s="216"/>
      <c r="VPP174" s="216"/>
      <c r="VPQ174" s="216"/>
      <c r="VPR174" s="216"/>
      <c r="VPS174" s="216"/>
      <c r="VPT174" s="216"/>
      <c r="VPU174" s="216"/>
      <c r="VPV174" s="216"/>
      <c r="VPW174" s="216"/>
      <c r="VPX174" s="216"/>
      <c r="VPY174" s="216"/>
      <c r="VPZ174" s="216"/>
      <c r="VQA174" s="216"/>
      <c r="VQB174" s="216"/>
      <c r="VQC174" s="216"/>
      <c r="VQD174" s="216"/>
      <c r="VQE174" s="216"/>
      <c r="VQF174" s="216"/>
      <c r="VQG174" s="216"/>
      <c r="VQH174" s="216"/>
      <c r="VQI174" s="216"/>
      <c r="VQJ174" s="216"/>
      <c r="VQK174" s="216"/>
      <c r="VQL174" s="216"/>
      <c r="VQM174" s="216"/>
      <c r="VQN174" s="216"/>
      <c r="VQO174" s="216"/>
      <c r="VQP174" s="216"/>
      <c r="VQQ174" s="216"/>
      <c r="VQR174" s="216"/>
      <c r="VQS174" s="216"/>
      <c r="VQT174" s="216"/>
      <c r="VQU174" s="216"/>
      <c r="VQV174" s="216"/>
      <c r="VQW174" s="216"/>
      <c r="VQX174" s="216"/>
      <c r="VQY174" s="216"/>
      <c r="VQZ174" s="216"/>
      <c r="VRA174" s="216"/>
      <c r="VRB174" s="216"/>
      <c r="VRC174" s="216"/>
      <c r="VRD174" s="216"/>
      <c r="VRE174" s="216"/>
      <c r="VRF174" s="216"/>
      <c r="VRG174" s="216"/>
      <c r="VRH174" s="216"/>
      <c r="VRI174" s="216"/>
      <c r="VRJ174" s="216"/>
      <c r="VRK174" s="216"/>
      <c r="VRL174" s="216"/>
      <c r="VRM174" s="216"/>
      <c r="VRN174" s="216"/>
      <c r="VRO174" s="216"/>
      <c r="VRP174" s="216"/>
      <c r="VRQ174" s="216"/>
      <c r="VRR174" s="216"/>
      <c r="VRS174" s="216"/>
      <c r="VRT174" s="216"/>
      <c r="VRU174" s="216"/>
      <c r="VRV174" s="216"/>
      <c r="VRW174" s="216"/>
      <c r="VRX174" s="216"/>
      <c r="VRY174" s="216"/>
      <c r="VRZ174" s="216"/>
      <c r="VSA174" s="216"/>
      <c r="VSB174" s="216"/>
      <c r="VSC174" s="216"/>
      <c r="VSD174" s="216"/>
      <c r="VSE174" s="216"/>
      <c r="VSF174" s="216"/>
      <c r="VSG174" s="216"/>
      <c r="VSH174" s="216"/>
      <c r="VSI174" s="216"/>
      <c r="VSJ174" s="216"/>
      <c r="VSK174" s="216"/>
      <c r="VSL174" s="216"/>
      <c r="VSM174" s="216"/>
      <c r="VSN174" s="216"/>
      <c r="VSO174" s="216"/>
      <c r="VSP174" s="216"/>
      <c r="VSQ174" s="216"/>
      <c r="VSR174" s="216"/>
      <c r="VSS174" s="216"/>
      <c r="VST174" s="216"/>
      <c r="VSU174" s="216"/>
      <c r="VSV174" s="216"/>
      <c r="VSW174" s="216"/>
      <c r="VSX174" s="216"/>
      <c r="VSY174" s="216"/>
      <c r="VSZ174" s="216"/>
      <c r="VTA174" s="216"/>
      <c r="VTB174" s="216"/>
      <c r="VTC174" s="216"/>
      <c r="VTD174" s="216"/>
      <c r="VTE174" s="216"/>
      <c r="VTF174" s="216"/>
      <c r="VTG174" s="216"/>
      <c r="VTH174" s="216"/>
      <c r="VTI174" s="216"/>
      <c r="VTJ174" s="216"/>
      <c r="VTK174" s="216"/>
      <c r="VTL174" s="216"/>
      <c r="VTM174" s="216"/>
      <c r="VTN174" s="216"/>
      <c r="VTO174" s="216"/>
      <c r="VTP174" s="216"/>
      <c r="VTQ174" s="216"/>
      <c r="VTR174" s="216"/>
      <c r="VTS174" s="216"/>
      <c r="VTT174" s="216"/>
      <c r="VTU174" s="216"/>
      <c r="VTV174" s="216"/>
      <c r="VTW174" s="216"/>
      <c r="VTX174" s="216"/>
      <c r="VTY174" s="216"/>
      <c r="VTZ174" s="216"/>
      <c r="VUA174" s="216"/>
      <c r="VUB174" s="216"/>
      <c r="VUC174" s="216"/>
      <c r="VUD174" s="216"/>
      <c r="VUE174" s="216"/>
      <c r="VUF174" s="216"/>
      <c r="VUG174" s="216"/>
      <c r="VUH174" s="216"/>
      <c r="VUI174" s="216"/>
      <c r="VUJ174" s="216"/>
      <c r="VUK174" s="216"/>
      <c r="VUL174" s="216"/>
      <c r="VUM174" s="216"/>
      <c r="VUN174" s="216"/>
      <c r="VUO174" s="216"/>
      <c r="VUP174" s="216"/>
      <c r="VUQ174" s="216"/>
      <c r="VUR174" s="216"/>
      <c r="VUS174" s="216"/>
      <c r="VUT174" s="216"/>
      <c r="VUU174" s="216"/>
      <c r="VUV174" s="216"/>
      <c r="VUW174" s="216"/>
      <c r="VUX174" s="216"/>
      <c r="VUY174" s="216"/>
      <c r="VUZ174" s="216"/>
      <c r="VVA174" s="216"/>
      <c r="VVB174" s="216"/>
      <c r="VVC174" s="216"/>
      <c r="VVD174" s="216"/>
      <c r="VVE174" s="216"/>
      <c r="VVF174" s="216"/>
      <c r="VVG174" s="216"/>
      <c r="VVH174" s="216"/>
      <c r="VVI174" s="216"/>
      <c r="VVJ174" s="216"/>
      <c r="VVK174" s="216"/>
      <c r="VVL174" s="216"/>
      <c r="VVM174" s="216"/>
      <c r="VVN174" s="216"/>
      <c r="VVO174" s="216"/>
      <c r="VVP174" s="216"/>
      <c r="VVQ174" s="216"/>
      <c r="VVR174" s="216"/>
      <c r="VVS174" s="216"/>
      <c r="VVT174" s="216"/>
      <c r="VVU174" s="216"/>
      <c r="VVV174" s="216"/>
      <c r="VVW174" s="216"/>
      <c r="VVX174" s="216"/>
      <c r="VVY174" s="216"/>
      <c r="VVZ174" s="216"/>
      <c r="VWA174" s="216"/>
      <c r="VWB174" s="216"/>
      <c r="VWC174" s="216"/>
      <c r="VWD174" s="216"/>
      <c r="VWE174" s="216"/>
      <c r="VWF174" s="216"/>
      <c r="VWG174" s="216"/>
      <c r="VWH174" s="216"/>
      <c r="VWI174" s="216"/>
      <c r="VWJ174" s="216"/>
      <c r="VWK174" s="216"/>
      <c r="VWL174" s="216"/>
      <c r="VWM174" s="216"/>
      <c r="VWN174" s="216"/>
      <c r="VWO174" s="216"/>
      <c r="VWP174" s="216"/>
      <c r="VWQ174" s="216"/>
      <c r="VWR174" s="216"/>
      <c r="VWS174" s="216"/>
      <c r="VWT174" s="216"/>
      <c r="VWU174" s="216"/>
      <c r="VWV174" s="216"/>
      <c r="VWW174" s="216"/>
      <c r="VWX174" s="216"/>
      <c r="VWY174" s="216"/>
      <c r="VWZ174" s="216"/>
      <c r="VXA174" s="216"/>
      <c r="VXB174" s="216"/>
      <c r="VXC174" s="216"/>
      <c r="VXD174" s="216"/>
      <c r="VXE174" s="216"/>
      <c r="VXF174" s="216"/>
      <c r="VXG174" s="216"/>
      <c r="VXH174" s="216"/>
      <c r="VXI174" s="216"/>
      <c r="VXJ174" s="216"/>
      <c r="VXK174" s="216"/>
      <c r="VXL174" s="216"/>
      <c r="VXM174" s="216"/>
      <c r="VXN174" s="216"/>
      <c r="VXO174" s="216"/>
      <c r="VXP174" s="216"/>
      <c r="VXQ174" s="216"/>
      <c r="VXR174" s="216"/>
      <c r="VXS174" s="216"/>
      <c r="VXT174" s="216"/>
      <c r="VXU174" s="216"/>
      <c r="VXV174" s="216"/>
      <c r="VXW174" s="216"/>
      <c r="VXX174" s="216"/>
      <c r="VXY174" s="216"/>
      <c r="VXZ174" s="216"/>
      <c r="VYA174" s="216"/>
      <c r="VYB174" s="216"/>
      <c r="VYC174" s="216"/>
      <c r="VYD174" s="216"/>
      <c r="VYE174" s="216"/>
      <c r="VYF174" s="216"/>
      <c r="VYG174" s="216"/>
      <c r="VYH174" s="216"/>
      <c r="VYI174" s="216"/>
      <c r="VYJ174" s="216"/>
      <c r="VYK174" s="216"/>
      <c r="VYL174" s="216"/>
      <c r="VYM174" s="216"/>
      <c r="VYN174" s="216"/>
      <c r="VYO174" s="216"/>
      <c r="VYP174" s="216"/>
      <c r="VYQ174" s="216"/>
      <c r="VYR174" s="216"/>
      <c r="VYS174" s="216"/>
      <c r="VYT174" s="216"/>
      <c r="VYU174" s="216"/>
      <c r="VYV174" s="216"/>
      <c r="VYW174" s="216"/>
      <c r="VYX174" s="216"/>
      <c r="VYY174" s="216"/>
      <c r="VYZ174" s="216"/>
      <c r="VZA174" s="216"/>
      <c r="VZB174" s="216"/>
      <c r="VZC174" s="216"/>
      <c r="VZD174" s="216"/>
      <c r="VZE174" s="216"/>
      <c r="VZF174" s="216"/>
      <c r="VZG174" s="216"/>
      <c r="VZH174" s="216"/>
      <c r="VZI174" s="216"/>
      <c r="VZJ174" s="216"/>
      <c r="VZK174" s="216"/>
      <c r="VZL174" s="216"/>
      <c r="VZM174" s="216"/>
      <c r="VZN174" s="216"/>
      <c r="VZO174" s="216"/>
      <c r="VZP174" s="216"/>
      <c r="VZQ174" s="216"/>
      <c r="VZR174" s="216"/>
      <c r="VZS174" s="216"/>
      <c r="VZT174" s="216"/>
      <c r="VZU174" s="216"/>
      <c r="VZV174" s="216"/>
      <c r="VZW174" s="216"/>
      <c r="VZX174" s="216"/>
      <c r="VZY174" s="216"/>
      <c r="VZZ174" s="216"/>
      <c r="WAA174" s="216"/>
      <c r="WAB174" s="216"/>
      <c r="WAC174" s="216"/>
      <c r="WAD174" s="216"/>
      <c r="WAE174" s="216"/>
      <c r="WAF174" s="216"/>
      <c r="WAG174" s="216"/>
      <c r="WAH174" s="216"/>
      <c r="WAI174" s="216"/>
      <c r="WAJ174" s="216"/>
      <c r="WAK174" s="216"/>
      <c r="WAL174" s="216"/>
      <c r="WAM174" s="216"/>
      <c r="WAN174" s="216"/>
      <c r="WAO174" s="216"/>
      <c r="WAP174" s="216"/>
      <c r="WAQ174" s="216"/>
      <c r="WAR174" s="216"/>
      <c r="WAS174" s="216"/>
      <c r="WAT174" s="216"/>
      <c r="WAU174" s="216"/>
      <c r="WAV174" s="216"/>
      <c r="WAW174" s="216"/>
      <c r="WAX174" s="216"/>
      <c r="WAY174" s="216"/>
      <c r="WAZ174" s="216"/>
      <c r="WBA174" s="216"/>
      <c r="WBB174" s="216"/>
      <c r="WBC174" s="216"/>
      <c r="WBD174" s="216"/>
      <c r="WBE174" s="216"/>
      <c r="WBF174" s="216"/>
      <c r="WBG174" s="216"/>
      <c r="WBH174" s="216"/>
      <c r="WBI174" s="216"/>
      <c r="WBJ174" s="216"/>
      <c r="WBK174" s="216"/>
      <c r="WBL174" s="216"/>
      <c r="WBM174" s="216"/>
      <c r="WBN174" s="216"/>
      <c r="WBO174" s="216"/>
      <c r="WBP174" s="216"/>
      <c r="WBQ174" s="216"/>
      <c r="WBR174" s="216"/>
      <c r="WBS174" s="216"/>
      <c r="WBT174" s="216"/>
      <c r="WBU174" s="216"/>
      <c r="WBV174" s="216"/>
      <c r="WBW174" s="216"/>
      <c r="WBX174" s="216"/>
      <c r="WBY174" s="216"/>
      <c r="WBZ174" s="216"/>
      <c r="WCA174" s="216"/>
      <c r="WCB174" s="216"/>
      <c r="WCC174" s="216"/>
      <c r="WCD174" s="216"/>
      <c r="WCE174" s="216"/>
      <c r="WCF174" s="216"/>
      <c r="WCG174" s="216"/>
      <c r="WCH174" s="216"/>
      <c r="WCI174" s="216"/>
      <c r="WCJ174" s="216"/>
      <c r="WCK174" s="216"/>
      <c r="WCL174" s="216"/>
      <c r="WCM174" s="216"/>
      <c r="WCN174" s="216"/>
      <c r="WCO174" s="216"/>
      <c r="WCP174" s="216"/>
      <c r="WCQ174" s="216"/>
      <c r="WCR174" s="216"/>
      <c r="WCS174" s="216"/>
      <c r="WCT174" s="216"/>
      <c r="WCU174" s="216"/>
      <c r="WCV174" s="216"/>
      <c r="WCW174" s="216"/>
      <c r="WCX174" s="216"/>
      <c r="WCY174" s="216"/>
      <c r="WCZ174" s="216"/>
      <c r="WDA174" s="216"/>
      <c r="WDB174" s="216"/>
      <c r="WDC174" s="216"/>
      <c r="WDD174" s="216"/>
      <c r="WDE174" s="216"/>
      <c r="WDF174" s="216"/>
      <c r="WDG174" s="216"/>
      <c r="WDH174" s="216"/>
      <c r="WDI174" s="216"/>
      <c r="WDJ174" s="216"/>
      <c r="WDK174" s="216"/>
      <c r="WDL174" s="216"/>
      <c r="WDM174" s="216"/>
      <c r="WDN174" s="216"/>
      <c r="WDO174" s="216"/>
      <c r="WDP174" s="216"/>
      <c r="WDQ174" s="216"/>
      <c r="WDR174" s="216"/>
      <c r="WDS174" s="216"/>
      <c r="WDT174" s="216"/>
      <c r="WDU174" s="216"/>
      <c r="WDV174" s="216"/>
      <c r="WDW174" s="216"/>
      <c r="WDX174" s="216"/>
      <c r="WDY174" s="216"/>
      <c r="WDZ174" s="216"/>
      <c r="WEA174" s="216"/>
      <c r="WEB174" s="216"/>
      <c r="WEC174" s="216"/>
      <c r="WED174" s="216"/>
      <c r="WEE174" s="216"/>
      <c r="WEF174" s="216"/>
      <c r="WEG174" s="216"/>
      <c r="WEH174" s="216"/>
      <c r="WEI174" s="216"/>
      <c r="WEJ174" s="216"/>
      <c r="WEK174" s="216"/>
      <c r="WEL174" s="216"/>
      <c r="WEM174" s="216"/>
      <c r="WEN174" s="216"/>
      <c r="WEO174" s="216"/>
      <c r="WEP174" s="216"/>
      <c r="WEQ174" s="216"/>
      <c r="WER174" s="216"/>
      <c r="WES174" s="216"/>
      <c r="WET174" s="216"/>
      <c r="WEU174" s="216"/>
      <c r="WEV174" s="216"/>
      <c r="WEW174" s="216"/>
      <c r="WEX174" s="216"/>
      <c r="WEY174" s="216"/>
      <c r="WEZ174" s="216"/>
      <c r="WFA174" s="216"/>
      <c r="WFB174" s="216"/>
      <c r="WFC174" s="216"/>
      <c r="WFD174" s="216"/>
      <c r="WFE174" s="216"/>
      <c r="WFF174" s="216"/>
      <c r="WFG174" s="216"/>
      <c r="WFH174" s="216"/>
      <c r="WFI174" s="216"/>
      <c r="WFJ174" s="216"/>
      <c r="WFK174" s="216"/>
      <c r="WFL174" s="216"/>
      <c r="WFM174" s="216"/>
      <c r="WFN174" s="216"/>
      <c r="WFO174" s="216"/>
      <c r="WFP174" s="216"/>
      <c r="WFQ174" s="216"/>
      <c r="WFR174" s="216"/>
      <c r="WFS174" s="216"/>
      <c r="WFT174" s="216"/>
      <c r="WFU174" s="216"/>
      <c r="WFV174" s="216"/>
      <c r="WFW174" s="216"/>
      <c r="WFX174" s="216"/>
      <c r="WFY174" s="216"/>
      <c r="WFZ174" s="216"/>
      <c r="WGA174" s="216"/>
      <c r="WGB174" s="216"/>
      <c r="WGC174" s="216"/>
      <c r="WGD174" s="216"/>
      <c r="WGE174" s="216"/>
      <c r="WGF174" s="216"/>
      <c r="WGG174" s="216"/>
      <c r="WGH174" s="216"/>
      <c r="WGI174" s="216"/>
      <c r="WGJ174" s="216"/>
      <c r="WGK174" s="216"/>
      <c r="WGL174" s="216"/>
      <c r="WGM174" s="216"/>
      <c r="WGN174" s="216"/>
      <c r="WGO174" s="216"/>
      <c r="WGP174" s="216"/>
      <c r="WGQ174" s="216"/>
      <c r="WGR174" s="216"/>
      <c r="WGS174" s="216"/>
      <c r="WGT174" s="216"/>
      <c r="WGU174" s="216"/>
      <c r="WGV174" s="216"/>
      <c r="WGW174" s="216"/>
      <c r="WGX174" s="216"/>
      <c r="WGY174" s="216"/>
      <c r="WGZ174" s="216"/>
      <c r="WHA174" s="216"/>
      <c r="WHB174" s="216"/>
      <c r="WHC174" s="216"/>
      <c r="WHD174" s="216"/>
      <c r="WHE174" s="216"/>
      <c r="WHF174" s="216"/>
      <c r="WHG174" s="216"/>
      <c r="WHH174" s="216"/>
      <c r="WHI174" s="216"/>
      <c r="WHJ174" s="216"/>
      <c r="WHK174" s="216"/>
      <c r="WHL174" s="216"/>
      <c r="WHM174" s="216"/>
      <c r="WHN174" s="216"/>
      <c r="WHO174" s="216"/>
      <c r="WHP174" s="216"/>
      <c r="WHQ174" s="216"/>
      <c r="WHR174" s="216"/>
      <c r="WHS174" s="216"/>
      <c r="WHT174" s="216"/>
      <c r="WHU174" s="216"/>
      <c r="WHV174" s="216"/>
      <c r="WHW174" s="216"/>
      <c r="WHX174" s="216"/>
      <c r="WHY174" s="216"/>
      <c r="WHZ174" s="216"/>
      <c r="WIA174" s="216"/>
      <c r="WIB174" s="216"/>
      <c r="WIC174" s="216"/>
      <c r="WID174" s="216"/>
      <c r="WIE174" s="216"/>
      <c r="WIF174" s="216"/>
      <c r="WIG174" s="216"/>
      <c r="WIH174" s="216"/>
      <c r="WII174" s="216"/>
      <c r="WIJ174" s="216"/>
      <c r="WIK174" s="216"/>
      <c r="WIL174" s="216"/>
      <c r="WIM174" s="216"/>
      <c r="WIN174" s="216"/>
      <c r="WIO174" s="216"/>
      <c r="WIP174" s="216"/>
      <c r="WIQ174" s="216"/>
      <c r="WIR174" s="216"/>
      <c r="WIS174" s="216"/>
      <c r="WIT174" s="216"/>
      <c r="WIU174" s="216"/>
      <c r="WIV174" s="216"/>
      <c r="WIW174" s="216"/>
      <c r="WIX174" s="216"/>
      <c r="WIY174" s="216"/>
      <c r="WIZ174" s="216"/>
      <c r="WJA174" s="216"/>
      <c r="WJB174" s="216"/>
      <c r="WJC174" s="216"/>
      <c r="WJD174" s="216"/>
      <c r="WJE174" s="216"/>
      <c r="WJF174" s="216"/>
      <c r="WJG174" s="216"/>
      <c r="WJH174" s="216"/>
      <c r="WJI174" s="216"/>
      <c r="WJJ174" s="216"/>
      <c r="WJK174" s="216"/>
      <c r="WJL174" s="216"/>
      <c r="WJM174" s="216"/>
      <c r="WJN174" s="216"/>
      <c r="WJO174" s="216"/>
      <c r="WJP174" s="216"/>
      <c r="WJQ174" s="216"/>
      <c r="WJR174" s="216"/>
      <c r="WJS174" s="216"/>
      <c r="WJT174" s="216"/>
      <c r="WJU174" s="216"/>
      <c r="WJV174" s="216"/>
      <c r="WJW174" s="216"/>
      <c r="WJX174" s="216"/>
      <c r="WJY174" s="216"/>
      <c r="WJZ174" s="216"/>
      <c r="WKA174" s="216"/>
      <c r="WKB174" s="216"/>
      <c r="WKC174" s="216"/>
      <c r="WKD174" s="216"/>
      <c r="WKE174" s="216"/>
      <c r="WKF174" s="216"/>
      <c r="WKG174" s="216"/>
      <c r="WKH174" s="216"/>
      <c r="WKI174" s="216"/>
      <c r="WKJ174" s="216"/>
      <c r="WKK174" s="216"/>
      <c r="WKL174" s="216"/>
      <c r="WKM174" s="216"/>
      <c r="WKN174" s="216"/>
      <c r="WKO174" s="216"/>
      <c r="WKP174" s="216"/>
      <c r="WKQ174" s="216"/>
      <c r="WKR174" s="216"/>
      <c r="WKS174" s="216"/>
      <c r="WKT174" s="216"/>
      <c r="WKU174" s="216"/>
      <c r="WKV174" s="216"/>
      <c r="WKW174" s="216"/>
      <c r="WKX174" s="216"/>
      <c r="WKY174" s="216"/>
      <c r="WKZ174" s="216"/>
      <c r="WLA174" s="216"/>
      <c r="WLB174" s="216"/>
      <c r="WLC174" s="216"/>
      <c r="WLD174" s="216"/>
      <c r="WLE174" s="216"/>
      <c r="WLF174" s="216"/>
      <c r="WLG174" s="216"/>
      <c r="WLH174" s="216"/>
      <c r="WLI174" s="216"/>
      <c r="WLJ174" s="216"/>
      <c r="WLK174" s="216"/>
      <c r="WLL174" s="216"/>
      <c r="WLM174" s="216"/>
      <c r="WLN174" s="216"/>
      <c r="WLO174" s="216"/>
      <c r="WLP174" s="216"/>
      <c r="WLQ174" s="216"/>
      <c r="WLR174" s="216"/>
      <c r="WLS174" s="216"/>
      <c r="WLT174" s="216"/>
      <c r="WLU174" s="216"/>
      <c r="WLV174" s="216"/>
      <c r="WLW174" s="216"/>
      <c r="WLX174" s="216"/>
      <c r="WLY174" s="216"/>
      <c r="WLZ174" s="216"/>
      <c r="WMA174" s="216"/>
      <c r="WMB174" s="216"/>
      <c r="WMC174" s="216"/>
      <c r="WMD174" s="216"/>
      <c r="WME174" s="216"/>
      <c r="WMF174" s="216"/>
      <c r="WMG174" s="216"/>
      <c r="WMH174" s="216"/>
      <c r="WMI174" s="216"/>
      <c r="WMJ174" s="216"/>
      <c r="WMK174" s="216"/>
      <c r="WML174" s="216"/>
      <c r="WMM174" s="216"/>
      <c r="WMN174" s="216"/>
      <c r="WMO174" s="216"/>
      <c r="WMP174" s="216"/>
      <c r="WMQ174" s="216"/>
      <c r="WMR174" s="216"/>
      <c r="WMS174" s="216"/>
      <c r="WMT174" s="216"/>
      <c r="WMU174" s="216"/>
      <c r="WMV174" s="216"/>
      <c r="WMW174" s="216"/>
      <c r="WMX174" s="216"/>
      <c r="WMY174" s="216"/>
      <c r="WMZ174" s="216"/>
      <c r="WNA174" s="216"/>
      <c r="WNB174" s="216"/>
      <c r="WNC174" s="216"/>
      <c r="WND174" s="216"/>
      <c r="WNE174" s="216"/>
      <c r="WNF174" s="216"/>
      <c r="WNG174" s="216"/>
      <c r="WNH174" s="216"/>
      <c r="WNI174" s="216"/>
      <c r="WNJ174" s="216"/>
      <c r="WNK174" s="216"/>
      <c r="WNL174" s="216"/>
      <c r="WNM174" s="216"/>
      <c r="WNN174" s="216"/>
      <c r="WNO174" s="216"/>
      <c r="WNP174" s="216"/>
      <c r="WNQ174" s="216"/>
      <c r="WNR174" s="216"/>
      <c r="WNS174" s="216"/>
      <c r="WNT174" s="216"/>
      <c r="WNU174" s="216"/>
      <c r="WNV174" s="216"/>
      <c r="WNW174" s="216"/>
      <c r="WNX174" s="216"/>
      <c r="WNY174" s="216"/>
      <c r="WNZ174" s="216"/>
      <c r="WOA174" s="216"/>
      <c r="WOB174" s="216"/>
      <c r="WOC174" s="216"/>
      <c r="WOD174" s="216"/>
      <c r="WOE174" s="216"/>
      <c r="WOF174" s="216"/>
      <c r="WOG174" s="216"/>
      <c r="WOH174" s="216"/>
      <c r="WOI174" s="216"/>
      <c r="WOJ174" s="216"/>
      <c r="WOK174" s="216"/>
      <c r="WOL174" s="216"/>
      <c r="WOM174" s="216"/>
      <c r="WON174" s="216"/>
      <c r="WOO174" s="216"/>
      <c r="WOP174" s="216"/>
      <c r="WOQ174" s="216"/>
      <c r="WOR174" s="216"/>
      <c r="WOS174" s="216"/>
      <c r="WOT174" s="216"/>
      <c r="WOU174" s="216"/>
      <c r="WOV174" s="216"/>
      <c r="WOW174" s="216"/>
      <c r="WOX174" s="216"/>
      <c r="WOY174" s="216"/>
      <c r="WOZ174" s="216"/>
      <c r="WPA174" s="216"/>
      <c r="WPB174" s="216"/>
      <c r="WPC174" s="216"/>
      <c r="WPD174" s="216"/>
      <c r="WPE174" s="216"/>
      <c r="WPF174" s="216"/>
      <c r="WPG174" s="216"/>
      <c r="WPH174" s="216"/>
      <c r="WPI174" s="216"/>
      <c r="WPJ174" s="216"/>
      <c r="WPK174" s="216"/>
      <c r="WPL174" s="216"/>
      <c r="WPM174" s="216"/>
      <c r="WPN174" s="216"/>
      <c r="WPO174" s="216"/>
      <c r="WPP174" s="216"/>
      <c r="WPQ174" s="216"/>
      <c r="WPR174" s="216"/>
      <c r="WPS174" s="216"/>
      <c r="WPT174" s="216"/>
      <c r="WPU174" s="216"/>
      <c r="WPV174" s="216"/>
      <c r="WPW174" s="216"/>
      <c r="WPX174" s="216"/>
      <c r="WPY174" s="216"/>
      <c r="WPZ174" s="216"/>
      <c r="WQA174" s="216"/>
      <c r="WQB174" s="216"/>
      <c r="WQC174" s="216"/>
      <c r="WQD174" s="216"/>
      <c r="WQE174" s="216"/>
      <c r="WQF174" s="216"/>
      <c r="WQG174" s="216"/>
      <c r="WQH174" s="216"/>
      <c r="WQI174" s="216"/>
      <c r="WQJ174" s="216"/>
      <c r="WQK174" s="216"/>
      <c r="WQL174" s="216"/>
      <c r="WQM174" s="216"/>
      <c r="WQN174" s="216"/>
      <c r="WQO174" s="216"/>
      <c r="WQP174" s="216"/>
      <c r="WQQ174" s="216"/>
      <c r="WQR174" s="216"/>
      <c r="WQS174" s="216"/>
      <c r="WQT174" s="216"/>
      <c r="WQU174" s="216"/>
      <c r="WQV174" s="216"/>
      <c r="WQW174" s="216"/>
      <c r="WQX174" s="216"/>
      <c r="WQY174" s="216"/>
      <c r="WQZ174" s="216"/>
      <c r="WRA174" s="216"/>
      <c r="WRB174" s="216"/>
      <c r="WRC174" s="216"/>
      <c r="WRD174" s="216"/>
      <c r="WRE174" s="216"/>
      <c r="WRF174" s="216"/>
      <c r="WRG174" s="216"/>
      <c r="WRH174" s="216"/>
      <c r="WRI174" s="216"/>
      <c r="WRJ174" s="216"/>
      <c r="WRK174" s="216"/>
      <c r="WRL174" s="216"/>
      <c r="WRM174" s="216"/>
      <c r="WRN174" s="216"/>
      <c r="WRO174" s="216"/>
      <c r="WRP174" s="216"/>
      <c r="WRQ174" s="216"/>
      <c r="WRR174" s="216"/>
      <c r="WRS174" s="216"/>
      <c r="WRT174" s="216"/>
      <c r="WRU174" s="216"/>
      <c r="WRV174" s="216"/>
      <c r="WRW174" s="216"/>
      <c r="WRX174" s="216"/>
      <c r="WRY174" s="216"/>
      <c r="WRZ174" s="216"/>
      <c r="WSA174" s="216"/>
      <c r="WSB174" s="216"/>
      <c r="WSC174" s="216"/>
      <c r="WSD174" s="216"/>
      <c r="WSE174" s="216"/>
      <c r="WSF174" s="216"/>
      <c r="WSG174" s="216"/>
      <c r="WSH174" s="216"/>
      <c r="WSI174" s="216"/>
      <c r="WSJ174" s="216"/>
      <c r="WSK174" s="216"/>
      <c r="WSL174" s="216"/>
      <c r="WSM174" s="216"/>
      <c r="WSN174" s="216"/>
      <c r="WSO174" s="216"/>
      <c r="WSP174" s="216"/>
      <c r="WSQ174" s="216"/>
      <c r="WSR174" s="216"/>
      <c r="WSS174" s="216"/>
      <c r="WST174" s="216"/>
      <c r="WSU174" s="216"/>
      <c r="WSV174" s="216"/>
      <c r="WSW174" s="216"/>
      <c r="WSX174" s="216"/>
      <c r="WSY174" s="216"/>
      <c r="WSZ174" s="216"/>
      <c r="WTA174" s="216"/>
      <c r="WTB174" s="216"/>
      <c r="WTC174" s="216"/>
      <c r="WTD174" s="216"/>
      <c r="WTE174" s="216"/>
      <c r="WTF174" s="216"/>
      <c r="WTG174" s="216"/>
      <c r="WTH174" s="216"/>
      <c r="WTI174" s="216"/>
      <c r="WTJ174" s="216"/>
      <c r="WTK174" s="216"/>
      <c r="WTL174" s="216"/>
      <c r="WTM174" s="216"/>
      <c r="WTN174" s="216"/>
      <c r="WTO174" s="216"/>
      <c r="WTP174" s="216"/>
      <c r="WTQ174" s="216"/>
      <c r="WTR174" s="216"/>
      <c r="WTS174" s="216"/>
      <c r="WTT174" s="216"/>
      <c r="WTU174" s="216"/>
      <c r="WTV174" s="216"/>
      <c r="WTW174" s="216"/>
      <c r="WTX174" s="216"/>
      <c r="WTY174" s="216"/>
      <c r="WTZ174" s="216"/>
      <c r="WUA174" s="216"/>
      <c r="WUB174" s="216"/>
      <c r="WUC174" s="216"/>
      <c r="WUD174" s="216"/>
      <c r="WUE174" s="216"/>
      <c r="WUF174" s="216"/>
      <c r="WUG174" s="216"/>
      <c r="WUH174" s="216"/>
      <c r="WUI174" s="216"/>
      <c r="WUJ174" s="216"/>
      <c r="WUK174" s="216"/>
      <c r="WUL174" s="216"/>
      <c r="WUM174" s="216"/>
      <c r="WUN174" s="216"/>
      <c r="WUO174" s="216"/>
      <c r="WUP174" s="216"/>
      <c r="WUQ174" s="216"/>
      <c r="WUR174" s="216"/>
      <c r="WUS174" s="216"/>
      <c r="WUT174" s="216"/>
      <c r="WUU174" s="216"/>
      <c r="WUV174" s="216"/>
      <c r="WUW174" s="216"/>
      <c r="WUX174" s="216"/>
      <c r="WUY174" s="216"/>
      <c r="WUZ174" s="216"/>
      <c r="WVA174" s="216"/>
      <c r="WVB174" s="216"/>
      <c r="WVC174" s="216"/>
      <c r="WVD174" s="216"/>
      <c r="WVE174" s="216"/>
      <c r="WVF174" s="216"/>
      <c r="WVG174" s="216"/>
      <c r="WVH174" s="216"/>
      <c r="WVI174" s="216"/>
      <c r="WVJ174" s="216"/>
      <c r="WVK174" s="216"/>
      <c r="WVL174" s="216"/>
      <c r="WVM174" s="216"/>
      <c r="WVN174" s="216"/>
      <c r="WVO174" s="216"/>
      <c r="WVP174" s="216"/>
      <c r="WVQ174" s="216"/>
      <c r="WVR174" s="216"/>
      <c r="WVS174" s="216"/>
      <c r="WVT174" s="216"/>
      <c r="WVU174" s="216"/>
      <c r="WVV174" s="216"/>
      <c r="WVW174" s="216"/>
      <c r="WVX174" s="216"/>
      <c r="WVY174" s="216"/>
      <c r="WVZ174" s="216"/>
      <c r="WWA174" s="216"/>
      <c r="WWB174" s="216"/>
      <c r="WWC174" s="216"/>
      <c r="WWD174" s="216"/>
      <c r="WWE174" s="216"/>
      <c r="WWF174" s="216"/>
      <c r="WWG174" s="216"/>
      <c r="WWH174" s="216"/>
      <c r="WWI174" s="216"/>
      <c r="WWJ174" s="216"/>
      <c r="WWK174" s="216"/>
      <c r="WWL174" s="216"/>
      <c r="WWM174" s="216"/>
      <c r="WWN174" s="216"/>
      <c r="WWO174" s="216"/>
      <c r="WWP174" s="216"/>
      <c r="WWQ174" s="216"/>
      <c r="WWR174" s="216"/>
      <c r="WWS174" s="216"/>
      <c r="WWT174" s="216"/>
      <c r="WWU174" s="216"/>
      <c r="WWV174" s="216"/>
      <c r="WWW174" s="216"/>
      <c r="WWX174" s="216"/>
      <c r="WWY174" s="216"/>
      <c r="WWZ174" s="216"/>
      <c r="WXA174" s="216"/>
      <c r="WXB174" s="216"/>
      <c r="WXC174" s="216"/>
      <c r="WXD174" s="216"/>
      <c r="WXE174" s="216"/>
      <c r="WXF174" s="216"/>
      <c r="WXG174" s="216"/>
      <c r="WXH174" s="216"/>
      <c r="WXI174" s="216"/>
      <c r="WXJ174" s="216"/>
      <c r="WXK174" s="216"/>
      <c r="WXL174" s="216"/>
      <c r="WXM174" s="216"/>
      <c r="WXN174" s="216"/>
      <c r="WXO174" s="216"/>
      <c r="WXP174" s="216"/>
      <c r="WXQ174" s="216"/>
      <c r="WXR174" s="216"/>
      <c r="WXS174" s="216"/>
      <c r="WXT174" s="216"/>
      <c r="WXU174" s="216"/>
      <c r="WXV174" s="216"/>
      <c r="WXW174" s="216"/>
      <c r="WXX174" s="216"/>
      <c r="WXY174" s="216"/>
      <c r="WXZ174" s="216"/>
      <c r="WYA174" s="216"/>
      <c r="WYB174" s="216"/>
      <c r="WYC174" s="216"/>
      <c r="WYD174" s="216"/>
      <c r="WYE174" s="216"/>
      <c r="WYF174" s="216"/>
      <c r="WYG174" s="216"/>
      <c r="WYH174" s="216"/>
      <c r="WYI174" s="216"/>
      <c r="WYJ174" s="216"/>
      <c r="WYK174" s="216"/>
      <c r="WYL174" s="216"/>
      <c r="WYM174" s="216"/>
      <c r="WYN174" s="216"/>
      <c r="WYO174" s="216"/>
      <c r="WYP174" s="216"/>
      <c r="WYQ174" s="216"/>
      <c r="WYR174" s="216"/>
      <c r="WYS174" s="216"/>
      <c r="WYT174" s="216"/>
      <c r="WYU174" s="216"/>
      <c r="WYV174" s="216"/>
      <c r="WYW174" s="216"/>
      <c r="WYX174" s="216"/>
      <c r="WYY174" s="216"/>
      <c r="WYZ174" s="216"/>
      <c r="WZA174" s="216"/>
      <c r="WZB174" s="216"/>
      <c r="WZC174" s="216"/>
      <c r="WZD174" s="216"/>
      <c r="WZE174" s="216"/>
      <c r="WZF174" s="216"/>
      <c r="WZG174" s="216"/>
      <c r="WZH174" s="216"/>
      <c r="WZI174" s="216"/>
      <c r="WZJ174" s="216"/>
      <c r="WZK174" s="216"/>
      <c r="WZL174" s="216"/>
      <c r="WZM174" s="216"/>
      <c r="WZN174" s="216"/>
      <c r="WZO174" s="216"/>
      <c r="WZP174" s="216"/>
      <c r="WZQ174" s="216"/>
      <c r="WZR174" s="216"/>
      <c r="WZS174" s="216"/>
      <c r="WZT174" s="216"/>
      <c r="WZU174" s="216"/>
      <c r="WZV174" s="216"/>
      <c r="WZW174" s="216"/>
      <c r="WZX174" s="216"/>
      <c r="WZY174" s="216"/>
      <c r="WZZ174" s="216"/>
      <c r="XAA174" s="216"/>
      <c r="XAB174" s="216"/>
      <c r="XAC174" s="216"/>
      <c r="XAD174" s="216"/>
      <c r="XAE174" s="216"/>
      <c r="XAF174" s="216"/>
      <c r="XAG174" s="216"/>
      <c r="XAH174" s="216"/>
      <c r="XAI174" s="216"/>
      <c r="XAJ174" s="216"/>
      <c r="XAK174" s="216"/>
      <c r="XAL174" s="216"/>
      <c r="XAM174" s="216"/>
      <c r="XAN174" s="216"/>
      <c r="XAO174" s="216"/>
      <c r="XAP174" s="216"/>
      <c r="XAQ174" s="216"/>
      <c r="XAR174" s="216"/>
      <c r="XAS174" s="216"/>
      <c r="XAT174" s="216"/>
      <c r="XAU174" s="216"/>
      <c r="XAV174" s="216"/>
      <c r="XAW174" s="216"/>
      <c r="XAX174" s="216"/>
      <c r="XAY174" s="216"/>
      <c r="XAZ174" s="216"/>
      <c r="XBA174" s="216"/>
      <c r="XBB174" s="216"/>
      <c r="XBC174" s="216"/>
      <c r="XBD174" s="216"/>
      <c r="XBE174" s="216"/>
      <c r="XBF174" s="216"/>
      <c r="XBG174" s="216"/>
      <c r="XBH174" s="216"/>
      <c r="XBI174" s="216"/>
      <c r="XBJ174" s="216"/>
      <c r="XBK174" s="216"/>
      <c r="XBL174" s="216"/>
      <c r="XBM174" s="216"/>
      <c r="XBN174" s="216"/>
      <c r="XBO174" s="216"/>
      <c r="XBP174" s="216"/>
      <c r="XBQ174" s="216"/>
      <c r="XBR174" s="216"/>
      <c r="XBS174" s="216"/>
      <c r="XBT174" s="216"/>
      <c r="XBU174" s="216"/>
      <c r="XBV174" s="216"/>
      <c r="XBW174" s="216"/>
      <c r="XBX174" s="216"/>
      <c r="XBY174" s="216"/>
      <c r="XBZ174" s="216"/>
      <c r="XCA174" s="216"/>
      <c r="XCB174" s="216"/>
      <c r="XCC174" s="216"/>
      <c r="XCD174" s="216"/>
      <c r="XCE174" s="216"/>
      <c r="XCF174" s="216"/>
      <c r="XCG174" s="216"/>
      <c r="XCH174" s="216"/>
      <c r="XCI174" s="216"/>
      <c r="XCJ174" s="216"/>
      <c r="XCK174" s="216"/>
      <c r="XCL174" s="216"/>
      <c r="XCM174" s="216"/>
      <c r="XCN174" s="216"/>
      <c r="XCO174" s="216"/>
      <c r="XCP174" s="216"/>
      <c r="XCQ174" s="216"/>
      <c r="XCR174" s="216"/>
      <c r="XCS174" s="216"/>
      <c r="XCT174" s="216"/>
      <c r="XCU174" s="216"/>
      <c r="XCV174" s="216"/>
      <c r="XCW174" s="216"/>
      <c r="XCX174" s="216"/>
      <c r="XCY174" s="216"/>
      <c r="XCZ174" s="216"/>
      <c r="XDA174" s="216"/>
      <c r="XDB174" s="216"/>
      <c r="XDC174" s="216"/>
      <c r="XDD174" s="216"/>
      <c r="XDE174" s="216"/>
      <c r="XDF174" s="216"/>
      <c r="XDG174" s="216"/>
      <c r="XDH174" s="216"/>
      <c r="XDI174" s="216"/>
      <c r="XDJ174" s="216"/>
      <c r="XDK174" s="216"/>
      <c r="XDL174" s="216"/>
      <c r="XDM174" s="216"/>
      <c r="XDN174" s="216"/>
      <c r="XDO174" s="216"/>
      <c r="XDP174" s="216"/>
      <c r="XDQ174" s="216"/>
      <c r="XDR174" s="216"/>
      <c r="XDS174" s="216"/>
      <c r="XDT174" s="216"/>
      <c r="XDU174" s="216"/>
      <c r="XDV174" s="216"/>
      <c r="XDW174" s="216"/>
      <c r="XDX174" s="216"/>
      <c r="XDY174" s="216"/>
      <c r="XDZ174" s="216"/>
      <c r="XEA174" s="216"/>
      <c r="XEB174" s="216"/>
      <c r="XEC174" s="216"/>
      <c r="XED174" s="216"/>
      <c r="XEE174" s="216"/>
      <c r="XEF174" s="216"/>
      <c r="XEG174" s="216"/>
      <c r="XEH174" s="216"/>
      <c r="XEI174" s="216"/>
      <c r="XEJ174" s="216"/>
      <c r="XEK174" s="216"/>
      <c r="XEL174" s="216"/>
      <c r="XEM174" s="216"/>
      <c r="XEN174" s="216"/>
      <c r="XEO174" s="216"/>
      <c r="XEP174" s="216"/>
      <c r="XEQ174" s="216"/>
      <c r="XER174" s="216"/>
      <c r="XES174" s="216"/>
      <c r="XET174" s="216"/>
      <c r="XEU174" s="216"/>
      <c r="XEV174" s="216"/>
      <c r="XEW174" s="216"/>
      <c r="XEX174" s="216"/>
      <c r="XEY174" s="216"/>
      <c r="XEZ174" s="216"/>
      <c r="XFA174" s="216"/>
      <c r="XFB174" s="216"/>
      <c r="XFC174" s="216"/>
      <c r="XFD174" s="216"/>
    </row>
    <row r="175" spans="1:16384" ht="15">
      <c r="A175" s="216"/>
      <c r="B175" s="194" t="s">
        <v>49</v>
      </c>
      <c r="D175" s="194" t="s">
        <v>106</v>
      </c>
      <c r="F175" s="283">
        <v>2760</v>
      </c>
      <c r="G175" s="131"/>
      <c r="H175" s="217"/>
      <c r="L175" s="216"/>
      <c r="M175" s="216"/>
      <c r="N175" s="216"/>
      <c r="O175" s="216"/>
      <c r="P175" s="216"/>
    </row>
    <row r="176" spans="1:16384" ht="15">
      <c r="B176" s="194" t="s">
        <v>50</v>
      </c>
      <c r="D176" s="194" t="s">
        <v>106</v>
      </c>
      <c r="F176" s="283">
        <v>9.5747999999999998</v>
      </c>
      <c r="G176" s="131"/>
      <c r="H176" s="217"/>
    </row>
    <row r="177" spans="2:8" ht="15">
      <c r="B177" s="194" t="s">
        <v>53</v>
      </c>
      <c r="D177" s="194" t="s">
        <v>106</v>
      </c>
      <c r="F177" s="283">
        <v>0.71050000000000002</v>
      </c>
      <c r="G177" s="131"/>
      <c r="H177" s="217"/>
    </row>
    <row r="178" spans="2:8">
      <c r="F178" s="284"/>
      <c r="G178" s="131"/>
      <c r="H178" s="217"/>
    </row>
    <row r="179" spans="2:8">
      <c r="B179" s="214" t="s">
        <v>56</v>
      </c>
      <c r="C179" s="214"/>
      <c r="D179" s="214"/>
      <c r="E179" s="214"/>
      <c r="F179" s="284"/>
      <c r="G179" s="131"/>
      <c r="H179" s="217"/>
    </row>
    <row r="180" spans="2:8" ht="15">
      <c r="B180" s="194" t="s">
        <v>49</v>
      </c>
      <c r="D180" s="194" t="s">
        <v>106</v>
      </c>
      <c r="F180" s="283">
        <v>2760</v>
      </c>
      <c r="G180" s="131"/>
      <c r="H180" s="217"/>
    </row>
    <row r="181" spans="2:8" ht="15">
      <c r="B181" s="194" t="s">
        <v>50</v>
      </c>
      <c r="D181" s="194" t="s">
        <v>106</v>
      </c>
      <c r="F181" s="283">
        <v>20.593800000000002</v>
      </c>
      <c r="G181" s="131"/>
      <c r="H181" s="217"/>
    </row>
    <row r="182" spans="2:8" ht="15">
      <c r="B182" s="194" t="s">
        <v>51</v>
      </c>
      <c r="D182" s="194" t="s">
        <v>106</v>
      </c>
      <c r="F182" s="283">
        <v>2.1934999999999998</v>
      </c>
      <c r="G182" s="131"/>
      <c r="H182" s="217"/>
    </row>
    <row r="183" spans="2:8">
      <c r="F183" s="284"/>
      <c r="G183" s="131"/>
      <c r="H183" s="217"/>
    </row>
    <row r="184" spans="2:8">
      <c r="B184" s="214" t="s">
        <v>57</v>
      </c>
      <c r="C184" s="214"/>
      <c r="D184" s="214"/>
      <c r="E184" s="214"/>
      <c r="F184" s="236"/>
      <c r="G184" s="131"/>
      <c r="H184" s="217"/>
    </row>
    <row r="185" spans="2:8" ht="15">
      <c r="B185" s="194" t="s">
        <v>49</v>
      </c>
      <c r="D185" s="194" t="s">
        <v>106</v>
      </c>
      <c r="F185" s="283">
        <v>2760</v>
      </c>
      <c r="G185" s="131"/>
      <c r="H185" s="217"/>
    </row>
    <row r="186" spans="2:8" ht="15">
      <c r="B186" s="194" t="s">
        <v>50</v>
      </c>
      <c r="D186" s="194" t="s">
        <v>106</v>
      </c>
      <c r="F186" s="283">
        <v>10.296800000000001</v>
      </c>
      <c r="G186" s="131"/>
      <c r="H186" s="217"/>
    </row>
    <row r="187" spans="2:8" ht="15">
      <c r="B187" s="194" t="s">
        <v>53</v>
      </c>
      <c r="D187" s="194" t="s">
        <v>106</v>
      </c>
      <c r="F187" s="283">
        <v>0.75919999999999999</v>
      </c>
      <c r="G187" s="131"/>
      <c r="H187" s="217"/>
    </row>
    <row r="188" spans="2:8">
      <c r="F188" s="284"/>
      <c r="G188" s="131"/>
      <c r="H188" s="217"/>
    </row>
    <row r="189" spans="2:8">
      <c r="F189" s="284"/>
      <c r="G189" s="131"/>
      <c r="H189" s="217"/>
    </row>
    <row r="190" spans="2:8">
      <c r="B190" s="259" t="s">
        <v>58</v>
      </c>
      <c r="C190" s="259"/>
      <c r="D190" s="259"/>
      <c r="E190" s="259"/>
      <c r="F190" s="284"/>
      <c r="G190" s="131"/>
      <c r="H190" s="217"/>
    </row>
    <row r="191" spans="2:8">
      <c r="F191" s="284"/>
      <c r="G191" s="131"/>
      <c r="H191" s="217"/>
    </row>
    <row r="192" spans="2:8">
      <c r="B192" s="214" t="s">
        <v>59</v>
      </c>
      <c r="C192" s="214"/>
      <c r="D192" s="214"/>
      <c r="E192" s="214"/>
      <c r="F192" s="284"/>
      <c r="G192" s="131"/>
      <c r="H192" s="217"/>
    </row>
    <row r="193" spans="2:8" ht="15">
      <c r="B193" s="194" t="s">
        <v>49</v>
      </c>
      <c r="D193" s="194" t="s">
        <v>106</v>
      </c>
      <c r="F193" s="283"/>
      <c r="G193" s="131"/>
      <c r="H193" s="217"/>
    </row>
    <row r="194" spans="2:8" ht="15">
      <c r="B194" s="194" t="s">
        <v>60</v>
      </c>
      <c r="D194" s="194" t="s">
        <v>106</v>
      </c>
      <c r="F194" s="283"/>
      <c r="G194" s="131"/>
      <c r="H194" s="217"/>
    </row>
    <row r="195" spans="2:8" ht="15">
      <c r="B195" s="194" t="s">
        <v>51</v>
      </c>
      <c r="D195" s="194" t="s">
        <v>106</v>
      </c>
      <c r="F195" s="283"/>
      <c r="G195" s="131"/>
      <c r="H195" s="217"/>
    </row>
    <row r="196" spans="2:8" ht="15">
      <c r="B196" s="194" t="s">
        <v>61</v>
      </c>
      <c r="D196" s="194" t="s">
        <v>106</v>
      </c>
      <c r="F196" s="283"/>
      <c r="G196" s="131"/>
      <c r="H196" s="217"/>
    </row>
    <row r="197" spans="2:8">
      <c r="F197" s="284"/>
      <c r="G197" s="131"/>
      <c r="H197" s="217"/>
    </row>
    <row r="198" spans="2:8">
      <c r="B198" s="214" t="s">
        <v>62</v>
      </c>
      <c r="C198" s="214"/>
      <c r="D198" s="214"/>
      <c r="E198" s="214"/>
      <c r="F198" s="284"/>
      <c r="G198" s="131"/>
      <c r="H198" s="217"/>
    </row>
    <row r="199" spans="2:8" ht="15">
      <c r="B199" s="194" t="s">
        <v>49</v>
      </c>
      <c r="D199" s="194" t="s">
        <v>106</v>
      </c>
      <c r="F199" s="283">
        <v>441</v>
      </c>
      <c r="G199" s="131"/>
      <c r="H199" s="217"/>
    </row>
    <row r="200" spans="2:8" ht="15">
      <c r="B200" s="194" t="s">
        <v>60</v>
      </c>
      <c r="D200" s="194" t="s">
        <v>106</v>
      </c>
      <c r="F200" s="283">
        <v>9.5759000000000007</v>
      </c>
      <c r="G200" s="131"/>
      <c r="H200" s="217"/>
    </row>
    <row r="201" spans="2:8" ht="15">
      <c r="B201" s="194" t="s">
        <v>51</v>
      </c>
      <c r="D201" s="194" t="s">
        <v>106</v>
      </c>
      <c r="F201" s="283">
        <v>1.2994000000000001</v>
      </c>
      <c r="G201" s="131"/>
      <c r="H201" s="217"/>
    </row>
    <row r="202" spans="2:8" ht="15">
      <c r="B202" s="194" t="s">
        <v>61</v>
      </c>
      <c r="D202" s="194" t="s">
        <v>106</v>
      </c>
      <c r="F202" s="283">
        <v>7.899999999999999E-3</v>
      </c>
      <c r="G202" s="131"/>
      <c r="H202" s="217"/>
    </row>
    <row r="203" spans="2:8" ht="15" customHeight="1">
      <c r="F203" s="286"/>
      <c r="G203" s="131"/>
      <c r="H203" s="217"/>
    </row>
    <row r="204" spans="2:8" ht="15" customHeight="1">
      <c r="B204" s="214" t="s">
        <v>63</v>
      </c>
      <c r="C204" s="214"/>
      <c r="D204" s="214"/>
      <c r="E204" s="214"/>
      <c r="F204" s="284"/>
      <c r="G204" s="131"/>
      <c r="H204" s="217"/>
    </row>
    <row r="205" spans="2:8" ht="15">
      <c r="B205" s="194" t="s">
        <v>49</v>
      </c>
      <c r="D205" s="194" t="s">
        <v>106</v>
      </c>
      <c r="F205" s="283">
        <v>441</v>
      </c>
      <c r="G205" s="131"/>
      <c r="H205" s="217"/>
    </row>
    <row r="206" spans="2:8" ht="15">
      <c r="B206" s="194" t="s">
        <v>60</v>
      </c>
      <c r="D206" s="194" t="s">
        <v>106</v>
      </c>
      <c r="F206" s="283">
        <v>18.229299999999999</v>
      </c>
      <c r="G206" s="131"/>
      <c r="H206" s="217"/>
    </row>
    <row r="207" spans="2:8" ht="15">
      <c r="B207" s="194" t="s">
        <v>51</v>
      </c>
      <c r="D207" s="194" t="s">
        <v>106</v>
      </c>
      <c r="F207" s="283">
        <v>1.2994000000000001</v>
      </c>
      <c r="G207" s="131"/>
      <c r="H207" s="217"/>
    </row>
    <row r="208" spans="2:8" ht="15">
      <c r="B208" s="194" t="s">
        <v>61</v>
      </c>
      <c r="D208" s="194" t="s">
        <v>106</v>
      </c>
      <c r="F208" s="283">
        <v>7.899999999999999E-3</v>
      </c>
      <c r="G208" s="131"/>
      <c r="H208" s="217"/>
    </row>
    <row r="209" spans="2:8">
      <c r="F209" s="284"/>
      <c r="G209" s="131"/>
      <c r="H209" s="217"/>
    </row>
    <row r="210" spans="2:8">
      <c r="F210" s="284"/>
      <c r="G210" s="131"/>
      <c r="H210" s="217"/>
    </row>
    <row r="211" spans="2:8">
      <c r="B211" s="259" t="s">
        <v>64</v>
      </c>
      <c r="C211" s="259"/>
      <c r="D211" s="259"/>
      <c r="E211" s="259"/>
      <c r="F211" s="284"/>
      <c r="G211" s="131"/>
      <c r="H211" s="217"/>
    </row>
    <row r="212" spans="2:8">
      <c r="F212" s="284"/>
      <c r="G212" s="131"/>
      <c r="H212" s="217"/>
    </row>
    <row r="213" spans="2:8">
      <c r="B213" s="214" t="s">
        <v>65</v>
      </c>
      <c r="C213" s="214"/>
      <c r="D213" s="214"/>
      <c r="E213" s="214"/>
      <c r="F213" s="284"/>
      <c r="G213" s="131"/>
      <c r="H213" s="217"/>
    </row>
    <row r="214" spans="2:8" ht="15">
      <c r="B214" s="194" t="s">
        <v>49</v>
      </c>
      <c r="D214" s="194" t="s">
        <v>106</v>
      </c>
      <c r="F214" s="283">
        <v>18</v>
      </c>
      <c r="G214" s="131"/>
      <c r="H214" s="217"/>
    </row>
    <row r="215" spans="2:8" ht="15">
      <c r="B215" s="194" t="s">
        <v>60</v>
      </c>
      <c r="D215" s="194" t="s">
        <v>106</v>
      </c>
      <c r="F215" s="283">
        <v>4.8148</v>
      </c>
      <c r="G215" s="131"/>
      <c r="H215" s="217"/>
    </row>
    <row r="216" spans="2:8" ht="15">
      <c r="B216" s="194" t="s">
        <v>66</v>
      </c>
      <c r="D216" s="194" t="s">
        <v>106</v>
      </c>
      <c r="F216" s="283">
        <v>1.7500000000000002E-2</v>
      </c>
      <c r="G216" s="131"/>
      <c r="H216" s="217"/>
    </row>
    <row r="217" spans="2:8" ht="15">
      <c r="B217" s="194" t="s">
        <v>61</v>
      </c>
      <c r="D217" s="194" t="s">
        <v>106</v>
      </c>
      <c r="F217" s="283">
        <v>3.49E-2</v>
      </c>
      <c r="G217" s="131"/>
      <c r="H217" s="217"/>
    </row>
    <row r="218" spans="2:8">
      <c r="F218" s="284"/>
      <c r="G218" s="131"/>
      <c r="H218" s="217"/>
    </row>
    <row r="219" spans="2:8">
      <c r="B219" s="214" t="s">
        <v>67</v>
      </c>
      <c r="C219" s="214"/>
      <c r="D219" s="214"/>
      <c r="E219" s="214"/>
      <c r="F219" s="284"/>
      <c r="G219" s="131"/>
      <c r="H219" s="217"/>
    </row>
    <row r="220" spans="2:8" ht="15">
      <c r="B220" s="194" t="s">
        <v>68</v>
      </c>
      <c r="D220" s="194" t="s">
        <v>106</v>
      </c>
      <c r="F220" s="283">
        <v>0.54</v>
      </c>
      <c r="G220" s="131"/>
      <c r="H220" s="217"/>
    </row>
    <row r="221" spans="2:8" ht="15">
      <c r="B221" s="194" t="s">
        <v>69</v>
      </c>
      <c r="D221" s="194" t="s">
        <v>106</v>
      </c>
      <c r="F221" s="283">
        <v>18</v>
      </c>
      <c r="G221" s="131"/>
      <c r="H221" s="217"/>
    </row>
    <row r="222" spans="2:8">
      <c r="F222" s="284"/>
      <c r="G222" s="131"/>
      <c r="H222" s="217"/>
    </row>
    <row r="223" spans="2:8">
      <c r="B223" s="229" t="s">
        <v>70</v>
      </c>
      <c r="C223" s="229"/>
      <c r="D223" s="229"/>
      <c r="E223" s="229"/>
      <c r="F223" s="284"/>
      <c r="G223" s="131"/>
      <c r="H223" s="217"/>
    </row>
    <row r="224" spans="2:8" ht="15">
      <c r="B224" s="228" t="s">
        <v>71</v>
      </c>
      <c r="C224" s="228"/>
      <c r="D224" s="194" t="s">
        <v>106</v>
      </c>
      <c r="E224" s="228"/>
      <c r="F224" s="283">
        <v>1537</v>
      </c>
      <c r="G224" s="131"/>
      <c r="H224" s="217"/>
    </row>
    <row r="225" spans="2:8" ht="15">
      <c r="B225" s="228" t="s">
        <v>72</v>
      </c>
      <c r="C225" s="228"/>
      <c r="D225" s="194" t="s">
        <v>106</v>
      </c>
      <c r="E225" s="228"/>
      <c r="F225" s="283">
        <v>1229.5999999999999</v>
      </c>
      <c r="G225" s="131"/>
      <c r="H225" s="217"/>
    </row>
    <row r="226" spans="2:8" ht="15">
      <c r="B226" s="228" t="s">
        <v>73</v>
      </c>
      <c r="C226" s="228"/>
      <c r="D226" s="194" t="s">
        <v>106</v>
      </c>
      <c r="E226" s="228"/>
      <c r="F226" s="283">
        <v>922.19999999999993</v>
      </c>
      <c r="G226" s="131"/>
      <c r="H226" s="217"/>
    </row>
    <row r="227" spans="2:8" ht="15">
      <c r="B227" s="228" t="s">
        <v>74</v>
      </c>
      <c r="C227" s="228"/>
      <c r="D227" s="194" t="s">
        <v>106</v>
      </c>
      <c r="E227" s="228"/>
      <c r="F227" s="283">
        <v>614.79999999999995</v>
      </c>
      <c r="G227" s="131"/>
      <c r="H227" s="217"/>
    </row>
    <row r="228" spans="2:8" ht="15">
      <c r="B228" s="228" t="s">
        <v>243</v>
      </c>
      <c r="C228" s="228"/>
      <c r="D228" s="194" t="s">
        <v>106</v>
      </c>
      <c r="E228" s="228"/>
      <c r="F228" s="283">
        <v>122.96</v>
      </c>
      <c r="G228" s="131"/>
      <c r="H228" s="217"/>
    </row>
    <row r="229" spans="2:8" ht="15">
      <c r="B229" s="228" t="s">
        <v>244</v>
      </c>
      <c r="C229" s="228"/>
      <c r="D229" s="194" t="s">
        <v>106</v>
      </c>
      <c r="E229" s="228"/>
      <c r="F229" s="283">
        <v>15.37</v>
      </c>
      <c r="G229" s="131"/>
      <c r="H229" s="217"/>
    </row>
    <row r="230" spans="2:8" ht="15">
      <c r="B230" s="228" t="s">
        <v>245</v>
      </c>
      <c r="C230" s="228"/>
      <c r="D230" s="194" t="s">
        <v>106</v>
      </c>
      <c r="E230" s="228"/>
      <c r="F230" s="283">
        <v>1.5369999999999999</v>
      </c>
      <c r="G230" s="131"/>
      <c r="H230" s="217"/>
    </row>
    <row r="231" spans="2:8">
      <c r="B231" s="230" t="s">
        <v>246</v>
      </c>
      <c r="C231" s="230"/>
      <c r="D231" s="230"/>
      <c r="E231" s="230"/>
      <c r="F231" s="284"/>
      <c r="G231" s="131"/>
      <c r="H231" s="34"/>
    </row>
    <row r="232" spans="2:8">
      <c r="F232" s="284"/>
      <c r="G232" s="131"/>
      <c r="H232" s="217"/>
    </row>
    <row r="233" spans="2:8">
      <c r="B233" s="259" t="s">
        <v>77</v>
      </c>
      <c r="C233" s="259"/>
      <c r="D233" s="259"/>
      <c r="E233" s="259"/>
      <c r="F233" s="284"/>
      <c r="G233" s="131"/>
      <c r="H233" s="217"/>
    </row>
    <row r="234" spans="2:8">
      <c r="F234" s="284"/>
      <c r="G234" s="131"/>
      <c r="H234" s="217"/>
    </row>
    <row r="235" spans="2:8" ht="15">
      <c r="B235" s="194" t="s">
        <v>78</v>
      </c>
      <c r="D235" s="194" t="s">
        <v>106</v>
      </c>
      <c r="F235" s="283">
        <v>6.8999999999999999E-3</v>
      </c>
      <c r="G235" s="131"/>
      <c r="H235" s="217"/>
    </row>
    <row r="236" spans="2:8" ht="15">
      <c r="B236" s="194" t="s">
        <v>79</v>
      </c>
      <c r="D236" s="194" t="s">
        <v>106</v>
      </c>
      <c r="F236" s="283">
        <v>6.8999999999999999E-3</v>
      </c>
      <c r="G236" s="131"/>
      <c r="H236" s="217"/>
    </row>
    <row r="237" spans="2:8">
      <c r="F237" s="284"/>
      <c r="G237" s="131"/>
      <c r="H237" s="217"/>
    </row>
    <row r="238" spans="2:8">
      <c r="F238" s="287"/>
      <c r="G238" s="131"/>
      <c r="H238" s="217"/>
    </row>
    <row r="239" spans="2:8" ht="15">
      <c r="B239" s="260" t="s">
        <v>171</v>
      </c>
      <c r="C239" s="260"/>
      <c r="D239" s="260"/>
      <c r="E239" s="260"/>
      <c r="F239" s="288"/>
      <c r="G239" s="131"/>
      <c r="H239" s="217"/>
    </row>
    <row r="240" spans="2:8">
      <c r="F240" s="236"/>
      <c r="G240" s="131"/>
      <c r="H240" s="217"/>
    </row>
    <row r="241" spans="2:8" ht="15">
      <c r="B241" s="194" t="s">
        <v>288</v>
      </c>
      <c r="D241" s="194" t="s">
        <v>106</v>
      </c>
      <c r="F241" s="283">
        <v>8.3269000000000002</v>
      </c>
      <c r="G241" s="131"/>
      <c r="H241" s="217"/>
    </row>
    <row r="242" spans="2:8">
      <c r="F242" s="236"/>
      <c r="G242" s="131"/>
      <c r="H242" s="217"/>
    </row>
    <row r="243" spans="2:8">
      <c r="B243" s="216" t="s">
        <v>289</v>
      </c>
      <c r="C243" s="216"/>
      <c r="D243" s="216"/>
      <c r="E243" s="216"/>
      <c r="F243" s="236"/>
      <c r="G243" s="131"/>
      <c r="H243" s="217"/>
    </row>
    <row r="244" spans="2:8" ht="15">
      <c r="B244" s="194" t="s">
        <v>290</v>
      </c>
      <c r="D244" s="194" t="s">
        <v>106</v>
      </c>
      <c r="F244" s="283">
        <v>17.3842</v>
      </c>
      <c r="G244" s="131"/>
      <c r="H244" s="217"/>
    </row>
    <row r="245" spans="2:8" ht="15">
      <c r="B245" s="194" t="s">
        <v>291</v>
      </c>
      <c r="D245" s="194" t="s">
        <v>106</v>
      </c>
      <c r="F245" s="283">
        <v>28.510400000000001</v>
      </c>
      <c r="G245" s="131"/>
      <c r="H245" s="217"/>
    </row>
    <row r="246" spans="2:8">
      <c r="B246" s="34"/>
      <c r="C246" s="34"/>
      <c r="D246" s="34"/>
      <c r="E246" s="34"/>
      <c r="F246" s="236"/>
      <c r="G246" s="131"/>
      <c r="H246" s="217"/>
    </row>
    <row r="247" spans="2:8">
      <c r="B247" s="216" t="s">
        <v>292</v>
      </c>
      <c r="C247" s="216"/>
      <c r="D247" s="216"/>
      <c r="E247" s="216"/>
      <c r="F247" s="236"/>
      <c r="G247" s="131"/>
      <c r="H247" s="217"/>
    </row>
    <row r="248" spans="2:8" ht="15">
      <c r="B248" s="194" t="s">
        <v>293</v>
      </c>
      <c r="D248" s="194" t="s">
        <v>106</v>
      </c>
      <c r="F248" s="283">
        <v>67.637900000000002</v>
      </c>
      <c r="G248" s="131"/>
      <c r="H248" s="217"/>
    </row>
    <row r="249" spans="2:8" ht="15">
      <c r="B249" s="194" t="s">
        <v>294</v>
      </c>
      <c r="D249" s="194" t="s">
        <v>106</v>
      </c>
      <c r="F249" s="283">
        <v>619.29100000000005</v>
      </c>
      <c r="G249" s="131"/>
      <c r="H249" s="217"/>
    </row>
    <row r="250" spans="2:8" ht="15">
      <c r="B250" s="194" t="s">
        <v>295</v>
      </c>
      <c r="D250" s="194" t="s">
        <v>106</v>
      </c>
      <c r="F250" s="283">
        <v>1352.271</v>
      </c>
      <c r="G250" s="131"/>
      <c r="H250" s="217"/>
    </row>
    <row r="251" spans="2:8" ht="15">
      <c r="B251" s="194" t="s">
        <v>296</v>
      </c>
      <c r="D251" s="194" t="s">
        <v>106</v>
      </c>
      <c r="F251" s="283">
        <v>7000.0036</v>
      </c>
      <c r="G251" s="131"/>
      <c r="H251" s="217"/>
    </row>
    <row r="252" spans="2:8">
      <c r="F252" s="236"/>
      <c r="G252" s="131"/>
      <c r="H252" s="217"/>
    </row>
    <row r="253" spans="2:8">
      <c r="B253" s="216" t="s">
        <v>297</v>
      </c>
      <c r="C253" s="216"/>
      <c r="D253" s="216"/>
      <c r="E253" s="216"/>
      <c r="F253" s="236"/>
      <c r="G253" s="131"/>
      <c r="H253" s="217"/>
    </row>
    <row r="254" spans="2:8" ht="15">
      <c r="B254" s="194" t="s">
        <v>298</v>
      </c>
      <c r="D254" s="194" t="s">
        <v>106</v>
      </c>
      <c r="F254" s="283">
        <v>4.9833999999999996</v>
      </c>
      <c r="G254" s="131"/>
      <c r="H254" s="217"/>
    </row>
    <row r="255" spans="2:8">
      <c r="F255" s="236"/>
      <c r="G255" s="131"/>
      <c r="H255" s="217"/>
    </row>
    <row r="256" spans="2:8">
      <c r="F256" s="236"/>
      <c r="G256" s="131"/>
      <c r="H256" s="217"/>
    </row>
    <row r="257" spans="2:8">
      <c r="F257" s="236"/>
      <c r="G257" s="131"/>
      <c r="H257" s="217"/>
    </row>
    <row r="258" spans="2:8">
      <c r="F258" s="236"/>
      <c r="G258" s="131"/>
      <c r="H258" s="217"/>
    </row>
    <row r="259" spans="2:8" ht="15">
      <c r="B259" s="216" t="s">
        <v>299</v>
      </c>
      <c r="C259" s="216"/>
      <c r="D259" s="194" t="s">
        <v>106</v>
      </c>
      <c r="E259" s="216"/>
      <c r="F259" s="283">
        <v>550.13</v>
      </c>
      <c r="G259" s="131"/>
      <c r="H259" s="217"/>
    </row>
    <row r="260" spans="2:8">
      <c r="F260" s="236"/>
      <c r="G260" s="131"/>
      <c r="H260" s="217"/>
    </row>
    <row r="261" spans="2:8">
      <c r="B261" s="216" t="s">
        <v>300</v>
      </c>
      <c r="C261" s="216"/>
      <c r="D261" s="216"/>
      <c r="E261" s="216"/>
      <c r="F261" s="236"/>
      <c r="G261" s="131"/>
      <c r="H261" s="217"/>
    </row>
    <row r="262" spans="2:8" ht="15">
      <c r="B262" s="194" t="s">
        <v>290</v>
      </c>
      <c r="D262" s="194" t="s">
        <v>106</v>
      </c>
      <c r="F262" s="283">
        <v>970.34</v>
      </c>
      <c r="G262" s="131"/>
      <c r="H262" s="217"/>
    </row>
    <row r="263" spans="2:8" ht="15">
      <c r="B263" s="194" t="s">
        <v>74</v>
      </c>
      <c r="D263" s="194" t="s">
        <v>106</v>
      </c>
      <c r="F263" s="283">
        <v>1350.18</v>
      </c>
      <c r="G263" s="131"/>
      <c r="H263" s="217"/>
    </row>
    <row r="264" spans="2:8" ht="15">
      <c r="B264" s="194" t="s">
        <v>301</v>
      </c>
      <c r="D264" s="194" t="s">
        <v>106</v>
      </c>
      <c r="F264" s="283">
        <v>1350.18</v>
      </c>
      <c r="G264" s="131"/>
      <c r="H264" s="217"/>
    </row>
    <row r="265" spans="2:8" ht="15">
      <c r="B265" s="194" t="s">
        <v>71</v>
      </c>
      <c r="D265" s="194" t="s">
        <v>106</v>
      </c>
      <c r="F265" s="283">
        <v>1486.98</v>
      </c>
      <c r="G265" s="131"/>
      <c r="H265" s="217"/>
    </row>
    <row r="266" spans="2:8">
      <c r="F266" s="236"/>
      <c r="G266" s="131"/>
      <c r="H266" s="217"/>
    </row>
    <row r="267" spans="2:8">
      <c r="B267" s="216" t="s">
        <v>302</v>
      </c>
      <c r="C267" s="216"/>
      <c r="D267" s="216"/>
      <c r="E267" s="216"/>
      <c r="F267" s="236"/>
      <c r="G267" s="131"/>
      <c r="H267" s="217"/>
    </row>
    <row r="268" spans="2:8" ht="15">
      <c r="B268" s="194" t="s">
        <v>303</v>
      </c>
      <c r="D268" s="194" t="s">
        <v>106</v>
      </c>
      <c r="F268" s="283">
        <v>4058.33</v>
      </c>
      <c r="G268" s="131"/>
      <c r="H268" s="217"/>
    </row>
    <row r="269" spans="2:8" ht="15">
      <c r="B269" s="194" t="s">
        <v>304</v>
      </c>
      <c r="D269" s="194" t="s">
        <v>106</v>
      </c>
      <c r="F269" s="283">
        <v>5138.9799999999996</v>
      </c>
      <c r="G269" s="131"/>
      <c r="H269" s="217"/>
    </row>
    <row r="270" spans="2:8" ht="15">
      <c r="B270" s="194" t="s">
        <v>305</v>
      </c>
      <c r="D270" s="194" t="s">
        <v>106</v>
      </c>
      <c r="F270" s="283">
        <v>35511.93</v>
      </c>
      <c r="G270" s="131"/>
      <c r="H270" s="217"/>
    </row>
    <row r="271" spans="2:8" ht="15">
      <c r="B271" s="194" t="s">
        <v>306</v>
      </c>
      <c r="D271" s="194" t="s">
        <v>106</v>
      </c>
      <c r="F271" s="283">
        <v>36688.839999999997</v>
      </c>
      <c r="G271" s="131"/>
      <c r="H271" s="217"/>
    </row>
    <row r="272" spans="2:8" ht="15">
      <c r="B272" s="194" t="s">
        <v>307</v>
      </c>
      <c r="D272" s="194" t="s">
        <v>106</v>
      </c>
      <c r="F272" s="283">
        <v>45047.07</v>
      </c>
      <c r="G272" s="131"/>
      <c r="H272" s="217"/>
    </row>
    <row r="273" spans="2:13" ht="15">
      <c r="B273" s="194" t="s">
        <v>308</v>
      </c>
      <c r="D273" s="194" t="s">
        <v>106</v>
      </c>
      <c r="F273" s="283">
        <v>190496.75</v>
      </c>
      <c r="G273" s="131"/>
      <c r="H273" s="217"/>
    </row>
    <row r="274" spans="2:13" ht="15">
      <c r="B274" s="194" t="s">
        <v>309</v>
      </c>
      <c r="D274" s="194" t="s">
        <v>106</v>
      </c>
      <c r="F274" s="283">
        <v>260271.95</v>
      </c>
      <c r="G274" s="131"/>
      <c r="H274" s="217"/>
    </row>
    <row r="275" spans="2:13">
      <c r="F275" s="236"/>
      <c r="G275" s="131"/>
      <c r="H275" s="217"/>
    </row>
    <row r="276" spans="2:13">
      <c r="B276" s="258" t="s">
        <v>310</v>
      </c>
      <c r="C276" s="258"/>
      <c r="D276" s="258"/>
      <c r="E276" s="258"/>
      <c r="F276" s="236"/>
      <c r="G276" s="131"/>
      <c r="H276" s="217"/>
    </row>
    <row r="277" spans="2:13" ht="15">
      <c r="B277" s="194" t="s">
        <v>311</v>
      </c>
      <c r="D277" s="194" t="s">
        <v>106</v>
      </c>
      <c r="F277" s="283">
        <v>22.47</v>
      </c>
      <c r="G277" s="131"/>
      <c r="H277" s="217"/>
    </row>
    <row r="278" spans="2:13" ht="15">
      <c r="B278" s="194" t="s">
        <v>290</v>
      </c>
      <c r="D278" s="194" t="s">
        <v>106</v>
      </c>
      <c r="F278" s="283">
        <v>32.92</v>
      </c>
      <c r="G278" s="131"/>
      <c r="H278" s="217"/>
    </row>
    <row r="279" spans="2:13" ht="15">
      <c r="B279" s="194" t="s">
        <v>74</v>
      </c>
      <c r="D279" s="194" t="s">
        <v>106</v>
      </c>
      <c r="F279" s="283">
        <v>34.57</v>
      </c>
      <c r="G279" s="131"/>
      <c r="H279" s="217"/>
    </row>
    <row r="280" spans="2:13" ht="15">
      <c r="B280" s="194" t="s">
        <v>301</v>
      </c>
      <c r="D280" s="194" t="s">
        <v>106</v>
      </c>
      <c r="F280" s="283">
        <v>34.57</v>
      </c>
      <c r="G280" s="131"/>
      <c r="H280" s="217"/>
    </row>
    <row r="281" spans="2:13" ht="15">
      <c r="B281" s="194" t="s">
        <v>71</v>
      </c>
      <c r="D281" s="194" t="s">
        <v>106</v>
      </c>
      <c r="F281" s="283">
        <v>37.49</v>
      </c>
      <c r="G281" s="131"/>
      <c r="H281" s="217"/>
    </row>
    <row r="282" spans="2:13" ht="15">
      <c r="B282" s="194" t="s">
        <v>303</v>
      </c>
      <c r="D282" s="194" t="s">
        <v>106</v>
      </c>
      <c r="F282" s="283">
        <v>45.46</v>
      </c>
      <c r="G282" s="131"/>
      <c r="H282" s="217"/>
    </row>
    <row r="283" spans="2:13" ht="15">
      <c r="B283" s="194" t="s">
        <v>304</v>
      </c>
      <c r="D283" s="194" t="s">
        <v>106</v>
      </c>
      <c r="F283" s="283">
        <v>47.89</v>
      </c>
      <c r="G283" s="131"/>
      <c r="H283" s="217"/>
    </row>
    <row r="284" spans="2:13" ht="15">
      <c r="B284" s="194" t="s">
        <v>305</v>
      </c>
      <c r="D284" s="194" t="s">
        <v>106</v>
      </c>
      <c r="F284" s="283">
        <v>79.7</v>
      </c>
      <c r="G284" s="131"/>
      <c r="H284" s="217"/>
    </row>
    <row r="285" spans="2:13" ht="15">
      <c r="B285" s="194" t="s">
        <v>306</v>
      </c>
      <c r="D285" s="194" t="s">
        <v>106</v>
      </c>
      <c r="F285" s="283">
        <v>88.21</v>
      </c>
      <c r="G285" s="131"/>
      <c r="H285" s="217"/>
    </row>
    <row r="286" spans="2:13" ht="15">
      <c r="B286" s="194" t="s">
        <v>307</v>
      </c>
      <c r="D286" s="194" t="s">
        <v>106</v>
      </c>
      <c r="F286" s="283">
        <v>90.96</v>
      </c>
      <c r="G286" s="131"/>
      <c r="H286" s="217"/>
    </row>
    <row r="287" spans="2:13" ht="15">
      <c r="B287" s="194" t="s">
        <v>308</v>
      </c>
      <c r="D287" s="194" t="s">
        <v>106</v>
      </c>
      <c r="F287" s="283">
        <v>123.56</v>
      </c>
      <c r="G287" s="131"/>
      <c r="H287" s="217"/>
    </row>
    <row r="288" spans="2:13" ht="15">
      <c r="B288" s="194" t="s">
        <v>309</v>
      </c>
      <c r="D288" s="194" t="s">
        <v>106</v>
      </c>
      <c r="F288" s="283">
        <v>141.56</v>
      </c>
      <c r="G288" s="217"/>
      <c r="H288" s="217"/>
      <c r="I288" s="34"/>
      <c r="J288" s="34"/>
      <c r="K288" s="34"/>
      <c r="L288" s="34"/>
      <c r="M288" s="34"/>
    </row>
    <row r="289" spans="1:16">
      <c r="F289" s="217"/>
      <c r="G289" s="34"/>
      <c r="H289" s="217"/>
      <c r="I289" s="34"/>
      <c r="J289" s="34"/>
      <c r="K289" s="34"/>
      <c r="L289" s="34"/>
      <c r="M289" s="34"/>
    </row>
    <row r="290" spans="1:16">
      <c r="G290" s="34"/>
      <c r="H290" s="217"/>
      <c r="I290" s="34"/>
      <c r="J290" s="34"/>
      <c r="K290" s="34"/>
      <c r="L290" s="34"/>
      <c r="M290" s="34"/>
    </row>
    <row r="291" spans="1:16">
      <c r="H291" s="217"/>
    </row>
    <row r="292" spans="1:16" s="265" customFormat="1">
      <c r="A292" s="263"/>
      <c r="B292" s="263"/>
      <c r="C292" s="263"/>
      <c r="D292" s="263"/>
      <c r="E292" s="263"/>
      <c r="F292" s="263"/>
      <c r="G292" s="263"/>
      <c r="H292" s="264"/>
      <c r="I292" s="263"/>
      <c r="J292" s="263"/>
      <c r="K292" s="263"/>
      <c r="L292" s="263"/>
      <c r="M292" s="263"/>
      <c r="N292" s="263"/>
      <c r="O292" s="263"/>
      <c r="P292" s="263"/>
    </row>
    <row r="293" spans="1:16">
      <c r="H293" s="217"/>
    </row>
    <row r="294" spans="1:16" s="235" customFormat="1">
      <c r="B294" s="234" t="s">
        <v>262</v>
      </c>
      <c r="C294" s="234"/>
      <c r="D294" s="234"/>
      <c r="E294" s="234"/>
      <c r="F294" s="234"/>
      <c r="G294" s="234"/>
      <c r="H294" s="234"/>
      <c r="I294" s="234"/>
      <c r="J294" s="234"/>
    </row>
    <row r="296" spans="1:16">
      <c r="B296" s="194" t="s">
        <v>263</v>
      </c>
      <c r="D296" s="194" t="s">
        <v>106</v>
      </c>
      <c r="F296" s="77">
        <f>SUMPRODUCT(J22:J150,F160:F288)</f>
        <v>6842346.8772946941</v>
      </c>
    </row>
    <row r="297" spans="1:16">
      <c r="B297" s="194" t="s">
        <v>264</v>
      </c>
      <c r="D297" s="194" t="s">
        <v>106</v>
      </c>
      <c r="F297" s="125">
        <v>617262789.50163889</v>
      </c>
      <c r="L297" s="194" t="s">
        <v>313</v>
      </c>
    </row>
    <row r="298" spans="1:16">
      <c r="B298" s="194" t="s">
        <v>265</v>
      </c>
      <c r="D298" s="194" t="s">
        <v>17</v>
      </c>
      <c r="F298" s="237">
        <f>F296/F297</f>
        <v>1.10849819455649E-2</v>
      </c>
    </row>
    <row r="300" spans="1:16">
      <c r="B300" s="194" t="s">
        <v>266</v>
      </c>
      <c r="D300" s="194" t="s">
        <v>186</v>
      </c>
      <c r="F300" s="238">
        <f>'TI-berekening 2018'!L22</f>
        <v>638919511.21976173</v>
      </c>
    </row>
    <row r="301" spans="1:16">
      <c r="B301" s="194" t="s">
        <v>267</v>
      </c>
      <c r="D301" s="194" t="s">
        <v>186</v>
      </c>
      <c r="F301" s="239">
        <f>F298*F300</f>
        <v>7082411.2465402093</v>
      </c>
    </row>
    <row r="305" spans="6:6">
      <c r="F305" s="236"/>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
  <sheetViews>
    <sheetView showGridLines="0" zoomScale="85" zoomScaleNormal="85" workbookViewId="0"/>
  </sheetViews>
  <sheetFormatPr defaultRowHeight="12.75"/>
  <cols>
    <col min="1" max="16384" width="9.140625" style="43"/>
  </cols>
  <sheetData/>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O193"/>
  <sheetViews>
    <sheetView showGridLines="0" zoomScale="85" workbookViewId="0">
      <pane ySplit="3" topLeftCell="A4" activePane="bottomLeft" state="frozenSplit"/>
      <selection pane="bottomLeft" activeCell="A4" sqref="A4"/>
    </sheetView>
  </sheetViews>
  <sheetFormatPr defaultRowHeight="12.75"/>
  <cols>
    <col min="1" max="1" width="3.28515625" style="184" customWidth="1"/>
    <col min="2" max="2" width="44.140625" style="51" customWidth="1"/>
    <col min="3" max="3" width="4.7109375" style="51" customWidth="1"/>
    <col min="4" max="4" width="11" style="51" customWidth="1"/>
    <col min="5" max="5" width="3.140625" style="51" customWidth="1"/>
    <col min="6" max="6" width="17.5703125" style="51" customWidth="1"/>
    <col min="7" max="13" width="17.28515625" style="51" customWidth="1"/>
    <col min="14" max="14" width="9.140625" style="51"/>
    <col min="15" max="15" width="14.5703125" style="51" customWidth="1"/>
    <col min="16" max="16384" width="9.140625" style="51"/>
  </cols>
  <sheetData>
    <row r="1" spans="1:15">
      <c r="A1" s="190"/>
    </row>
    <row r="2" spans="1:15" s="61" customFormat="1" ht="18">
      <c r="A2" s="71"/>
      <c r="B2" s="71" t="s">
        <v>224</v>
      </c>
      <c r="C2" s="69"/>
      <c r="G2" s="18" t="s">
        <v>8</v>
      </c>
      <c r="H2" s="18" t="s">
        <v>115</v>
      </c>
      <c r="I2" s="18" t="s">
        <v>10</v>
      </c>
      <c r="J2" s="18" t="s">
        <v>11</v>
      </c>
      <c r="K2" s="18" t="s">
        <v>12</v>
      </c>
      <c r="L2" s="18" t="s">
        <v>13</v>
      </c>
      <c r="M2" s="18" t="s">
        <v>14</v>
      </c>
    </row>
    <row r="4" spans="1:15">
      <c r="B4" s="51" t="s">
        <v>95</v>
      </c>
    </row>
    <row r="5" spans="1:15" s="184" customFormat="1">
      <c r="B5" s="184" t="s">
        <v>372</v>
      </c>
    </row>
    <row r="6" spans="1:15">
      <c r="B6" s="51" t="s">
        <v>247</v>
      </c>
    </row>
    <row r="7" spans="1:15" s="184" customFormat="1">
      <c r="B7" s="184" t="s">
        <v>373</v>
      </c>
    </row>
    <row r="8" spans="1:15">
      <c r="B8" s="51" t="s">
        <v>374</v>
      </c>
    </row>
    <row r="10" spans="1:15" s="62" customFormat="1">
      <c r="A10" s="46"/>
      <c r="B10" s="46" t="s">
        <v>326</v>
      </c>
      <c r="C10" s="46"/>
      <c r="O10" s="46" t="s">
        <v>34</v>
      </c>
    </row>
    <row r="11" spans="1:15" ht="15">
      <c r="G11" s="226"/>
      <c r="H11" s="226"/>
      <c r="I11" s="226"/>
      <c r="J11" s="226"/>
      <c r="K11" s="226"/>
      <c r="L11" s="226"/>
      <c r="M11" s="226"/>
    </row>
    <row r="12" spans="1:15">
      <c r="G12" s="146"/>
    </row>
    <row r="13" spans="1:15">
      <c r="A13" s="94"/>
      <c r="B13" s="94" t="s">
        <v>47</v>
      </c>
      <c r="C13" s="95"/>
      <c r="D13" s="95"/>
    </row>
    <row r="14" spans="1:15">
      <c r="A14" s="96"/>
      <c r="B14" s="96" t="s">
        <v>48</v>
      </c>
      <c r="C14" s="97"/>
      <c r="D14" s="97"/>
      <c r="G14" s="108"/>
    </row>
    <row r="15" spans="1:15">
      <c r="A15" s="97"/>
      <c r="B15" s="97" t="s">
        <v>49</v>
      </c>
      <c r="C15" s="97"/>
      <c r="D15" s="97" t="s">
        <v>43</v>
      </c>
      <c r="G15" s="110"/>
      <c r="H15" s="110"/>
      <c r="I15" s="110">
        <v>0</v>
      </c>
      <c r="J15" s="110">
        <v>4</v>
      </c>
      <c r="K15" s="110"/>
      <c r="L15" s="110"/>
      <c r="M15" s="110"/>
      <c r="O15" s="184" t="s">
        <v>330</v>
      </c>
    </row>
    <row r="16" spans="1:15">
      <c r="A16" s="97"/>
      <c r="B16" s="97" t="s">
        <v>50</v>
      </c>
      <c r="C16" s="97"/>
      <c r="D16" s="97" t="s">
        <v>43</v>
      </c>
      <c r="G16" s="110"/>
      <c r="H16" s="110"/>
      <c r="I16" s="110">
        <v>0</v>
      </c>
      <c r="J16" s="110">
        <v>987720</v>
      </c>
      <c r="K16" s="110"/>
      <c r="L16" s="110"/>
      <c r="M16" s="110"/>
    </row>
    <row r="17" spans="1:13">
      <c r="A17" s="97"/>
      <c r="B17" s="97" t="s">
        <v>51</v>
      </c>
      <c r="C17" s="97"/>
      <c r="D17" s="97" t="s">
        <v>43</v>
      </c>
      <c r="G17" s="110"/>
      <c r="H17" s="110"/>
      <c r="I17" s="110">
        <v>0</v>
      </c>
      <c r="J17" s="110">
        <v>9661640</v>
      </c>
      <c r="K17" s="110"/>
      <c r="L17" s="110"/>
      <c r="M17" s="110"/>
    </row>
    <row r="18" spans="1:13">
      <c r="A18" s="97"/>
      <c r="B18" s="97"/>
      <c r="C18" s="97"/>
      <c r="D18" s="97"/>
      <c r="G18" s="123"/>
      <c r="H18" s="123"/>
      <c r="I18" s="123"/>
      <c r="J18" s="123"/>
      <c r="K18" s="123"/>
      <c r="L18" s="123"/>
      <c r="M18" s="123"/>
    </row>
    <row r="19" spans="1:13">
      <c r="A19" s="96"/>
      <c r="B19" s="96" t="s">
        <v>52</v>
      </c>
      <c r="C19" s="97"/>
      <c r="D19" s="97"/>
      <c r="G19" s="123"/>
      <c r="H19" s="123"/>
      <c r="I19" s="123"/>
      <c r="J19" s="123"/>
      <c r="K19" s="123"/>
      <c r="L19" s="123"/>
      <c r="M19" s="123"/>
    </row>
    <row r="20" spans="1:13">
      <c r="A20" s="97"/>
      <c r="B20" s="97" t="s">
        <v>49</v>
      </c>
      <c r="C20" s="97"/>
      <c r="D20" s="97" t="s">
        <v>43</v>
      </c>
      <c r="G20" s="110"/>
      <c r="H20" s="110"/>
      <c r="I20" s="110">
        <v>0</v>
      </c>
      <c r="J20" s="110">
        <v>0</v>
      </c>
      <c r="K20" s="110"/>
      <c r="L20" s="110"/>
      <c r="M20" s="110"/>
    </row>
    <row r="21" spans="1:13">
      <c r="A21" s="97"/>
      <c r="B21" s="97" t="s">
        <v>50</v>
      </c>
      <c r="C21" s="97"/>
      <c r="D21" s="97" t="s">
        <v>43</v>
      </c>
      <c r="G21" s="110"/>
      <c r="H21" s="110"/>
      <c r="I21" s="110">
        <v>0</v>
      </c>
      <c r="J21" s="110">
        <v>0</v>
      </c>
      <c r="K21" s="110"/>
      <c r="L21" s="110"/>
      <c r="M21" s="110"/>
    </row>
    <row r="22" spans="1:13">
      <c r="A22" s="97"/>
      <c r="B22" s="97" t="s">
        <v>53</v>
      </c>
      <c r="C22" s="97"/>
      <c r="D22" s="97" t="s">
        <v>43</v>
      </c>
      <c r="G22" s="110"/>
      <c r="H22" s="110"/>
      <c r="I22" s="110">
        <v>0</v>
      </c>
      <c r="J22" s="110">
        <v>0</v>
      </c>
      <c r="K22" s="110"/>
      <c r="L22" s="110"/>
      <c r="M22" s="110"/>
    </row>
    <row r="23" spans="1:13">
      <c r="A23" s="97"/>
      <c r="B23" s="97"/>
      <c r="C23" s="97"/>
      <c r="D23" s="97"/>
      <c r="G23" s="123"/>
      <c r="H23" s="123"/>
      <c r="I23" s="123"/>
      <c r="J23" s="123"/>
      <c r="K23" s="123"/>
      <c r="L23" s="123"/>
      <c r="M23" s="123"/>
    </row>
    <row r="24" spans="1:13">
      <c r="A24" s="96"/>
      <c r="B24" s="96" t="s">
        <v>54</v>
      </c>
      <c r="C24" s="97"/>
      <c r="D24" s="97"/>
      <c r="G24" s="123"/>
      <c r="H24" s="123"/>
      <c r="I24" s="123"/>
      <c r="J24" s="123"/>
      <c r="K24" s="123"/>
      <c r="L24" s="123"/>
      <c r="M24" s="123"/>
    </row>
    <row r="25" spans="1:13">
      <c r="A25" s="97"/>
      <c r="B25" s="97" t="s">
        <v>49</v>
      </c>
      <c r="C25" s="97"/>
      <c r="D25" s="97" t="s">
        <v>43</v>
      </c>
      <c r="G25" s="110"/>
      <c r="H25" s="110">
        <v>3</v>
      </c>
      <c r="I25" s="110">
        <v>5</v>
      </c>
      <c r="J25" s="110">
        <v>9</v>
      </c>
      <c r="K25" s="110"/>
      <c r="L25" s="110">
        <v>78.704250000000002</v>
      </c>
      <c r="M25" s="110"/>
    </row>
    <row r="26" spans="1:13">
      <c r="A26" s="97"/>
      <c r="B26" s="97" t="s">
        <v>50</v>
      </c>
      <c r="C26" s="97"/>
      <c r="D26" s="97" t="s">
        <v>43</v>
      </c>
      <c r="G26" s="110"/>
      <c r="H26" s="110">
        <v>2812.090909090909</v>
      </c>
      <c r="I26" s="110">
        <v>76290.997742663676</v>
      </c>
      <c r="J26" s="110">
        <v>128943.90966</v>
      </c>
      <c r="K26" s="110"/>
      <c r="L26" s="110">
        <v>910600.86323668179</v>
      </c>
      <c r="M26" s="110"/>
    </row>
    <row r="27" spans="1:13">
      <c r="A27" s="97"/>
      <c r="B27" s="97" t="s">
        <v>51</v>
      </c>
      <c r="C27" s="97"/>
      <c r="D27" s="97" t="s">
        <v>43</v>
      </c>
      <c r="G27" s="110"/>
      <c r="H27" s="110">
        <v>12211.636363636364</v>
      </c>
      <c r="I27" s="110">
        <v>590221.09090909082</v>
      </c>
      <c r="J27" s="110">
        <v>1413558.21777</v>
      </c>
      <c r="K27" s="110"/>
      <c r="L27" s="110">
        <v>7609133.0613569804</v>
      </c>
      <c r="M27" s="110"/>
    </row>
    <row r="28" spans="1:13">
      <c r="A28" s="97"/>
      <c r="B28" s="97"/>
      <c r="C28" s="97"/>
      <c r="D28" s="97"/>
      <c r="G28" s="123"/>
      <c r="H28" s="123"/>
      <c r="I28" s="123"/>
      <c r="J28" s="123"/>
      <c r="K28" s="123"/>
      <c r="L28" s="123"/>
      <c r="M28" s="123"/>
    </row>
    <row r="29" spans="1:13">
      <c r="A29" s="96"/>
      <c r="B29" s="96" t="s">
        <v>55</v>
      </c>
      <c r="C29" s="97"/>
      <c r="D29" s="97"/>
      <c r="G29" s="123"/>
      <c r="H29" s="123"/>
      <c r="I29" s="123"/>
      <c r="J29" s="123"/>
      <c r="K29" s="123"/>
      <c r="L29" s="123"/>
      <c r="M29" s="123"/>
    </row>
    <row r="30" spans="1:13">
      <c r="A30" s="97"/>
      <c r="B30" s="97" t="s">
        <v>49</v>
      </c>
      <c r="C30" s="97"/>
      <c r="D30" s="97" t="s">
        <v>43</v>
      </c>
      <c r="G30" s="110"/>
      <c r="H30" s="110"/>
      <c r="I30" s="110">
        <v>2</v>
      </c>
      <c r="J30" s="110">
        <v>2</v>
      </c>
      <c r="K30" s="110"/>
      <c r="L30" s="110">
        <v>7.1617499999999996</v>
      </c>
      <c r="M30" s="110"/>
    </row>
    <row r="31" spans="1:13">
      <c r="A31" s="97"/>
      <c r="B31" s="97" t="s">
        <v>50</v>
      </c>
      <c r="C31" s="97"/>
      <c r="D31" s="97" t="s">
        <v>43</v>
      </c>
      <c r="G31" s="110"/>
      <c r="H31" s="110"/>
      <c r="I31" s="110">
        <v>14400</v>
      </c>
      <c r="J31" s="110">
        <v>35095</v>
      </c>
      <c r="K31" s="110"/>
      <c r="L31" s="110">
        <v>86909.147888094798</v>
      </c>
      <c r="M31" s="110"/>
    </row>
    <row r="32" spans="1:13">
      <c r="A32" s="97"/>
      <c r="B32" s="97" t="s">
        <v>53</v>
      </c>
      <c r="C32" s="97"/>
      <c r="D32" s="97" t="s">
        <v>43</v>
      </c>
      <c r="G32" s="110"/>
      <c r="H32" s="110"/>
      <c r="I32" s="110">
        <v>217148.72727272729</v>
      </c>
      <c r="J32" s="110">
        <v>785450</v>
      </c>
      <c r="K32" s="110"/>
      <c r="L32" s="110">
        <v>931946.51722470345</v>
      </c>
      <c r="M32" s="110"/>
    </row>
    <row r="33" spans="1:15">
      <c r="A33" s="97"/>
      <c r="B33" s="97"/>
      <c r="C33" s="97"/>
      <c r="D33" s="97"/>
      <c r="G33" s="123"/>
      <c r="H33" s="123"/>
      <c r="I33" s="123"/>
      <c r="J33" s="123"/>
      <c r="K33" s="123"/>
      <c r="L33" s="123"/>
      <c r="M33" s="123"/>
    </row>
    <row r="34" spans="1:15">
      <c r="A34" s="96"/>
      <c r="B34" s="96" t="s">
        <v>56</v>
      </c>
      <c r="C34" s="97"/>
      <c r="D34" s="97"/>
      <c r="G34" s="123"/>
      <c r="H34" s="123"/>
      <c r="I34" s="123"/>
      <c r="J34" s="123"/>
      <c r="K34" s="123"/>
      <c r="L34" s="123"/>
      <c r="M34" s="123"/>
    </row>
    <row r="35" spans="1:15">
      <c r="A35" s="97"/>
      <c r="B35" s="97" t="s">
        <v>49</v>
      </c>
      <c r="C35" s="97"/>
      <c r="D35" s="97" t="s">
        <v>43</v>
      </c>
      <c r="G35" s="110"/>
      <c r="H35" s="110">
        <v>48.066811955168113</v>
      </c>
      <c r="I35" s="276">
        <v>216.6147015780823</v>
      </c>
      <c r="J35" s="110">
        <v>276</v>
      </c>
      <c r="K35" s="110"/>
      <c r="L35" s="110">
        <v>153.81900000000002</v>
      </c>
      <c r="M35" s="110">
        <v>3</v>
      </c>
      <c r="O35" s="277"/>
    </row>
    <row r="36" spans="1:15">
      <c r="A36" s="97"/>
      <c r="B36" s="97" t="s">
        <v>50</v>
      </c>
      <c r="C36" s="97"/>
      <c r="D36" s="97" t="s">
        <v>43</v>
      </c>
      <c r="G36" s="110"/>
      <c r="H36" s="110">
        <v>87062.7188044832</v>
      </c>
      <c r="I36" s="276">
        <v>1415419.737542792</v>
      </c>
      <c r="J36" s="110">
        <v>1220048.6359000001</v>
      </c>
      <c r="K36" s="110"/>
      <c r="L36" s="110">
        <v>505051.99885442975</v>
      </c>
      <c r="M36" s="110">
        <v>30825.768803260467</v>
      </c>
      <c r="O36" s="277"/>
    </row>
    <row r="37" spans="1:15">
      <c r="A37" s="97"/>
      <c r="B37" s="97" t="s">
        <v>51</v>
      </c>
      <c r="C37" s="97"/>
      <c r="D37" s="97" t="s">
        <v>43</v>
      </c>
      <c r="G37" s="110"/>
      <c r="H37" s="110">
        <v>720940.36363636365</v>
      </c>
      <c r="I37" s="276">
        <v>14243773.454545453</v>
      </c>
      <c r="J37" s="110">
        <v>11637976.749600001</v>
      </c>
      <c r="K37" s="110"/>
      <c r="L37" s="110">
        <v>4739986.0056995293</v>
      </c>
      <c r="M37" s="110">
        <v>287616.66554054053</v>
      </c>
      <c r="O37" s="277"/>
    </row>
    <row r="38" spans="1:15">
      <c r="A38" s="97"/>
      <c r="B38" s="97"/>
      <c r="C38" s="97"/>
      <c r="D38" s="97"/>
      <c r="G38" s="123"/>
      <c r="H38" s="123"/>
      <c r="I38" s="123"/>
      <c r="J38" s="123"/>
      <c r="K38" s="123"/>
      <c r="L38" s="123"/>
      <c r="M38" s="123"/>
    </row>
    <row r="39" spans="1:15">
      <c r="A39" s="96"/>
      <c r="B39" s="96" t="s">
        <v>57</v>
      </c>
      <c r="C39" s="97"/>
      <c r="D39" s="97"/>
      <c r="G39" s="123"/>
      <c r="H39" s="123"/>
      <c r="I39" s="123"/>
      <c r="J39" s="123"/>
      <c r="K39" s="123"/>
      <c r="L39" s="123"/>
      <c r="M39" s="123"/>
    </row>
    <row r="40" spans="1:15">
      <c r="A40" s="97"/>
      <c r="B40" s="97" t="s">
        <v>49</v>
      </c>
      <c r="C40" s="97"/>
      <c r="D40" s="97" t="s">
        <v>43</v>
      </c>
      <c r="G40" s="110"/>
      <c r="H40" s="110">
        <v>1.0027397260273974</v>
      </c>
      <c r="I40" s="110">
        <v>4.2727272727272725</v>
      </c>
      <c r="J40" s="110">
        <v>11</v>
      </c>
      <c r="K40" s="110"/>
      <c r="L40" s="110">
        <v>2.75</v>
      </c>
      <c r="M40" s="110"/>
    </row>
    <row r="41" spans="1:15">
      <c r="A41" s="97"/>
      <c r="B41" s="97" t="s">
        <v>50</v>
      </c>
      <c r="C41" s="97"/>
      <c r="D41" s="97" t="s">
        <v>43</v>
      </c>
      <c r="G41" s="110"/>
      <c r="H41" s="110">
        <v>8803.5063511830649</v>
      </c>
      <c r="I41" s="110">
        <v>45852.000000000007</v>
      </c>
      <c r="J41" s="110">
        <v>60575</v>
      </c>
      <c r="K41" s="110"/>
      <c r="L41" s="110">
        <v>6939.4624068385001</v>
      </c>
      <c r="M41" s="110"/>
    </row>
    <row r="42" spans="1:15">
      <c r="A42" s="97"/>
      <c r="B42" s="97" t="s">
        <v>53</v>
      </c>
      <c r="C42" s="97"/>
      <c r="D42" s="97" t="s">
        <v>43</v>
      </c>
      <c r="G42" s="110"/>
      <c r="H42" s="110">
        <v>144945.81818181818</v>
      </c>
      <c r="I42" s="110">
        <v>597399.27272727247</v>
      </c>
      <c r="J42" s="110">
        <v>483488</v>
      </c>
      <c r="K42" s="110"/>
      <c r="L42" s="110">
        <v>16399.378189827999</v>
      </c>
      <c r="M42" s="110"/>
    </row>
    <row r="43" spans="1:15">
      <c r="A43" s="97"/>
      <c r="B43" s="97"/>
      <c r="C43" s="97"/>
      <c r="D43" s="97"/>
      <c r="G43" s="123"/>
      <c r="H43" s="123"/>
      <c r="I43" s="123"/>
      <c r="J43" s="123"/>
      <c r="K43" s="123"/>
      <c r="L43" s="123"/>
      <c r="M43" s="123"/>
    </row>
    <row r="44" spans="1:15">
      <c r="A44" s="94"/>
      <c r="B44" s="94" t="s">
        <v>58</v>
      </c>
      <c r="C44" s="95"/>
      <c r="D44" s="95"/>
      <c r="G44" s="123"/>
      <c r="H44" s="123"/>
      <c r="I44" s="123"/>
      <c r="J44" s="123"/>
      <c r="K44" s="123"/>
      <c r="L44" s="123"/>
      <c r="M44" s="123"/>
    </row>
    <row r="45" spans="1:15">
      <c r="A45" s="96"/>
      <c r="B45" s="96" t="s">
        <v>59</v>
      </c>
      <c r="C45" s="97"/>
      <c r="D45" s="97"/>
      <c r="G45" s="123"/>
      <c r="H45" s="123"/>
      <c r="I45" s="123"/>
      <c r="J45" s="123"/>
      <c r="K45" s="123"/>
      <c r="L45" s="123"/>
      <c r="M45" s="123"/>
    </row>
    <row r="46" spans="1:15">
      <c r="A46" s="97"/>
      <c r="B46" s="97" t="s">
        <v>49</v>
      </c>
      <c r="C46" s="97"/>
      <c r="D46" s="97" t="s">
        <v>43</v>
      </c>
      <c r="G46" s="110"/>
      <c r="H46" s="110"/>
      <c r="I46" s="276">
        <v>301.1010028667045</v>
      </c>
      <c r="J46" s="110">
        <v>0</v>
      </c>
      <c r="K46" s="110">
        <v>3</v>
      </c>
      <c r="L46" s="110"/>
      <c r="M46" s="110"/>
      <c r="O46" s="277"/>
    </row>
    <row r="47" spans="1:15">
      <c r="A47" s="97"/>
      <c r="B47" s="97" t="s">
        <v>60</v>
      </c>
      <c r="C47" s="97"/>
      <c r="D47" s="97" t="s">
        <v>43</v>
      </c>
      <c r="G47" s="110"/>
      <c r="H47" s="110"/>
      <c r="I47" s="276">
        <v>828526.84067240031</v>
      </c>
      <c r="J47" s="110">
        <v>0</v>
      </c>
      <c r="K47" s="110">
        <v>16819</v>
      </c>
      <c r="L47" s="110"/>
      <c r="M47" s="110"/>
      <c r="O47" s="277"/>
    </row>
    <row r="48" spans="1:15">
      <c r="A48" s="97"/>
      <c r="B48" s="97" t="s">
        <v>51</v>
      </c>
      <c r="C48" s="97"/>
      <c r="D48" s="97" t="s">
        <v>43</v>
      </c>
      <c r="G48" s="110"/>
      <c r="H48" s="110"/>
      <c r="I48" s="276">
        <v>7960953.6936403131</v>
      </c>
      <c r="J48" s="110">
        <v>0</v>
      </c>
      <c r="K48" s="110">
        <v>168432</v>
      </c>
      <c r="L48" s="110"/>
      <c r="M48" s="110"/>
      <c r="O48" s="277"/>
    </row>
    <row r="49" spans="1:15">
      <c r="A49" s="97"/>
      <c r="B49" s="97" t="s">
        <v>61</v>
      </c>
      <c r="C49" s="97"/>
      <c r="D49" s="97" t="s">
        <v>43</v>
      </c>
      <c r="G49" s="110"/>
      <c r="H49" s="110"/>
      <c r="I49" s="276">
        <v>3271226216.9734812</v>
      </c>
      <c r="J49" s="110">
        <v>0</v>
      </c>
      <c r="K49" s="110">
        <v>53818388</v>
      </c>
      <c r="L49" s="110"/>
      <c r="M49" s="110"/>
      <c r="O49" s="277"/>
    </row>
    <row r="50" spans="1:15">
      <c r="A50" s="97"/>
      <c r="B50" s="97"/>
      <c r="C50" s="97"/>
      <c r="D50" s="97"/>
      <c r="G50" s="123"/>
      <c r="H50" s="123"/>
      <c r="I50" s="123"/>
      <c r="J50" s="123"/>
      <c r="K50" s="123"/>
      <c r="L50" s="123"/>
      <c r="M50" s="123"/>
    </row>
    <row r="51" spans="1:15">
      <c r="A51" s="96"/>
      <c r="B51" s="96" t="s">
        <v>62</v>
      </c>
      <c r="C51" s="97"/>
      <c r="D51" s="97"/>
      <c r="G51" s="123"/>
      <c r="H51" s="123"/>
      <c r="I51" s="123"/>
      <c r="J51" s="123"/>
      <c r="K51" s="123"/>
      <c r="L51" s="123"/>
      <c r="M51" s="123"/>
    </row>
    <row r="52" spans="1:15">
      <c r="A52" s="97"/>
      <c r="B52" s="97" t="s">
        <v>49</v>
      </c>
      <c r="C52" s="97"/>
      <c r="D52" s="97" t="s">
        <v>43</v>
      </c>
      <c r="G52" s="110">
        <v>25</v>
      </c>
      <c r="H52" s="110">
        <v>415.01581569115831</v>
      </c>
      <c r="I52" s="110">
        <v>10494.328105794049</v>
      </c>
      <c r="J52" s="110">
        <v>8425.6266473099513</v>
      </c>
      <c r="K52" s="110">
        <v>14</v>
      </c>
      <c r="L52" s="110">
        <v>3562.2574166666668</v>
      </c>
      <c r="M52" s="110">
        <v>303.67623582766441</v>
      </c>
    </row>
    <row r="53" spans="1:15">
      <c r="A53" s="97"/>
      <c r="B53" s="97" t="s">
        <v>60</v>
      </c>
      <c r="C53" s="97"/>
      <c r="D53" s="97" t="s">
        <v>43</v>
      </c>
      <c r="G53" s="110">
        <v>34660.583333333336</v>
      </c>
      <c r="H53" s="110">
        <v>208307.60224159402</v>
      </c>
      <c r="I53" s="110">
        <v>2944093.1708749807</v>
      </c>
      <c r="J53" s="110">
        <v>3172225.8182966383</v>
      </c>
      <c r="K53" s="110">
        <v>14078</v>
      </c>
      <c r="L53" s="110">
        <v>1674075.8843871867</v>
      </c>
      <c r="M53" s="110">
        <v>299838.78528974741</v>
      </c>
    </row>
    <row r="54" spans="1:15">
      <c r="A54" s="97"/>
      <c r="B54" s="97" t="s">
        <v>51</v>
      </c>
      <c r="C54" s="97"/>
      <c r="D54" s="97" t="s">
        <v>43</v>
      </c>
      <c r="G54" s="110">
        <v>306882</v>
      </c>
      <c r="H54" s="110">
        <v>1692844.987012987</v>
      </c>
      <c r="I54" s="110">
        <v>25663277.201095611</v>
      </c>
      <c r="J54" s="110">
        <v>27413362.596789159</v>
      </c>
      <c r="K54" s="110">
        <v>144785</v>
      </c>
      <c r="L54" s="110">
        <v>13687553.579411222</v>
      </c>
      <c r="M54" s="110">
        <v>2665641.6395348846</v>
      </c>
    </row>
    <row r="55" spans="1:15">
      <c r="A55" s="97"/>
      <c r="B55" s="97" t="s">
        <v>61</v>
      </c>
      <c r="C55" s="97"/>
      <c r="D55" s="97" t="s">
        <v>43</v>
      </c>
      <c r="G55" s="110">
        <v>116526204</v>
      </c>
      <c r="H55" s="110">
        <v>544289398.12987006</v>
      </c>
      <c r="I55" s="110">
        <v>7999805429.1369791</v>
      </c>
      <c r="J55" s="110">
        <v>9020684236.2109241</v>
      </c>
      <c r="K55" s="110">
        <v>60848202</v>
      </c>
      <c r="L55" s="110">
        <v>4559987827.4174805</v>
      </c>
      <c r="M55" s="110">
        <v>829783906.89655173</v>
      </c>
    </row>
    <row r="56" spans="1:15">
      <c r="A56" s="97"/>
      <c r="B56" s="97"/>
      <c r="C56" s="97"/>
      <c r="D56" s="97"/>
      <c r="G56" s="123"/>
      <c r="H56" s="123"/>
      <c r="I56" s="123"/>
      <c r="J56" s="123"/>
      <c r="K56" s="123"/>
      <c r="L56" s="123"/>
      <c r="M56" s="123"/>
    </row>
    <row r="57" spans="1:15">
      <c r="A57" s="96"/>
      <c r="B57" s="96" t="s">
        <v>63</v>
      </c>
      <c r="C57" s="97"/>
      <c r="D57" s="97"/>
      <c r="G57" s="123"/>
      <c r="H57" s="123"/>
      <c r="I57" s="123"/>
      <c r="J57" s="123"/>
      <c r="K57" s="123"/>
      <c r="L57" s="123"/>
      <c r="M57" s="123"/>
    </row>
    <row r="58" spans="1:15">
      <c r="A58" s="97"/>
      <c r="B58" s="97" t="s">
        <v>49</v>
      </c>
      <c r="C58" s="97"/>
      <c r="D58" s="97" t="s">
        <v>43</v>
      </c>
      <c r="G58" s="110">
        <v>247.41</v>
      </c>
      <c r="H58" s="110">
        <v>1561.641780821918</v>
      </c>
      <c r="I58" s="110">
        <v>13970.681656095307</v>
      </c>
      <c r="J58" s="110">
        <v>14983.349291452701</v>
      </c>
      <c r="K58" s="110">
        <v>133.46</v>
      </c>
      <c r="L58" s="110">
        <v>10155.076166666666</v>
      </c>
      <c r="M58" s="110">
        <v>828.75122448979596</v>
      </c>
    </row>
    <row r="59" spans="1:15">
      <c r="A59" s="97"/>
      <c r="B59" s="97" t="s">
        <v>60</v>
      </c>
      <c r="C59" s="97"/>
      <c r="D59" s="97" t="s">
        <v>43</v>
      </c>
      <c r="G59" s="110">
        <v>51475.666666666664</v>
      </c>
      <c r="H59" s="110">
        <v>156537.78530510588</v>
      </c>
      <c r="I59" s="110">
        <v>1021822.7967833881</v>
      </c>
      <c r="J59" s="110">
        <v>1261900.9247139192</v>
      </c>
      <c r="K59" s="110">
        <v>22987.200000000001</v>
      </c>
      <c r="L59" s="110">
        <v>1029927.4208691233</v>
      </c>
      <c r="M59" s="110">
        <v>169322.99108469539</v>
      </c>
    </row>
    <row r="60" spans="1:15">
      <c r="A60" s="97"/>
      <c r="B60" s="97" t="s">
        <v>51</v>
      </c>
      <c r="C60" s="97"/>
      <c r="D60" s="97" t="s">
        <v>43</v>
      </c>
      <c r="G60" s="110">
        <v>434685</v>
      </c>
      <c r="H60" s="110">
        <v>1108935.8961038962</v>
      </c>
      <c r="I60" s="110">
        <v>7922777.1271034665</v>
      </c>
      <c r="J60" s="110">
        <v>9747125.2059319299</v>
      </c>
      <c r="K60" s="110">
        <v>202726</v>
      </c>
      <c r="L60" s="110">
        <v>7576697.9635799378</v>
      </c>
      <c r="M60" s="110">
        <v>1420935.4418604651</v>
      </c>
    </row>
    <row r="61" spans="1:15">
      <c r="A61" s="97"/>
      <c r="B61" s="97" t="s">
        <v>61</v>
      </c>
      <c r="C61" s="97"/>
      <c r="D61" s="97" t="s">
        <v>43</v>
      </c>
      <c r="G61" s="110">
        <v>124340506</v>
      </c>
      <c r="H61" s="110">
        <v>289684928.41558439</v>
      </c>
      <c r="I61" s="110">
        <v>2051959275.8238792</v>
      </c>
      <c r="J61" s="110">
        <v>2617404572.6313624</v>
      </c>
      <c r="K61" s="110">
        <v>57462753</v>
      </c>
      <c r="L61" s="110">
        <v>2109511562.4139788</v>
      </c>
      <c r="M61" s="110">
        <v>396933703.4482758</v>
      </c>
    </row>
    <row r="62" spans="1:15">
      <c r="A62" s="97"/>
      <c r="B62" s="97"/>
      <c r="C62" s="97"/>
      <c r="D62" s="97"/>
      <c r="G62" s="123"/>
      <c r="H62" s="123"/>
      <c r="I62" s="123"/>
      <c r="J62" s="123"/>
      <c r="K62" s="123"/>
      <c r="L62" s="123"/>
      <c r="M62" s="123"/>
    </row>
    <row r="63" spans="1:15">
      <c r="A63" s="94"/>
      <c r="B63" s="94" t="s">
        <v>64</v>
      </c>
      <c r="C63" s="95"/>
      <c r="D63" s="95"/>
      <c r="G63" s="123"/>
      <c r="H63" s="123"/>
      <c r="I63" s="123"/>
      <c r="J63" s="123"/>
      <c r="K63" s="123"/>
      <c r="L63" s="123"/>
      <c r="M63" s="123"/>
    </row>
    <row r="64" spans="1:15">
      <c r="A64" s="96"/>
      <c r="B64" s="96" t="s">
        <v>65</v>
      </c>
      <c r="C64" s="97"/>
      <c r="D64" s="97"/>
      <c r="G64" s="123"/>
      <c r="H64" s="123"/>
      <c r="I64" s="123"/>
      <c r="J64" s="123"/>
      <c r="K64" s="123"/>
      <c r="L64" s="123"/>
      <c r="M64" s="123"/>
    </row>
    <row r="65" spans="1:13">
      <c r="A65" s="97"/>
      <c r="B65" s="97" t="s">
        <v>49</v>
      </c>
      <c r="C65" s="97"/>
      <c r="D65" s="97" t="s">
        <v>43</v>
      </c>
      <c r="G65" s="110">
        <v>307.7</v>
      </c>
      <c r="H65" s="110">
        <v>316.4897260273973</v>
      </c>
      <c r="I65" s="110">
        <v>4685.7776254303726</v>
      </c>
      <c r="J65" s="110">
        <v>7161.3045003150028</v>
      </c>
      <c r="K65" s="110">
        <v>151.56</v>
      </c>
      <c r="L65" s="110">
        <v>6778.0337499999987</v>
      </c>
      <c r="M65" s="110">
        <v>180.01444444444445</v>
      </c>
    </row>
    <row r="66" spans="1:13">
      <c r="A66" s="97"/>
      <c r="B66" s="97" t="s">
        <v>60</v>
      </c>
      <c r="C66" s="97"/>
      <c r="D66" s="97" t="s">
        <v>43</v>
      </c>
      <c r="G66" s="110">
        <v>22619.25</v>
      </c>
      <c r="H66" s="110">
        <v>16981.098630136985</v>
      </c>
      <c r="I66" s="110">
        <v>158053.53032608211</v>
      </c>
      <c r="J66" s="110">
        <v>240666.38790991303</v>
      </c>
      <c r="K66" s="110">
        <v>9552.2999999999993</v>
      </c>
      <c r="L66" s="110">
        <v>462137.68596334662</v>
      </c>
      <c r="M66" s="110">
        <v>5547.6496732026135</v>
      </c>
    </row>
    <row r="67" spans="1:13">
      <c r="A67" s="97"/>
      <c r="B67" s="97" t="s">
        <v>66</v>
      </c>
      <c r="C67" s="97"/>
      <c r="D67" s="97" t="s">
        <v>43</v>
      </c>
      <c r="G67" s="110">
        <v>11865741</v>
      </c>
      <c r="H67" s="110">
        <v>6740918.1818181816</v>
      </c>
      <c r="I67" s="110">
        <v>87843412.337662369</v>
      </c>
      <c r="J67" s="110">
        <v>160835000</v>
      </c>
      <c r="K67" s="110">
        <v>7173554</v>
      </c>
      <c r="L67" s="110">
        <v>286666956.37937468</v>
      </c>
      <c r="M67" s="110">
        <v>4098695.6937799044</v>
      </c>
    </row>
    <row r="68" spans="1:13">
      <c r="A68" s="97"/>
      <c r="B68" s="97" t="s">
        <v>61</v>
      </c>
      <c r="C68" s="97"/>
      <c r="D68" s="97" t="s">
        <v>43</v>
      </c>
      <c r="G68" s="110">
        <v>24130801</v>
      </c>
      <c r="H68" s="110">
        <v>9188069.4545454551</v>
      </c>
      <c r="I68" s="110">
        <v>154853936.19502643</v>
      </c>
      <c r="J68" s="110">
        <v>236104790.0056251</v>
      </c>
      <c r="K68" s="110">
        <v>12578860</v>
      </c>
      <c r="L68" s="110">
        <v>448231559.18797648</v>
      </c>
      <c r="M68" s="110">
        <v>5529311.8357487917</v>
      </c>
    </row>
    <row r="69" spans="1:13">
      <c r="A69" s="97"/>
      <c r="B69" s="97"/>
      <c r="C69" s="97"/>
      <c r="D69" s="97"/>
      <c r="G69" s="123"/>
      <c r="H69" s="123"/>
      <c r="I69" s="123"/>
      <c r="J69" s="123"/>
      <c r="K69" s="123"/>
      <c r="L69" s="123"/>
      <c r="M69" s="123"/>
    </row>
    <row r="70" spans="1:13">
      <c r="A70" s="96"/>
      <c r="B70" s="96" t="s">
        <v>67</v>
      </c>
      <c r="C70" s="97"/>
      <c r="D70" s="97"/>
      <c r="G70" s="123"/>
      <c r="H70" s="123"/>
      <c r="I70" s="123"/>
      <c r="J70" s="123"/>
      <c r="K70" s="123"/>
      <c r="L70" s="123"/>
      <c r="M70" s="123"/>
    </row>
    <row r="71" spans="1:13">
      <c r="A71" s="97"/>
      <c r="B71" s="97" t="s">
        <v>68</v>
      </c>
      <c r="C71" s="97"/>
      <c r="D71" s="97" t="s">
        <v>43</v>
      </c>
      <c r="G71" s="110">
        <v>24707.432857495984</v>
      </c>
      <c r="H71" s="110">
        <v>87698.608750563828</v>
      </c>
      <c r="I71" s="110">
        <v>1188836.2680000004</v>
      </c>
      <c r="J71" s="110">
        <v>773560.6827466517</v>
      </c>
      <c r="K71" s="110">
        <v>18584</v>
      </c>
      <c r="L71" s="110">
        <v>590461.17361586459</v>
      </c>
      <c r="M71" s="110">
        <v>26205.724344466547</v>
      </c>
    </row>
    <row r="72" spans="1:13">
      <c r="A72" s="97"/>
      <c r="B72" s="97" t="s">
        <v>69</v>
      </c>
      <c r="C72" s="97"/>
      <c r="D72" s="97" t="s">
        <v>43</v>
      </c>
      <c r="G72" s="110">
        <v>52559.102241156426</v>
      </c>
      <c r="H72" s="110">
        <v>208908.37017168535</v>
      </c>
      <c r="I72" s="110">
        <v>2655012.8103389419</v>
      </c>
      <c r="J72" s="110">
        <v>3064865.5082084159</v>
      </c>
      <c r="K72" s="110">
        <v>32050.9</v>
      </c>
      <c r="L72" s="110">
        <v>2034640.216471757</v>
      </c>
      <c r="M72" s="110">
        <v>56851.403794852376</v>
      </c>
    </row>
    <row r="73" spans="1:13">
      <c r="A73" s="97"/>
      <c r="B73" s="97"/>
      <c r="C73" s="97"/>
      <c r="D73" s="97"/>
      <c r="G73" s="123"/>
      <c r="H73" s="123"/>
      <c r="I73" s="123"/>
      <c r="J73" s="123"/>
      <c r="K73" s="123"/>
      <c r="L73" s="123"/>
      <c r="M73" s="123"/>
    </row>
    <row r="74" spans="1:13">
      <c r="A74" s="96"/>
      <c r="B74" s="96" t="s">
        <v>70</v>
      </c>
      <c r="C74" s="97"/>
      <c r="D74" s="97"/>
      <c r="G74" s="123"/>
      <c r="H74" s="123"/>
      <c r="I74" s="123"/>
      <c r="J74" s="123"/>
      <c r="K74" s="123"/>
      <c r="L74" s="123"/>
      <c r="M74" s="123"/>
    </row>
    <row r="75" spans="1:13">
      <c r="A75" s="227"/>
      <c r="B75" s="113" t="s">
        <v>71</v>
      </c>
      <c r="C75" s="97"/>
      <c r="D75" s="97" t="s">
        <v>43</v>
      </c>
      <c r="G75" s="110">
        <v>286.10756041422258</v>
      </c>
      <c r="H75" s="110">
        <v>1354.7676923566203</v>
      </c>
      <c r="I75" s="110">
        <v>20094.714628695354</v>
      </c>
      <c r="J75" s="110">
        <v>20892.57923497256</v>
      </c>
      <c r="K75" s="110">
        <v>184.8</v>
      </c>
      <c r="L75" s="110">
        <v>9685.6922089272884</v>
      </c>
      <c r="M75" s="110">
        <v>601.24529292131137</v>
      </c>
    </row>
    <row r="76" spans="1:13">
      <c r="A76" s="227"/>
      <c r="B76" s="113" t="s">
        <v>72</v>
      </c>
      <c r="C76" s="97"/>
      <c r="D76" s="97" t="s">
        <v>43</v>
      </c>
      <c r="G76" s="110">
        <v>312.16080521567176</v>
      </c>
      <c r="H76" s="110">
        <v>1257.0543105815091</v>
      </c>
      <c r="I76" s="110">
        <v>22950.192480835132</v>
      </c>
      <c r="J76" s="110">
        <v>22151.157103825062</v>
      </c>
      <c r="K76" s="110">
        <v>220.8</v>
      </c>
      <c r="L76" s="110">
        <v>14654.414727942738</v>
      </c>
      <c r="M76" s="110">
        <v>563.36011462664464</v>
      </c>
    </row>
    <row r="77" spans="1:13">
      <c r="A77" s="227"/>
      <c r="B77" s="113" t="s">
        <v>73</v>
      </c>
      <c r="C77" s="97"/>
      <c r="D77" s="97" t="s">
        <v>43</v>
      </c>
      <c r="G77" s="110">
        <v>376.87488567544182</v>
      </c>
      <c r="H77" s="110">
        <v>1829.3835491897682</v>
      </c>
      <c r="I77" s="110">
        <v>24593.751639609764</v>
      </c>
      <c r="J77" s="110">
        <v>25824.236338797422</v>
      </c>
      <c r="K77" s="110">
        <v>296</v>
      </c>
      <c r="L77" s="110">
        <v>13750.8635007761</v>
      </c>
      <c r="M77" s="110">
        <v>752.03188113557962</v>
      </c>
    </row>
    <row r="78" spans="1:13">
      <c r="A78" s="227"/>
      <c r="B78" s="113" t="s">
        <v>74</v>
      </c>
      <c r="C78" s="97"/>
      <c r="D78" s="97" t="s">
        <v>43</v>
      </c>
      <c r="G78" s="110">
        <v>986.9471244106486</v>
      </c>
      <c r="H78" s="110">
        <v>3888.0407347585565</v>
      </c>
      <c r="I78" s="110">
        <v>60805.097649156007</v>
      </c>
      <c r="J78" s="110">
        <v>57121.967213113436</v>
      </c>
      <c r="K78" s="110">
        <v>565</v>
      </c>
      <c r="L78" s="110">
        <v>39107.751443007131</v>
      </c>
      <c r="M78" s="110">
        <v>1399.8418420630917</v>
      </c>
    </row>
    <row r="79" spans="1:13">
      <c r="A79" s="227"/>
      <c r="B79" s="113" t="s">
        <v>243</v>
      </c>
      <c r="C79" s="97"/>
      <c r="D79" s="97" t="s">
        <v>43</v>
      </c>
      <c r="G79" s="110">
        <v>50597.011865440443</v>
      </c>
      <c r="H79" s="110">
        <v>200579.1238847989</v>
      </c>
      <c r="I79" s="110">
        <v>2526569.1147361435</v>
      </c>
      <c r="J79" s="110">
        <v>2938875.5683191651</v>
      </c>
      <c r="K79" s="110">
        <v>30784.3</v>
      </c>
      <c r="L79" s="110">
        <v>1957441.4945911036</v>
      </c>
      <c r="M79" s="110">
        <v>53534.924664105747</v>
      </c>
    </row>
    <row r="80" spans="1:13">
      <c r="A80" s="227"/>
      <c r="B80" s="113" t="s">
        <v>244</v>
      </c>
      <c r="C80" s="97"/>
      <c r="D80" s="97" t="s">
        <v>43</v>
      </c>
      <c r="G80" s="110"/>
      <c r="H80" s="110">
        <v>0</v>
      </c>
      <c r="I80" s="110">
        <v>0</v>
      </c>
      <c r="J80" s="110">
        <v>0</v>
      </c>
      <c r="K80" s="110"/>
      <c r="L80" s="110">
        <v>0</v>
      </c>
      <c r="M80" s="110">
        <v>0</v>
      </c>
    </row>
    <row r="81" spans="1:15">
      <c r="A81" s="227"/>
      <c r="B81" s="113" t="s">
        <v>76</v>
      </c>
      <c r="C81" s="97"/>
      <c r="D81" s="97" t="s">
        <v>43</v>
      </c>
      <c r="G81" s="110">
        <v>24707.432857495984</v>
      </c>
      <c r="H81" s="110">
        <v>87698.608750563828</v>
      </c>
      <c r="I81" s="110">
        <v>1188836.2680000004</v>
      </c>
      <c r="J81" s="110">
        <v>773560.65458689269</v>
      </c>
      <c r="K81" s="110">
        <v>18584</v>
      </c>
      <c r="L81" s="110">
        <v>590461.17361586459</v>
      </c>
      <c r="M81" s="110">
        <v>26205.724344466547</v>
      </c>
    </row>
    <row r="82" spans="1:15" s="184" customFormat="1">
      <c r="A82" s="97"/>
      <c r="B82" s="97"/>
      <c r="C82" s="97"/>
      <c r="D82" s="97"/>
      <c r="G82" s="123"/>
      <c r="H82" s="123"/>
      <c r="I82" s="123"/>
      <c r="J82" s="123"/>
      <c r="K82" s="123"/>
      <c r="L82" s="123"/>
      <c r="M82" s="123"/>
    </row>
    <row r="83" spans="1:15">
      <c r="A83" s="94"/>
      <c r="B83" s="94" t="s">
        <v>77</v>
      </c>
      <c r="C83" s="95"/>
      <c r="D83" s="95"/>
      <c r="G83" s="123"/>
      <c r="H83" s="123"/>
      <c r="I83" s="123"/>
      <c r="J83" s="123"/>
      <c r="K83" s="123"/>
      <c r="L83" s="123"/>
      <c r="M83" s="123"/>
    </row>
    <row r="84" spans="1:15">
      <c r="A84" s="98"/>
      <c r="B84" s="98"/>
      <c r="C84" s="98"/>
      <c r="D84" s="98"/>
      <c r="G84" s="123"/>
      <c r="H84" s="123"/>
      <c r="I84" s="123"/>
      <c r="J84" s="123"/>
      <c r="K84" s="123"/>
      <c r="L84" s="123"/>
      <c r="M84" s="123"/>
    </row>
    <row r="85" spans="1:15">
      <c r="A85" s="98"/>
      <c r="B85" s="98" t="s">
        <v>78</v>
      </c>
      <c r="C85" s="98"/>
      <c r="D85" s="97" t="s">
        <v>43</v>
      </c>
      <c r="G85" s="110">
        <v>2691692</v>
      </c>
      <c r="H85" s="110"/>
      <c r="I85" s="276">
        <v>280770358.45216882</v>
      </c>
      <c r="J85" s="110">
        <v>445356648</v>
      </c>
      <c r="K85" s="110">
        <v>2715630</v>
      </c>
      <c r="L85" s="110">
        <v>190528095</v>
      </c>
      <c r="M85" s="110"/>
    </row>
    <row r="86" spans="1:15">
      <c r="A86" s="98"/>
      <c r="B86" s="98" t="s">
        <v>79</v>
      </c>
      <c r="C86" s="98"/>
      <c r="D86" s="97" t="s">
        <v>43</v>
      </c>
      <c r="G86" s="110">
        <v>356551</v>
      </c>
      <c r="H86" s="110"/>
      <c r="I86" s="110">
        <v>8877062.5668449234</v>
      </c>
      <c r="J86" s="110">
        <v>16194994</v>
      </c>
      <c r="K86" s="110">
        <v>281311</v>
      </c>
      <c r="L86" s="110">
        <v>20492115</v>
      </c>
      <c r="M86" s="110"/>
    </row>
    <row r="90" spans="1:15" s="62" customFormat="1">
      <c r="A90" s="46"/>
      <c r="B90" s="46" t="s">
        <v>45</v>
      </c>
      <c r="C90" s="46"/>
      <c r="O90" s="46" t="s">
        <v>81</v>
      </c>
    </row>
    <row r="93" spans="1:15">
      <c r="A93" s="94"/>
      <c r="B93" s="94" t="s">
        <v>47</v>
      </c>
      <c r="C93" s="95"/>
      <c r="D93" s="95"/>
      <c r="I93" s="164"/>
    </row>
    <row r="94" spans="1:15">
      <c r="A94" s="96"/>
      <c r="B94" s="96" t="s">
        <v>48</v>
      </c>
      <c r="C94" s="97"/>
      <c r="D94" s="97"/>
      <c r="H94" s="164"/>
      <c r="I94" s="164"/>
    </row>
    <row r="95" spans="1:15">
      <c r="A95" s="97"/>
      <c r="B95" s="97" t="s">
        <v>49</v>
      </c>
      <c r="C95" s="97"/>
      <c r="D95" s="97"/>
      <c r="F95" s="212">
        <v>2760</v>
      </c>
      <c r="G95" s="170"/>
      <c r="H95" s="141"/>
      <c r="I95" s="146"/>
      <c r="O95" s="5" t="s">
        <v>170</v>
      </c>
    </row>
    <row r="96" spans="1:15">
      <c r="A96" s="97"/>
      <c r="B96" s="97" t="s">
        <v>50</v>
      </c>
      <c r="C96" s="97"/>
      <c r="D96" s="97"/>
      <c r="F96" s="212">
        <v>10.322849097053554</v>
      </c>
      <c r="G96" s="170"/>
      <c r="H96" s="142"/>
      <c r="I96" s="130"/>
    </row>
    <row r="97" spans="1:9">
      <c r="A97" s="97"/>
      <c r="B97" s="97" t="s">
        <v>51</v>
      </c>
      <c r="C97" s="97"/>
      <c r="D97" s="97"/>
      <c r="F97" s="212">
        <v>0.97812641837116776</v>
      </c>
      <c r="G97" s="170"/>
      <c r="H97" s="142"/>
      <c r="I97" s="130"/>
    </row>
    <row r="98" spans="1:9">
      <c r="A98" s="97"/>
      <c r="B98" s="97"/>
      <c r="C98" s="97"/>
      <c r="D98" s="97"/>
      <c r="F98" s="213"/>
      <c r="H98" s="142"/>
      <c r="I98" s="130"/>
    </row>
    <row r="99" spans="1:9">
      <c r="A99" s="96"/>
      <c r="B99" s="96" t="s">
        <v>52</v>
      </c>
      <c r="C99" s="97"/>
      <c r="D99" s="97"/>
      <c r="F99" s="213"/>
      <c r="G99" s="170"/>
      <c r="H99" s="142"/>
      <c r="I99" s="130"/>
    </row>
    <row r="100" spans="1:9">
      <c r="A100" s="97"/>
      <c r="B100" s="97" t="s">
        <v>49</v>
      </c>
      <c r="C100" s="97"/>
      <c r="D100" s="97"/>
      <c r="F100" s="212">
        <v>2760</v>
      </c>
      <c r="G100" s="170"/>
      <c r="H100" s="142"/>
      <c r="I100" s="130"/>
    </row>
    <row r="101" spans="1:9">
      <c r="A101" s="97"/>
      <c r="B101" s="97" t="s">
        <v>50</v>
      </c>
      <c r="C101" s="97"/>
      <c r="D101" s="97"/>
      <c r="F101" s="212">
        <v>5.8685346882051945</v>
      </c>
      <c r="G101" s="170"/>
      <c r="H101" s="142"/>
      <c r="I101" s="130"/>
    </row>
    <row r="102" spans="1:9">
      <c r="A102" s="97"/>
      <c r="B102" s="97" t="s">
        <v>53</v>
      </c>
      <c r="C102" s="97"/>
      <c r="D102" s="97"/>
      <c r="F102" s="212">
        <v>0.40101653702735496</v>
      </c>
      <c r="G102" s="170"/>
      <c r="H102" s="142"/>
      <c r="I102" s="130"/>
    </row>
    <row r="103" spans="1:9">
      <c r="A103" s="97"/>
      <c r="B103" s="97"/>
      <c r="C103" s="97"/>
      <c r="D103" s="97"/>
      <c r="F103" s="213"/>
      <c r="H103" s="142"/>
      <c r="I103" s="130"/>
    </row>
    <row r="104" spans="1:9">
      <c r="A104" s="96"/>
      <c r="B104" s="96" t="s">
        <v>54</v>
      </c>
      <c r="C104" s="97"/>
      <c r="D104" s="97"/>
      <c r="F104" s="213"/>
      <c r="G104" s="170"/>
      <c r="H104" s="142"/>
      <c r="I104" s="130"/>
    </row>
    <row r="105" spans="1:9">
      <c r="A105" s="97"/>
      <c r="B105" s="97" t="s">
        <v>49</v>
      </c>
      <c r="C105" s="97"/>
      <c r="D105" s="97"/>
      <c r="F105" s="212">
        <v>2760.0000000000005</v>
      </c>
      <c r="G105" s="170"/>
      <c r="H105" s="142"/>
      <c r="I105" s="130"/>
    </row>
    <row r="106" spans="1:9">
      <c r="A106" s="97"/>
      <c r="B106" s="97" t="s">
        <v>50</v>
      </c>
      <c r="C106" s="97"/>
      <c r="D106" s="97"/>
      <c r="F106" s="212">
        <v>18.998296499772426</v>
      </c>
      <c r="G106" s="170"/>
      <c r="H106" s="142"/>
      <c r="I106" s="130"/>
    </row>
    <row r="107" spans="1:9">
      <c r="A107" s="97"/>
      <c r="B107" s="97" t="s">
        <v>51</v>
      </c>
      <c r="C107" s="97"/>
      <c r="D107" s="97"/>
      <c r="F107" s="212">
        <v>2.0410754415880588</v>
      </c>
      <c r="G107" s="170"/>
      <c r="H107" s="142"/>
      <c r="I107" s="130"/>
    </row>
    <row r="108" spans="1:9">
      <c r="A108" s="97"/>
      <c r="B108" s="97"/>
      <c r="C108" s="97"/>
      <c r="D108" s="97"/>
      <c r="F108" s="213"/>
      <c r="G108" s="170"/>
      <c r="H108" s="142"/>
      <c r="I108" s="130"/>
    </row>
    <row r="109" spans="1:9">
      <c r="A109" s="96"/>
      <c r="B109" s="96" t="s">
        <v>55</v>
      </c>
      <c r="C109" s="97"/>
      <c r="D109" s="97"/>
      <c r="F109" s="213"/>
      <c r="G109" s="170"/>
      <c r="H109" s="142"/>
      <c r="I109" s="130"/>
    </row>
    <row r="110" spans="1:9">
      <c r="A110" s="97"/>
      <c r="B110" s="97" t="s">
        <v>49</v>
      </c>
      <c r="C110" s="97"/>
      <c r="D110" s="97"/>
      <c r="F110" s="212">
        <v>2760</v>
      </c>
      <c r="G110" s="170"/>
      <c r="H110" s="142"/>
      <c r="I110" s="130"/>
    </row>
    <row r="111" spans="1:9">
      <c r="A111" s="97"/>
      <c r="B111" s="97" t="s">
        <v>50</v>
      </c>
      <c r="C111" s="97"/>
      <c r="D111" s="97"/>
      <c r="F111" s="212">
        <v>9.8497154192529077</v>
      </c>
      <c r="G111" s="170"/>
      <c r="H111" s="142"/>
      <c r="I111" s="130"/>
    </row>
    <row r="112" spans="1:9">
      <c r="A112" s="97"/>
      <c r="B112" s="97" t="s">
        <v>53</v>
      </c>
      <c r="C112" s="97"/>
      <c r="D112" s="97"/>
      <c r="F112" s="212">
        <v>0.74009893738777655</v>
      </c>
      <c r="G112" s="170"/>
      <c r="H112" s="142"/>
      <c r="I112" s="130"/>
    </row>
    <row r="113" spans="1:9">
      <c r="A113" s="97"/>
      <c r="B113" s="97"/>
      <c r="C113" s="97"/>
      <c r="D113" s="97"/>
      <c r="F113" s="213"/>
      <c r="H113" s="142"/>
      <c r="I113" s="130"/>
    </row>
    <row r="114" spans="1:9">
      <c r="A114" s="96"/>
      <c r="B114" s="96" t="s">
        <v>56</v>
      </c>
      <c r="C114" s="97"/>
      <c r="D114" s="97"/>
      <c r="F114" s="213"/>
      <c r="G114" s="170"/>
      <c r="H114" s="142"/>
      <c r="I114" s="130"/>
    </row>
    <row r="115" spans="1:9">
      <c r="A115" s="97"/>
      <c r="B115" s="97" t="s">
        <v>49</v>
      </c>
      <c r="C115" s="97"/>
      <c r="D115" s="97"/>
      <c r="F115" s="212">
        <v>2760</v>
      </c>
      <c r="G115" s="170"/>
      <c r="H115" s="142"/>
      <c r="I115" s="130"/>
    </row>
    <row r="116" spans="1:9">
      <c r="A116" s="97"/>
      <c r="B116" s="97" t="s">
        <v>50</v>
      </c>
      <c r="C116" s="97"/>
      <c r="D116" s="97"/>
      <c r="F116" s="212">
        <v>21.553459796490376</v>
      </c>
      <c r="G116" s="170"/>
      <c r="H116" s="142"/>
      <c r="I116" s="130"/>
    </row>
    <row r="117" spans="1:9">
      <c r="A117" s="97"/>
      <c r="B117" s="97" t="s">
        <v>51</v>
      </c>
      <c r="C117" s="97"/>
      <c r="D117" s="97"/>
      <c r="F117" s="212">
        <v>2.0008840358766951</v>
      </c>
      <c r="G117" s="170"/>
      <c r="H117" s="142"/>
      <c r="I117" s="130"/>
    </row>
    <row r="118" spans="1:9">
      <c r="A118" s="97"/>
      <c r="B118" s="97"/>
      <c r="C118" s="97"/>
      <c r="D118" s="97"/>
      <c r="F118" s="213"/>
      <c r="H118" s="142"/>
      <c r="I118" s="130"/>
    </row>
    <row r="119" spans="1:9">
      <c r="A119" s="96"/>
      <c r="B119" s="96" t="s">
        <v>57</v>
      </c>
      <c r="C119" s="97"/>
      <c r="D119" s="97"/>
      <c r="F119" s="213"/>
      <c r="G119" s="170"/>
      <c r="H119" s="142"/>
      <c r="I119" s="130"/>
    </row>
    <row r="120" spans="1:9">
      <c r="A120" s="97"/>
      <c r="B120" s="97" t="s">
        <v>49</v>
      </c>
      <c r="C120" s="97"/>
      <c r="D120" s="97"/>
      <c r="F120" s="212">
        <v>2760</v>
      </c>
      <c r="G120" s="170"/>
      <c r="H120" s="142"/>
      <c r="I120" s="130"/>
    </row>
    <row r="121" spans="1:9">
      <c r="A121" s="97"/>
      <c r="B121" s="97" t="s">
        <v>50</v>
      </c>
      <c r="C121" s="97"/>
      <c r="D121" s="97"/>
      <c r="F121" s="212">
        <v>10.56332493388633</v>
      </c>
      <c r="G121" s="170"/>
      <c r="H121" s="142"/>
      <c r="I121" s="130"/>
    </row>
    <row r="122" spans="1:9">
      <c r="A122" s="97"/>
      <c r="B122" s="97" t="s">
        <v>53</v>
      </c>
      <c r="C122" s="97"/>
      <c r="D122" s="97"/>
      <c r="F122" s="212">
        <v>0.67739471048123279</v>
      </c>
      <c r="G122" s="170"/>
      <c r="H122" s="142"/>
      <c r="I122" s="130"/>
    </row>
    <row r="123" spans="1:9">
      <c r="A123" s="97"/>
      <c r="B123" s="97"/>
      <c r="C123" s="97"/>
      <c r="D123" s="97"/>
      <c r="F123" s="213"/>
      <c r="H123" s="104"/>
      <c r="I123" s="130"/>
    </row>
    <row r="124" spans="1:9">
      <c r="A124" s="94"/>
      <c r="B124" s="94" t="s">
        <v>58</v>
      </c>
      <c r="C124" s="95"/>
      <c r="D124" s="95"/>
      <c r="F124" s="213"/>
      <c r="H124" s="104"/>
      <c r="I124" s="130"/>
    </row>
    <row r="125" spans="1:9">
      <c r="A125" s="96"/>
      <c r="B125" s="96" t="s">
        <v>59</v>
      </c>
      <c r="C125" s="97"/>
      <c r="D125" s="97"/>
      <c r="F125" s="213"/>
      <c r="H125" s="104"/>
      <c r="I125" s="130"/>
    </row>
    <row r="126" spans="1:9">
      <c r="A126" s="97"/>
      <c r="B126" s="97" t="s">
        <v>49</v>
      </c>
      <c r="C126" s="97"/>
      <c r="D126" s="97"/>
      <c r="F126" s="212">
        <v>440.99999999999994</v>
      </c>
      <c r="G126" s="171"/>
      <c r="H126" s="104"/>
      <c r="I126" s="130"/>
    </row>
    <row r="127" spans="1:9">
      <c r="A127" s="97"/>
      <c r="B127" s="97" t="s">
        <v>60</v>
      </c>
      <c r="C127" s="97"/>
      <c r="D127" s="97"/>
      <c r="F127" s="212">
        <v>13.691146136685585</v>
      </c>
      <c r="G127" s="171"/>
      <c r="H127" s="104"/>
      <c r="I127" s="130"/>
    </row>
    <row r="128" spans="1:9">
      <c r="A128" s="97"/>
      <c r="B128" s="97" t="s">
        <v>51</v>
      </c>
      <c r="C128" s="97"/>
      <c r="D128" s="97"/>
      <c r="F128" s="212">
        <v>1.3176203244621105</v>
      </c>
      <c r="G128" s="171"/>
      <c r="H128" s="104"/>
      <c r="I128" s="130"/>
    </row>
    <row r="129" spans="1:9">
      <c r="A129" s="97"/>
      <c r="B129" s="97" t="s">
        <v>61</v>
      </c>
      <c r="C129" s="97"/>
      <c r="D129" s="97"/>
      <c r="F129" s="212">
        <v>5.1837807653732524E-3</v>
      </c>
      <c r="G129" s="171"/>
      <c r="H129" s="104"/>
      <c r="I129" s="130"/>
    </row>
    <row r="130" spans="1:9">
      <c r="A130" s="97"/>
      <c r="B130" s="97"/>
      <c r="C130" s="97"/>
      <c r="D130" s="97"/>
      <c r="F130" s="213"/>
      <c r="G130" s="171"/>
      <c r="H130" s="104"/>
      <c r="I130" s="130"/>
    </row>
    <row r="131" spans="1:9">
      <c r="A131" s="96"/>
      <c r="B131" s="96" t="s">
        <v>62</v>
      </c>
      <c r="C131" s="97"/>
      <c r="D131" s="97"/>
      <c r="F131" s="213"/>
      <c r="G131" s="171"/>
      <c r="H131" s="104"/>
      <c r="I131" s="130"/>
    </row>
    <row r="132" spans="1:9">
      <c r="A132" s="97"/>
      <c r="B132" s="97" t="s">
        <v>49</v>
      </c>
      <c r="C132" s="97"/>
      <c r="D132" s="97"/>
      <c r="F132" s="212">
        <v>441.00000000000006</v>
      </c>
      <c r="G132" s="171"/>
      <c r="H132" s="104"/>
      <c r="I132" s="130"/>
    </row>
    <row r="133" spans="1:9">
      <c r="A133" s="97"/>
      <c r="B133" s="97" t="s">
        <v>60</v>
      </c>
      <c r="C133" s="97"/>
      <c r="D133" s="97"/>
      <c r="F133" s="212">
        <v>15.999523975026436</v>
      </c>
      <c r="G133" s="171"/>
      <c r="H133" s="104"/>
      <c r="I133" s="130"/>
    </row>
    <row r="134" spans="1:9">
      <c r="A134" s="97"/>
      <c r="B134" s="97" t="s">
        <v>51</v>
      </c>
      <c r="C134" s="97"/>
      <c r="D134" s="97"/>
      <c r="F134" s="212">
        <v>1.6623713002814875</v>
      </c>
      <c r="G134" s="171"/>
      <c r="H134" s="104"/>
      <c r="I134" s="130"/>
    </row>
    <row r="135" spans="1:9">
      <c r="A135" s="97"/>
      <c r="B135" s="97" t="s">
        <v>61</v>
      </c>
      <c r="C135" s="97"/>
      <c r="D135" s="97"/>
      <c r="F135" s="212">
        <v>1.0015398682484791E-2</v>
      </c>
      <c r="G135" s="171"/>
      <c r="H135" s="104"/>
      <c r="I135" s="130"/>
    </row>
    <row r="136" spans="1:9">
      <c r="A136" s="97"/>
      <c r="B136" s="97"/>
      <c r="C136" s="97"/>
      <c r="D136" s="97"/>
      <c r="F136" s="213"/>
      <c r="H136" s="104"/>
      <c r="I136" s="130"/>
    </row>
    <row r="137" spans="1:9">
      <c r="A137" s="96"/>
      <c r="B137" s="96" t="s">
        <v>63</v>
      </c>
      <c r="C137" s="97"/>
      <c r="D137" s="97"/>
      <c r="F137" s="213"/>
      <c r="G137" s="171"/>
      <c r="H137" s="104"/>
      <c r="I137" s="130"/>
    </row>
    <row r="138" spans="1:9">
      <c r="A138" s="97"/>
      <c r="B138" s="97" t="s">
        <v>49</v>
      </c>
      <c r="C138" s="97"/>
      <c r="D138" s="97"/>
      <c r="F138" s="212">
        <v>441.00000000000006</v>
      </c>
      <c r="G138" s="171"/>
      <c r="H138" s="104"/>
      <c r="I138" s="130"/>
    </row>
    <row r="139" spans="1:9">
      <c r="A139" s="97"/>
      <c r="B139" s="97" t="s">
        <v>60</v>
      </c>
      <c r="C139" s="97"/>
      <c r="D139" s="97"/>
      <c r="F139" s="212">
        <v>24.34873528663335</v>
      </c>
      <c r="G139" s="171"/>
      <c r="H139" s="104"/>
      <c r="I139" s="130"/>
    </row>
    <row r="140" spans="1:9">
      <c r="A140" s="97"/>
      <c r="B140" s="97" t="s">
        <v>51</v>
      </c>
      <c r="C140" s="97"/>
      <c r="D140" s="97"/>
      <c r="F140" s="212">
        <v>1.679585849148125</v>
      </c>
      <c r="G140" s="171"/>
      <c r="H140" s="104"/>
      <c r="I140" s="130"/>
    </row>
    <row r="141" spans="1:9">
      <c r="A141" s="97"/>
      <c r="B141" s="97" t="s">
        <v>61</v>
      </c>
      <c r="C141" s="97"/>
      <c r="D141" s="97"/>
      <c r="F141" s="212">
        <v>1.0204823400325082E-2</v>
      </c>
      <c r="G141" s="171"/>
      <c r="H141" s="104"/>
      <c r="I141" s="130"/>
    </row>
    <row r="142" spans="1:9">
      <c r="A142" s="97"/>
      <c r="B142" s="97"/>
      <c r="C142" s="97"/>
      <c r="D142" s="97"/>
      <c r="F142" s="213"/>
      <c r="H142" s="104"/>
      <c r="I142" s="130"/>
    </row>
    <row r="143" spans="1:9">
      <c r="A143" s="94"/>
      <c r="B143" s="94" t="s">
        <v>64</v>
      </c>
      <c r="C143" s="95"/>
      <c r="D143" s="95"/>
      <c r="F143" s="213"/>
      <c r="H143" s="104"/>
      <c r="I143" s="130"/>
    </row>
    <row r="144" spans="1:9">
      <c r="A144" s="96"/>
      <c r="B144" s="96" t="s">
        <v>65</v>
      </c>
      <c r="C144" s="97"/>
      <c r="D144" s="97"/>
      <c r="F144" s="213"/>
      <c r="H144" s="104"/>
      <c r="I144" s="130"/>
    </row>
    <row r="145" spans="1:9">
      <c r="A145" s="97"/>
      <c r="B145" s="97" t="s">
        <v>49</v>
      </c>
      <c r="C145" s="97"/>
      <c r="D145" s="97"/>
      <c r="F145" s="212">
        <v>17.999999999999996</v>
      </c>
      <c r="G145" s="172"/>
      <c r="H145" s="104"/>
      <c r="I145" s="130"/>
    </row>
    <row r="146" spans="1:9">
      <c r="A146" s="97"/>
      <c r="B146" s="97" t="s">
        <v>60</v>
      </c>
      <c r="C146" s="97"/>
      <c r="D146" s="97"/>
      <c r="F146" s="212">
        <v>5.6188014388541809</v>
      </c>
      <c r="G146" s="172"/>
      <c r="H146" s="104"/>
      <c r="I146" s="130"/>
    </row>
    <row r="147" spans="1:9">
      <c r="A147" s="97"/>
      <c r="B147" s="97" t="s">
        <v>66</v>
      </c>
      <c r="C147" s="97"/>
      <c r="D147" s="97"/>
      <c r="F147" s="212">
        <v>1.8852466457310032E-2</v>
      </c>
      <c r="G147" s="172"/>
      <c r="H147" s="104"/>
      <c r="I147" s="130"/>
    </row>
    <row r="148" spans="1:9">
      <c r="A148" s="97"/>
      <c r="B148" s="97" t="s">
        <v>61</v>
      </c>
      <c r="C148" s="97"/>
      <c r="D148" s="97"/>
      <c r="F148" s="212">
        <v>3.9704988922986385E-2</v>
      </c>
      <c r="G148" s="172"/>
      <c r="H148" s="104"/>
      <c r="I148" s="130"/>
    </row>
    <row r="149" spans="1:9">
      <c r="A149" s="97"/>
      <c r="B149" s="97"/>
      <c r="C149" s="97"/>
      <c r="D149" s="97"/>
      <c r="F149" s="213"/>
      <c r="H149" s="104"/>
      <c r="I149" s="130"/>
    </row>
    <row r="150" spans="1:9">
      <c r="A150" s="96"/>
      <c r="B150" s="96" t="s">
        <v>67</v>
      </c>
      <c r="C150" s="97"/>
      <c r="D150" s="97"/>
      <c r="F150" s="213"/>
      <c r="G150" s="172"/>
      <c r="H150" s="104"/>
      <c r="I150" s="130"/>
    </row>
    <row r="151" spans="1:9">
      <c r="A151" s="97"/>
      <c r="B151" s="97" t="s">
        <v>68</v>
      </c>
      <c r="C151" s="97"/>
      <c r="D151" s="97"/>
      <c r="F151" s="212">
        <v>0.54</v>
      </c>
      <c r="G151" s="172"/>
      <c r="H151" s="104"/>
      <c r="I151" s="130"/>
    </row>
    <row r="152" spans="1:9">
      <c r="A152" s="97"/>
      <c r="B152" s="97" t="s">
        <v>69</v>
      </c>
      <c r="C152" s="97"/>
      <c r="D152" s="97"/>
      <c r="F152" s="212">
        <v>18</v>
      </c>
      <c r="G152" s="172"/>
      <c r="H152" s="104"/>
      <c r="I152" s="130"/>
    </row>
    <row r="153" spans="1:9">
      <c r="A153" s="97"/>
      <c r="B153" s="97"/>
      <c r="C153" s="97"/>
      <c r="D153" s="97"/>
      <c r="F153" s="213"/>
      <c r="G153" s="172"/>
      <c r="H153" s="104"/>
      <c r="I153" s="130"/>
    </row>
    <row r="154" spans="1:9">
      <c r="A154" s="96"/>
      <c r="B154" s="96" t="s">
        <v>70</v>
      </c>
      <c r="C154" s="97"/>
      <c r="D154" s="97"/>
      <c r="F154" s="213"/>
      <c r="G154" s="172"/>
      <c r="H154" s="104"/>
      <c r="I154" s="130"/>
    </row>
    <row r="155" spans="1:9">
      <c r="A155" s="97"/>
      <c r="B155" s="97" t="s">
        <v>71</v>
      </c>
      <c r="C155" s="97"/>
      <c r="D155" s="97"/>
      <c r="F155" s="212">
        <v>1762.3429119342265</v>
      </c>
      <c r="G155" s="172"/>
      <c r="H155" s="104"/>
      <c r="I155" s="130"/>
    </row>
    <row r="156" spans="1:9">
      <c r="A156" s="97"/>
      <c r="B156" s="97" t="s">
        <v>72</v>
      </c>
      <c r="C156" s="97"/>
      <c r="D156" s="97"/>
      <c r="F156" s="212">
        <v>1410.8921246238319</v>
      </c>
      <c r="G156" s="172"/>
      <c r="H156" s="104"/>
      <c r="I156" s="130"/>
    </row>
    <row r="157" spans="1:9">
      <c r="A157" s="97"/>
      <c r="B157" s="97" t="s">
        <v>73</v>
      </c>
      <c r="C157" s="97"/>
      <c r="D157" s="97"/>
      <c r="F157" s="212">
        <v>1058.4266317442216</v>
      </c>
      <c r="G157" s="172"/>
      <c r="H157" s="104"/>
      <c r="I157" s="130"/>
    </row>
    <row r="158" spans="1:9">
      <c r="A158" s="97"/>
      <c r="B158" s="97" t="s">
        <v>74</v>
      </c>
      <c r="C158" s="97"/>
      <c r="D158" s="97"/>
      <c r="F158" s="212">
        <v>705.06251133926378</v>
      </c>
      <c r="G158" s="172"/>
      <c r="H158" s="104"/>
      <c r="I158" s="130"/>
    </row>
    <row r="159" spans="1:9">
      <c r="A159" s="97"/>
      <c r="B159" s="97" t="s">
        <v>75</v>
      </c>
      <c r="C159" s="97"/>
      <c r="D159" s="97"/>
      <c r="F159" s="212">
        <v>141.3536515087622</v>
      </c>
      <c r="G159" s="172"/>
      <c r="H159" s="104"/>
      <c r="I159" s="130"/>
    </row>
    <row r="160" spans="1:9" ht="12" customHeight="1">
      <c r="A160" s="97"/>
      <c r="B160" s="97" t="s">
        <v>76</v>
      </c>
      <c r="C160" s="97"/>
      <c r="D160" s="97"/>
      <c r="F160" s="212">
        <v>1.7632992581679048</v>
      </c>
      <c r="G160" s="172"/>
      <c r="H160" s="104"/>
      <c r="I160" s="130"/>
    </row>
    <row r="161" spans="1:15" ht="12" customHeight="1">
      <c r="A161" s="97"/>
      <c r="B161" s="97"/>
      <c r="C161" s="97"/>
      <c r="D161" s="97"/>
      <c r="F161" s="213"/>
    </row>
    <row r="162" spans="1:15" ht="12" customHeight="1">
      <c r="A162" s="94"/>
      <c r="B162" s="94" t="s">
        <v>77</v>
      </c>
      <c r="C162" s="95"/>
      <c r="D162" s="95"/>
      <c r="F162" s="213"/>
    </row>
    <row r="163" spans="1:15" ht="12" customHeight="1">
      <c r="A163" s="98"/>
      <c r="B163" s="98"/>
      <c r="C163" s="98"/>
      <c r="D163" s="98"/>
      <c r="F163" s="213"/>
    </row>
    <row r="164" spans="1:15" ht="12" customHeight="1">
      <c r="A164" s="98"/>
      <c r="B164" s="98" t="s">
        <v>78</v>
      </c>
      <c r="C164" s="98"/>
      <c r="D164" s="98"/>
      <c r="F164" s="212">
        <v>6.6119664910134074E-3</v>
      </c>
      <c r="G164" s="173"/>
    </row>
    <row r="165" spans="1:15" ht="12" customHeight="1">
      <c r="A165" s="98"/>
      <c r="B165" s="98" t="s">
        <v>79</v>
      </c>
      <c r="C165" s="98"/>
      <c r="D165" s="98"/>
      <c r="F165" s="212">
        <v>7.1055545139007241E-3</v>
      </c>
      <c r="G165" s="173"/>
    </row>
    <row r="166" spans="1:15" ht="12" customHeight="1"/>
    <row r="167" spans="1:15" ht="12" customHeight="1"/>
    <row r="168" spans="1:15" ht="12" customHeight="1"/>
    <row r="169" spans="1:15" s="62" customFormat="1" ht="12" customHeight="1">
      <c r="A169" s="46"/>
      <c r="B169" s="46" t="s">
        <v>44</v>
      </c>
      <c r="C169" s="46"/>
      <c r="O169" s="46" t="s">
        <v>99</v>
      </c>
    </row>
    <row r="170" spans="1:15" ht="12" customHeight="1"/>
    <row r="171" spans="1:15" ht="12" customHeight="1">
      <c r="A171" s="163"/>
      <c r="B171" s="105" t="s">
        <v>327</v>
      </c>
      <c r="I171" s="277"/>
    </row>
    <row r="172" spans="1:15" ht="12" customHeight="1">
      <c r="B172" s="51" t="s">
        <v>98</v>
      </c>
      <c r="G172" s="75">
        <f t="shared" ref="G172:M172" si="0">SUMPRODUCT($F$95:$F$159,G15:G79)+$F$160*G81+$F$164*G85+$F$165*G86</f>
        <v>17133442.661283303</v>
      </c>
      <c r="H172" s="75">
        <f t="shared" si="0"/>
        <v>66579093.911539011</v>
      </c>
      <c r="I172" s="75">
        <f t="shared" si="0"/>
        <v>897269134.62710333</v>
      </c>
      <c r="J172" s="75">
        <f t="shared" si="0"/>
        <v>973091166.09146154</v>
      </c>
      <c r="K172" s="75">
        <f t="shared" si="0"/>
        <v>10390577.588392418</v>
      </c>
      <c r="L172" s="75">
        <f t="shared" si="0"/>
        <v>637961228.2747122</v>
      </c>
      <c r="M172" s="75">
        <f t="shared" si="0"/>
        <v>42466425.280617341</v>
      </c>
    </row>
    <row r="173" spans="1:15" ht="12" customHeight="1">
      <c r="B173" s="130" t="s">
        <v>97</v>
      </c>
      <c r="F173" s="134">
        <v>0.9600210587636655</v>
      </c>
      <c r="O173" s="184" t="s">
        <v>133</v>
      </c>
    </row>
    <row r="174" spans="1:15" ht="12" customHeight="1">
      <c r="B174" s="51" t="s">
        <v>353</v>
      </c>
      <c r="G174" s="135">
        <f>G172*$F$173</f>
        <v>16448465.76395175</v>
      </c>
      <c r="H174" s="135">
        <f t="shared" ref="H174:M174" si="1">H172*$F$173</f>
        <v>63917332.228481196</v>
      </c>
      <c r="I174" s="135">
        <f t="shared" si="1"/>
        <v>861397264.6206696</v>
      </c>
      <c r="J174" s="135">
        <f t="shared" si="1"/>
        <v>934188011.54469478</v>
      </c>
      <c r="K174" s="135">
        <f t="shared" si="1"/>
        <v>9975173.2975745033</v>
      </c>
      <c r="L174" s="135">
        <f t="shared" si="1"/>
        <v>612456213.81845772</v>
      </c>
      <c r="M174" s="135">
        <f t="shared" si="1"/>
        <v>40768662.559806354</v>
      </c>
    </row>
    <row r="175" spans="1:15" ht="12" customHeight="1"/>
    <row r="176" spans="1:15" ht="12" customHeight="1"/>
    <row r="177" spans="1:15" s="62" customFormat="1" ht="12" customHeight="1">
      <c r="A177" s="46"/>
      <c r="B177" s="46" t="s">
        <v>130</v>
      </c>
      <c r="C177" s="46"/>
      <c r="O177" s="46" t="s">
        <v>99</v>
      </c>
    </row>
    <row r="178" spans="1:15" s="184" customFormat="1" ht="12" customHeight="1">
      <c r="A178" s="268"/>
      <c r="B178" s="163"/>
    </row>
    <row r="179" spans="1:15" s="184" customFormat="1" ht="12" customHeight="1">
      <c r="A179" s="268"/>
      <c r="B179" s="163" t="s">
        <v>131</v>
      </c>
    </row>
    <row r="180" spans="1:15" s="184" customFormat="1" ht="12" customHeight="1">
      <c r="A180" s="145"/>
    </row>
    <row r="181" spans="1:15" s="184" customFormat="1" ht="12" customHeight="1">
      <c r="A181" s="269"/>
      <c r="B181" s="202" t="s">
        <v>48</v>
      </c>
    </row>
    <row r="182" spans="1:15" s="184" customFormat="1" ht="12" customHeight="1">
      <c r="A182" s="145"/>
      <c r="B182" s="184" t="s">
        <v>49</v>
      </c>
      <c r="L182" s="110">
        <v>3.3636364734299513</v>
      </c>
      <c r="O182" s="184" t="s">
        <v>132</v>
      </c>
    </row>
    <row r="183" spans="1:15" s="184" customFormat="1" ht="12" customHeight="1">
      <c r="A183" s="145"/>
      <c r="B183" s="184" t="s">
        <v>50</v>
      </c>
      <c r="L183" s="110">
        <v>270488.51515151514</v>
      </c>
    </row>
    <row r="184" spans="1:15" s="184" customFormat="1" ht="12" customHeight="1">
      <c r="A184" s="145"/>
      <c r="B184" s="184" t="s">
        <v>51</v>
      </c>
      <c r="L184" s="110">
        <v>2772425.8168240604</v>
      </c>
    </row>
    <row r="185" spans="1:15" s="184" customFormat="1" ht="12" customHeight="1">
      <c r="A185" s="145"/>
      <c r="L185" s="123"/>
    </row>
    <row r="186" spans="1:15" s="184" customFormat="1" ht="12" customHeight="1">
      <c r="A186" s="269"/>
      <c r="B186" s="202" t="s">
        <v>52</v>
      </c>
      <c r="L186" s="123"/>
    </row>
    <row r="187" spans="1:15" s="184" customFormat="1" ht="12" customHeight="1">
      <c r="A187" s="145"/>
      <c r="B187" s="184" t="s">
        <v>49</v>
      </c>
      <c r="L187" s="110">
        <v>6</v>
      </c>
    </row>
    <row r="188" spans="1:15" s="184" customFormat="1" ht="12" customHeight="1">
      <c r="A188" s="145"/>
      <c r="B188" s="184" t="s">
        <v>50</v>
      </c>
      <c r="L188" s="110">
        <v>29204.60606060606</v>
      </c>
    </row>
    <row r="189" spans="1:15">
      <c r="A189" s="145"/>
      <c r="B189" s="184" t="s">
        <v>53</v>
      </c>
      <c r="L189" s="110">
        <v>225368.36268939392</v>
      </c>
    </row>
    <row r="190" spans="1:15">
      <c r="A190" s="145"/>
    </row>
    <row r="191" spans="1:15">
      <c r="A191" s="268"/>
      <c r="B191" s="163" t="s">
        <v>134</v>
      </c>
      <c r="L191" s="168">
        <f>SUMPRODUCT(F95:F102,L182:L189)*F173</f>
        <v>5560061.2083795946</v>
      </c>
    </row>
    <row r="192" spans="1:15">
      <c r="A192" s="145"/>
    </row>
    <row r="193" spans="1:1">
      <c r="A193" s="145"/>
    </row>
  </sheetData>
  <pageMargins left="0.75" right="0.75" top="1" bottom="1" header="0.5" footer="0.5"/>
  <pageSetup paperSize="9" scale="3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G54"/>
  <sheetViews>
    <sheetView showGridLines="0" zoomScale="85" workbookViewId="0"/>
  </sheetViews>
  <sheetFormatPr defaultRowHeight="12.75"/>
  <cols>
    <col min="1" max="1" width="4.140625" style="51" customWidth="1"/>
    <col min="2" max="2" width="24.85546875" style="51" customWidth="1"/>
    <col min="3" max="3" width="5.5703125" style="51" customWidth="1"/>
    <col min="4" max="4" width="17" style="51" customWidth="1"/>
    <col min="5" max="16384" width="9.140625" style="51"/>
  </cols>
  <sheetData>
    <row r="1" spans="1:7">
      <c r="A1" s="190"/>
    </row>
    <row r="2" spans="1:7" s="61" customFormat="1" ht="18">
      <c r="B2" s="71" t="s">
        <v>19</v>
      </c>
      <c r="C2" s="69"/>
    </row>
    <row r="4" spans="1:7" s="62" customFormat="1">
      <c r="B4" s="46" t="s">
        <v>20</v>
      </c>
      <c r="C4" s="46"/>
    </row>
    <row r="6" spans="1:7">
      <c r="B6" s="48" t="s">
        <v>197</v>
      </c>
    </row>
    <row r="7" spans="1:7">
      <c r="B7" s="48"/>
    </row>
    <row r="8" spans="1:7">
      <c r="A8" s="190"/>
      <c r="B8" s="63" t="s">
        <v>21</v>
      </c>
      <c r="D8" s="51">
        <v>2018</v>
      </c>
    </row>
    <row r="9" spans="1:7">
      <c r="A9" s="190"/>
      <c r="D9" s="64"/>
      <c r="G9" s="72"/>
    </row>
    <row r="10" spans="1:7">
      <c r="A10" s="190"/>
      <c r="B10" s="51" t="s">
        <v>22</v>
      </c>
      <c r="D10" s="65">
        <f>(1+D11)*(1+D19)-1</f>
        <v>0.20786837512004408</v>
      </c>
      <c r="F10" s="70"/>
    </row>
    <row r="11" spans="1:7">
      <c r="A11" s="190"/>
      <c r="B11" s="51" t="s">
        <v>23</v>
      </c>
      <c r="D11" s="65">
        <f>(1+D12)*(1+D20)-1</f>
        <v>0.16985855999999822</v>
      </c>
    </row>
    <row r="12" spans="1:7">
      <c r="A12" s="190"/>
      <c r="B12" s="51" t="s">
        <v>36</v>
      </c>
      <c r="D12" s="65">
        <f>(1+D13)*(1+D21)-1</f>
        <v>0.12486399999999875</v>
      </c>
    </row>
    <row r="13" spans="1:7">
      <c r="A13" s="190"/>
      <c r="B13" s="130" t="s">
        <v>113</v>
      </c>
      <c r="C13" s="130"/>
      <c r="D13" s="65">
        <f>(1+D14)*(1+D22)-1</f>
        <v>8.1599999999999229E-2</v>
      </c>
    </row>
    <row r="14" spans="1:7" s="184" customFormat="1">
      <c r="A14" s="190"/>
      <c r="B14" s="184" t="s">
        <v>199</v>
      </c>
      <c r="D14" s="65">
        <f>D23</f>
        <v>3.9999999999999591E-2</v>
      </c>
    </row>
    <row r="15" spans="1:7">
      <c r="A15" s="190"/>
    </row>
    <row r="16" spans="1:7" s="62" customFormat="1">
      <c r="B16" s="46" t="s">
        <v>24</v>
      </c>
      <c r="C16" s="46"/>
    </row>
    <row r="18" spans="1:6">
      <c r="A18" s="190"/>
    </row>
    <row r="19" spans="1:6">
      <c r="A19" s="190"/>
      <c r="B19" s="51" t="s">
        <v>25</v>
      </c>
      <c r="C19" s="66"/>
      <c r="D19" s="45">
        <f>(1+D35)^0.25*(1+D36)^0.25*(1+D37)^0.25*(1+D38)^0.25-1</f>
        <v>3.2490949264880387E-2</v>
      </c>
      <c r="F19" s="70"/>
    </row>
    <row r="20" spans="1:6">
      <c r="A20" s="190"/>
      <c r="B20" s="51" t="s">
        <v>26</v>
      </c>
      <c r="D20" s="45">
        <f>(1+D39)^0.25*(1+D40)^0.25*(1+D41)^0.25*(1+D42)^0.25-1</f>
        <v>3.9999999999999591E-2</v>
      </c>
    </row>
    <row r="21" spans="1:6">
      <c r="A21" s="190"/>
      <c r="B21" s="51" t="s">
        <v>33</v>
      </c>
      <c r="D21" s="45">
        <f>(1+D43)^0.25*(1+D44)^0.25*(1+D45)^0.25*(1+D46)^0.25-1</f>
        <v>3.9999999999999591E-2</v>
      </c>
    </row>
    <row r="22" spans="1:6" s="184" customFormat="1">
      <c r="A22" s="190"/>
      <c r="B22" s="184" t="s">
        <v>114</v>
      </c>
      <c r="D22" s="45">
        <f>(1+D46)^0.25*(1+D47)^0.25*(1+D48)^0.25*(1+D49)^0.25-1</f>
        <v>3.9999999999999591E-2</v>
      </c>
    </row>
    <row r="23" spans="1:6" ht="12" customHeight="1">
      <c r="A23" s="190"/>
      <c r="B23" s="130" t="s">
        <v>198</v>
      </c>
      <c r="C23" s="130"/>
      <c r="D23" s="45">
        <f>(1+D47)^0.25*(1+D48)^0.25*(1+D49)^0.25*(1+D50)^0.25-1</f>
        <v>3.9999999999999591E-2</v>
      </c>
    </row>
    <row r="25" spans="1:6" s="62" customFormat="1">
      <c r="B25" s="46" t="s">
        <v>27</v>
      </c>
      <c r="C25" s="46"/>
    </row>
    <row r="27" spans="1:6" s="184" customFormat="1">
      <c r="A27" s="190"/>
      <c r="B27" s="184" t="s">
        <v>354</v>
      </c>
    </row>
    <row r="28" spans="1:6" s="184" customFormat="1">
      <c r="A28" s="190"/>
      <c r="B28" s="184" t="s">
        <v>355</v>
      </c>
    </row>
    <row r="29" spans="1:6" s="184" customFormat="1">
      <c r="A29" s="190"/>
      <c r="B29" s="53" t="s">
        <v>356</v>
      </c>
    </row>
    <row r="30" spans="1:6" s="184" customFormat="1">
      <c r="A30" s="190"/>
      <c r="B30" s="53" t="s">
        <v>35</v>
      </c>
    </row>
    <row r="31" spans="1:6" s="184" customFormat="1">
      <c r="A31" s="190"/>
      <c r="B31" s="53"/>
    </row>
    <row r="32" spans="1:6" s="184" customFormat="1">
      <c r="A32" s="190"/>
      <c r="B32" s="184" t="s">
        <v>357</v>
      </c>
    </row>
    <row r="33" spans="1:4">
      <c r="A33" s="190"/>
      <c r="B33" s="67"/>
    </row>
    <row r="34" spans="1:4">
      <c r="A34" s="190"/>
      <c r="B34" s="67"/>
    </row>
    <row r="35" spans="1:4">
      <c r="A35" s="190"/>
      <c r="B35" s="68">
        <v>41456</v>
      </c>
      <c r="D35" s="55">
        <v>0.03</v>
      </c>
    </row>
    <row r="36" spans="1:4">
      <c r="A36" s="190"/>
      <c r="B36" s="68">
        <v>41548</v>
      </c>
      <c r="D36" s="55">
        <v>0.03</v>
      </c>
    </row>
    <row r="37" spans="1:4">
      <c r="A37" s="190"/>
      <c r="B37" s="68">
        <v>41640</v>
      </c>
      <c r="D37" s="55">
        <v>0.03</v>
      </c>
    </row>
    <row r="38" spans="1:4">
      <c r="A38" s="190"/>
      <c r="B38" s="68">
        <v>41730</v>
      </c>
      <c r="D38" s="55">
        <v>0.04</v>
      </c>
    </row>
    <row r="39" spans="1:4">
      <c r="A39" s="190"/>
      <c r="B39" s="68">
        <v>41821</v>
      </c>
      <c r="D39" s="55">
        <v>0.04</v>
      </c>
    </row>
    <row r="40" spans="1:4">
      <c r="A40" s="190"/>
      <c r="B40" s="68">
        <v>41913</v>
      </c>
      <c r="D40" s="55">
        <v>0.04</v>
      </c>
    </row>
    <row r="41" spans="1:4">
      <c r="A41" s="190"/>
      <c r="B41" s="68">
        <v>42005</v>
      </c>
      <c r="D41" s="55">
        <v>0.04</v>
      </c>
    </row>
    <row r="42" spans="1:4">
      <c r="A42" s="190"/>
      <c r="B42" s="68">
        <v>42095</v>
      </c>
      <c r="D42" s="55">
        <v>0.04</v>
      </c>
    </row>
    <row r="43" spans="1:4">
      <c r="A43" s="190"/>
      <c r="B43" s="68">
        <v>42186</v>
      </c>
      <c r="D43" s="55">
        <v>0.04</v>
      </c>
    </row>
    <row r="44" spans="1:4">
      <c r="A44" s="190"/>
      <c r="B44" s="68">
        <v>42278</v>
      </c>
      <c r="D44" s="55">
        <v>0.04</v>
      </c>
    </row>
    <row r="45" spans="1:4">
      <c r="A45" s="190"/>
      <c r="B45" s="68">
        <v>42370</v>
      </c>
      <c r="C45" s="130"/>
      <c r="D45" s="55">
        <v>0.04</v>
      </c>
    </row>
    <row r="46" spans="1:4">
      <c r="A46" s="190"/>
      <c r="B46" s="68">
        <v>42461</v>
      </c>
      <c r="C46" s="130"/>
      <c r="D46" s="55">
        <v>0.04</v>
      </c>
    </row>
    <row r="47" spans="1:4">
      <c r="A47" s="190"/>
      <c r="B47" s="68">
        <v>42552</v>
      </c>
      <c r="C47" s="130"/>
      <c r="D47" s="55">
        <v>0.04</v>
      </c>
    </row>
    <row r="48" spans="1:4">
      <c r="A48" s="190"/>
      <c r="B48" s="68">
        <v>42644</v>
      </c>
      <c r="C48" s="130"/>
      <c r="D48" s="55">
        <v>0.04</v>
      </c>
    </row>
    <row r="49" spans="1:4">
      <c r="A49" s="190"/>
      <c r="B49" s="68">
        <v>42736</v>
      </c>
      <c r="C49" s="130"/>
      <c r="D49" s="55">
        <f>D48</f>
        <v>0.04</v>
      </c>
    </row>
    <row r="50" spans="1:4">
      <c r="A50" s="190"/>
      <c r="B50" s="68">
        <v>42826</v>
      </c>
      <c r="C50" s="130"/>
      <c r="D50" s="55">
        <f>D48</f>
        <v>0.04</v>
      </c>
    </row>
    <row r="51" spans="1:4">
      <c r="A51" s="190"/>
      <c r="B51" s="68">
        <v>42917</v>
      </c>
      <c r="C51" s="184"/>
      <c r="D51" s="55">
        <v>0.04</v>
      </c>
    </row>
    <row r="52" spans="1:4">
      <c r="B52" s="68">
        <v>43009</v>
      </c>
      <c r="C52" s="184"/>
      <c r="D52" s="55">
        <v>0.04</v>
      </c>
    </row>
    <row r="53" spans="1:4">
      <c r="B53" s="68">
        <v>43101</v>
      </c>
      <c r="C53" s="184"/>
      <c r="D53" s="278">
        <f>D52</f>
        <v>0.04</v>
      </c>
    </row>
    <row r="54" spans="1:4">
      <c r="B54" s="68">
        <v>43191</v>
      </c>
      <c r="C54" s="184"/>
      <c r="D54" s="278">
        <f>D52</f>
        <v>0.04</v>
      </c>
    </row>
  </sheetData>
  <pageMargins left="0.75" right="0.75" top="1" bottom="1" header="0.5" footer="0.5"/>
  <pageSetup paperSize="9" scale="3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XFD40"/>
  <sheetViews>
    <sheetView showGridLines="0" zoomScale="85" workbookViewId="0"/>
  </sheetViews>
  <sheetFormatPr defaultRowHeight="12.75"/>
  <cols>
    <col min="1" max="1" width="4.28515625" style="49" customWidth="1"/>
    <col min="2" max="2" width="22.85546875" style="49" customWidth="1"/>
    <col min="3" max="3" width="12.7109375" style="49" customWidth="1"/>
    <col min="4" max="16384" width="9.140625" style="49"/>
  </cols>
  <sheetData>
    <row r="1" spans="1:16384">
      <c r="A1" s="148"/>
    </row>
    <row r="2" spans="1:16384" s="57" customFormat="1" ht="18">
      <c r="B2" s="56" t="s">
        <v>28</v>
      </c>
    </row>
    <row r="4" spans="1:16384" s="47" customFormat="1">
      <c r="B4" s="46" t="s">
        <v>29</v>
      </c>
    </row>
    <row r="5" spans="1:16384" s="132" customFormat="1">
      <c r="A5" s="49"/>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c r="MR5" s="49"/>
      <c r="MS5" s="49"/>
      <c r="MT5" s="49"/>
      <c r="MU5" s="49"/>
      <c r="MV5" s="49"/>
      <c r="MW5" s="49"/>
      <c r="MX5" s="49"/>
      <c r="MY5" s="49"/>
      <c r="MZ5" s="49"/>
      <c r="NA5" s="49"/>
      <c r="NB5" s="49"/>
      <c r="NC5" s="49"/>
      <c r="ND5" s="49"/>
      <c r="NE5" s="49"/>
      <c r="NF5" s="49"/>
      <c r="NG5" s="49"/>
      <c r="NH5" s="49"/>
      <c r="NI5" s="49"/>
      <c r="NJ5" s="49"/>
      <c r="NK5" s="49"/>
      <c r="NL5" s="49"/>
      <c r="NM5" s="49"/>
      <c r="NN5" s="49"/>
      <c r="NO5" s="49"/>
      <c r="NP5" s="49"/>
      <c r="NQ5" s="49"/>
      <c r="NR5" s="49"/>
      <c r="NS5" s="49"/>
      <c r="NT5" s="49"/>
      <c r="NU5" s="49"/>
      <c r="NV5" s="49"/>
      <c r="NW5" s="49"/>
      <c r="NX5" s="49"/>
      <c r="NY5" s="49"/>
      <c r="NZ5" s="49"/>
      <c r="OA5" s="49"/>
      <c r="OB5" s="49"/>
      <c r="OC5" s="49"/>
      <c r="OD5" s="49"/>
      <c r="OE5" s="49"/>
      <c r="OF5" s="49"/>
      <c r="OG5" s="49"/>
      <c r="OH5" s="49"/>
      <c r="OI5" s="49"/>
      <c r="OJ5" s="49"/>
      <c r="OK5" s="49"/>
      <c r="OL5" s="49"/>
      <c r="OM5" s="49"/>
      <c r="ON5" s="49"/>
      <c r="OO5" s="49"/>
      <c r="OP5" s="49"/>
      <c r="OQ5" s="49"/>
      <c r="OR5" s="49"/>
      <c r="OS5" s="49"/>
      <c r="OT5" s="49"/>
      <c r="OU5" s="49"/>
      <c r="OV5" s="49"/>
      <c r="OW5" s="49"/>
      <c r="OX5" s="49"/>
      <c r="OY5" s="49"/>
      <c r="OZ5" s="49"/>
      <c r="PA5" s="49"/>
      <c r="PB5" s="49"/>
      <c r="PC5" s="49"/>
      <c r="PD5" s="49"/>
      <c r="PE5" s="49"/>
      <c r="PF5" s="49"/>
      <c r="PG5" s="49"/>
      <c r="PH5" s="49"/>
      <c r="PI5" s="49"/>
      <c r="PJ5" s="49"/>
      <c r="PK5" s="49"/>
      <c r="PL5" s="49"/>
      <c r="PM5" s="49"/>
      <c r="PN5" s="49"/>
      <c r="PO5" s="49"/>
      <c r="PP5" s="49"/>
      <c r="PQ5" s="49"/>
      <c r="PR5" s="49"/>
      <c r="PS5" s="49"/>
      <c r="PT5" s="49"/>
      <c r="PU5" s="49"/>
      <c r="PV5" s="49"/>
      <c r="PW5" s="49"/>
      <c r="PX5" s="49"/>
      <c r="PY5" s="49"/>
      <c r="PZ5" s="49"/>
      <c r="QA5" s="49"/>
      <c r="QB5" s="49"/>
      <c r="QC5" s="49"/>
      <c r="QD5" s="49"/>
      <c r="QE5" s="49"/>
      <c r="QF5" s="49"/>
      <c r="QG5" s="49"/>
      <c r="QH5" s="49"/>
      <c r="QI5" s="49"/>
      <c r="QJ5" s="49"/>
      <c r="QK5" s="49"/>
      <c r="QL5" s="49"/>
      <c r="QM5" s="49"/>
      <c r="QN5" s="49"/>
      <c r="QO5" s="49"/>
      <c r="QP5" s="49"/>
      <c r="QQ5" s="49"/>
      <c r="QR5" s="49"/>
      <c r="QS5" s="49"/>
      <c r="QT5" s="49"/>
      <c r="QU5" s="49"/>
      <c r="QV5" s="49"/>
      <c r="QW5" s="49"/>
      <c r="QX5" s="49"/>
      <c r="QY5" s="49"/>
      <c r="QZ5" s="49"/>
      <c r="RA5" s="49"/>
      <c r="RB5" s="49"/>
      <c r="RC5" s="49"/>
      <c r="RD5" s="49"/>
      <c r="RE5" s="49"/>
      <c r="RF5" s="49"/>
      <c r="RG5" s="49"/>
      <c r="RH5" s="49"/>
      <c r="RI5" s="49"/>
      <c r="RJ5" s="49"/>
      <c r="RK5" s="49"/>
      <c r="RL5" s="49"/>
      <c r="RM5" s="49"/>
      <c r="RN5" s="49"/>
      <c r="RO5" s="49"/>
      <c r="RP5" s="49"/>
      <c r="RQ5" s="49"/>
      <c r="RR5" s="49"/>
      <c r="RS5" s="49"/>
      <c r="RT5" s="49"/>
      <c r="RU5" s="49"/>
      <c r="RV5" s="49"/>
      <c r="RW5" s="49"/>
      <c r="RX5" s="49"/>
      <c r="RY5" s="49"/>
      <c r="RZ5" s="49"/>
      <c r="SA5" s="49"/>
      <c r="SB5" s="49"/>
      <c r="SC5" s="49"/>
      <c r="SD5" s="49"/>
      <c r="SE5" s="49"/>
      <c r="SF5" s="49"/>
      <c r="SG5" s="49"/>
      <c r="SH5" s="49"/>
      <c r="SI5" s="49"/>
      <c r="SJ5" s="49"/>
      <c r="SK5" s="49"/>
      <c r="SL5" s="49"/>
      <c r="SM5" s="49"/>
      <c r="SN5" s="49"/>
      <c r="SO5" s="49"/>
      <c r="SP5" s="49"/>
      <c r="SQ5" s="49"/>
      <c r="SR5" s="49"/>
      <c r="SS5" s="49"/>
      <c r="ST5" s="49"/>
      <c r="SU5" s="49"/>
      <c r="SV5" s="49"/>
      <c r="SW5" s="49"/>
      <c r="SX5" s="49"/>
      <c r="SY5" s="49"/>
      <c r="SZ5" s="49"/>
      <c r="TA5" s="49"/>
      <c r="TB5" s="49"/>
      <c r="TC5" s="49"/>
      <c r="TD5" s="49"/>
      <c r="TE5" s="49"/>
      <c r="TF5" s="49"/>
      <c r="TG5" s="49"/>
      <c r="TH5" s="49"/>
      <c r="TI5" s="49"/>
      <c r="TJ5" s="49"/>
      <c r="TK5" s="49"/>
      <c r="TL5" s="49"/>
      <c r="TM5" s="49"/>
      <c r="TN5" s="49"/>
      <c r="TO5" s="49"/>
      <c r="TP5" s="49"/>
      <c r="TQ5" s="49"/>
      <c r="TR5" s="49"/>
      <c r="TS5" s="49"/>
      <c r="TT5" s="49"/>
      <c r="TU5" s="49"/>
      <c r="TV5" s="49"/>
      <c r="TW5" s="49"/>
      <c r="TX5" s="49"/>
      <c r="TY5" s="49"/>
      <c r="TZ5" s="49"/>
      <c r="UA5" s="49"/>
      <c r="UB5" s="49"/>
      <c r="UC5" s="49"/>
      <c r="UD5" s="49"/>
      <c r="UE5" s="49"/>
      <c r="UF5" s="49"/>
      <c r="UG5" s="49"/>
      <c r="UH5" s="49"/>
      <c r="UI5" s="49"/>
      <c r="UJ5" s="49"/>
      <c r="UK5" s="49"/>
      <c r="UL5" s="49"/>
      <c r="UM5" s="49"/>
      <c r="UN5" s="49"/>
      <c r="UO5" s="49"/>
      <c r="UP5" s="49"/>
      <c r="UQ5" s="49"/>
      <c r="UR5" s="49"/>
      <c r="US5" s="49"/>
      <c r="UT5" s="49"/>
      <c r="UU5" s="49"/>
      <c r="UV5" s="49"/>
      <c r="UW5" s="49"/>
      <c r="UX5" s="49"/>
      <c r="UY5" s="49"/>
      <c r="UZ5" s="49"/>
      <c r="VA5" s="49"/>
      <c r="VB5" s="49"/>
      <c r="VC5" s="49"/>
      <c r="VD5" s="49"/>
      <c r="VE5" s="49"/>
      <c r="VF5" s="49"/>
      <c r="VG5" s="49"/>
      <c r="VH5" s="49"/>
      <c r="VI5" s="49"/>
      <c r="VJ5" s="49"/>
      <c r="VK5" s="49"/>
      <c r="VL5" s="49"/>
      <c r="VM5" s="49"/>
      <c r="VN5" s="49"/>
      <c r="VO5" s="49"/>
      <c r="VP5" s="49"/>
      <c r="VQ5" s="49"/>
      <c r="VR5" s="49"/>
      <c r="VS5" s="49"/>
      <c r="VT5" s="49"/>
      <c r="VU5" s="49"/>
      <c r="VV5" s="49"/>
      <c r="VW5" s="49"/>
      <c r="VX5" s="49"/>
      <c r="VY5" s="49"/>
      <c r="VZ5" s="49"/>
      <c r="WA5" s="49"/>
      <c r="WB5" s="49"/>
      <c r="WC5" s="49"/>
      <c r="WD5" s="49"/>
      <c r="WE5" s="49"/>
      <c r="WF5" s="49"/>
      <c r="WG5" s="49"/>
      <c r="WH5" s="49"/>
      <c r="WI5" s="49"/>
      <c r="WJ5" s="49"/>
      <c r="WK5" s="49"/>
      <c r="WL5" s="49"/>
      <c r="WM5" s="49"/>
      <c r="WN5" s="49"/>
      <c r="WO5" s="49"/>
      <c r="WP5" s="49"/>
      <c r="WQ5" s="49"/>
      <c r="WR5" s="49"/>
      <c r="WS5" s="49"/>
      <c r="WT5" s="49"/>
      <c r="WU5" s="49"/>
      <c r="WV5" s="49"/>
      <c r="WW5" s="49"/>
      <c r="WX5" s="49"/>
      <c r="WY5" s="49"/>
      <c r="WZ5" s="49"/>
      <c r="XA5" s="49"/>
      <c r="XB5" s="49"/>
      <c r="XC5" s="49"/>
      <c r="XD5" s="49"/>
      <c r="XE5" s="49"/>
      <c r="XF5" s="49"/>
      <c r="XG5" s="49"/>
      <c r="XH5" s="49"/>
      <c r="XI5" s="49"/>
      <c r="XJ5" s="49"/>
      <c r="XK5" s="49"/>
      <c r="XL5" s="49"/>
      <c r="XM5" s="49"/>
      <c r="XN5" s="49"/>
      <c r="XO5" s="49"/>
      <c r="XP5" s="49"/>
      <c r="XQ5" s="49"/>
      <c r="XR5" s="49"/>
      <c r="XS5" s="49"/>
      <c r="XT5" s="49"/>
      <c r="XU5" s="49"/>
      <c r="XV5" s="49"/>
      <c r="XW5" s="49"/>
      <c r="XX5" s="49"/>
      <c r="XY5" s="49"/>
      <c r="XZ5" s="49"/>
      <c r="YA5" s="49"/>
      <c r="YB5" s="49"/>
      <c r="YC5" s="49"/>
      <c r="YD5" s="49"/>
      <c r="YE5" s="49"/>
      <c r="YF5" s="49"/>
      <c r="YG5" s="49"/>
      <c r="YH5" s="49"/>
      <c r="YI5" s="49"/>
      <c r="YJ5" s="49"/>
      <c r="YK5" s="49"/>
      <c r="YL5" s="49"/>
      <c r="YM5" s="49"/>
      <c r="YN5" s="49"/>
      <c r="YO5" s="49"/>
      <c r="YP5" s="49"/>
      <c r="YQ5" s="49"/>
      <c r="YR5" s="49"/>
      <c r="YS5" s="49"/>
      <c r="YT5" s="49"/>
      <c r="YU5" s="49"/>
      <c r="YV5" s="49"/>
      <c r="YW5" s="49"/>
      <c r="YX5" s="49"/>
      <c r="YY5" s="49"/>
      <c r="YZ5" s="49"/>
      <c r="ZA5" s="49"/>
      <c r="ZB5" s="49"/>
      <c r="ZC5" s="49"/>
      <c r="ZD5" s="49"/>
      <c r="ZE5" s="49"/>
      <c r="ZF5" s="49"/>
      <c r="ZG5" s="49"/>
      <c r="ZH5" s="49"/>
      <c r="ZI5" s="49"/>
      <c r="ZJ5" s="49"/>
      <c r="ZK5" s="49"/>
      <c r="ZL5" s="49"/>
      <c r="ZM5" s="49"/>
      <c r="ZN5" s="49"/>
      <c r="ZO5" s="49"/>
      <c r="ZP5" s="49"/>
      <c r="ZQ5" s="49"/>
      <c r="ZR5" s="49"/>
      <c r="ZS5" s="49"/>
      <c r="ZT5" s="49"/>
      <c r="ZU5" s="49"/>
      <c r="ZV5" s="49"/>
      <c r="ZW5" s="49"/>
      <c r="ZX5" s="49"/>
      <c r="ZY5" s="49"/>
      <c r="ZZ5" s="49"/>
      <c r="AAA5" s="49"/>
      <c r="AAB5" s="49"/>
      <c r="AAC5" s="49"/>
      <c r="AAD5" s="49"/>
      <c r="AAE5" s="49"/>
      <c r="AAF5" s="49"/>
      <c r="AAG5" s="49"/>
      <c r="AAH5" s="49"/>
      <c r="AAI5" s="49"/>
      <c r="AAJ5" s="49"/>
      <c r="AAK5" s="49"/>
      <c r="AAL5" s="49"/>
      <c r="AAM5" s="49"/>
      <c r="AAN5" s="49"/>
      <c r="AAO5" s="49"/>
      <c r="AAP5" s="49"/>
      <c r="AAQ5" s="49"/>
      <c r="AAR5" s="49"/>
      <c r="AAS5" s="49"/>
      <c r="AAT5" s="49"/>
      <c r="AAU5" s="49"/>
      <c r="AAV5" s="49"/>
      <c r="AAW5" s="49"/>
      <c r="AAX5" s="49"/>
      <c r="AAY5" s="49"/>
      <c r="AAZ5" s="49"/>
      <c r="ABA5" s="49"/>
      <c r="ABB5" s="49"/>
      <c r="ABC5" s="49"/>
      <c r="ABD5" s="49"/>
      <c r="ABE5" s="49"/>
      <c r="ABF5" s="49"/>
      <c r="ABG5" s="49"/>
      <c r="ABH5" s="49"/>
      <c r="ABI5" s="49"/>
      <c r="ABJ5" s="49"/>
      <c r="ABK5" s="49"/>
      <c r="ABL5" s="49"/>
      <c r="ABM5" s="49"/>
      <c r="ABN5" s="49"/>
      <c r="ABO5" s="49"/>
      <c r="ABP5" s="49"/>
      <c r="ABQ5" s="49"/>
      <c r="ABR5" s="49"/>
      <c r="ABS5" s="49"/>
      <c r="ABT5" s="49"/>
      <c r="ABU5" s="49"/>
      <c r="ABV5" s="49"/>
      <c r="ABW5" s="49"/>
      <c r="ABX5" s="49"/>
      <c r="ABY5" s="49"/>
      <c r="ABZ5" s="49"/>
      <c r="ACA5" s="49"/>
      <c r="ACB5" s="49"/>
      <c r="ACC5" s="49"/>
      <c r="ACD5" s="49"/>
      <c r="ACE5" s="49"/>
      <c r="ACF5" s="49"/>
      <c r="ACG5" s="49"/>
      <c r="ACH5" s="49"/>
      <c r="ACI5" s="49"/>
      <c r="ACJ5" s="49"/>
      <c r="ACK5" s="49"/>
      <c r="ACL5" s="49"/>
      <c r="ACM5" s="49"/>
      <c r="ACN5" s="49"/>
      <c r="ACO5" s="49"/>
      <c r="ACP5" s="49"/>
      <c r="ACQ5" s="49"/>
      <c r="ACR5" s="49"/>
      <c r="ACS5" s="49"/>
      <c r="ACT5" s="49"/>
      <c r="ACU5" s="49"/>
      <c r="ACV5" s="49"/>
      <c r="ACW5" s="49"/>
      <c r="ACX5" s="49"/>
      <c r="ACY5" s="49"/>
      <c r="ACZ5" s="49"/>
      <c r="ADA5" s="49"/>
      <c r="ADB5" s="49"/>
      <c r="ADC5" s="49"/>
      <c r="ADD5" s="49"/>
      <c r="ADE5" s="49"/>
      <c r="ADF5" s="49"/>
      <c r="ADG5" s="49"/>
      <c r="ADH5" s="49"/>
      <c r="ADI5" s="49"/>
      <c r="ADJ5" s="49"/>
      <c r="ADK5" s="49"/>
      <c r="ADL5" s="49"/>
      <c r="ADM5" s="49"/>
      <c r="ADN5" s="49"/>
      <c r="ADO5" s="49"/>
      <c r="ADP5" s="49"/>
      <c r="ADQ5" s="49"/>
      <c r="ADR5" s="49"/>
      <c r="ADS5" s="49"/>
      <c r="ADT5" s="49"/>
      <c r="ADU5" s="49"/>
      <c r="ADV5" s="49"/>
      <c r="ADW5" s="49"/>
      <c r="ADX5" s="49"/>
      <c r="ADY5" s="49"/>
      <c r="ADZ5" s="49"/>
      <c r="AEA5" s="49"/>
      <c r="AEB5" s="49"/>
      <c r="AEC5" s="49"/>
      <c r="AED5" s="49"/>
      <c r="AEE5" s="49"/>
      <c r="AEF5" s="49"/>
      <c r="AEG5" s="49"/>
      <c r="AEH5" s="49"/>
      <c r="AEI5" s="49"/>
      <c r="AEJ5" s="49"/>
      <c r="AEK5" s="49"/>
      <c r="AEL5" s="49"/>
      <c r="AEM5" s="49"/>
      <c r="AEN5" s="49"/>
      <c r="AEO5" s="49"/>
      <c r="AEP5" s="49"/>
      <c r="AEQ5" s="49"/>
      <c r="AER5" s="49"/>
      <c r="AES5" s="49"/>
      <c r="AET5" s="49"/>
      <c r="AEU5" s="49"/>
      <c r="AEV5" s="49"/>
      <c r="AEW5" s="49"/>
      <c r="AEX5" s="49"/>
      <c r="AEY5" s="49"/>
      <c r="AEZ5" s="49"/>
      <c r="AFA5" s="49"/>
      <c r="AFB5" s="49"/>
      <c r="AFC5" s="49"/>
      <c r="AFD5" s="49"/>
      <c r="AFE5" s="49"/>
      <c r="AFF5" s="49"/>
      <c r="AFG5" s="49"/>
      <c r="AFH5" s="49"/>
      <c r="AFI5" s="49"/>
      <c r="AFJ5" s="49"/>
      <c r="AFK5" s="49"/>
      <c r="AFL5" s="49"/>
      <c r="AFM5" s="49"/>
      <c r="AFN5" s="49"/>
      <c r="AFO5" s="49"/>
      <c r="AFP5" s="49"/>
      <c r="AFQ5" s="49"/>
      <c r="AFR5" s="49"/>
      <c r="AFS5" s="49"/>
      <c r="AFT5" s="49"/>
      <c r="AFU5" s="49"/>
      <c r="AFV5" s="49"/>
      <c r="AFW5" s="49"/>
      <c r="AFX5" s="49"/>
      <c r="AFY5" s="49"/>
      <c r="AFZ5" s="49"/>
      <c r="AGA5" s="49"/>
      <c r="AGB5" s="49"/>
      <c r="AGC5" s="49"/>
      <c r="AGD5" s="49"/>
      <c r="AGE5" s="49"/>
      <c r="AGF5" s="49"/>
      <c r="AGG5" s="49"/>
      <c r="AGH5" s="49"/>
      <c r="AGI5" s="49"/>
      <c r="AGJ5" s="49"/>
      <c r="AGK5" s="49"/>
      <c r="AGL5" s="49"/>
      <c r="AGM5" s="49"/>
      <c r="AGN5" s="49"/>
      <c r="AGO5" s="49"/>
      <c r="AGP5" s="49"/>
      <c r="AGQ5" s="49"/>
      <c r="AGR5" s="49"/>
      <c r="AGS5" s="49"/>
      <c r="AGT5" s="49"/>
      <c r="AGU5" s="49"/>
      <c r="AGV5" s="49"/>
      <c r="AGW5" s="49"/>
      <c r="AGX5" s="49"/>
      <c r="AGY5" s="49"/>
      <c r="AGZ5" s="49"/>
      <c r="AHA5" s="49"/>
      <c r="AHB5" s="49"/>
      <c r="AHC5" s="49"/>
      <c r="AHD5" s="49"/>
      <c r="AHE5" s="49"/>
      <c r="AHF5" s="49"/>
      <c r="AHG5" s="49"/>
      <c r="AHH5" s="49"/>
      <c r="AHI5" s="49"/>
      <c r="AHJ5" s="49"/>
      <c r="AHK5" s="49"/>
      <c r="AHL5" s="49"/>
      <c r="AHM5" s="49"/>
      <c r="AHN5" s="49"/>
      <c r="AHO5" s="49"/>
      <c r="AHP5" s="49"/>
      <c r="AHQ5" s="49"/>
      <c r="AHR5" s="49"/>
      <c r="AHS5" s="49"/>
      <c r="AHT5" s="49"/>
      <c r="AHU5" s="49"/>
      <c r="AHV5" s="49"/>
      <c r="AHW5" s="49"/>
      <c r="AHX5" s="49"/>
      <c r="AHY5" s="49"/>
      <c r="AHZ5" s="49"/>
      <c r="AIA5" s="49"/>
      <c r="AIB5" s="49"/>
      <c r="AIC5" s="49"/>
      <c r="AID5" s="49"/>
      <c r="AIE5" s="49"/>
      <c r="AIF5" s="49"/>
      <c r="AIG5" s="49"/>
      <c r="AIH5" s="49"/>
      <c r="AII5" s="49"/>
      <c r="AIJ5" s="49"/>
      <c r="AIK5" s="49"/>
      <c r="AIL5" s="49"/>
      <c r="AIM5" s="49"/>
      <c r="AIN5" s="49"/>
      <c r="AIO5" s="49"/>
      <c r="AIP5" s="49"/>
      <c r="AIQ5" s="49"/>
      <c r="AIR5" s="49"/>
      <c r="AIS5" s="49"/>
      <c r="AIT5" s="49"/>
      <c r="AIU5" s="49"/>
      <c r="AIV5" s="49"/>
      <c r="AIW5" s="49"/>
      <c r="AIX5" s="49"/>
      <c r="AIY5" s="49"/>
      <c r="AIZ5" s="49"/>
      <c r="AJA5" s="49"/>
      <c r="AJB5" s="49"/>
      <c r="AJC5" s="49"/>
      <c r="AJD5" s="49"/>
      <c r="AJE5" s="49"/>
      <c r="AJF5" s="49"/>
      <c r="AJG5" s="49"/>
      <c r="AJH5" s="49"/>
      <c r="AJI5" s="49"/>
      <c r="AJJ5" s="49"/>
      <c r="AJK5" s="49"/>
      <c r="AJL5" s="49"/>
      <c r="AJM5" s="49"/>
      <c r="AJN5" s="49"/>
      <c r="AJO5" s="49"/>
      <c r="AJP5" s="49"/>
      <c r="AJQ5" s="49"/>
      <c r="AJR5" s="49"/>
      <c r="AJS5" s="49"/>
      <c r="AJT5" s="49"/>
      <c r="AJU5" s="49"/>
      <c r="AJV5" s="49"/>
      <c r="AJW5" s="49"/>
      <c r="AJX5" s="49"/>
      <c r="AJY5" s="49"/>
      <c r="AJZ5" s="49"/>
      <c r="AKA5" s="49"/>
      <c r="AKB5" s="49"/>
      <c r="AKC5" s="49"/>
      <c r="AKD5" s="49"/>
      <c r="AKE5" s="49"/>
      <c r="AKF5" s="49"/>
      <c r="AKG5" s="49"/>
      <c r="AKH5" s="49"/>
      <c r="AKI5" s="49"/>
      <c r="AKJ5" s="49"/>
      <c r="AKK5" s="49"/>
      <c r="AKL5" s="49"/>
      <c r="AKM5" s="49"/>
      <c r="AKN5" s="49"/>
      <c r="AKO5" s="49"/>
      <c r="AKP5" s="49"/>
      <c r="AKQ5" s="49"/>
      <c r="AKR5" s="49"/>
      <c r="AKS5" s="49"/>
      <c r="AKT5" s="49"/>
      <c r="AKU5" s="49"/>
      <c r="AKV5" s="49"/>
      <c r="AKW5" s="49"/>
      <c r="AKX5" s="49"/>
      <c r="AKY5" s="49"/>
      <c r="AKZ5" s="49"/>
      <c r="ALA5" s="49"/>
      <c r="ALB5" s="49"/>
      <c r="ALC5" s="49"/>
      <c r="ALD5" s="49"/>
      <c r="ALE5" s="49"/>
      <c r="ALF5" s="49"/>
      <c r="ALG5" s="49"/>
      <c r="ALH5" s="49"/>
      <c r="ALI5" s="49"/>
      <c r="ALJ5" s="49"/>
      <c r="ALK5" s="49"/>
      <c r="ALL5" s="49"/>
      <c r="ALM5" s="49"/>
      <c r="ALN5" s="49"/>
      <c r="ALO5" s="49"/>
      <c r="ALP5" s="49"/>
      <c r="ALQ5" s="49"/>
      <c r="ALR5" s="49"/>
      <c r="ALS5" s="49"/>
      <c r="ALT5" s="49"/>
      <c r="ALU5" s="49"/>
      <c r="ALV5" s="49"/>
      <c r="ALW5" s="49"/>
      <c r="ALX5" s="49"/>
      <c r="ALY5" s="49"/>
      <c r="ALZ5" s="49"/>
      <c r="AMA5" s="49"/>
      <c r="AMB5" s="49"/>
      <c r="AMC5" s="49"/>
      <c r="AMD5" s="49"/>
      <c r="AME5" s="49"/>
      <c r="AMF5" s="49"/>
      <c r="AMG5" s="49"/>
      <c r="AMH5" s="49"/>
      <c r="AMI5" s="49"/>
      <c r="AMJ5" s="49"/>
      <c r="AMK5" s="49"/>
      <c r="AML5" s="49"/>
      <c r="AMM5" s="49"/>
      <c r="AMN5" s="49"/>
      <c r="AMO5" s="49"/>
      <c r="AMP5" s="49"/>
      <c r="AMQ5" s="49"/>
      <c r="AMR5" s="49"/>
      <c r="AMS5" s="49"/>
      <c r="AMT5" s="49"/>
      <c r="AMU5" s="49"/>
      <c r="AMV5" s="49"/>
      <c r="AMW5" s="49"/>
      <c r="AMX5" s="49"/>
      <c r="AMY5" s="49"/>
      <c r="AMZ5" s="49"/>
      <c r="ANA5" s="49"/>
      <c r="ANB5" s="49"/>
      <c r="ANC5" s="49"/>
      <c r="AND5" s="49"/>
      <c r="ANE5" s="49"/>
      <c r="ANF5" s="49"/>
      <c r="ANG5" s="49"/>
      <c r="ANH5" s="49"/>
      <c r="ANI5" s="49"/>
      <c r="ANJ5" s="49"/>
      <c r="ANK5" s="49"/>
      <c r="ANL5" s="49"/>
      <c r="ANM5" s="49"/>
      <c r="ANN5" s="49"/>
      <c r="ANO5" s="49"/>
      <c r="ANP5" s="49"/>
      <c r="ANQ5" s="49"/>
      <c r="ANR5" s="49"/>
      <c r="ANS5" s="49"/>
      <c r="ANT5" s="49"/>
      <c r="ANU5" s="49"/>
      <c r="ANV5" s="49"/>
      <c r="ANW5" s="49"/>
      <c r="ANX5" s="49"/>
      <c r="ANY5" s="49"/>
      <c r="ANZ5" s="49"/>
      <c r="AOA5" s="49"/>
      <c r="AOB5" s="49"/>
      <c r="AOC5" s="49"/>
      <c r="AOD5" s="49"/>
      <c r="AOE5" s="49"/>
      <c r="AOF5" s="49"/>
      <c r="AOG5" s="49"/>
      <c r="AOH5" s="49"/>
      <c r="AOI5" s="49"/>
      <c r="AOJ5" s="49"/>
      <c r="AOK5" s="49"/>
      <c r="AOL5" s="49"/>
      <c r="AOM5" s="49"/>
      <c r="AON5" s="49"/>
      <c r="AOO5" s="49"/>
      <c r="AOP5" s="49"/>
      <c r="AOQ5" s="49"/>
      <c r="AOR5" s="49"/>
      <c r="AOS5" s="49"/>
      <c r="AOT5" s="49"/>
      <c r="AOU5" s="49"/>
      <c r="AOV5" s="49"/>
      <c r="AOW5" s="49"/>
      <c r="AOX5" s="49"/>
      <c r="AOY5" s="49"/>
      <c r="AOZ5" s="49"/>
      <c r="APA5" s="49"/>
      <c r="APB5" s="49"/>
      <c r="APC5" s="49"/>
      <c r="APD5" s="49"/>
      <c r="APE5" s="49"/>
      <c r="APF5" s="49"/>
      <c r="APG5" s="49"/>
      <c r="APH5" s="49"/>
      <c r="API5" s="49"/>
      <c r="APJ5" s="49"/>
      <c r="APK5" s="49"/>
      <c r="APL5" s="49"/>
      <c r="APM5" s="49"/>
      <c r="APN5" s="49"/>
      <c r="APO5" s="49"/>
      <c r="APP5" s="49"/>
      <c r="APQ5" s="49"/>
      <c r="APR5" s="49"/>
      <c r="APS5" s="49"/>
      <c r="APT5" s="49"/>
      <c r="APU5" s="49"/>
      <c r="APV5" s="49"/>
      <c r="APW5" s="49"/>
      <c r="APX5" s="49"/>
      <c r="APY5" s="49"/>
      <c r="APZ5" s="49"/>
      <c r="AQA5" s="49"/>
      <c r="AQB5" s="49"/>
      <c r="AQC5" s="49"/>
      <c r="AQD5" s="49"/>
      <c r="AQE5" s="49"/>
      <c r="AQF5" s="49"/>
      <c r="AQG5" s="49"/>
      <c r="AQH5" s="49"/>
      <c r="AQI5" s="49"/>
      <c r="AQJ5" s="49"/>
      <c r="AQK5" s="49"/>
      <c r="AQL5" s="49"/>
      <c r="AQM5" s="49"/>
      <c r="AQN5" s="49"/>
      <c r="AQO5" s="49"/>
      <c r="AQP5" s="49"/>
      <c r="AQQ5" s="49"/>
      <c r="AQR5" s="49"/>
      <c r="AQS5" s="49"/>
      <c r="AQT5" s="49"/>
      <c r="AQU5" s="49"/>
      <c r="AQV5" s="49"/>
      <c r="AQW5" s="49"/>
      <c r="AQX5" s="49"/>
      <c r="AQY5" s="49"/>
      <c r="AQZ5" s="49"/>
      <c r="ARA5" s="49"/>
      <c r="ARB5" s="49"/>
      <c r="ARC5" s="49"/>
      <c r="ARD5" s="49"/>
      <c r="ARE5" s="49"/>
      <c r="ARF5" s="49"/>
      <c r="ARG5" s="49"/>
      <c r="ARH5" s="49"/>
      <c r="ARI5" s="49"/>
      <c r="ARJ5" s="49"/>
      <c r="ARK5" s="49"/>
      <c r="ARL5" s="49"/>
      <c r="ARM5" s="49"/>
      <c r="ARN5" s="49"/>
      <c r="ARO5" s="49"/>
      <c r="ARP5" s="49"/>
      <c r="ARQ5" s="49"/>
      <c r="ARR5" s="49"/>
      <c r="ARS5" s="49"/>
      <c r="ART5" s="49"/>
      <c r="ARU5" s="49"/>
      <c r="ARV5" s="49"/>
      <c r="ARW5" s="49"/>
      <c r="ARX5" s="49"/>
      <c r="ARY5" s="49"/>
      <c r="ARZ5" s="49"/>
      <c r="ASA5" s="49"/>
      <c r="ASB5" s="49"/>
      <c r="ASC5" s="49"/>
      <c r="ASD5" s="49"/>
      <c r="ASE5" s="49"/>
      <c r="ASF5" s="49"/>
      <c r="ASG5" s="49"/>
      <c r="ASH5" s="49"/>
      <c r="ASI5" s="49"/>
      <c r="ASJ5" s="49"/>
      <c r="ASK5" s="49"/>
      <c r="ASL5" s="49"/>
      <c r="ASM5" s="49"/>
      <c r="ASN5" s="49"/>
      <c r="ASO5" s="49"/>
      <c r="ASP5" s="49"/>
      <c r="ASQ5" s="49"/>
      <c r="ASR5" s="49"/>
      <c r="ASS5" s="49"/>
      <c r="AST5" s="49"/>
      <c r="ASU5" s="49"/>
      <c r="ASV5" s="49"/>
      <c r="ASW5" s="49"/>
      <c r="ASX5" s="49"/>
      <c r="ASY5" s="49"/>
      <c r="ASZ5" s="49"/>
      <c r="ATA5" s="49"/>
      <c r="ATB5" s="49"/>
      <c r="ATC5" s="49"/>
      <c r="ATD5" s="49"/>
      <c r="ATE5" s="49"/>
      <c r="ATF5" s="49"/>
      <c r="ATG5" s="49"/>
      <c r="ATH5" s="49"/>
      <c r="ATI5" s="49"/>
      <c r="ATJ5" s="49"/>
      <c r="ATK5" s="49"/>
      <c r="ATL5" s="49"/>
      <c r="ATM5" s="49"/>
      <c r="ATN5" s="49"/>
      <c r="ATO5" s="49"/>
      <c r="ATP5" s="49"/>
      <c r="ATQ5" s="49"/>
      <c r="ATR5" s="49"/>
      <c r="ATS5" s="49"/>
      <c r="ATT5" s="49"/>
      <c r="ATU5" s="49"/>
      <c r="ATV5" s="49"/>
      <c r="ATW5" s="49"/>
      <c r="ATX5" s="49"/>
      <c r="ATY5" s="49"/>
      <c r="ATZ5" s="49"/>
      <c r="AUA5" s="49"/>
      <c r="AUB5" s="49"/>
      <c r="AUC5" s="49"/>
      <c r="AUD5" s="49"/>
      <c r="AUE5" s="49"/>
      <c r="AUF5" s="49"/>
      <c r="AUG5" s="49"/>
      <c r="AUH5" s="49"/>
      <c r="AUI5" s="49"/>
      <c r="AUJ5" s="49"/>
      <c r="AUK5" s="49"/>
      <c r="AUL5" s="49"/>
      <c r="AUM5" s="49"/>
      <c r="AUN5" s="49"/>
      <c r="AUO5" s="49"/>
      <c r="AUP5" s="49"/>
      <c r="AUQ5" s="49"/>
      <c r="AUR5" s="49"/>
      <c r="AUS5" s="49"/>
      <c r="AUT5" s="49"/>
      <c r="AUU5" s="49"/>
      <c r="AUV5" s="49"/>
      <c r="AUW5" s="49"/>
      <c r="AUX5" s="49"/>
      <c r="AUY5" s="49"/>
      <c r="AUZ5" s="49"/>
      <c r="AVA5" s="49"/>
      <c r="AVB5" s="49"/>
      <c r="AVC5" s="49"/>
      <c r="AVD5" s="49"/>
      <c r="AVE5" s="49"/>
      <c r="AVF5" s="49"/>
      <c r="AVG5" s="49"/>
      <c r="AVH5" s="49"/>
      <c r="AVI5" s="49"/>
      <c r="AVJ5" s="49"/>
      <c r="AVK5" s="49"/>
      <c r="AVL5" s="49"/>
      <c r="AVM5" s="49"/>
      <c r="AVN5" s="49"/>
      <c r="AVO5" s="49"/>
      <c r="AVP5" s="49"/>
      <c r="AVQ5" s="49"/>
      <c r="AVR5" s="49"/>
      <c r="AVS5" s="49"/>
      <c r="AVT5" s="49"/>
      <c r="AVU5" s="49"/>
      <c r="AVV5" s="49"/>
      <c r="AVW5" s="49"/>
      <c r="AVX5" s="49"/>
      <c r="AVY5" s="49"/>
      <c r="AVZ5" s="49"/>
      <c r="AWA5" s="49"/>
      <c r="AWB5" s="49"/>
      <c r="AWC5" s="49"/>
      <c r="AWD5" s="49"/>
      <c r="AWE5" s="49"/>
      <c r="AWF5" s="49"/>
      <c r="AWG5" s="49"/>
      <c r="AWH5" s="49"/>
      <c r="AWI5" s="49"/>
      <c r="AWJ5" s="49"/>
      <c r="AWK5" s="49"/>
      <c r="AWL5" s="49"/>
      <c r="AWM5" s="49"/>
      <c r="AWN5" s="49"/>
      <c r="AWO5" s="49"/>
      <c r="AWP5" s="49"/>
      <c r="AWQ5" s="49"/>
      <c r="AWR5" s="49"/>
      <c r="AWS5" s="49"/>
      <c r="AWT5" s="49"/>
      <c r="AWU5" s="49"/>
      <c r="AWV5" s="49"/>
      <c r="AWW5" s="49"/>
      <c r="AWX5" s="49"/>
      <c r="AWY5" s="49"/>
      <c r="AWZ5" s="49"/>
      <c r="AXA5" s="49"/>
      <c r="AXB5" s="49"/>
      <c r="AXC5" s="49"/>
      <c r="AXD5" s="49"/>
      <c r="AXE5" s="49"/>
      <c r="AXF5" s="49"/>
      <c r="AXG5" s="49"/>
      <c r="AXH5" s="49"/>
      <c r="AXI5" s="49"/>
      <c r="AXJ5" s="49"/>
      <c r="AXK5" s="49"/>
      <c r="AXL5" s="49"/>
      <c r="AXM5" s="49"/>
      <c r="AXN5" s="49"/>
      <c r="AXO5" s="49"/>
      <c r="AXP5" s="49"/>
      <c r="AXQ5" s="49"/>
      <c r="AXR5" s="49"/>
      <c r="AXS5" s="49"/>
      <c r="AXT5" s="49"/>
      <c r="AXU5" s="49"/>
      <c r="AXV5" s="49"/>
      <c r="AXW5" s="49"/>
      <c r="AXX5" s="49"/>
      <c r="AXY5" s="49"/>
      <c r="AXZ5" s="49"/>
      <c r="AYA5" s="49"/>
      <c r="AYB5" s="49"/>
      <c r="AYC5" s="49"/>
      <c r="AYD5" s="49"/>
      <c r="AYE5" s="49"/>
      <c r="AYF5" s="49"/>
      <c r="AYG5" s="49"/>
      <c r="AYH5" s="49"/>
      <c r="AYI5" s="49"/>
      <c r="AYJ5" s="49"/>
      <c r="AYK5" s="49"/>
      <c r="AYL5" s="49"/>
      <c r="AYM5" s="49"/>
      <c r="AYN5" s="49"/>
      <c r="AYO5" s="49"/>
      <c r="AYP5" s="49"/>
      <c r="AYQ5" s="49"/>
      <c r="AYR5" s="49"/>
      <c r="AYS5" s="49"/>
      <c r="AYT5" s="49"/>
      <c r="AYU5" s="49"/>
      <c r="AYV5" s="49"/>
      <c r="AYW5" s="49"/>
      <c r="AYX5" s="49"/>
      <c r="AYY5" s="49"/>
      <c r="AYZ5" s="49"/>
      <c r="AZA5" s="49"/>
      <c r="AZB5" s="49"/>
      <c r="AZC5" s="49"/>
      <c r="AZD5" s="49"/>
      <c r="AZE5" s="49"/>
      <c r="AZF5" s="49"/>
      <c r="AZG5" s="49"/>
      <c r="AZH5" s="49"/>
      <c r="AZI5" s="49"/>
      <c r="AZJ5" s="49"/>
      <c r="AZK5" s="49"/>
      <c r="AZL5" s="49"/>
      <c r="AZM5" s="49"/>
      <c r="AZN5" s="49"/>
      <c r="AZO5" s="49"/>
      <c r="AZP5" s="49"/>
      <c r="AZQ5" s="49"/>
      <c r="AZR5" s="49"/>
      <c r="AZS5" s="49"/>
      <c r="AZT5" s="49"/>
      <c r="AZU5" s="49"/>
      <c r="AZV5" s="49"/>
      <c r="AZW5" s="49"/>
      <c r="AZX5" s="49"/>
      <c r="AZY5" s="49"/>
      <c r="AZZ5" s="49"/>
      <c r="BAA5" s="49"/>
      <c r="BAB5" s="49"/>
      <c r="BAC5" s="49"/>
      <c r="BAD5" s="49"/>
      <c r="BAE5" s="49"/>
      <c r="BAF5" s="49"/>
      <c r="BAG5" s="49"/>
      <c r="BAH5" s="49"/>
      <c r="BAI5" s="49"/>
      <c r="BAJ5" s="49"/>
      <c r="BAK5" s="49"/>
      <c r="BAL5" s="49"/>
      <c r="BAM5" s="49"/>
      <c r="BAN5" s="49"/>
      <c r="BAO5" s="49"/>
      <c r="BAP5" s="49"/>
      <c r="BAQ5" s="49"/>
      <c r="BAR5" s="49"/>
      <c r="BAS5" s="49"/>
      <c r="BAT5" s="49"/>
      <c r="BAU5" s="49"/>
      <c r="BAV5" s="49"/>
      <c r="BAW5" s="49"/>
      <c r="BAX5" s="49"/>
      <c r="BAY5" s="49"/>
      <c r="BAZ5" s="49"/>
      <c r="BBA5" s="49"/>
      <c r="BBB5" s="49"/>
      <c r="BBC5" s="49"/>
      <c r="BBD5" s="49"/>
      <c r="BBE5" s="49"/>
      <c r="BBF5" s="49"/>
      <c r="BBG5" s="49"/>
      <c r="BBH5" s="49"/>
      <c r="BBI5" s="49"/>
      <c r="BBJ5" s="49"/>
      <c r="BBK5" s="49"/>
      <c r="BBL5" s="49"/>
      <c r="BBM5" s="49"/>
      <c r="BBN5" s="49"/>
      <c r="BBO5" s="49"/>
      <c r="BBP5" s="49"/>
      <c r="BBQ5" s="49"/>
      <c r="BBR5" s="49"/>
      <c r="BBS5" s="49"/>
      <c r="BBT5" s="49"/>
      <c r="BBU5" s="49"/>
      <c r="BBV5" s="49"/>
      <c r="BBW5" s="49"/>
      <c r="BBX5" s="49"/>
      <c r="BBY5" s="49"/>
      <c r="BBZ5" s="49"/>
      <c r="BCA5" s="49"/>
      <c r="BCB5" s="49"/>
      <c r="BCC5" s="49"/>
      <c r="BCD5" s="49"/>
      <c r="BCE5" s="49"/>
      <c r="BCF5" s="49"/>
      <c r="BCG5" s="49"/>
      <c r="BCH5" s="49"/>
      <c r="BCI5" s="49"/>
      <c r="BCJ5" s="49"/>
      <c r="BCK5" s="49"/>
      <c r="BCL5" s="49"/>
      <c r="BCM5" s="49"/>
      <c r="BCN5" s="49"/>
      <c r="BCO5" s="49"/>
      <c r="BCP5" s="49"/>
      <c r="BCQ5" s="49"/>
      <c r="BCR5" s="49"/>
      <c r="BCS5" s="49"/>
      <c r="BCT5" s="49"/>
      <c r="BCU5" s="49"/>
      <c r="BCV5" s="49"/>
      <c r="BCW5" s="49"/>
      <c r="BCX5" s="49"/>
      <c r="BCY5" s="49"/>
      <c r="BCZ5" s="49"/>
      <c r="BDA5" s="49"/>
      <c r="BDB5" s="49"/>
      <c r="BDC5" s="49"/>
      <c r="BDD5" s="49"/>
      <c r="BDE5" s="49"/>
      <c r="BDF5" s="49"/>
      <c r="BDG5" s="49"/>
      <c r="BDH5" s="49"/>
      <c r="BDI5" s="49"/>
      <c r="BDJ5" s="49"/>
      <c r="BDK5" s="49"/>
      <c r="BDL5" s="49"/>
      <c r="BDM5" s="49"/>
      <c r="BDN5" s="49"/>
      <c r="BDO5" s="49"/>
      <c r="BDP5" s="49"/>
      <c r="BDQ5" s="49"/>
      <c r="BDR5" s="49"/>
      <c r="BDS5" s="49"/>
      <c r="BDT5" s="49"/>
      <c r="BDU5" s="49"/>
      <c r="BDV5" s="49"/>
      <c r="BDW5" s="49"/>
      <c r="BDX5" s="49"/>
      <c r="BDY5" s="49"/>
      <c r="BDZ5" s="49"/>
      <c r="BEA5" s="49"/>
      <c r="BEB5" s="49"/>
      <c r="BEC5" s="49"/>
      <c r="BED5" s="49"/>
      <c r="BEE5" s="49"/>
      <c r="BEF5" s="49"/>
      <c r="BEG5" s="49"/>
      <c r="BEH5" s="49"/>
      <c r="BEI5" s="49"/>
      <c r="BEJ5" s="49"/>
      <c r="BEK5" s="49"/>
      <c r="BEL5" s="49"/>
      <c r="BEM5" s="49"/>
      <c r="BEN5" s="49"/>
      <c r="BEO5" s="49"/>
      <c r="BEP5" s="49"/>
      <c r="BEQ5" s="49"/>
      <c r="BER5" s="49"/>
      <c r="BES5" s="49"/>
      <c r="BET5" s="49"/>
      <c r="BEU5" s="49"/>
      <c r="BEV5" s="49"/>
      <c r="BEW5" s="49"/>
      <c r="BEX5" s="49"/>
      <c r="BEY5" s="49"/>
      <c r="BEZ5" s="49"/>
      <c r="BFA5" s="49"/>
      <c r="BFB5" s="49"/>
      <c r="BFC5" s="49"/>
      <c r="BFD5" s="49"/>
      <c r="BFE5" s="49"/>
      <c r="BFF5" s="49"/>
      <c r="BFG5" s="49"/>
      <c r="BFH5" s="49"/>
      <c r="BFI5" s="49"/>
      <c r="BFJ5" s="49"/>
      <c r="BFK5" s="49"/>
      <c r="BFL5" s="49"/>
      <c r="BFM5" s="49"/>
      <c r="BFN5" s="49"/>
      <c r="BFO5" s="49"/>
      <c r="BFP5" s="49"/>
      <c r="BFQ5" s="49"/>
      <c r="BFR5" s="49"/>
      <c r="BFS5" s="49"/>
      <c r="BFT5" s="49"/>
      <c r="BFU5" s="49"/>
      <c r="BFV5" s="49"/>
      <c r="BFW5" s="49"/>
      <c r="BFX5" s="49"/>
      <c r="BFY5" s="49"/>
      <c r="BFZ5" s="49"/>
      <c r="BGA5" s="49"/>
      <c r="BGB5" s="49"/>
      <c r="BGC5" s="49"/>
      <c r="BGD5" s="49"/>
      <c r="BGE5" s="49"/>
      <c r="BGF5" s="49"/>
      <c r="BGG5" s="49"/>
      <c r="BGH5" s="49"/>
      <c r="BGI5" s="49"/>
      <c r="BGJ5" s="49"/>
      <c r="BGK5" s="49"/>
      <c r="BGL5" s="49"/>
      <c r="BGM5" s="49"/>
      <c r="BGN5" s="49"/>
      <c r="BGO5" s="49"/>
      <c r="BGP5" s="49"/>
      <c r="BGQ5" s="49"/>
      <c r="BGR5" s="49"/>
      <c r="BGS5" s="49"/>
      <c r="BGT5" s="49"/>
      <c r="BGU5" s="49"/>
      <c r="BGV5" s="49"/>
      <c r="BGW5" s="49"/>
      <c r="BGX5" s="49"/>
      <c r="BGY5" s="49"/>
      <c r="BGZ5" s="49"/>
      <c r="BHA5" s="49"/>
      <c r="BHB5" s="49"/>
      <c r="BHC5" s="49"/>
      <c r="BHD5" s="49"/>
      <c r="BHE5" s="49"/>
      <c r="BHF5" s="49"/>
      <c r="BHG5" s="49"/>
      <c r="BHH5" s="49"/>
      <c r="BHI5" s="49"/>
      <c r="BHJ5" s="49"/>
      <c r="BHK5" s="49"/>
      <c r="BHL5" s="49"/>
      <c r="BHM5" s="49"/>
      <c r="BHN5" s="49"/>
      <c r="BHO5" s="49"/>
      <c r="BHP5" s="49"/>
      <c r="BHQ5" s="49"/>
      <c r="BHR5" s="49"/>
      <c r="BHS5" s="49"/>
      <c r="BHT5" s="49"/>
      <c r="BHU5" s="49"/>
      <c r="BHV5" s="49"/>
      <c r="BHW5" s="49"/>
      <c r="BHX5" s="49"/>
      <c r="BHY5" s="49"/>
      <c r="BHZ5" s="49"/>
      <c r="BIA5" s="49"/>
      <c r="BIB5" s="49"/>
      <c r="BIC5" s="49"/>
      <c r="BID5" s="49"/>
      <c r="BIE5" s="49"/>
      <c r="BIF5" s="49"/>
      <c r="BIG5" s="49"/>
      <c r="BIH5" s="49"/>
      <c r="BII5" s="49"/>
      <c r="BIJ5" s="49"/>
      <c r="BIK5" s="49"/>
      <c r="BIL5" s="49"/>
      <c r="BIM5" s="49"/>
      <c r="BIN5" s="49"/>
      <c r="BIO5" s="49"/>
      <c r="BIP5" s="49"/>
      <c r="BIQ5" s="49"/>
      <c r="BIR5" s="49"/>
      <c r="BIS5" s="49"/>
      <c r="BIT5" s="49"/>
      <c r="BIU5" s="49"/>
      <c r="BIV5" s="49"/>
      <c r="BIW5" s="49"/>
      <c r="BIX5" s="49"/>
      <c r="BIY5" s="49"/>
      <c r="BIZ5" s="49"/>
      <c r="BJA5" s="49"/>
      <c r="BJB5" s="49"/>
      <c r="BJC5" s="49"/>
      <c r="BJD5" s="49"/>
      <c r="BJE5" s="49"/>
      <c r="BJF5" s="49"/>
      <c r="BJG5" s="49"/>
      <c r="BJH5" s="49"/>
      <c r="BJI5" s="49"/>
      <c r="BJJ5" s="49"/>
      <c r="BJK5" s="49"/>
      <c r="BJL5" s="49"/>
      <c r="BJM5" s="49"/>
      <c r="BJN5" s="49"/>
      <c r="BJO5" s="49"/>
      <c r="BJP5" s="49"/>
      <c r="BJQ5" s="49"/>
      <c r="BJR5" s="49"/>
      <c r="BJS5" s="49"/>
      <c r="BJT5" s="49"/>
      <c r="BJU5" s="49"/>
      <c r="BJV5" s="49"/>
      <c r="BJW5" s="49"/>
      <c r="BJX5" s="49"/>
      <c r="BJY5" s="49"/>
      <c r="BJZ5" s="49"/>
      <c r="BKA5" s="49"/>
      <c r="BKB5" s="49"/>
      <c r="BKC5" s="49"/>
      <c r="BKD5" s="49"/>
      <c r="BKE5" s="49"/>
      <c r="BKF5" s="49"/>
      <c r="BKG5" s="49"/>
      <c r="BKH5" s="49"/>
      <c r="BKI5" s="49"/>
      <c r="BKJ5" s="49"/>
      <c r="BKK5" s="49"/>
      <c r="BKL5" s="49"/>
      <c r="BKM5" s="49"/>
      <c r="BKN5" s="49"/>
      <c r="BKO5" s="49"/>
      <c r="BKP5" s="49"/>
      <c r="BKQ5" s="49"/>
      <c r="BKR5" s="49"/>
      <c r="BKS5" s="49"/>
      <c r="BKT5" s="49"/>
      <c r="BKU5" s="49"/>
      <c r="BKV5" s="49"/>
      <c r="BKW5" s="49"/>
      <c r="BKX5" s="49"/>
      <c r="BKY5" s="49"/>
      <c r="BKZ5" s="49"/>
      <c r="BLA5" s="49"/>
      <c r="BLB5" s="49"/>
      <c r="BLC5" s="49"/>
      <c r="BLD5" s="49"/>
      <c r="BLE5" s="49"/>
      <c r="BLF5" s="49"/>
      <c r="BLG5" s="49"/>
      <c r="BLH5" s="49"/>
      <c r="BLI5" s="49"/>
      <c r="BLJ5" s="49"/>
      <c r="BLK5" s="49"/>
      <c r="BLL5" s="49"/>
      <c r="BLM5" s="49"/>
      <c r="BLN5" s="49"/>
      <c r="BLO5" s="49"/>
      <c r="BLP5" s="49"/>
      <c r="BLQ5" s="49"/>
      <c r="BLR5" s="49"/>
      <c r="BLS5" s="49"/>
      <c r="BLT5" s="49"/>
      <c r="BLU5" s="49"/>
      <c r="BLV5" s="49"/>
      <c r="BLW5" s="49"/>
      <c r="BLX5" s="49"/>
      <c r="BLY5" s="49"/>
      <c r="BLZ5" s="49"/>
      <c r="BMA5" s="49"/>
      <c r="BMB5" s="49"/>
      <c r="BMC5" s="49"/>
      <c r="BMD5" s="49"/>
      <c r="BME5" s="49"/>
      <c r="BMF5" s="49"/>
      <c r="BMG5" s="49"/>
      <c r="BMH5" s="49"/>
      <c r="BMI5" s="49"/>
      <c r="BMJ5" s="49"/>
      <c r="BMK5" s="49"/>
      <c r="BML5" s="49"/>
      <c r="BMM5" s="49"/>
      <c r="BMN5" s="49"/>
      <c r="BMO5" s="49"/>
      <c r="BMP5" s="49"/>
      <c r="BMQ5" s="49"/>
      <c r="BMR5" s="49"/>
      <c r="BMS5" s="49"/>
      <c r="BMT5" s="49"/>
      <c r="BMU5" s="49"/>
      <c r="BMV5" s="49"/>
      <c r="BMW5" s="49"/>
      <c r="BMX5" s="49"/>
      <c r="BMY5" s="49"/>
      <c r="BMZ5" s="49"/>
      <c r="BNA5" s="49"/>
      <c r="BNB5" s="49"/>
      <c r="BNC5" s="49"/>
      <c r="BND5" s="49"/>
      <c r="BNE5" s="49"/>
      <c r="BNF5" s="49"/>
      <c r="BNG5" s="49"/>
      <c r="BNH5" s="49"/>
      <c r="BNI5" s="49"/>
      <c r="BNJ5" s="49"/>
      <c r="BNK5" s="49"/>
      <c r="BNL5" s="49"/>
      <c r="BNM5" s="49"/>
      <c r="BNN5" s="49"/>
      <c r="BNO5" s="49"/>
      <c r="BNP5" s="49"/>
      <c r="BNQ5" s="49"/>
      <c r="BNR5" s="49"/>
      <c r="BNS5" s="49"/>
      <c r="BNT5" s="49"/>
      <c r="BNU5" s="49"/>
      <c r="BNV5" s="49"/>
      <c r="BNW5" s="49"/>
      <c r="BNX5" s="49"/>
      <c r="BNY5" s="49"/>
      <c r="BNZ5" s="49"/>
      <c r="BOA5" s="49"/>
      <c r="BOB5" s="49"/>
      <c r="BOC5" s="49"/>
      <c r="BOD5" s="49"/>
      <c r="BOE5" s="49"/>
      <c r="BOF5" s="49"/>
      <c r="BOG5" s="49"/>
      <c r="BOH5" s="49"/>
      <c r="BOI5" s="49"/>
      <c r="BOJ5" s="49"/>
      <c r="BOK5" s="49"/>
      <c r="BOL5" s="49"/>
      <c r="BOM5" s="49"/>
      <c r="BON5" s="49"/>
      <c r="BOO5" s="49"/>
      <c r="BOP5" s="49"/>
      <c r="BOQ5" s="49"/>
      <c r="BOR5" s="49"/>
      <c r="BOS5" s="49"/>
      <c r="BOT5" s="49"/>
      <c r="BOU5" s="49"/>
      <c r="BOV5" s="49"/>
      <c r="BOW5" s="49"/>
      <c r="BOX5" s="49"/>
      <c r="BOY5" s="49"/>
      <c r="BOZ5" s="49"/>
      <c r="BPA5" s="49"/>
      <c r="BPB5" s="49"/>
      <c r="BPC5" s="49"/>
      <c r="BPD5" s="49"/>
      <c r="BPE5" s="49"/>
      <c r="BPF5" s="49"/>
      <c r="BPG5" s="49"/>
      <c r="BPH5" s="49"/>
      <c r="BPI5" s="49"/>
      <c r="BPJ5" s="49"/>
      <c r="BPK5" s="49"/>
      <c r="BPL5" s="49"/>
      <c r="BPM5" s="49"/>
      <c r="BPN5" s="49"/>
      <c r="BPO5" s="49"/>
      <c r="BPP5" s="49"/>
      <c r="BPQ5" s="49"/>
      <c r="BPR5" s="49"/>
      <c r="BPS5" s="49"/>
      <c r="BPT5" s="49"/>
      <c r="BPU5" s="49"/>
      <c r="BPV5" s="49"/>
      <c r="BPW5" s="49"/>
      <c r="BPX5" s="49"/>
      <c r="BPY5" s="49"/>
      <c r="BPZ5" s="49"/>
      <c r="BQA5" s="49"/>
      <c r="BQB5" s="49"/>
      <c r="BQC5" s="49"/>
      <c r="BQD5" s="49"/>
      <c r="BQE5" s="49"/>
      <c r="BQF5" s="49"/>
      <c r="BQG5" s="49"/>
      <c r="BQH5" s="49"/>
      <c r="BQI5" s="49"/>
      <c r="BQJ5" s="49"/>
      <c r="BQK5" s="49"/>
      <c r="BQL5" s="49"/>
      <c r="BQM5" s="49"/>
      <c r="BQN5" s="49"/>
      <c r="BQO5" s="49"/>
      <c r="BQP5" s="49"/>
      <c r="BQQ5" s="49"/>
      <c r="BQR5" s="49"/>
      <c r="BQS5" s="49"/>
      <c r="BQT5" s="49"/>
      <c r="BQU5" s="49"/>
      <c r="BQV5" s="49"/>
      <c r="BQW5" s="49"/>
      <c r="BQX5" s="49"/>
      <c r="BQY5" s="49"/>
      <c r="BQZ5" s="49"/>
      <c r="BRA5" s="49"/>
      <c r="BRB5" s="49"/>
      <c r="BRC5" s="49"/>
      <c r="BRD5" s="49"/>
      <c r="BRE5" s="49"/>
      <c r="BRF5" s="49"/>
      <c r="BRG5" s="49"/>
      <c r="BRH5" s="49"/>
      <c r="BRI5" s="49"/>
      <c r="BRJ5" s="49"/>
      <c r="BRK5" s="49"/>
      <c r="BRL5" s="49"/>
      <c r="BRM5" s="49"/>
      <c r="BRN5" s="49"/>
      <c r="BRO5" s="49"/>
      <c r="BRP5" s="49"/>
      <c r="BRQ5" s="49"/>
      <c r="BRR5" s="49"/>
      <c r="BRS5" s="49"/>
      <c r="BRT5" s="49"/>
      <c r="BRU5" s="49"/>
      <c r="BRV5" s="49"/>
      <c r="BRW5" s="49"/>
      <c r="BRX5" s="49"/>
      <c r="BRY5" s="49"/>
      <c r="BRZ5" s="49"/>
      <c r="BSA5" s="49"/>
      <c r="BSB5" s="49"/>
      <c r="BSC5" s="49"/>
      <c r="BSD5" s="49"/>
      <c r="BSE5" s="49"/>
      <c r="BSF5" s="49"/>
      <c r="BSG5" s="49"/>
      <c r="BSH5" s="49"/>
      <c r="BSI5" s="49"/>
      <c r="BSJ5" s="49"/>
      <c r="BSK5" s="49"/>
      <c r="BSL5" s="49"/>
      <c r="BSM5" s="49"/>
      <c r="BSN5" s="49"/>
      <c r="BSO5" s="49"/>
      <c r="BSP5" s="49"/>
      <c r="BSQ5" s="49"/>
      <c r="BSR5" s="49"/>
      <c r="BSS5" s="49"/>
      <c r="BST5" s="49"/>
      <c r="BSU5" s="49"/>
      <c r="BSV5" s="49"/>
      <c r="BSW5" s="49"/>
      <c r="BSX5" s="49"/>
      <c r="BSY5" s="49"/>
      <c r="BSZ5" s="49"/>
      <c r="BTA5" s="49"/>
      <c r="BTB5" s="49"/>
      <c r="BTC5" s="49"/>
      <c r="BTD5" s="49"/>
      <c r="BTE5" s="49"/>
      <c r="BTF5" s="49"/>
      <c r="BTG5" s="49"/>
      <c r="BTH5" s="49"/>
      <c r="BTI5" s="49"/>
      <c r="BTJ5" s="49"/>
      <c r="BTK5" s="49"/>
      <c r="BTL5" s="49"/>
      <c r="BTM5" s="49"/>
      <c r="BTN5" s="49"/>
      <c r="BTO5" s="49"/>
      <c r="BTP5" s="49"/>
      <c r="BTQ5" s="49"/>
      <c r="BTR5" s="49"/>
      <c r="BTS5" s="49"/>
      <c r="BTT5" s="49"/>
      <c r="BTU5" s="49"/>
      <c r="BTV5" s="49"/>
      <c r="BTW5" s="49"/>
      <c r="BTX5" s="49"/>
      <c r="BTY5" s="49"/>
      <c r="BTZ5" s="49"/>
      <c r="BUA5" s="49"/>
      <c r="BUB5" s="49"/>
      <c r="BUC5" s="49"/>
      <c r="BUD5" s="49"/>
      <c r="BUE5" s="49"/>
      <c r="BUF5" s="49"/>
      <c r="BUG5" s="49"/>
      <c r="BUH5" s="49"/>
      <c r="BUI5" s="49"/>
      <c r="BUJ5" s="49"/>
      <c r="BUK5" s="49"/>
      <c r="BUL5" s="49"/>
      <c r="BUM5" s="49"/>
      <c r="BUN5" s="49"/>
      <c r="BUO5" s="49"/>
      <c r="BUP5" s="49"/>
      <c r="BUQ5" s="49"/>
      <c r="BUR5" s="49"/>
      <c r="BUS5" s="49"/>
      <c r="BUT5" s="49"/>
      <c r="BUU5" s="49"/>
      <c r="BUV5" s="49"/>
      <c r="BUW5" s="49"/>
      <c r="BUX5" s="49"/>
      <c r="BUY5" s="49"/>
      <c r="BUZ5" s="49"/>
      <c r="BVA5" s="49"/>
      <c r="BVB5" s="49"/>
      <c r="BVC5" s="49"/>
      <c r="BVD5" s="49"/>
      <c r="BVE5" s="49"/>
      <c r="BVF5" s="49"/>
      <c r="BVG5" s="49"/>
      <c r="BVH5" s="49"/>
      <c r="BVI5" s="49"/>
      <c r="BVJ5" s="49"/>
      <c r="BVK5" s="49"/>
      <c r="BVL5" s="49"/>
      <c r="BVM5" s="49"/>
      <c r="BVN5" s="49"/>
      <c r="BVO5" s="49"/>
      <c r="BVP5" s="49"/>
      <c r="BVQ5" s="49"/>
      <c r="BVR5" s="49"/>
      <c r="BVS5" s="49"/>
      <c r="BVT5" s="49"/>
      <c r="BVU5" s="49"/>
      <c r="BVV5" s="49"/>
      <c r="BVW5" s="49"/>
      <c r="BVX5" s="49"/>
      <c r="BVY5" s="49"/>
      <c r="BVZ5" s="49"/>
      <c r="BWA5" s="49"/>
      <c r="BWB5" s="49"/>
      <c r="BWC5" s="49"/>
      <c r="BWD5" s="49"/>
      <c r="BWE5" s="49"/>
      <c r="BWF5" s="49"/>
      <c r="BWG5" s="49"/>
      <c r="BWH5" s="49"/>
      <c r="BWI5" s="49"/>
      <c r="BWJ5" s="49"/>
      <c r="BWK5" s="49"/>
      <c r="BWL5" s="49"/>
      <c r="BWM5" s="49"/>
      <c r="BWN5" s="49"/>
      <c r="BWO5" s="49"/>
      <c r="BWP5" s="49"/>
      <c r="BWQ5" s="49"/>
      <c r="BWR5" s="49"/>
      <c r="BWS5" s="49"/>
      <c r="BWT5" s="49"/>
      <c r="BWU5" s="49"/>
      <c r="BWV5" s="49"/>
      <c r="BWW5" s="49"/>
      <c r="BWX5" s="49"/>
      <c r="BWY5" s="49"/>
      <c r="BWZ5" s="49"/>
      <c r="BXA5" s="49"/>
      <c r="BXB5" s="49"/>
      <c r="BXC5" s="49"/>
      <c r="BXD5" s="49"/>
      <c r="BXE5" s="49"/>
      <c r="BXF5" s="49"/>
      <c r="BXG5" s="49"/>
      <c r="BXH5" s="49"/>
      <c r="BXI5" s="49"/>
      <c r="BXJ5" s="49"/>
      <c r="BXK5" s="49"/>
      <c r="BXL5" s="49"/>
      <c r="BXM5" s="49"/>
      <c r="BXN5" s="49"/>
      <c r="BXO5" s="49"/>
      <c r="BXP5" s="49"/>
      <c r="BXQ5" s="49"/>
      <c r="BXR5" s="49"/>
      <c r="BXS5" s="49"/>
      <c r="BXT5" s="49"/>
      <c r="BXU5" s="49"/>
      <c r="BXV5" s="49"/>
      <c r="BXW5" s="49"/>
      <c r="BXX5" s="49"/>
      <c r="BXY5" s="49"/>
      <c r="BXZ5" s="49"/>
      <c r="BYA5" s="49"/>
      <c r="BYB5" s="49"/>
      <c r="BYC5" s="49"/>
      <c r="BYD5" s="49"/>
      <c r="BYE5" s="49"/>
      <c r="BYF5" s="49"/>
      <c r="BYG5" s="49"/>
      <c r="BYH5" s="49"/>
      <c r="BYI5" s="49"/>
      <c r="BYJ5" s="49"/>
      <c r="BYK5" s="49"/>
      <c r="BYL5" s="49"/>
      <c r="BYM5" s="49"/>
      <c r="BYN5" s="49"/>
      <c r="BYO5" s="49"/>
      <c r="BYP5" s="49"/>
      <c r="BYQ5" s="49"/>
      <c r="BYR5" s="49"/>
      <c r="BYS5" s="49"/>
      <c r="BYT5" s="49"/>
      <c r="BYU5" s="49"/>
      <c r="BYV5" s="49"/>
      <c r="BYW5" s="49"/>
      <c r="BYX5" s="49"/>
      <c r="BYY5" s="49"/>
      <c r="BYZ5" s="49"/>
      <c r="BZA5" s="49"/>
      <c r="BZB5" s="49"/>
      <c r="BZC5" s="49"/>
      <c r="BZD5" s="49"/>
      <c r="BZE5" s="49"/>
      <c r="BZF5" s="49"/>
      <c r="BZG5" s="49"/>
      <c r="BZH5" s="49"/>
      <c r="BZI5" s="49"/>
      <c r="BZJ5" s="49"/>
      <c r="BZK5" s="49"/>
      <c r="BZL5" s="49"/>
      <c r="BZM5" s="49"/>
      <c r="BZN5" s="49"/>
      <c r="BZO5" s="49"/>
      <c r="BZP5" s="49"/>
      <c r="BZQ5" s="49"/>
      <c r="BZR5" s="49"/>
      <c r="BZS5" s="49"/>
      <c r="BZT5" s="49"/>
      <c r="BZU5" s="49"/>
      <c r="BZV5" s="49"/>
      <c r="BZW5" s="49"/>
      <c r="BZX5" s="49"/>
      <c r="BZY5" s="49"/>
      <c r="BZZ5" s="49"/>
      <c r="CAA5" s="49"/>
      <c r="CAB5" s="49"/>
      <c r="CAC5" s="49"/>
      <c r="CAD5" s="49"/>
      <c r="CAE5" s="49"/>
      <c r="CAF5" s="49"/>
      <c r="CAG5" s="49"/>
      <c r="CAH5" s="49"/>
      <c r="CAI5" s="49"/>
      <c r="CAJ5" s="49"/>
      <c r="CAK5" s="49"/>
      <c r="CAL5" s="49"/>
      <c r="CAM5" s="49"/>
      <c r="CAN5" s="49"/>
      <c r="CAO5" s="49"/>
      <c r="CAP5" s="49"/>
      <c r="CAQ5" s="49"/>
      <c r="CAR5" s="49"/>
      <c r="CAS5" s="49"/>
      <c r="CAT5" s="49"/>
      <c r="CAU5" s="49"/>
      <c r="CAV5" s="49"/>
      <c r="CAW5" s="49"/>
      <c r="CAX5" s="49"/>
      <c r="CAY5" s="49"/>
      <c r="CAZ5" s="49"/>
      <c r="CBA5" s="49"/>
      <c r="CBB5" s="49"/>
      <c r="CBC5" s="49"/>
      <c r="CBD5" s="49"/>
      <c r="CBE5" s="49"/>
      <c r="CBF5" s="49"/>
      <c r="CBG5" s="49"/>
      <c r="CBH5" s="49"/>
      <c r="CBI5" s="49"/>
      <c r="CBJ5" s="49"/>
      <c r="CBK5" s="49"/>
      <c r="CBL5" s="49"/>
      <c r="CBM5" s="49"/>
      <c r="CBN5" s="49"/>
      <c r="CBO5" s="49"/>
      <c r="CBP5" s="49"/>
      <c r="CBQ5" s="49"/>
      <c r="CBR5" s="49"/>
      <c r="CBS5" s="49"/>
      <c r="CBT5" s="49"/>
      <c r="CBU5" s="49"/>
      <c r="CBV5" s="49"/>
      <c r="CBW5" s="49"/>
      <c r="CBX5" s="49"/>
      <c r="CBY5" s="49"/>
      <c r="CBZ5" s="49"/>
      <c r="CCA5" s="49"/>
      <c r="CCB5" s="49"/>
      <c r="CCC5" s="49"/>
      <c r="CCD5" s="49"/>
      <c r="CCE5" s="49"/>
      <c r="CCF5" s="49"/>
      <c r="CCG5" s="49"/>
      <c r="CCH5" s="49"/>
      <c r="CCI5" s="49"/>
      <c r="CCJ5" s="49"/>
      <c r="CCK5" s="49"/>
      <c r="CCL5" s="49"/>
      <c r="CCM5" s="49"/>
      <c r="CCN5" s="49"/>
      <c r="CCO5" s="49"/>
      <c r="CCP5" s="49"/>
      <c r="CCQ5" s="49"/>
      <c r="CCR5" s="49"/>
      <c r="CCS5" s="49"/>
      <c r="CCT5" s="49"/>
      <c r="CCU5" s="49"/>
      <c r="CCV5" s="49"/>
      <c r="CCW5" s="49"/>
      <c r="CCX5" s="49"/>
      <c r="CCY5" s="49"/>
      <c r="CCZ5" s="49"/>
      <c r="CDA5" s="49"/>
      <c r="CDB5" s="49"/>
      <c r="CDC5" s="49"/>
      <c r="CDD5" s="49"/>
      <c r="CDE5" s="49"/>
      <c r="CDF5" s="49"/>
      <c r="CDG5" s="49"/>
      <c r="CDH5" s="49"/>
      <c r="CDI5" s="49"/>
      <c r="CDJ5" s="49"/>
      <c r="CDK5" s="49"/>
      <c r="CDL5" s="49"/>
      <c r="CDM5" s="49"/>
      <c r="CDN5" s="49"/>
      <c r="CDO5" s="49"/>
      <c r="CDP5" s="49"/>
      <c r="CDQ5" s="49"/>
      <c r="CDR5" s="49"/>
      <c r="CDS5" s="49"/>
      <c r="CDT5" s="49"/>
      <c r="CDU5" s="49"/>
      <c r="CDV5" s="49"/>
      <c r="CDW5" s="49"/>
      <c r="CDX5" s="49"/>
      <c r="CDY5" s="49"/>
      <c r="CDZ5" s="49"/>
      <c r="CEA5" s="49"/>
      <c r="CEB5" s="49"/>
      <c r="CEC5" s="49"/>
      <c r="CED5" s="49"/>
      <c r="CEE5" s="49"/>
      <c r="CEF5" s="49"/>
      <c r="CEG5" s="49"/>
      <c r="CEH5" s="49"/>
      <c r="CEI5" s="49"/>
      <c r="CEJ5" s="49"/>
      <c r="CEK5" s="49"/>
      <c r="CEL5" s="49"/>
      <c r="CEM5" s="49"/>
      <c r="CEN5" s="49"/>
      <c r="CEO5" s="49"/>
      <c r="CEP5" s="49"/>
      <c r="CEQ5" s="49"/>
      <c r="CER5" s="49"/>
      <c r="CES5" s="49"/>
      <c r="CET5" s="49"/>
      <c r="CEU5" s="49"/>
      <c r="CEV5" s="49"/>
      <c r="CEW5" s="49"/>
      <c r="CEX5" s="49"/>
      <c r="CEY5" s="49"/>
      <c r="CEZ5" s="49"/>
      <c r="CFA5" s="49"/>
      <c r="CFB5" s="49"/>
      <c r="CFC5" s="49"/>
      <c r="CFD5" s="49"/>
      <c r="CFE5" s="49"/>
      <c r="CFF5" s="49"/>
      <c r="CFG5" s="49"/>
      <c r="CFH5" s="49"/>
      <c r="CFI5" s="49"/>
      <c r="CFJ5" s="49"/>
      <c r="CFK5" s="49"/>
      <c r="CFL5" s="49"/>
      <c r="CFM5" s="49"/>
      <c r="CFN5" s="49"/>
      <c r="CFO5" s="49"/>
      <c r="CFP5" s="49"/>
      <c r="CFQ5" s="49"/>
      <c r="CFR5" s="49"/>
      <c r="CFS5" s="49"/>
      <c r="CFT5" s="49"/>
      <c r="CFU5" s="49"/>
      <c r="CFV5" s="49"/>
      <c r="CFW5" s="49"/>
      <c r="CFX5" s="49"/>
      <c r="CFY5" s="49"/>
      <c r="CFZ5" s="49"/>
      <c r="CGA5" s="49"/>
      <c r="CGB5" s="49"/>
      <c r="CGC5" s="49"/>
      <c r="CGD5" s="49"/>
      <c r="CGE5" s="49"/>
      <c r="CGF5" s="49"/>
      <c r="CGG5" s="49"/>
      <c r="CGH5" s="49"/>
      <c r="CGI5" s="49"/>
      <c r="CGJ5" s="49"/>
      <c r="CGK5" s="49"/>
      <c r="CGL5" s="49"/>
      <c r="CGM5" s="49"/>
      <c r="CGN5" s="49"/>
      <c r="CGO5" s="49"/>
      <c r="CGP5" s="49"/>
      <c r="CGQ5" s="49"/>
      <c r="CGR5" s="49"/>
      <c r="CGS5" s="49"/>
      <c r="CGT5" s="49"/>
      <c r="CGU5" s="49"/>
      <c r="CGV5" s="49"/>
      <c r="CGW5" s="49"/>
      <c r="CGX5" s="49"/>
      <c r="CGY5" s="49"/>
      <c r="CGZ5" s="49"/>
      <c r="CHA5" s="49"/>
      <c r="CHB5" s="49"/>
      <c r="CHC5" s="49"/>
      <c r="CHD5" s="49"/>
      <c r="CHE5" s="49"/>
      <c r="CHF5" s="49"/>
      <c r="CHG5" s="49"/>
      <c r="CHH5" s="49"/>
      <c r="CHI5" s="49"/>
      <c r="CHJ5" s="49"/>
      <c r="CHK5" s="49"/>
      <c r="CHL5" s="49"/>
      <c r="CHM5" s="49"/>
      <c r="CHN5" s="49"/>
      <c r="CHO5" s="49"/>
      <c r="CHP5" s="49"/>
      <c r="CHQ5" s="49"/>
      <c r="CHR5" s="49"/>
      <c r="CHS5" s="49"/>
      <c r="CHT5" s="49"/>
      <c r="CHU5" s="49"/>
      <c r="CHV5" s="49"/>
      <c r="CHW5" s="49"/>
      <c r="CHX5" s="49"/>
      <c r="CHY5" s="49"/>
      <c r="CHZ5" s="49"/>
      <c r="CIA5" s="49"/>
      <c r="CIB5" s="49"/>
      <c r="CIC5" s="49"/>
      <c r="CID5" s="49"/>
      <c r="CIE5" s="49"/>
      <c r="CIF5" s="49"/>
      <c r="CIG5" s="49"/>
      <c r="CIH5" s="49"/>
      <c r="CII5" s="49"/>
      <c r="CIJ5" s="49"/>
      <c r="CIK5" s="49"/>
      <c r="CIL5" s="49"/>
      <c r="CIM5" s="49"/>
      <c r="CIN5" s="49"/>
      <c r="CIO5" s="49"/>
      <c r="CIP5" s="49"/>
      <c r="CIQ5" s="49"/>
      <c r="CIR5" s="49"/>
      <c r="CIS5" s="49"/>
      <c r="CIT5" s="49"/>
      <c r="CIU5" s="49"/>
      <c r="CIV5" s="49"/>
      <c r="CIW5" s="49"/>
      <c r="CIX5" s="49"/>
      <c r="CIY5" s="49"/>
      <c r="CIZ5" s="49"/>
      <c r="CJA5" s="49"/>
      <c r="CJB5" s="49"/>
      <c r="CJC5" s="49"/>
      <c r="CJD5" s="49"/>
      <c r="CJE5" s="49"/>
      <c r="CJF5" s="49"/>
      <c r="CJG5" s="49"/>
      <c r="CJH5" s="49"/>
      <c r="CJI5" s="49"/>
      <c r="CJJ5" s="49"/>
      <c r="CJK5" s="49"/>
      <c r="CJL5" s="49"/>
      <c r="CJM5" s="49"/>
      <c r="CJN5" s="49"/>
      <c r="CJO5" s="49"/>
      <c r="CJP5" s="49"/>
      <c r="CJQ5" s="49"/>
      <c r="CJR5" s="49"/>
      <c r="CJS5" s="49"/>
      <c r="CJT5" s="49"/>
      <c r="CJU5" s="49"/>
      <c r="CJV5" s="49"/>
      <c r="CJW5" s="49"/>
      <c r="CJX5" s="49"/>
      <c r="CJY5" s="49"/>
      <c r="CJZ5" s="49"/>
      <c r="CKA5" s="49"/>
      <c r="CKB5" s="49"/>
      <c r="CKC5" s="49"/>
      <c r="CKD5" s="49"/>
      <c r="CKE5" s="49"/>
      <c r="CKF5" s="49"/>
      <c r="CKG5" s="49"/>
      <c r="CKH5" s="49"/>
      <c r="CKI5" s="49"/>
      <c r="CKJ5" s="49"/>
      <c r="CKK5" s="49"/>
      <c r="CKL5" s="49"/>
      <c r="CKM5" s="49"/>
      <c r="CKN5" s="49"/>
      <c r="CKO5" s="49"/>
      <c r="CKP5" s="49"/>
      <c r="CKQ5" s="49"/>
      <c r="CKR5" s="49"/>
      <c r="CKS5" s="49"/>
      <c r="CKT5" s="49"/>
      <c r="CKU5" s="49"/>
      <c r="CKV5" s="49"/>
      <c r="CKW5" s="49"/>
      <c r="CKX5" s="49"/>
      <c r="CKY5" s="49"/>
      <c r="CKZ5" s="49"/>
      <c r="CLA5" s="49"/>
      <c r="CLB5" s="49"/>
      <c r="CLC5" s="49"/>
      <c r="CLD5" s="49"/>
      <c r="CLE5" s="49"/>
      <c r="CLF5" s="49"/>
      <c r="CLG5" s="49"/>
      <c r="CLH5" s="49"/>
      <c r="CLI5" s="49"/>
      <c r="CLJ5" s="49"/>
      <c r="CLK5" s="49"/>
      <c r="CLL5" s="49"/>
      <c r="CLM5" s="49"/>
      <c r="CLN5" s="49"/>
      <c r="CLO5" s="49"/>
      <c r="CLP5" s="49"/>
      <c r="CLQ5" s="49"/>
      <c r="CLR5" s="49"/>
      <c r="CLS5" s="49"/>
      <c r="CLT5" s="49"/>
      <c r="CLU5" s="49"/>
      <c r="CLV5" s="49"/>
      <c r="CLW5" s="49"/>
      <c r="CLX5" s="49"/>
      <c r="CLY5" s="49"/>
      <c r="CLZ5" s="49"/>
      <c r="CMA5" s="49"/>
      <c r="CMB5" s="49"/>
      <c r="CMC5" s="49"/>
      <c r="CMD5" s="49"/>
      <c r="CME5" s="49"/>
      <c r="CMF5" s="49"/>
      <c r="CMG5" s="49"/>
      <c r="CMH5" s="49"/>
      <c r="CMI5" s="49"/>
      <c r="CMJ5" s="49"/>
      <c r="CMK5" s="49"/>
      <c r="CML5" s="49"/>
      <c r="CMM5" s="49"/>
      <c r="CMN5" s="49"/>
      <c r="CMO5" s="49"/>
      <c r="CMP5" s="49"/>
      <c r="CMQ5" s="49"/>
      <c r="CMR5" s="49"/>
      <c r="CMS5" s="49"/>
      <c r="CMT5" s="49"/>
      <c r="CMU5" s="49"/>
      <c r="CMV5" s="49"/>
      <c r="CMW5" s="49"/>
      <c r="CMX5" s="49"/>
      <c r="CMY5" s="49"/>
      <c r="CMZ5" s="49"/>
      <c r="CNA5" s="49"/>
      <c r="CNB5" s="49"/>
      <c r="CNC5" s="49"/>
      <c r="CND5" s="49"/>
      <c r="CNE5" s="49"/>
      <c r="CNF5" s="49"/>
      <c r="CNG5" s="49"/>
      <c r="CNH5" s="49"/>
      <c r="CNI5" s="49"/>
      <c r="CNJ5" s="49"/>
      <c r="CNK5" s="49"/>
      <c r="CNL5" s="49"/>
      <c r="CNM5" s="49"/>
      <c r="CNN5" s="49"/>
      <c r="CNO5" s="49"/>
      <c r="CNP5" s="49"/>
      <c r="CNQ5" s="49"/>
      <c r="CNR5" s="49"/>
      <c r="CNS5" s="49"/>
      <c r="CNT5" s="49"/>
      <c r="CNU5" s="49"/>
      <c r="CNV5" s="49"/>
      <c r="CNW5" s="49"/>
      <c r="CNX5" s="49"/>
      <c r="CNY5" s="49"/>
      <c r="CNZ5" s="49"/>
      <c r="COA5" s="49"/>
      <c r="COB5" s="49"/>
      <c r="COC5" s="49"/>
      <c r="COD5" s="49"/>
      <c r="COE5" s="49"/>
      <c r="COF5" s="49"/>
      <c r="COG5" s="49"/>
      <c r="COH5" s="49"/>
      <c r="COI5" s="49"/>
      <c r="COJ5" s="49"/>
      <c r="COK5" s="49"/>
      <c r="COL5" s="49"/>
      <c r="COM5" s="49"/>
      <c r="CON5" s="49"/>
      <c r="COO5" s="49"/>
      <c r="COP5" s="49"/>
      <c r="COQ5" s="49"/>
      <c r="COR5" s="49"/>
      <c r="COS5" s="49"/>
      <c r="COT5" s="49"/>
      <c r="COU5" s="49"/>
      <c r="COV5" s="49"/>
      <c r="COW5" s="49"/>
      <c r="COX5" s="49"/>
      <c r="COY5" s="49"/>
      <c r="COZ5" s="49"/>
      <c r="CPA5" s="49"/>
      <c r="CPB5" s="49"/>
      <c r="CPC5" s="49"/>
      <c r="CPD5" s="49"/>
      <c r="CPE5" s="49"/>
      <c r="CPF5" s="49"/>
      <c r="CPG5" s="49"/>
      <c r="CPH5" s="49"/>
      <c r="CPI5" s="49"/>
      <c r="CPJ5" s="49"/>
      <c r="CPK5" s="49"/>
      <c r="CPL5" s="49"/>
      <c r="CPM5" s="49"/>
      <c r="CPN5" s="49"/>
      <c r="CPO5" s="49"/>
      <c r="CPP5" s="49"/>
      <c r="CPQ5" s="49"/>
      <c r="CPR5" s="49"/>
      <c r="CPS5" s="49"/>
      <c r="CPT5" s="49"/>
      <c r="CPU5" s="49"/>
      <c r="CPV5" s="49"/>
      <c r="CPW5" s="49"/>
      <c r="CPX5" s="49"/>
      <c r="CPY5" s="49"/>
      <c r="CPZ5" s="49"/>
      <c r="CQA5" s="49"/>
      <c r="CQB5" s="49"/>
      <c r="CQC5" s="49"/>
      <c r="CQD5" s="49"/>
      <c r="CQE5" s="49"/>
      <c r="CQF5" s="49"/>
      <c r="CQG5" s="49"/>
      <c r="CQH5" s="49"/>
      <c r="CQI5" s="49"/>
      <c r="CQJ5" s="49"/>
      <c r="CQK5" s="49"/>
      <c r="CQL5" s="49"/>
      <c r="CQM5" s="49"/>
      <c r="CQN5" s="49"/>
      <c r="CQO5" s="49"/>
      <c r="CQP5" s="49"/>
      <c r="CQQ5" s="49"/>
      <c r="CQR5" s="49"/>
      <c r="CQS5" s="49"/>
      <c r="CQT5" s="49"/>
      <c r="CQU5" s="49"/>
      <c r="CQV5" s="49"/>
      <c r="CQW5" s="49"/>
      <c r="CQX5" s="49"/>
      <c r="CQY5" s="49"/>
      <c r="CQZ5" s="49"/>
      <c r="CRA5" s="49"/>
      <c r="CRB5" s="49"/>
      <c r="CRC5" s="49"/>
      <c r="CRD5" s="49"/>
      <c r="CRE5" s="49"/>
      <c r="CRF5" s="49"/>
      <c r="CRG5" s="49"/>
      <c r="CRH5" s="49"/>
      <c r="CRI5" s="49"/>
      <c r="CRJ5" s="49"/>
      <c r="CRK5" s="49"/>
      <c r="CRL5" s="49"/>
      <c r="CRM5" s="49"/>
      <c r="CRN5" s="49"/>
      <c r="CRO5" s="49"/>
      <c r="CRP5" s="49"/>
      <c r="CRQ5" s="49"/>
      <c r="CRR5" s="49"/>
      <c r="CRS5" s="49"/>
      <c r="CRT5" s="49"/>
      <c r="CRU5" s="49"/>
      <c r="CRV5" s="49"/>
      <c r="CRW5" s="49"/>
      <c r="CRX5" s="49"/>
      <c r="CRY5" s="49"/>
      <c r="CRZ5" s="49"/>
      <c r="CSA5" s="49"/>
      <c r="CSB5" s="49"/>
      <c r="CSC5" s="49"/>
      <c r="CSD5" s="49"/>
      <c r="CSE5" s="49"/>
      <c r="CSF5" s="49"/>
      <c r="CSG5" s="49"/>
      <c r="CSH5" s="49"/>
      <c r="CSI5" s="49"/>
      <c r="CSJ5" s="49"/>
      <c r="CSK5" s="49"/>
      <c r="CSL5" s="49"/>
      <c r="CSM5" s="49"/>
      <c r="CSN5" s="49"/>
      <c r="CSO5" s="49"/>
      <c r="CSP5" s="49"/>
      <c r="CSQ5" s="49"/>
      <c r="CSR5" s="49"/>
      <c r="CSS5" s="49"/>
      <c r="CST5" s="49"/>
      <c r="CSU5" s="49"/>
      <c r="CSV5" s="49"/>
      <c r="CSW5" s="49"/>
      <c r="CSX5" s="49"/>
      <c r="CSY5" s="49"/>
      <c r="CSZ5" s="49"/>
      <c r="CTA5" s="49"/>
      <c r="CTB5" s="49"/>
      <c r="CTC5" s="49"/>
      <c r="CTD5" s="49"/>
      <c r="CTE5" s="49"/>
      <c r="CTF5" s="49"/>
      <c r="CTG5" s="49"/>
      <c r="CTH5" s="49"/>
      <c r="CTI5" s="49"/>
      <c r="CTJ5" s="49"/>
      <c r="CTK5" s="49"/>
      <c r="CTL5" s="49"/>
      <c r="CTM5" s="49"/>
      <c r="CTN5" s="49"/>
      <c r="CTO5" s="49"/>
      <c r="CTP5" s="49"/>
      <c r="CTQ5" s="49"/>
      <c r="CTR5" s="49"/>
      <c r="CTS5" s="49"/>
      <c r="CTT5" s="49"/>
      <c r="CTU5" s="49"/>
      <c r="CTV5" s="49"/>
      <c r="CTW5" s="49"/>
      <c r="CTX5" s="49"/>
      <c r="CTY5" s="49"/>
      <c r="CTZ5" s="49"/>
      <c r="CUA5" s="49"/>
      <c r="CUB5" s="49"/>
      <c r="CUC5" s="49"/>
      <c r="CUD5" s="49"/>
      <c r="CUE5" s="49"/>
      <c r="CUF5" s="49"/>
      <c r="CUG5" s="49"/>
      <c r="CUH5" s="49"/>
      <c r="CUI5" s="49"/>
      <c r="CUJ5" s="49"/>
      <c r="CUK5" s="49"/>
      <c r="CUL5" s="49"/>
      <c r="CUM5" s="49"/>
      <c r="CUN5" s="49"/>
      <c r="CUO5" s="49"/>
      <c r="CUP5" s="49"/>
      <c r="CUQ5" s="49"/>
      <c r="CUR5" s="49"/>
      <c r="CUS5" s="49"/>
      <c r="CUT5" s="49"/>
      <c r="CUU5" s="49"/>
      <c r="CUV5" s="49"/>
      <c r="CUW5" s="49"/>
      <c r="CUX5" s="49"/>
      <c r="CUY5" s="49"/>
      <c r="CUZ5" s="49"/>
      <c r="CVA5" s="49"/>
      <c r="CVB5" s="49"/>
      <c r="CVC5" s="49"/>
      <c r="CVD5" s="49"/>
      <c r="CVE5" s="49"/>
      <c r="CVF5" s="49"/>
      <c r="CVG5" s="49"/>
      <c r="CVH5" s="49"/>
      <c r="CVI5" s="49"/>
      <c r="CVJ5" s="49"/>
      <c r="CVK5" s="49"/>
      <c r="CVL5" s="49"/>
      <c r="CVM5" s="49"/>
      <c r="CVN5" s="49"/>
      <c r="CVO5" s="49"/>
      <c r="CVP5" s="49"/>
      <c r="CVQ5" s="49"/>
      <c r="CVR5" s="49"/>
      <c r="CVS5" s="49"/>
      <c r="CVT5" s="49"/>
      <c r="CVU5" s="49"/>
      <c r="CVV5" s="49"/>
      <c r="CVW5" s="49"/>
      <c r="CVX5" s="49"/>
      <c r="CVY5" s="49"/>
      <c r="CVZ5" s="49"/>
      <c r="CWA5" s="49"/>
      <c r="CWB5" s="49"/>
      <c r="CWC5" s="49"/>
      <c r="CWD5" s="49"/>
      <c r="CWE5" s="49"/>
      <c r="CWF5" s="49"/>
      <c r="CWG5" s="49"/>
      <c r="CWH5" s="49"/>
      <c r="CWI5" s="49"/>
      <c r="CWJ5" s="49"/>
      <c r="CWK5" s="49"/>
      <c r="CWL5" s="49"/>
      <c r="CWM5" s="49"/>
      <c r="CWN5" s="49"/>
      <c r="CWO5" s="49"/>
      <c r="CWP5" s="49"/>
      <c r="CWQ5" s="49"/>
      <c r="CWR5" s="49"/>
      <c r="CWS5" s="49"/>
      <c r="CWT5" s="49"/>
      <c r="CWU5" s="49"/>
      <c r="CWV5" s="49"/>
      <c r="CWW5" s="49"/>
      <c r="CWX5" s="49"/>
      <c r="CWY5" s="49"/>
      <c r="CWZ5" s="49"/>
      <c r="CXA5" s="49"/>
      <c r="CXB5" s="49"/>
      <c r="CXC5" s="49"/>
      <c r="CXD5" s="49"/>
      <c r="CXE5" s="49"/>
      <c r="CXF5" s="49"/>
      <c r="CXG5" s="49"/>
      <c r="CXH5" s="49"/>
      <c r="CXI5" s="49"/>
      <c r="CXJ5" s="49"/>
      <c r="CXK5" s="49"/>
      <c r="CXL5" s="49"/>
      <c r="CXM5" s="49"/>
      <c r="CXN5" s="49"/>
      <c r="CXO5" s="49"/>
      <c r="CXP5" s="49"/>
      <c r="CXQ5" s="49"/>
      <c r="CXR5" s="49"/>
      <c r="CXS5" s="49"/>
      <c r="CXT5" s="49"/>
      <c r="CXU5" s="49"/>
      <c r="CXV5" s="49"/>
      <c r="CXW5" s="49"/>
      <c r="CXX5" s="49"/>
      <c r="CXY5" s="49"/>
      <c r="CXZ5" s="49"/>
      <c r="CYA5" s="49"/>
      <c r="CYB5" s="49"/>
      <c r="CYC5" s="49"/>
      <c r="CYD5" s="49"/>
      <c r="CYE5" s="49"/>
      <c r="CYF5" s="49"/>
      <c r="CYG5" s="49"/>
      <c r="CYH5" s="49"/>
      <c r="CYI5" s="49"/>
      <c r="CYJ5" s="49"/>
      <c r="CYK5" s="49"/>
      <c r="CYL5" s="49"/>
      <c r="CYM5" s="49"/>
      <c r="CYN5" s="49"/>
      <c r="CYO5" s="49"/>
      <c r="CYP5" s="49"/>
      <c r="CYQ5" s="49"/>
      <c r="CYR5" s="49"/>
      <c r="CYS5" s="49"/>
      <c r="CYT5" s="49"/>
      <c r="CYU5" s="49"/>
      <c r="CYV5" s="49"/>
      <c r="CYW5" s="49"/>
      <c r="CYX5" s="49"/>
      <c r="CYY5" s="49"/>
      <c r="CYZ5" s="49"/>
      <c r="CZA5" s="49"/>
      <c r="CZB5" s="49"/>
      <c r="CZC5" s="49"/>
      <c r="CZD5" s="49"/>
      <c r="CZE5" s="49"/>
      <c r="CZF5" s="49"/>
      <c r="CZG5" s="49"/>
      <c r="CZH5" s="49"/>
      <c r="CZI5" s="49"/>
      <c r="CZJ5" s="49"/>
      <c r="CZK5" s="49"/>
      <c r="CZL5" s="49"/>
      <c r="CZM5" s="49"/>
      <c r="CZN5" s="49"/>
      <c r="CZO5" s="49"/>
      <c r="CZP5" s="49"/>
      <c r="CZQ5" s="49"/>
      <c r="CZR5" s="49"/>
      <c r="CZS5" s="49"/>
      <c r="CZT5" s="49"/>
      <c r="CZU5" s="49"/>
      <c r="CZV5" s="49"/>
      <c r="CZW5" s="49"/>
      <c r="CZX5" s="49"/>
      <c r="CZY5" s="49"/>
      <c r="CZZ5" s="49"/>
      <c r="DAA5" s="49"/>
      <c r="DAB5" s="49"/>
      <c r="DAC5" s="49"/>
      <c r="DAD5" s="49"/>
      <c r="DAE5" s="49"/>
      <c r="DAF5" s="49"/>
      <c r="DAG5" s="49"/>
      <c r="DAH5" s="49"/>
      <c r="DAI5" s="49"/>
      <c r="DAJ5" s="49"/>
      <c r="DAK5" s="49"/>
      <c r="DAL5" s="49"/>
      <c r="DAM5" s="49"/>
      <c r="DAN5" s="49"/>
      <c r="DAO5" s="49"/>
      <c r="DAP5" s="49"/>
      <c r="DAQ5" s="49"/>
      <c r="DAR5" s="49"/>
      <c r="DAS5" s="49"/>
      <c r="DAT5" s="49"/>
      <c r="DAU5" s="49"/>
      <c r="DAV5" s="49"/>
      <c r="DAW5" s="49"/>
      <c r="DAX5" s="49"/>
      <c r="DAY5" s="49"/>
      <c r="DAZ5" s="49"/>
      <c r="DBA5" s="49"/>
      <c r="DBB5" s="49"/>
      <c r="DBC5" s="49"/>
      <c r="DBD5" s="49"/>
      <c r="DBE5" s="49"/>
      <c r="DBF5" s="49"/>
      <c r="DBG5" s="49"/>
      <c r="DBH5" s="49"/>
      <c r="DBI5" s="49"/>
      <c r="DBJ5" s="49"/>
      <c r="DBK5" s="49"/>
      <c r="DBL5" s="49"/>
      <c r="DBM5" s="49"/>
      <c r="DBN5" s="49"/>
      <c r="DBO5" s="49"/>
      <c r="DBP5" s="49"/>
      <c r="DBQ5" s="49"/>
      <c r="DBR5" s="49"/>
      <c r="DBS5" s="49"/>
      <c r="DBT5" s="49"/>
      <c r="DBU5" s="49"/>
      <c r="DBV5" s="49"/>
      <c r="DBW5" s="49"/>
      <c r="DBX5" s="49"/>
      <c r="DBY5" s="49"/>
      <c r="DBZ5" s="49"/>
      <c r="DCA5" s="49"/>
      <c r="DCB5" s="49"/>
      <c r="DCC5" s="49"/>
      <c r="DCD5" s="49"/>
      <c r="DCE5" s="49"/>
      <c r="DCF5" s="49"/>
      <c r="DCG5" s="49"/>
      <c r="DCH5" s="49"/>
      <c r="DCI5" s="49"/>
      <c r="DCJ5" s="49"/>
      <c r="DCK5" s="49"/>
      <c r="DCL5" s="49"/>
      <c r="DCM5" s="49"/>
      <c r="DCN5" s="49"/>
      <c r="DCO5" s="49"/>
      <c r="DCP5" s="49"/>
      <c r="DCQ5" s="49"/>
      <c r="DCR5" s="49"/>
      <c r="DCS5" s="49"/>
      <c r="DCT5" s="49"/>
      <c r="DCU5" s="49"/>
      <c r="DCV5" s="49"/>
      <c r="DCW5" s="49"/>
      <c r="DCX5" s="49"/>
      <c r="DCY5" s="49"/>
      <c r="DCZ5" s="49"/>
      <c r="DDA5" s="49"/>
      <c r="DDB5" s="49"/>
      <c r="DDC5" s="49"/>
      <c r="DDD5" s="49"/>
      <c r="DDE5" s="49"/>
      <c r="DDF5" s="49"/>
      <c r="DDG5" s="49"/>
      <c r="DDH5" s="49"/>
      <c r="DDI5" s="49"/>
      <c r="DDJ5" s="49"/>
      <c r="DDK5" s="49"/>
      <c r="DDL5" s="49"/>
      <c r="DDM5" s="49"/>
      <c r="DDN5" s="49"/>
      <c r="DDO5" s="49"/>
      <c r="DDP5" s="49"/>
      <c r="DDQ5" s="49"/>
      <c r="DDR5" s="49"/>
      <c r="DDS5" s="49"/>
      <c r="DDT5" s="49"/>
      <c r="DDU5" s="49"/>
      <c r="DDV5" s="49"/>
      <c r="DDW5" s="49"/>
      <c r="DDX5" s="49"/>
      <c r="DDY5" s="49"/>
      <c r="DDZ5" s="49"/>
      <c r="DEA5" s="49"/>
      <c r="DEB5" s="49"/>
      <c r="DEC5" s="49"/>
      <c r="DED5" s="49"/>
      <c r="DEE5" s="49"/>
      <c r="DEF5" s="49"/>
      <c r="DEG5" s="49"/>
      <c r="DEH5" s="49"/>
      <c r="DEI5" s="49"/>
      <c r="DEJ5" s="49"/>
      <c r="DEK5" s="49"/>
      <c r="DEL5" s="49"/>
      <c r="DEM5" s="49"/>
      <c r="DEN5" s="49"/>
      <c r="DEO5" s="49"/>
      <c r="DEP5" s="49"/>
      <c r="DEQ5" s="49"/>
      <c r="DER5" s="49"/>
      <c r="DES5" s="49"/>
      <c r="DET5" s="49"/>
      <c r="DEU5" s="49"/>
      <c r="DEV5" s="49"/>
      <c r="DEW5" s="49"/>
      <c r="DEX5" s="49"/>
      <c r="DEY5" s="49"/>
      <c r="DEZ5" s="49"/>
      <c r="DFA5" s="49"/>
      <c r="DFB5" s="49"/>
      <c r="DFC5" s="49"/>
      <c r="DFD5" s="49"/>
      <c r="DFE5" s="49"/>
      <c r="DFF5" s="49"/>
      <c r="DFG5" s="49"/>
      <c r="DFH5" s="49"/>
      <c r="DFI5" s="49"/>
      <c r="DFJ5" s="49"/>
      <c r="DFK5" s="49"/>
      <c r="DFL5" s="49"/>
      <c r="DFM5" s="49"/>
      <c r="DFN5" s="49"/>
      <c r="DFO5" s="49"/>
      <c r="DFP5" s="49"/>
      <c r="DFQ5" s="49"/>
      <c r="DFR5" s="49"/>
      <c r="DFS5" s="49"/>
      <c r="DFT5" s="49"/>
      <c r="DFU5" s="49"/>
      <c r="DFV5" s="49"/>
      <c r="DFW5" s="49"/>
      <c r="DFX5" s="49"/>
      <c r="DFY5" s="49"/>
      <c r="DFZ5" s="49"/>
      <c r="DGA5" s="49"/>
      <c r="DGB5" s="49"/>
      <c r="DGC5" s="49"/>
      <c r="DGD5" s="49"/>
      <c r="DGE5" s="49"/>
      <c r="DGF5" s="49"/>
      <c r="DGG5" s="49"/>
      <c r="DGH5" s="49"/>
      <c r="DGI5" s="49"/>
      <c r="DGJ5" s="49"/>
      <c r="DGK5" s="49"/>
      <c r="DGL5" s="49"/>
      <c r="DGM5" s="49"/>
      <c r="DGN5" s="49"/>
      <c r="DGO5" s="49"/>
      <c r="DGP5" s="49"/>
      <c r="DGQ5" s="49"/>
      <c r="DGR5" s="49"/>
      <c r="DGS5" s="49"/>
      <c r="DGT5" s="49"/>
      <c r="DGU5" s="49"/>
      <c r="DGV5" s="49"/>
      <c r="DGW5" s="49"/>
      <c r="DGX5" s="49"/>
      <c r="DGY5" s="49"/>
      <c r="DGZ5" s="49"/>
      <c r="DHA5" s="49"/>
      <c r="DHB5" s="49"/>
      <c r="DHC5" s="49"/>
      <c r="DHD5" s="49"/>
      <c r="DHE5" s="49"/>
      <c r="DHF5" s="49"/>
      <c r="DHG5" s="49"/>
      <c r="DHH5" s="49"/>
      <c r="DHI5" s="49"/>
      <c r="DHJ5" s="49"/>
      <c r="DHK5" s="49"/>
      <c r="DHL5" s="49"/>
      <c r="DHM5" s="49"/>
      <c r="DHN5" s="49"/>
      <c r="DHO5" s="49"/>
      <c r="DHP5" s="49"/>
      <c r="DHQ5" s="49"/>
      <c r="DHR5" s="49"/>
      <c r="DHS5" s="49"/>
      <c r="DHT5" s="49"/>
      <c r="DHU5" s="49"/>
      <c r="DHV5" s="49"/>
      <c r="DHW5" s="49"/>
      <c r="DHX5" s="49"/>
      <c r="DHY5" s="49"/>
      <c r="DHZ5" s="49"/>
      <c r="DIA5" s="49"/>
      <c r="DIB5" s="49"/>
      <c r="DIC5" s="49"/>
      <c r="DID5" s="49"/>
      <c r="DIE5" s="49"/>
      <c r="DIF5" s="49"/>
      <c r="DIG5" s="49"/>
      <c r="DIH5" s="49"/>
      <c r="DII5" s="49"/>
      <c r="DIJ5" s="49"/>
      <c r="DIK5" s="49"/>
      <c r="DIL5" s="49"/>
      <c r="DIM5" s="49"/>
      <c r="DIN5" s="49"/>
      <c r="DIO5" s="49"/>
      <c r="DIP5" s="49"/>
      <c r="DIQ5" s="49"/>
      <c r="DIR5" s="49"/>
      <c r="DIS5" s="49"/>
      <c r="DIT5" s="49"/>
      <c r="DIU5" s="49"/>
      <c r="DIV5" s="49"/>
      <c r="DIW5" s="49"/>
      <c r="DIX5" s="49"/>
      <c r="DIY5" s="49"/>
      <c r="DIZ5" s="49"/>
      <c r="DJA5" s="49"/>
      <c r="DJB5" s="49"/>
      <c r="DJC5" s="49"/>
      <c r="DJD5" s="49"/>
      <c r="DJE5" s="49"/>
      <c r="DJF5" s="49"/>
      <c r="DJG5" s="49"/>
      <c r="DJH5" s="49"/>
      <c r="DJI5" s="49"/>
      <c r="DJJ5" s="49"/>
      <c r="DJK5" s="49"/>
      <c r="DJL5" s="49"/>
      <c r="DJM5" s="49"/>
      <c r="DJN5" s="49"/>
      <c r="DJO5" s="49"/>
      <c r="DJP5" s="49"/>
      <c r="DJQ5" s="49"/>
      <c r="DJR5" s="49"/>
      <c r="DJS5" s="49"/>
      <c r="DJT5" s="49"/>
      <c r="DJU5" s="49"/>
      <c r="DJV5" s="49"/>
      <c r="DJW5" s="49"/>
      <c r="DJX5" s="49"/>
      <c r="DJY5" s="49"/>
      <c r="DJZ5" s="49"/>
      <c r="DKA5" s="49"/>
      <c r="DKB5" s="49"/>
      <c r="DKC5" s="49"/>
      <c r="DKD5" s="49"/>
      <c r="DKE5" s="49"/>
      <c r="DKF5" s="49"/>
      <c r="DKG5" s="49"/>
      <c r="DKH5" s="49"/>
      <c r="DKI5" s="49"/>
      <c r="DKJ5" s="49"/>
      <c r="DKK5" s="49"/>
      <c r="DKL5" s="49"/>
      <c r="DKM5" s="49"/>
      <c r="DKN5" s="49"/>
      <c r="DKO5" s="49"/>
      <c r="DKP5" s="49"/>
      <c r="DKQ5" s="49"/>
      <c r="DKR5" s="49"/>
      <c r="DKS5" s="49"/>
      <c r="DKT5" s="49"/>
      <c r="DKU5" s="49"/>
      <c r="DKV5" s="49"/>
      <c r="DKW5" s="49"/>
      <c r="DKX5" s="49"/>
      <c r="DKY5" s="49"/>
      <c r="DKZ5" s="49"/>
      <c r="DLA5" s="49"/>
      <c r="DLB5" s="49"/>
      <c r="DLC5" s="49"/>
      <c r="DLD5" s="49"/>
      <c r="DLE5" s="49"/>
      <c r="DLF5" s="49"/>
      <c r="DLG5" s="49"/>
      <c r="DLH5" s="49"/>
      <c r="DLI5" s="49"/>
      <c r="DLJ5" s="49"/>
      <c r="DLK5" s="49"/>
      <c r="DLL5" s="49"/>
      <c r="DLM5" s="49"/>
      <c r="DLN5" s="49"/>
      <c r="DLO5" s="49"/>
      <c r="DLP5" s="49"/>
      <c r="DLQ5" s="49"/>
      <c r="DLR5" s="49"/>
      <c r="DLS5" s="49"/>
      <c r="DLT5" s="49"/>
      <c r="DLU5" s="49"/>
      <c r="DLV5" s="49"/>
      <c r="DLW5" s="49"/>
      <c r="DLX5" s="49"/>
      <c r="DLY5" s="49"/>
      <c r="DLZ5" s="49"/>
      <c r="DMA5" s="49"/>
      <c r="DMB5" s="49"/>
      <c r="DMC5" s="49"/>
      <c r="DMD5" s="49"/>
      <c r="DME5" s="49"/>
      <c r="DMF5" s="49"/>
      <c r="DMG5" s="49"/>
      <c r="DMH5" s="49"/>
      <c r="DMI5" s="49"/>
      <c r="DMJ5" s="49"/>
      <c r="DMK5" s="49"/>
      <c r="DML5" s="49"/>
      <c r="DMM5" s="49"/>
      <c r="DMN5" s="49"/>
      <c r="DMO5" s="49"/>
      <c r="DMP5" s="49"/>
      <c r="DMQ5" s="49"/>
      <c r="DMR5" s="49"/>
      <c r="DMS5" s="49"/>
      <c r="DMT5" s="49"/>
      <c r="DMU5" s="49"/>
      <c r="DMV5" s="49"/>
      <c r="DMW5" s="49"/>
      <c r="DMX5" s="49"/>
      <c r="DMY5" s="49"/>
      <c r="DMZ5" s="49"/>
      <c r="DNA5" s="49"/>
      <c r="DNB5" s="49"/>
      <c r="DNC5" s="49"/>
      <c r="DND5" s="49"/>
      <c r="DNE5" s="49"/>
      <c r="DNF5" s="49"/>
      <c r="DNG5" s="49"/>
      <c r="DNH5" s="49"/>
      <c r="DNI5" s="49"/>
      <c r="DNJ5" s="49"/>
      <c r="DNK5" s="49"/>
      <c r="DNL5" s="49"/>
      <c r="DNM5" s="49"/>
      <c r="DNN5" s="49"/>
      <c r="DNO5" s="49"/>
      <c r="DNP5" s="49"/>
      <c r="DNQ5" s="49"/>
      <c r="DNR5" s="49"/>
      <c r="DNS5" s="49"/>
      <c r="DNT5" s="49"/>
      <c r="DNU5" s="49"/>
      <c r="DNV5" s="49"/>
      <c r="DNW5" s="49"/>
      <c r="DNX5" s="49"/>
      <c r="DNY5" s="49"/>
      <c r="DNZ5" s="49"/>
      <c r="DOA5" s="49"/>
      <c r="DOB5" s="49"/>
      <c r="DOC5" s="49"/>
      <c r="DOD5" s="49"/>
      <c r="DOE5" s="49"/>
      <c r="DOF5" s="49"/>
      <c r="DOG5" s="49"/>
      <c r="DOH5" s="49"/>
      <c r="DOI5" s="49"/>
      <c r="DOJ5" s="49"/>
      <c r="DOK5" s="49"/>
      <c r="DOL5" s="49"/>
      <c r="DOM5" s="49"/>
      <c r="DON5" s="49"/>
      <c r="DOO5" s="49"/>
      <c r="DOP5" s="49"/>
      <c r="DOQ5" s="49"/>
      <c r="DOR5" s="49"/>
      <c r="DOS5" s="49"/>
      <c r="DOT5" s="49"/>
      <c r="DOU5" s="49"/>
      <c r="DOV5" s="49"/>
      <c r="DOW5" s="49"/>
      <c r="DOX5" s="49"/>
      <c r="DOY5" s="49"/>
      <c r="DOZ5" s="49"/>
      <c r="DPA5" s="49"/>
      <c r="DPB5" s="49"/>
      <c r="DPC5" s="49"/>
      <c r="DPD5" s="49"/>
      <c r="DPE5" s="49"/>
      <c r="DPF5" s="49"/>
      <c r="DPG5" s="49"/>
      <c r="DPH5" s="49"/>
      <c r="DPI5" s="49"/>
      <c r="DPJ5" s="49"/>
      <c r="DPK5" s="49"/>
      <c r="DPL5" s="49"/>
      <c r="DPM5" s="49"/>
      <c r="DPN5" s="49"/>
      <c r="DPO5" s="49"/>
      <c r="DPP5" s="49"/>
      <c r="DPQ5" s="49"/>
      <c r="DPR5" s="49"/>
      <c r="DPS5" s="49"/>
      <c r="DPT5" s="49"/>
      <c r="DPU5" s="49"/>
      <c r="DPV5" s="49"/>
      <c r="DPW5" s="49"/>
      <c r="DPX5" s="49"/>
      <c r="DPY5" s="49"/>
      <c r="DPZ5" s="49"/>
      <c r="DQA5" s="49"/>
      <c r="DQB5" s="49"/>
      <c r="DQC5" s="49"/>
      <c r="DQD5" s="49"/>
      <c r="DQE5" s="49"/>
      <c r="DQF5" s="49"/>
      <c r="DQG5" s="49"/>
      <c r="DQH5" s="49"/>
      <c r="DQI5" s="49"/>
      <c r="DQJ5" s="49"/>
      <c r="DQK5" s="49"/>
      <c r="DQL5" s="49"/>
      <c r="DQM5" s="49"/>
      <c r="DQN5" s="49"/>
      <c r="DQO5" s="49"/>
      <c r="DQP5" s="49"/>
      <c r="DQQ5" s="49"/>
      <c r="DQR5" s="49"/>
      <c r="DQS5" s="49"/>
      <c r="DQT5" s="49"/>
      <c r="DQU5" s="49"/>
      <c r="DQV5" s="49"/>
      <c r="DQW5" s="49"/>
      <c r="DQX5" s="49"/>
      <c r="DQY5" s="49"/>
      <c r="DQZ5" s="49"/>
      <c r="DRA5" s="49"/>
      <c r="DRB5" s="49"/>
      <c r="DRC5" s="49"/>
      <c r="DRD5" s="49"/>
      <c r="DRE5" s="49"/>
      <c r="DRF5" s="49"/>
      <c r="DRG5" s="49"/>
      <c r="DRH5" s="49"/>
      <c r="DRI5" s="49"/>
      <c r="DRJ5" s="49"/>
      <c r="DRK5" s="49"/>
      <c r="DRL5" s="49"/>
      <c r="DRM5" s="49"/>
      <c r="DRN5" s="49"/>
      <c r="DRO5" s="49"/>
      <c r="DRP5" s="49"/>
      <c r="DRQ5" s="49"/>
      <c r="DRR5" s="49"/>
      <c r="DRS5" s="49"/>
      <c r="DRT5" s="49"/>
      <c r="DRU5" s="49"/>
      <c r="DRV5" s="49"/>
      <c r="DRW5" s="49"/>
      <c r="DRX5" s="49"/>
      <c r="DRY5" s="49"/>
      <c r="DRZ5" s="49"/>
      <c r="DSA5" s="49"/>
      <c r="DSB5" s="49"/>
      <c r="DSC5" s="49"/>
      <c r="DSD5" s="49"/>
      <c r="DSE5" s="49"/>
      <c r="DSF5" s="49"/>
      <c r="DSG5" s="49"/>
      <c r="DSH5" s="49"/>
      <c r="DSI5" s="49"/>
      <c r="DSJ5" s="49"/>
      <c r="DSK5" s="49"/>
      <c r="DSL5" s="49"/>
      <c r="DSM5" s="49"/>
      <c r="DSN5" s="49"/>
      <c r="DSO5" s="49"/>
      <c r="DSP5" s="49"/>
      <c r="DSQ5" s="49"/>
      <c r="DSR5" s="49"/>
      <c r="DSS5" s="49"/>
      <c r="DST5" s="49"/>
      <c r="DSU5" s="49"/>
      <c r="DSV5" s="49"/>
      <c r="DSW5" s="49"/>
      <c r="DSX5" s="49"/>
      <c r="DSY5" s="49"/>
      <c r="DSZ5" s="49"/>
      <c r="DTA5" s="49"/>
      <c r="DTB5" s="49"/>
      <c r="DTC5" s="49"/>
      <c r="DTD5" s="49"/>
      <c r="DTE5" s="49"/>
      <c r="DTF5" s="49"/>
      <c r="DTG5" s="49"/>
      <c r="DTH5" s="49"/>
      <c r="DTI5" s="49"/>
      <c r="DTJ5" s="49"/>
      <c r="DTK5" s="49"/>
      <c r="DTL5" s="49"/>
      <c r="DTM5" s="49"/>
      <c r="DTN5" s="49"/>
      <c r="DTO5" s="49"/>
      <c r="DTP5" s="49"/>
      <c r="DTQ5" s="49"/>
      <c r="DTR5" s="49"/>
      <c r="DTS5" s="49"/>
      <c r="DTT5" s="49"/>
      <c r="DTU5" s="49"/>
      <c r="DTV5" s="49"/>
      <c r="DTW5" s="49"/>
      <c r="DTX5" s="49"/>
      <c r="DTY5" s="49"/>
      <c r="DTZ5" s="49"/>
      <c r="DUA5" s="49"/>
      <c r="DUB5" s="49"/>
      <c r="DUC5" s="49"/>
      <c r="DUD5" s="49"/>
      <c r="DUE5" s="49"/>
      <c r="DUF5" s="49"/>
      <c r="DUG5" s="49"/>
      <c r="DUH5" s="49"/>
      <c r="DUI5" s="49"/>
      <c r="DUJ5" s="49"/>
      <c r="DUK5" s="49"/>
      <c r="DUL5" s="49"/>
      <c r="DUM5" s="49"/>
      <c r="DUN5" s="49"/>
      <c r="DUO5" s="49"/>
      <c r="DUP5" s="49"/>
      <c r="DUQ5" s="49"/>
      <c r="DUR5" s="49"/>
      <c r="DUS5" s="49"/>
      <c r="DUT5" s="49"/>
      <c r="DUU5" s="49"/>
      <c r="DUV5" s="49"/>
      <c r="DUW5" s="49"/>
      <c r="DUX5" s="49"/>
      <c r="DUY5" s="49"/>
      <c r="DUZ5" s="49"/>
      <c r="DVA5" s="49"/>
      <c r="DVB5" s="49"/>
      <c r="DVC5" s="49"/>
      <c r="DVD5" s="49"/>
      <c r="DVE5" s="49"/>
      <c r="DVF5" s="49"/>
      <c r="DVG5" s="49"/>
      <c r="DVH5" s="49"/>
      <c r="DVI5" s="49"/>
      <c r="DVJ5" s="49"/>
      <c r="DVK5" s="49"/>
      <c r="DVL5" s="49"/>
      <c r="DVM5" s="49"/>
      <c r="DVN5" s="49"/>
      <c r="DVO5" s="49"/>
      <c r="DVP5" s="49"/>
      <c r="DVQ5" s="49"/>
      <c r="DVR5" s="49"/>
      <c r="DVS5" s="49"/>
      <c r="DVT5" s="49"/>
      <c r="DVU5" s="49"/>
      <c r="DVV5" s="49"/>
      <c r="DVW5" s="49"/>
      <c r="DVX5" s="49"/>
      <c r="DVY5" s="49"/>
      <c r="DVZ5" s="49"/>
      <c r="DWA5" s="49"/>
      <c r="DWB5" s="49"/>
      <c r="DWC5" s="49"/>
      <c r="DWD5" s="49"/>
      <c r="DWE5" s="49"/>
      <c r="DWF5" s="49"/>
      <c r="DWG5" s="49"/>
      <c r="DWH5" s="49"/>
      <c r="DWI5" s="49"/>
      <c r="DWJ5" s="49"/>
      <c r="DWK5" s="49"/>
      <c r="DWL5" s="49"/>
      <c r="DWM5" s="49"/>
      <c r="DWN5" s="49"/>
      <c r="DWO5" s="49"/>
      <c r="DWP5" s="49"/>
      <c r="DWQ5" s="49"/>
      <c r="DWR5" s="49"/>
      <c r="DWS5" s="49"/>
      <c r="DWT5" s="49"/>
      <c r="DWU5" s="49"/>
      <c r="DWV5" s="49"/>
      <c r="DWW5" s="49"/>
      <c r="DWX5" s="49"/>
      <c r="DWY5" s="49"/>
      <c r="DWZ5" s="49"/>
      <c r="DXA5" s="49"/>
      <c r="DXB5" s="49"/>
      <c r="DXC5" s="49"/>
      <c r="DXD5" s="49"/>
      <c r="DXE5" s="49"/>
      <c r="DXF5" s="49"/>
      <c r="DXG5" s="49"/>
      <c r="DXH5" s="49"/>
      <c r="DXI5" s="49"/>
      <c r="DXJ5" s="49"/>
      <c r="DXK5" s="49"/>
      <c r="DXL5" s="49"/>
      <c r="DXM5" s="49"/>
      <c r="DXN5" s="49"/>
      <c r="DXO5" s="49"/>
      <c r="DXP5" s="49"/>
      <c r="DXQ5" s="49"/>
      <c r="DXR5" s="49"/>
      <c r="DXS5" s="49"/>
      <c r="DXT5" s="49"/>
      <c r="DXU5" s="49"/>
      <c r="DXV5" s="49"/>
      <c r="DXW5" s="49"/>
      <c r="DXX5" s="49"/>
      <c r="DXY5" s="49"/>
      <c r="DXZ5" s="49"/>
      <c r="DYA5" s="49"/>
      <c r="DYB5" s="49"/>
      <c r="DYC5" s="49"/>
      <c r="DYD5" s="49"/>
      <c r="DYE5" s="49"/>
      <c r="DYF5" s="49"/>
      <c r="DYG5" s="49"/>
      <c r="DYH5" s="49"/>
      <c r="DYI5" s="49"/>
      <c r="DYJ5" s="49"/>
      <c r="DYK5" s="49"/>
      <c r="DYL5" s="49"/>
      <c r="DYM5" s="49"/>
      <c r="DYN5" s="49"/>
      <c r="DYO5" s="49"/>
      <c r="DYP5" s="49"/>
      <c r="DYQ5" s="49"/>
      <c r="DYR5" s="49"/>
      <c r="DYS5" s="49"/>
      <c r="DYT5" s="49"/>
      <c r="DYU5" s="49"/>
      <c r="DYV5" s="49"/>
      <c r="DYW5" s="49"/>
      <c r="DYX5" s="49"/>
      <c r="DYY5" s="49"/>
      <c r="DYZ5" s="49"/>
      <c r="DZA5" s="49"/>
      <c r="DZB5" s="49"/>
      <c r="DZC5" s="49"/>
      <c r="DZD5" s="49"/>
      <c r="DZE5" s="49"/>
      <c r="DZF5" s="49"/>
      <c r="DZG5" s="49"/>
      <c r="DZH5" s="49"/>
      <c r="DZI5" s="49"/>
      <c r="DZJ5" s="49"/>
      <c r="DZK5" s="49"/>
      <c r="DZL5" s="49"/>
      <c r="DZM5" s="49"/>
      <c r="DZN5" s="49"/>
      <c r="DZO5" s="49"/>
      <c r="DZP5" s="49"/>
      <c r="DZQ5" s="49"/>
      <c r="DZR5" s="49"/>
      <c r="DZS5" s="49"/>
      <c r="DZT5" s="49"/>
      <c r="DZU5" s="49"/>
      <c r="DZV5" s="49"/>
      <c r="DZW5" s="49"/>
      <c r="DZX5" s="49"/>
      <c r="DZY5" s="49"/>
      <c r="DZZ5" s="49"/>
      <c r="EAA5" s="49"/>
      <c r="EAB5" s="49"/>
      <c r="EAC5" s="49"/>
      <c r="EAD5" s="49"/>
      <c r="EAE5" s="49"/>
      <c r="EAF5" s="49"/>
      <c r="EAG5" s="49"/>
      <c r="EAH5" s="49"/>
      <c r="EAI5" s="49"/>
      <c r="EAJ5" s="49"/>
      <c r="EAK5" s="49"/>
      <c r="EAL5" s="49"/>
      <c r="EAM5" s="49"/>
      <c r="EAN5" s="49"/>
      <c r="EAO5" s="49"/>
      <c r="EAP5" s="49"/>
      <c r="EAQ5" s="49"/>
      <c r="EAR5" s="49"/>
      <c r="EAS5" s="49"/>
      <c r="EAT5" s="49"/>
      <c r="EAU5" s="49"/>
      <c r="EAV5" s="49"/>
      <c r="EAW5" s="49"/>
      <c r="EAX5" s="49"/>
      <c r="EAY5" s="49"/>
      <c r="EAZ5" s="49"/>
      <c r="EBA5" s="49"/>
      <c r="EBB5" s="49"/>
      <c r="EBC5" s="49"/>
      <c r="EBD5" s="49"/>
      <c r="EBE5" s="49"/>
      <c r="EBF5" s="49"/>
      <c r="EBG5" s="49"/>
      <c r="EBH5" s="49"/>
      <c r="EBI5" s="49"/>
      <c r="EBJ5" s="49"/>
      <c r="EBK5" s="49"/>
      <c r="EBL5" s="49"/>
      <c r="EBM5" s="49"/>
      <c r="EBN5" s="49"/>
      <c r="EBO5" s="49"/>
      <c r="EBP5" s="49"/>
      <c r="EBQ5" s="49"/>
      <c r="EBR5" s="49"/>
      <c r="EBS5" s="49"/>
      <c r="EBT5" s="49"/>
      <c r="EBU5" s="49"/>
      <c r="EBV5" s="49"/>
      <c r="EBW5" s="49"/>
      <c r="EBX5" s="49"/>
      <c r="EBY5" s="49"/>
      <c r="EBZ5" s="49"/>
      <c r="ECA5" s="49"/>
      <c r="ECB5" s="49"/>
      <c r="ECC5" s="49"/>
      <c r="ECD5" s="49"/>
      <c r="ECE5" s="49"/>
      <c r="ECF5" s="49"/>
      <c r="ECG5" s="49"/>
      <c r="ECH5" s="49"/>
      <c r="ECI5" s="49"/>
      <c r="ECJ5" s="49"/>
      <c r="ECK5" s="49"/>
      <c r="ECL5" s="49"/>
      <c r="ECM5" s="49"/>
      <c r="ECN5" s="49"/>
      <c r="ECO5" s="49"/>
      <c r="ECP5" s="49"/>
      <c r="ECQ5" s="49"/>
      <c r="ECR5" s="49"/>
      <c r="ECS5" s="49"/>
      <c r="ECT5" s="49"/>
      <c r="ECU5" s="49"/>
      <c r="ECV5" s="49"/>
      <c r="ECW5" s="49"/>
      <c r="ECX5" s="49"/>
      <c r="ECY5" s="49"/>
      <c r="ECZ5" s="49"/>
      <c r="EDA5" s="49"/>
      <c r="EDB5" s="49"/>
      <c r="EDC5" s="49"/>
      <c r="EDD5" s="49"/>
      <c r="EDE5" s="49"/>
      <c r="EDF5" s="49"/>
      <c r="EDG5" s="49"/>
      <c r="EDH5" s="49"/>
      <c r="EDI5" s="49"/>
      <c r="EDJ5" s="49"/>
      <c r="EDK5" s="49"/>
      <c r="EDL5" s="49"/>
      <c r="EDM5" s="49"/>
      <c r="EDN5" s="49"/>
      <c r="EDO5" s="49"/>
      <c r="EDP5" s="49"/>
      <c r="EDQ5" s="49"/>
      <c r="EDR5" s="49"/>
      <c r="EDS5" s="49"/>
      <c r="EDT5" s="49"/>
      <c r="EDU5" s="49"/>
      <c r="EDV5" s="49"/>
      <c r="EDW5" s="49"/>
      <c r="EDX5" s="49"/>
      <c r="EDY5" s="49"/>
      <c r="EDZ5" s="49"/>
      <c r="EEA5" s="49"/>
      <c r="EEB5" s="49"/>
      <c r="EEC5" s="49"/>
      <c r="EED5" s="49"/>
      <c r="EEE5" s="49"/>
      <c r="EEF5" s="49"/>
      <c r="EEG5" s="49"/>
      <c r="EEH5" s="49"/>
      <c r="EEI5" s="49"/>
      <c r="EEJ5" s="49"/>
      <c r="EEK5" s="49"/>
      <c r="EEL5" s="49"/>
      <c r="EEM5" s="49"/>
      <c r="EEN5" s="49"/>
      <c r="EEO5" s="49"/>
      <c r="EEP5" s="49"/>
      <c r="EEQ5" s="49"/>
      <c r="EER5" s="49"/>
      <c r="EES5" s="49"/>
      <c r="EET5" s="49"/>
      <c r="EEU5" s="49"/>
      <c r="EEV5" s="49"/>
      <c r="EEW5" s="49"/>
      <c r="EEX5" s="49"/>
      <c r="EEY5" s="49"/>
      <c r="EEZ5" s="49"/>
      <c r="EFA5" s="49"/>
      <c r="EFB5" s="49"/>
      <c r="EFC5" s="49"/>
      <c r="EFD5" s="49"/>
      <c r="EFE5" s="49"/>
      <c r="EFF5" s="49"/>
      <c r="EFG5" s="49"/>
      <c r="EFH5" s="49"/>
      <c r="EFI5" s="49"/>
      <c r="EFJ5" s="49"/>
      <c r="EFK5" s="49"/>
      <c r="EFL5" s="49"/>
      <c r="EFM5" s="49"/>
      <c r="EFN5" s="49"/>
      <c r="EFO5" s="49"/>
      <c r="EFP5" s="49"/>
      <c r="EFQ5" s="49"/>
      <c r="EFR5" s="49"/>
      <c r="EFS5" s="49"/>
      <c r="EFT5" s="49"/>
      <c r="EFU5" s="49"/>
      <c r="EFV5" s="49"/>
      <c r="EFW5" s="49"/>
      <c r="EFX5" s="49"/>
      <c r="EFY5" s="49"/>
      <c r="EFZ5" s="49"/>
      <c r="EGA5" s="49"/>
      <c r="EGB5" s="49"/>
      <c r="EGC5" s="49"/>
      <c r="EGD5" s="49"/>
      <c r="EGE5" s="49"/>
      <c r="EGF5" s="49"/>
      <c r="EGG5" s="49"/>
      <c r="EGH5" s="49"/>
      <c r="EGI5" s="49"/>
      <c r="EGJ5" s="49"/>
      <c r="EGK5" s="49"/>
      <c r="EGL5" s="49"/>
      <c r="EGM5" s="49"/>
      <c r="EGN5" s="49"/>
      <c r="EGO5" s="49"/>
      <c r="EGP5" s="49"/>
      <c r="EGQ5" s="49"/>
      <c r="EGR5" s="49"/>
      <c r="EGS5" s="49"/>
      <c r="EGT5" s="49"/>
      <c r="EGU5" s="49"/>
      <c r="EGV5" s="49"/>
      <c r="EGW5" s="49"/>
      <c r="EGX5" s="49"/>
      <c r="EGY5" s="49"/>
      <c r="EGZ5" s="49"/>
      <c r="EHA5" s="49"/>
      <c r="EHB5" s="49"/>
      <c r="EHC5" s="49"/>
      <c r="EHD5" s="49"/>
      <c r="EHE5" s="49"/>
      <c r="EHF5" s="49"/>
      <c r="EHG5" s="49"/>
      <c r="EHH5" s="49"/>
      <c r="EHI5" s="49"/>
      <c r="EHJ5" s="49"/>
      <c r="EHK5" s="49"/>
      <c r="EHL5" s="49"/>
      <c r="EHM5" s="49"/>
      <c r="EHN5" s="49"/>
      <c r="EHO5" s="49"/>
      <c r="EHP5" s="49"/>
      <c r="EHQ5" s="49"/>
      <c r="EHR5" s="49"/>
      <c r="EHS5" s="49"/>
      <c r="EHT5" s="49"/>
      <c r="EHU5" s="49"/>
      <c r="EHV5" s="49"/>
      <c r="EHW5" s="49"/>
      <c r="EHX5" s="49"/>
      <c r="EHY5" s="49"/>
      <c r="EHZ5" s="49"/>
      <c r="EIA5" s="49"/>
      <c r="EIB5" s="49"/>
      <c r="EIC5" s="49"/>
      <c r="EID5" s="49"/>
      <c r="EIE5" s="49"/>
      <c r="EIF5" s="49"/>
      <c r="EIG5" s="49"/>
      <c r="EIH5" s="49"/>
      <c r="EII5" s="49"/>
      <c r="EIJ5" s="49"/>
      <c r="EIK5" s="49"/>
      <c r="EIL5" s="49"/>
      <c r="EIM5" s="49"/>
      <c r="EIN5" s="49"/>
      <c r="EIO5" s="49"/>
      <c r="EIP5" s="49"/>
      <c r="EIQ5" s="49"/>
      <c r="EIR5" s="49"/>
      <c r="EIS5" s="49"/>
      <c r="EIT5" s="49"/>
      <c r="EIU5" s="49"/>
      <c r="EIV5" s="49"/>
      <c r="EIW5" s="49"/>
      <c r="EIX5" s="49"/>
      <c r="EIY5" s="49"/>
      <c r="EIZ5" s="49"/>
      <c r="EJA5" s="49"/>
      <c r="EJB5" s="49"/>
      <c r="EJC5" s="49"/>
      <c r="EJD5" s="49"/>
      <c r="EJE5" s="49"/>
      <c r="EJF5" s="49"/>
      <c r="EJG5" s="49"/>
      <c r="EJH5" s="49"/>
      <c r="EJI5" s="49"/>
      <c r="EJJ5" s="49"/>
      <c r="EJK5" s="49"/>
      <c r="EJL5" s="49"/>
      <c r="EJM5" s="49"/>
      <c r="EJN5" s="49"/>
      <c r="EJO5" s="49"/>
      <c r="EJP5" s="49"/>
      <c r="EJQ5" s="49"/>
      <c r="EJR5" s="49"/>
      <c r="EJS5" s="49"/>
      <c r="EJT5" s="49"/>
      <c r="EJU5" s="49"/>
      <c r="EJV5" s="49"/>
      <c r="EJW5" s="49"/>
      <c r="EJX5" s="49"/>
      <c r="EJY5" s="49"/>
      <c r="EJZ5" s="49"/>
      <c r="EKA5" s="49"/>
      <c r="EKB5" s="49"/>
      <c r="EKC5" s="49"/>
      <c r="EKD5" s="49"/>
      <c r="EKE5" s="49"/>
      <c r="EKF5" s="49"/>
      <c r="EKG5" s="49"/>
      <c r="EKH5" s="49"/>
      <c r="EKI5" s="49"/>
      <c r="EKJ5" s="49"/>
      <c r="EKK5" s="49"/>
      <c r="EKL5" s="49"/>
      <c r="EKM5" s="49"/>
      <c r="EKN5" s="49"/>
      <c r="EKO5" s="49"/>
      <c r="EKP5" s="49"/>
      <c r="EKQ5" s="49"/>
      <c r="EKR5" s="49"/>
      <c r="EKS5" s="49"/>
      <c r="EKT5" s="49"/>
      <c r="EKU5" s="49"/>
      <c r="EKV5" s="49"/>
      <c r="EKW5" s="49"/>
      <c r="EKX5" s="49"/>
      <c r="EKY5" s="49"/>
      <c r="EKZ5" s="49"/>
      <c r="ELA5" s="49"/>
      <c r="ELB5" s="49"/>
      <c r="ELC5" s="49"/>
      <c r="ELD5" s="49"/>
      <c r="ELE5" s="49"/>
      <c r="ELF5" s="49"/>
      <c r="ELG5" s="49"/>
      <c r="ELH5" s="49"/>
      <c r="ELI5" s="49"/>
      <c r="ELJ5" s="49"/>
      <c r="ELK5" s="49"/>
      <c r="ELL5" s="49"/>
      <c r="ELM5" s="49"/>
      <c r="ELN5" s="49"/>
      <c r="ELO5" s="49"/>
      <c r="ELP5" s="49"/>
      <c r="ELQ5" s="49"/>
      <c r="ELR5" s="49"/>
      <c r="ELS5" s="49"/>
      <c r="ELT5" s="49"/>
      <c r="ELU5" s="49"/>
      <c r="ELV5" s="49"/>
      <c r="ELW5" s="49"/>
      <c r="ELX5" s="49"/>
      <c r="ELY5" s="49"/>
      <c r="ELZ5" s="49"/>
      <c r="EMA5" s="49"/>
      <c r="EMB5" s="49"/>
      <c r="EMC5" s="49"/>
      <c r="EMD5" s="49"/>
      <c r="EME5" s="49"/>
      <c r="EMF5" s="49"/>
      <c r="EMG5" s="49"/>
      <c r="EMH5" s="49"/>
      <c r="EMI5" s="49"/>
      <c r="EMJ5" s="49"/>
      <c r="EMK5" s="49"/>
      <c r="EML5" s="49"/>
      <c r="EMM5" s="49"/>
      <c r="EMN5" s="49"/>
      <c r="EMO5" s="49"/>
      <c r="EMP5" s="49"/>
      <c r="EMQ5" s="49"/>
      <c r="EMR5" s="49"/>
      <c r="EMS5" s="49"/>
      <c r="EMT5" s="49"/>
      <c r="EMU5" s="49"/>
      <c r="EMV5" s="49"/>
      <c r="EMW5" s="49"/>
      <c r="EMX5" s="49"/>
      <c r="EMY5" s="49"/>
      <c r="EMZ5" s="49"/>
      <c r="ENA5" s="49"/>
      <c r="ENB5" s="49"/>
      <c r="ENC5" s="49"/>
      <c r="END5" s="49"/>
      <c r="ENE5" s="49"/>
      <c r="ENF5" s="49"/>
      <c r="ENG5" s="49"/>
      <c r="ENH5" s="49"/>
      <c r="ENI5" s="49"/>
      <c r="ENJ5" s="49"/>
      <c r="ENK5" s="49"/>
      <c r="ENL5" s="49"/>
      <c r="ENM5" s="49"/>
      <c r="ENN5" s="49"/>
      <c r="ENO5" s="49"/>
      <c r="ENP5" s="49"/>
      <c r="ENQ5" s="49"/>
      <c r="ENR5" s="49"/>
      <c r="ENS5" s="49"/>
      <c r="ENT5" s="49"/>
      <c r="ENU5" s="49"/>
      <c r="ENV5" s="49"/>
      <c r="ENW5" s="49"/>
      <c r="ENX5" s="49"/>
      <c r="ENY5" s="49"/>
      <c r="ENZ5" s="49"/>
      <c r="EOA5" s="49"/>
      <c r="EOB5" s="49"/>
      <c r="EOC5" s="49"/>
      <c r="EOD5" s="49"/>
      <c r="EOE5" s="49"/>
      <c r="EOF5" s="49"/>
      <c r="EOG5" s="49"/>
      <c r="EOH5" s="49"/>
      <c r="EOI5" s="49"/>
      <c r="EOJ5" s="49"/>
      <c r="EOK5" s="49"/>
      <c r="EOL5" s="49"/>
      <c r="EOM5" s="49"/>
      <c r="EON5" s="49"/>
      <c r="EOO5" s="49"/>
      <c r="EOP5" s="49"/>
      <c r="EOQ5" s="49"/>
      <c r="EOR5" s="49"/>
      <c r="EOS5" s="49"/>
      <c r="EOT5" s="49"/>
      <c r="EOU5" s="49"/>
      <c r="EOV5" s="49"/>
      <c r="EOW5" s="49"/>
      <c r="EOX5" s="49"/>
      <c r="EOY5" s="49"/>
      <c r="EOZ5" s="49"/>
      <c r="EPA5" s="49"/>
      <c r="EPB5" s="49"/>
      <c r="EPC5" s="49"/>
      <c r="EPD5" s="49"/>
      <c r="EPE5" s="49"/>
      <c r="EPF5" s="49"/>
      <c r="EPG5" s="49"/>
      <c r="EPH5" s="49"/>
      <c r="EPI5" s="49"/>
      <c r="EPJ5" s="49"/>
      <c r="EPK5" s="49"/>
      <c r="EPL5" s="49"/>
      <c r="EPM5" s="49"/>
      <c r="EPN5" s="49"/>
      <c r="EPO5" s="49"/>
      <c r="EPP5" s="49"/>
      <c r="EPQ5" s="49"/>
      <c r="EPR5" s="49"/>
      <c r="EPS5" s="49"/>
      <c r="EPT5" s="49"/>
      <c r="EPU5" s="49"/>
      <c r="EPV5" s="49"/>
      <c r="EPW5" s="49"/>
      <c r="EPX5" s="49"/>
      <c r="EPY5" s="49"/>
      <c r="EPZ5" s="49"/>
      <c r="EQA5" s="49"/>
      <c r="EQB5" s="49"/>
      <c r="EQC5" s="49"/>
      <c r="EQD5" s="49"/>
      <c r="EQE5" s="49"/>
      <c r="EQF5" s="49"/>
      <c r="EQG5" s="49"/>
      <c r="EQH5" s="49"/>
      <c r="EQI5" s="49"/>
      <c r="EQJ5" s="49"/>
      <c r="EQK5" s="49"/>
      <c r="EQL5" s="49"/>
      <c r="EQM5" s="49"/>
      <c r="EQN5" s="49"/>
      <c r="EQO5" s="49"/>
      <c r="EQP5" s="49"/>
      <c r="EQQ5" s="49"/>
      <c r="EQR5" s="49"/>
      <c r="EQS5" s="49"/>
      <c r="EQT5" s="49"/>
      <c r="EQU5" s="49"/>
      <c r="EQV5" s="49"/>
      <c r="EQW5" s="49"/>
      <c r="EQX5" s="49"/>
      <c r="EQY5" s="49"/>
      <c r="EQZ5" s="49"/>
      <c r="ERA5" s="49"/>
      <c r="ERB5" s="49"/>
      <c r="ERC5" s="49"/>
      <c r="ERD5" s="49"/>
      <c r="ERE5" s="49"/>
      <c r="ERF5" s="49"/>
      <c r="ERG5" s="49"/>
      <c r="ERH5" s="49"/>
      <c r="ERI5" s="49"/>
      <c r="ERJ5" s="49"/>
      <c r="ERK5" s="49"/>
      <c r="ERL5" s="49"/>
      <c r="ERM5" s="49"/>
      <c r="ERN5" s="49"/>
      <c r="ERO5" s="49"/>
      <c r="ERP5" s="49"/>
      <c r="ERQ5" s="49"/>
      <c r="ERR5" s="49"/>
      <c r="ERS5" s="49"/>
      <c r="ERT5" s="49"/>
      <c r="ERU5" s="49"/>
      <c r="ERV5" s="49"/>
      <c r="ERW5" s="49"/>
      <c r="ERX5" s="49"/>
      <c r="ERY5" s="49"/>
      <c r="ERZ5" s="49"/>
      <c r="ESA5" s="49"/>
      <c r="ESB5" s="49"/>
      <c r="ESC5" s="49"/>
      <c r="ESD5" s="49"/>
      <c r="ESE5" s="49"/>
      <c r="ESF5" s="49"/>
      <c r="ESG5" s="49"/>
      <c r="ESH5" s="49"/>
      <c r="ESI5" s="49"/>
      <c r="ESJ5" s="49"/>
      <c r="ESK5" s="49"/>
      <c r="ESL5" s="49"/>
      <c r="ESM5" s="49"/>
      <c r="ESN5" s="49"/>
      <c r="ESO5" s="49"/>
      <c r="ESP5" s="49"/>
      <c r="ESQ5" s="49"/>
      <c r="ESR5" s="49"/>
      <c r="ESS5" s="49"/>
      <c r="EST5" s="49"/>
      <c r="ESU5" s="49"/>
      <c r="ESV5" s="49"/>
      <c r="ESW5" s="49"/>
      <c r="ESX5" s="49"/>
      <c r="ESY5" s="49"/>
      <c r="ESZ5" s="49"/>
      <c r="ETA5" s="49"/>
      <c r="ETB5" s="49"/>
      <c r="ETC5" s="49"/>
      <c r="ETD5" s="49"/>
      <c r="ETE5" s="49"/>
      <c r="ETF5" s="49"/>
      <c r="ETG5" s="49"/>
      <c r="ETH5" s="49"/>
      <c r="ETI5" s="49"/>
      <c r="ETJ5" s="49"/>
      <c r="ETK5" s="49"/>
      <c r="ETL5" s="49"/>
      <c r="ETM5" s="49"/>
      <c r="ETN5" s="49"/>
      <c r="ETO5" s="49"/>
      <c r="ETP5" s="49"/>
      <c r="ETQ5" s="49"/>
      <c r="ETR5" s="49"/>
      <c r="ETS5" s="49"/>
      <c r="ETT5" s="49"/>
      <c r="ETU5" s="49"/>
      <c r="ETV5" s="49"/>
      <c r="ETW5" s="49"/>
      <c r="ETX5" s="49"/>
      <c r="ETY5" s="49"/>
      <c r="ETZ5" s="49"/>
      <c r="EUA5" s="49"/>
      <c r="EUB5" s="49"/>
      <c r="EUC5" s="49"/>
      <c r="EUD5" s="49"/>
      <c r="EUE5" s="49"/>
      <c r="EUF5" s="49"/>
      <c r="EUG5" s="49"/>
      <c r="EUH5" s="49"/>
      <c r="EUI5" s="49"/>
      <c r="EUJ5" s="49"/>
      <c r="EUK5" s="49"/>
      <c r="EUL5" s="49"/>
      <c r="EUM5" s="49"/>
      <c r="EUN5" s="49"/>
      <c r="EUO5" s="49"/>
      <c r="EUP5" s="49"/>
      <c r="EUQ5" s="49"/>
      <c r="EUR5" s="49"/>
      <c r="EUS5" s="49"/>
      <c r="EUT5" s="49"/>
      <c r="EUU5" s="49"/>
      <c r="EUV5" s="49"/>
      <c r="EUW5" s="49"/>
      <c r="EUX5" s="49"/>
      <c r="EUY5" s="49"/>
      <c r="EUZ5" s="49"/>
      <c r="EVA5" s="49"/>
      <c r="EVB5" s="49"/>
      <c r="EVC5" s="49"/>
      <c r="EVD5" s="49"/>
      <c r="EVE5" s="49"/>
      <c r="EVF5" s="49"/>
      <c r="EVG5" s="49"/>
      <c r="EVH5" s="49"/>
      <c r="EVI5" s="49"/>
      <c r="EVJ5" s="49"/>
      <c r="EVK5" s="49"/>
      <c r="EVL5" s="49"/>
      <c r="EVM5" s="49"/>
      <c r="EVN5" s="49"/>
      <c r="EVO5" s="49"/>
      <c r="EVP5" s="49"/>
      <c r="EVQ5" s="49"/>
      <c r="EVR5" s="49"/>
      <c r="EVS5" s="49"/>
      <c r="EVT5" s="49"/>
      <c r="EVU5" s="49"/>
      <c r="EVV5" s="49"/>
      <c r="EVW5" s="49"/>
      <c r="EVX5" s="49"/>
      <c r="EVY5" s="49"/>
      <c r="EVZ5" s="49"/>
      <c r="EWA5" s="49"/>
      <c r="EWB5" s="49"/>
      <c r="EWC5" s="49"/>
      <c r="EWD5" s="49"/>
      <c r="EWE5" s="49"/>
      <c r="EWF5" s="49"/>
      <c r="EWG5" s="49"/>
      <c r="EWH5" s="49"/>
      <c r="EWI5" s="49"/>
      <c r="EWJ5" s="49"/>
      <c r="EWK5" s="49"/>
      <c r="EWL5" s="49"/>
      <c r="EWM5" s="49"/>
      <c r="EWN5" s="49"/>
      <c r="EWO5" s="49"/>
      <c r="EWP5" s="49"/>
      <c r="EWQ5" s="49"/>
      <c r="EWR5" s="49"/>
      <c r="EWS5" s="49"/>
      <c r="EWT5" s="49"/>
      <c r="EWU5" s="49"/>
      <c r="EWV5" s="49"/>
      <c r="EWW5" s="49"/>
      <c r="EWX5" s="49"/>
      <c r="EWY5" s="49"/>
      <c r="EWZ5" s="49"/>
      <c r="EXA5" s="49"/>
      <c r="EXB5" s="49"/>
      <c r="EXC5" s="49"/>
      <c r="EXD5" s="49"/>
      <c r="EXE5" s="49"/>
      <c r="EXF5" s="49"/>
      <c r="EXG5" s="49"/>
      <c r="EXH5" s="49"/>
      <c r="EXI5" s="49"/>
      <c r="EXJ5" s="49"/>
      <c r="EXK5" s="49"/>
      <c r="EXL5" s="49"/>
      <c r="EXM5" s="49"/>
      <c r="EXN5" s="49"/>
      <c r="EXO5" s="49"/>
      <c r="EXP5" s="49"/>
      <c r="EXQ5" s="49"/>
      <c r="EXR5" s="49"/>
      <c r="EXS5" s="49"/>
      <c r="EXT5" s="49"/>
      <c r="EXU5" s="49"/>
      <c r="EXV5" s="49"/>
      <c r="EXW5" s="49"/>
      <c r="EXX5" s="49"/>
      <c r="EXY5" s="49"/>
      <c r="EXZ5" s="49"/>
      <c r="EYA5" s="49"/>
      <c r="EYB5" s="49"/>
      <c r="EYC5" s="49"/>
      <c r="EYD5" s="49"/>
      <c r="EYE5" s="49"/>
      <c r="EYF5" s="49"/>
      <c r="EYG5" s="49"/>
      <c r="EYH5" s="49"/>
      <c r="EYI5" s="49"/>
      <c r="EYJ5" s="49"/>
      <c r="EYK5" s="49"/>
      <c r="EYL5" s="49"/>
      <c r="EYM5" s="49"/>
      <c r="EYN5" s="49"/>
      <c r="EYO5" s="49"/>
      <c r="EYP5" s="49"/>
      <c r="EYQ5" s="49"/>
      <c r="EYR5" s="49"/>
      <c r="EYS5" s="49"/>
      <c r="EYT5" s="49"/>
      <c r="EYU5" s="49"/>
      <c r="EYV5" s="49"/>
      <c r="EYW5" s="49"/>
      <c r="EYX5" s="49"/>
      <c r="EYY5" s="49"/>
      <c r="EYZ5" s="49"/>
      <c r="EZA5" s="49"/>
      <c r="EZB5" s="49"/>
      <c r="EZC5" s="49"/>
      <c r="EZD5" s="49"/>
      <c r="EZE5" s="49"/>
      <c r="EZF5" s="49"/>
      <c r="EZG5" s="49"/>
      <c r="EZH5" s="49"/>
      <c r="EZI5" s="49"/>
      <c r="EZJ5" s="49"/>
      <c r="EZK5" s="49"/>
      <c r="EZL5" s="49"/>
      <c r="EZM5" s="49"/>
      <c r="EZN5" s="49"/>
      <c r="EZO5" s="49"/>
      <c r="EZP5" s="49"/>
      <c r="EZQ5" s="49"/>
      <c r="EZR5" s="49"/>
      <c r="EZS5" s="49"/>
      <c r="EZT5" s="49"/>
      <c r="EZU5" s="49"/>
      <c r="EZV5" s="49"/>
      <c r="EZW5" s="49"/>
      <c r="EZX5" s="49"/>
      <c r="EZY5" s="49"/>
      <c r="EZZ5" s="49"/>
      <c r="FAA5" s="49"/>
      <c r="FAB5" s="49"/>
      <c r="FAC5" s="49"/>
      <c r="FAD5" s="49"/>
      <c r="FAE5" s="49"/>
      <c r="FAF5" s="49"/>
      <c r="FAG5" s="49"/>
      <c r="FAH5" s="49"/>
      <c r="FAI5" s="49"/>
      <c r="FAJ5" s="49"/>
      <c r="FAK5" s="49"/>
      <c r="FAL5" s="49"/>
      <c r="FAM5" s="49"/>
      <c r="FAN5" s="49"/>
      <c r="FAO5" s="49"/>
      <c r="FAP5" s="49"/>
      <c r="FAQ5" s="49"/>
      <c r="FAR5" s="49"/>
      <c r="FAS5" s="49"/>
      <c r="FAT5" s="49"/>
      <c r="FAU5" s="49"/>
      <c r="FAV5" s="49"/>
      <c r="FAW5" s="49"/>
      <c r="FAX5" s="49"/>
      <c r="FAY5" s="49"/>
      <c r="FAZ5" s="49"/>
      <c r="FBA5" s="49"/>
      <c r="FBB5" s="49"/>
      <c r="FBC5" s="49"/>
      <c r="FBD5" s="49"/>
      <c r="FBE5" s="49"/>
      <c r="FBF5" s="49"/>
      <c r="FBG5" s="49"/>
      <c r="FBH5" s="49"/>
      <c r="FBI5" s="49"/>
      <c r="FBJ5" s="49"/>
      <c r="FBK5" s="49"/>
      <c r="FBL5" s="49"/>
      <c r="FBM5" s="49"/>
      <c r="FBN5" s="49"/>
      <c r="FBO5" s="49"/>
      <c r="FBP5" s="49"/>
      <c r="FBQ5" s="49"/>
      <c r="FBR5" s="49"/>
      <c r="FBS5" s="49"/>
      <c r="FBT5" s="49"/>
      <c r="FBU5" s="49"/>
      <c r="FBV5" s="49"/>
      <c r="FBW5" s="49"/>
      <c r="FBX5" s="49"/>
      <c r="FBY5" s="49"/>
      <c r="FBZ5" s="49"/>
      <c r="FCA5" s="49"/>
      <c r="FCB5" s="49"/>
      <c r="FCC5" s="49"/>
      <c r="FCD5" s="49"/>
      <c r="FCE5" s="49"/>
      <c r="FCF5" s="49"/>
      <c r="FCG5" s="49"/>
      <c r="FCH5" s="49"/>
      <c r="FCI5" s="49"/>
      <c r="FCJ5" s="49"/>
      <c r="FCK5" s="49"/>
      <c r="FCL5" s="49"/>
      <c r="FCM5" s="49"/>
      <c r="FCN5" s="49"/>
      <c r="FCO5" s="49"/>
      <c r="FCP5" s="49"/>
      <c r="FCQ5" s="49"/>
      <c r="FCR5" s="49"/>
      <c r="FCS5" s="49"/>
      <c r="FCT5" s="49"/>
      <c r="FCU5" s="49"/>
      <c r="FCV5" s="49"/>
      <c r="FCW5" s="49"/>
      <c r="FCX5" s="49"/>
      <c r="FCY5" s="49"/>
      <c r="FCZ5" s="49"/>
      <c r="FDA5" s="49"/>
      <c r="FDB5" s="49"/>
      <c r="FDC5" s="49"/>
      <c r="FDD5" s="49"/>
      <c r="FDE5" s="49"/>
      <c r="FDF5" s="49"/>
      <c r="FDG5" s="49"/>
      <c r="FDH5" s="49"/>
      <c r="FDI5" s="49"/>
      <c r="FDJ5" s="49"/>
      <c r="FDK5" s="49"/>
      <c r="FDL5" s="49"/>
      <c r="FDM5" s="49"/>
      <c r="FDN5" s="49"/>
      <c r="FDO5" s="49"/>
      <c r="FDP5" s="49"/>
      <c r="FDQ5" s="49"/>
      <c r="FDR5" s="49"/>
      <c r="FDS5" s="49"/>
      <c r="FDT5" s="49"/>
      <c r="FDU5" s="49"/>
      <c r="FDV5" s="49"/>
      <c r="FDW5" s="49"/>
      <c r="FDX5" s="49"/>
      <c r="FDY5" s="49"/>
      <c r="FDZ5" s="49"/>
      <c r="FEA5" s="49"/>
      <c r="FEB5" s="49"/>
      <c r="FEC5" s="49"/>
      <c r="FED5" s="49"/>
      <c r="FEE5" s="49"/>
      <c r="FEF5" s="49"/>
      <c r="FEG5" s="49"/>
      <c r="FEH5" s="49"/>
      <c r="FEI5" s="49"/>
      <c r="FEJ5" s="49"/>
      <c r="FEK5" s="49"/>
      <c r="FEL5" s="49"/>
      <c r="FEM5" s="49"/>
      <c r="FEN5" s="49"/>
      <c r="FEO5" s="49"/>
      <c r="FEP5" s="49"/>
      <c r="FEQ5" s="49"/>
      <c r="FER5" s="49"/>
      <c r="FES5" s="49"/>
      <c r="FET5" s="49"/>
      <c r="FEU5" s="49"/>
      <c r="FEV5" s="49"/>
      <c r="FEW5" s="49"/>
      <c r="FEX5" s="49"/>
      <c r="FEY5" s="49"/>
      <c r="FEZ5" s="49"/>
      <c r="FFA5" s="49"/>
      <c r="FFB5" s="49"/>
      <c r="FFC5" s="49"/>
      <c r="FFD5" s="49"/>
      <c r="FFE5" s="49"/>
      <c r="FFF5" s="49"/>
      <c r="FFG5" s="49"/>
      <c r="FFH5" s="49"/>
      <c r="FFI5" s="49"/>
      <c r="FFJ5" s="49"/>
      <c r="FFK5" s="49"/>
      <c r="FFL5" s="49"/>
      <c r="FFM5" s="49"/>
      <c r="FFN5" s="49"/>
      <c r="FFO5" s="49"/>
      <c r="FFP5" s="49"/>
      <c r="FFQ5" s="49"/>
      <c r="FFR5" s="49"/>
      <c r="FFS5" s="49"/>
      <c r="FFT5" s="49"/>
      <c r="FFU5" s="49"/>
      <c r="FFV5" s="49"/>
      <c r="FFW5" s="49"/>
      <c r="FFX5" s="49"/>
      <c r="FFY5" s="49"/>
      <c r="FFZ5" s="49"/>
      <c r="FGA5" s="49"/>
      <c r="FGB5" s="49"/>
      <c r="FGC5" s="49"/>
      <c r="FGD5" s="49"/>
      <c r="FGE5" s="49"/>
      <c r="FGF5" s="49"/>
      <c r="FGG5" s="49"/>
      <c r="FGH5" s="49"/>
      <c r="FGI5" s="49"/>
      <c r="FGJ5" s="49"/>
      <c r="FGK5" s="49"/>
      <c r="FGL5" s="49"/>
      <c r="FGM5" s="49"/>
      <c r="FGN5" s="49"/>
      <c r="FGO5" s="49"/>
      <c r="FGP5" s="49"/>
      <c r="FGQ5" s="49"/>
      <c r="FGR5" s="49"/>
      <c r="FGS5" s="49"/>
      <c r="FGT5" s="49"/>
      <c r="FGU5" s="49"/>
      <c r="FGV5" s="49"/>
      <c r="FGW5" s="49"/>
      <c r="FGX5" s="49"/>
      <c r="FGY5" s="49"/>
      <c r="FGZ5" s="49"/>
      <c r="FHA5" s="49"/>
      <c r="FHB5" s="49"/>
      <c r="FHC5" s="49"/>
      <c r="FHD5" s="49"/>
      <c r="FHE5" s="49"/>
      <c r="FHF5" s="49"/>
      <c r="FHG5" s="49"/>
      <c r="FHH5" s="49"/>
      <c r="FHI5" s="49"/>
      <c r="FHJ5" s="49"/>
      <c r="FHK5" s="49"/>
      <c r="FHL5" s="49"/>
      <c r="FHM5" s="49"/>
      <c r="FHN5" s="49"/>
      <c r="FHO5" s="49"/>
      <c r="FHP5" s="49"/>
      <c r="FHQ5" s="49"/>
      <c r="FHR5" s="49"/>
      <c r="FHS5" s="49"/>
      <c r="FHT5" s="49"/>
      <c r="FHU5" s="49"/>
      <c r="FHV5" s="49"/>
      <c r="FHW5" s="49"/>
      <c r="FHX5" s="49"/>
      <c r="FHY5" s="49"/>
      <c r="FHZ5" s="49"/>
      <c r="FIA5" s="49"/>
      <c r="FIB5" s="49"/>
      <c r="FIC5" s="49"/>
      <c r="FID5" s="49"/>
      <c r="FIE5" s="49"/>
      <c r="FIF5" s="49"/>
      <c r="FIG5" s="49"/>
      <c r="FIH5" s="49"/>
      <c r="FII5" s="49"/>
      <c r="FIJ5" s="49"/>
      <c r="FIK5" s="49"/>
      <c r="FIL5" s="49"/>
      <c r="FIM5" s="49"/>
      <c r="FIN5" s="49"/>
      <c r="FIO5" s="49"/>
      <c r="FIP5" s="49"/>
      <c r="FIQ5" s="49"/>
      <c r="FIR5" s="49"/>
      <c r="FIS5" s="49"/>
      <c r="FIT5" s="49"/>
      <c r="FIU5" s="49"/>
      <c r="FIV5" s="49"/>
      <c r="FIW5" s="49"/>
      <c r="FIX5" s="49"/>
      <c r="FIY5" s="49"/>
      <c r="FIZ5" s="49"/>
      <c r="FJA5" s="49"/>
      <c r="FJB5" s="49"/>
      <c r="FJC5" s="49"/>
      <c r="FJD5" s="49"/>
      <c r="FJE5" s="49"/>
      <c r="FJF5" s="49"/>
      <c r="FJG5" s="49"/>
      <c r="FJH5" s="49"/>
      <c r="FJI5" s="49"/>
      <c r="FJJ5" s="49"/>
      <c r="FJK5" s="49"/>
      <c r="FJL5" s="49"/>
      <c r="FJM5" s="49"/>
      <c r="FJN5" s="49"/>
      <c r="FJO5" s="49"/>
      <c r="FJP5" s="49"/>
      <c r="FJQ5" s="49"/>
      <c r="FJR5" s="49"/>
      <c r="FJS5" s="49"/>
      <c r="FJT5" s="49"/>
      <c r="FJU5" s="49"/>
      <c r="FJV5" s="49"/>
      <c r="FJW5" s="49"/>
      <c r="FJX5" s="49"/>
      <c r="FJY5" s="49"/>
      <c r="FJZ5" s="49"/>
      <c r="FKA5" s="49"/>
      <c r="FKB5" s="49"/>
      <c r="FKC5" s="49"/>
      <c r="FKD5" s="49"/>
      <c r="FKE5" s="49"/>
      <c r="FKF5" s="49"/>
      <c r="FKG5" s="49"/>
      <c r="FKH5" s="49"/>
      <c r="FKI5" s="49"/>
      <c r="FKJ5" s="49"/>
      <c r="FKK5" s="49"/>
      <c r="FKL5" s="49"/>
      <c r="FKM5" s="49"/>
      <c r="FKN5" s="49"/>
      <c r="FKO5" s="49"/>
      <c r="FKP5" s="49"/>
      <c r="FKQ5" s="49"/>
      <c r="FKR5" s="49"/>
      <c r="FKS5" s="49"/>
      <c r="FKT5" s="49"/>
      <c r="FKU5" s="49"/>
      <c r="FKV5" s="49"/>
      <c r="FKW5" s="49"/>
      <c r="FKX5" s="49"/>
      <c r="FKY5" s="49"/>
      <c r="FKZ5" s="49"/>
      <c r="FLA5" s="49"/>
      <c r="FLB5" s="49"/>
      <c r="FLC5" s="49"/>
      <c r="FLD5" s="49"/>
      <c r="FLE5" s="49"/>
      <c r="FLF5" s="49"/>
      <c r="FLG5" s="49"/>
      <c r="FLH5" s="49"/>
      <c r="FLI5" s="49"/>
      <c r="FLJ5" s="49"/>
      <c r="FLK5" s="49"/>
      <c r="FLL5" s="49"/>
      <c r="FLM5" s="49"/>
      <c r="FLN5" s="49"/>
      <c r="FLO5" s="49"/>
      <c r="FLP5" s="49"/>
      <c r="FLQ5" s="49"/>
      <c r="FLR5" s="49"/>
      <c r="FLS5" s="49"/>
      <c r="FLT5" s="49"/>
      <c r="FLU5" s="49"/>
      <c r="FLV5" s="49"/>
      <c r="FLW5" s="49"/>
      <c r="FLX5" s="49"/>
      <c r="FLY5" s="49"/>
      <c r="FLZ5" s="49"/>
      <c r="FMA5" s="49"/>
      <c r="FMB5" s="49"/>
      <c r="FMC5" s="49"/>
      <c r="FMD5" s="49"/>
      <c r="FME5" s="49"/>
      <c r="FMF5" s="49"/>
      <c r="FMG5" s="49"/>
      <c r="FMH5" s="49"/>
      <c r="FMI5" s="49"/>
      <c r="FMJ5" s="49"/>
      <c r="FMK5" s="49"/>
      <c r="FML5" s="49"/>
      <c r="FMM5" s="49"/>
      <c r="FMN5" s="49"/>
      <c r="FMO5" s="49"/>
      <c r="FMP5" s="49"/>
      <c r="FMQ5" s="49"/>
      <c r="FMR5" s="49"/>
      <c r="FMS5" s="49"/>
      <c r="FMT5" s="49"/>
      <c r="FMU5" s="49"/>
      <c r="FMV5" s="49"/>
      <c r="FMW5" s="49"/>
      <c r="FMX5" s="49"/>
      <c r="FMY5" s="49"/>
      <c r="FMZ5" s="49"/>
      <c r="FNA5" s="49"/>
      <c r="FNB5" s="49"/>
      <c r="FNC5" s="49"/>
      <c r="FND5" s="49"/>
      <c r="FNE5" s="49"/>
      <c r="FNF5" s="49"/>
      <c r="FNG5" s="49"/>
      <c r="FNH5" s="49"/>
      <c r="FNI5" s="49"/>
      <c r="FNJ5" s="49"/>
      <c r="FNK5" s="49"/>
      <c r="FNL5" s="49"/>
      <c r="FNM5" s="49"/>
      <c r="FNN5" s="49"/>
      <c r="FNO5" s="49"/>
      <c r="FNP5" s="49"/>
      <c r="FNQ5" s="49"/>
      <c r="FNR5" s="49"/>
      <c r="FNS5" s="49"/>
      <c r="FNT5" s="49"/>
      <c r="FNU5" s="49"/>
      <c r="FNV5" s="49"/>
      <c r="FNW5" s="49"/>
      <c r="FNX5" s="49"/>
      <c r="FNY5" s="49"/>
      <c r="FNZ5" s="49"/>
      <c r="FOA5" s="49"/>
      <c r="FOB5" s="49"/>
      <c r="FOC5" s="49"/>
      <c r="FOD5" s="49"/>
      <c r="FOE5" s="49"/>
      <c r="FOF5" s="49"/>
      <c r="FOG5" s="49"/>
      <c r="FOH5" s="49"/>
      <c r="FOI5" s="49"/>
      <c r="FOJ5" s="49"/>
      <c r="FOK5" s="49"/>
      <c r="FOL5" s="49"/>
      <c r="FOM5" s="49"/>
      <c r="FON5" s="49"/>
      <c r="FOO5" s="49"/>
      <c r="FOP5" s="49"/>
      <c r="FOQ5" s="49"/>
      <c r="FOR5" s="49"/>
      <c r="FOS5" s="49"/>
      <c r="FOT5" s="49"/>
      <c r="FOU5" s="49"/>
      <c r="FOV5" s="49"/>
      <c r="FOW5" s="49"/>
      <c r="FOX5" s="49"/>
      <c r="FOY5" s="49"/>
      <c r="FOZ5" s="49"/>
      <c r="FPA5" s="49"/>
      <c r="FPB5" s="49"/>
      <c r="FPC5" s="49"/>
      <c r="FPD5" s="49"/>
      <c r="FPE5" s="49"/>
      <c r="FPF5" s="49"/>
      <c r="FPG5" s="49"/>
      <c r="FPH5" s="49"/>
      <c r="FPI5" s="49"/>
      <c r="FPJ5" s="49"/>
      <c r="FPK5" s="49"/>
      <c r="FPL5" s="49"/>
      <c r="FPM5" s="49"/>
      <c r="FPN5" s="49"/>
      <c r="FPO5" s="49"/>
      <c r="FPP5" s="49"/>
      <c r="FPQ5" s="49"/>
      <c r="FPR5" s="49"/>
      <c r="FPS5" s="49"/>
      <c r="FPT5" s="49"/>
      <c r="FPU5" s="49"/>
      <c r="FPV5" s="49"/>
      <c r="FPW5" s="49"/>
      <c r="FPX5" s="49"/>
      <c r="FPY5" s="49"/>
      <c r="FPZ5" s="49"/>
      <c r="FQA5" s="49"/>
      <c r="FQB5" s="49"/>
      <c r="FQC5" s="49"/>
      <c r="FQD5" s="49"/>
      <c r="FQE5" s="49"/>
      <c r="FQF5" s="49"/>
      <c r="FQG5" s="49"/>
      <c r="FQH5" s="49"/>
      <c r="FQI5" s="49"/>
      <c r="FQJ5" s="49"/>
      <c r="FQK5" s="49"/>
      <c r="FQL5" s="49"/>
      <c r="FQM5" s="49"/>
      <c r="FQN5" s="49"/>
      <c r="FQO5" s="49"/>
      <c r="FQP5" s="49"/>
      <c r="FQQ5" s="49"/>
      <c r="FQR5" s="49"/>
      <c r="FQS5" s="49"/>
      <c r="FQT5" s="49"/>
      <c r="FQU5" s="49"/>
      <c r="FQV5" s="49"/>
      <c r="FQW5" s="49"/>
      <c r="FQX5" s="49"/>
      <c r="FQY5" s="49"/>
      <c r="FQZ5" s="49"/>
      <c r="FRA5" s="49"/>
      <c r="FRB5" s="49"/>
      <c r="FRC5" s="49"/>
      <c r="FRD5" s="49"/>
      <c r="FRE5" s="49"/>
      <c r="FRF5" s="49"/>
      <c r="FRG5" s="49"/>
      <c r="FRH5" s="49"/>
      <c r="FRI5" s="49"/>
      <c r="FRJ5" s="49"/>
      <c r="FRK5" s="49"/>
      <c r="FRL5" s="49"/>
      <c r="FRM5" s="49"/>
      <c r="FRN5" s="49"/>
      <c r="FRO5" s="49"/>
      <c r="FRP5" s="49"/>
      <c r="FRQ5" s="49"/>
      <c r="FRR5" s="49"/>
      <c r="FRS5" s="49"/>
      <c r="FRT5" s="49"/>
      <c r="FRU5" s="49"/>
      <c r="FRV5" s="49"/>
      <c r="FRW5" s="49"/>
      <c r="FRX5" s="49"/>
      <c r="FRY5" s="49"/>
      <c r="FRZ5" s="49"/>
      <c r="FSA5" s="49"/>
      <c r="FSB5" s="49"/>
      <c r="FSC5" s="49"/>
      <c r="FSD5" s="49"/>
      <c r="FSE5" s="49"/>
      <c r="FSF5" s="49"/>
      <c r="FSG5" s="49"/>
      <c r="FSH5" s="49"/>
      <c r="FSI5" s="49"/>
      <c r="FSJ5" s="49"/>
      <c r="FSK5" s="49"/>
      <c r="FSL5" s="49"/>
      <c r="FSM5" s="49"/>
      <c r="FSN5" s="49"/>
      <c r="FSO5" s="49"/>
      <c r="FSP5" s="49"/>
      <c r="FSQ5" s="49"/>
      <c r="FSR5" s="49"/>
      <c r="FSS5" s="49"/>
      <c r="FST5" s="49"/>
      <c r="FSU5" s="49"/>
      <c r="FSV5" s="49"/>
      <c r="FSW5" s="49"/>
      <c r="FSX5" s="49"/>
      <c r="FSY5" s="49"/>
      <c r="FSZ5" s="49"/>
      <c r="FTA5" s="49"/>
      <c r="FTB5" s="49"/>
      <c r="FTC5" s="49"/>
      <c r="FTD5" s="49"/>
      <c r="FTE5" s="49"/>
      <c r="FTF5" s="49"/>
      <c r="FTG5" s="49"/>
      <c r="FTH5" s="49"/>
      <c r="FTI5" s="49"/>
      <c r="FTJ5" s="49"/>
      <c r="FTK5" s="49"/>
      <c r="FTL5" s="49"/>
      <c r="FTM5" s="49"/>
      <c r="FTN5" s="49"/>
      <c r="FTO5" s="49"/>
      <c r="FTP5" s="49"/>
      <c r="FTQ5" s="49"/>
      <c r="FTR5" s="49"/>
      <c r="FTS5" s="49"/>
      <c r="FTT5" s="49"/>
      <c r="FTU5" s="49"/>
      <c r="FTV5" s="49"/>
      <c r="FTW5" s="49"/>
      <c r="FTX5" s="49"/>
      <c r="FTY5" s="49"/>
      <c r="FTZ5" s="49"/>
      <c r="FUA5" s="49"/>
      <c r="FUB5" s="49"/>
      <c r="FUC5" s="49"/>
      <c r="FUD5" s="49"/>
      <c r="FUE5" s="49"/>
      <c r="FUF5" s="49"/>
      <c r="FUG5" s="49"/>
      <c r="FUH5" s="49"/>
      <c r="FUI5" s="49"/>
      <c r="FUJ5" s="49"/>
      <c r="FUK5" s="49"/>
      <c r="FUL5" s="49"/>
      <c r="FUM5" s="49"/>
      <c r="FUN5" s="49"/>
      <c r="FUO5" s="49"/>
      <c r="FUP5" s="49"/>
      <c r="FUQ5" s="49"/>
      <c r="FUR5" s="49"/>
      <c r="FUS5" s="49"/>
      <c r="FUT5" s="49"/>
      <c r="FUU5" s="49"/>
      <c r="FUV5" s="49"/>
      <c r="FUW5" s="49"/>
      <c r="FUX5" s="49"/>
      <c r="FUY5" s="49"/>
      <c r="FUZ5" s="49"/>
      <c r="FVA5" s="49"/>
      <c r="FVB5" s="49"/>
      <c r="FVC5" s="49"/>
      <c r="FVD5" s="49"/>
      <c r="FVE5" s="49"/>
      <c r="FVF5" s="49"/>
      <c r="FVG5" s="49"/>
      <c r="FVH5" s="49"/>
      <c r="FVI5" s="49"/>
      <c r="FVJ5" s="49"/>
      <c r="FVK5" s="49"/>
      <c r="FVL5" s="49"/>
      <c r="FVM5" s="49"/>
      <c r="FVN5" s="49"/>
      <c r="FVO5" s="49"/>
      <c r="FVP5" s="49"/>
      <c r="FVQ5" s="49"/>
      <c r="FVR5" s="49"/>
      <c r="FVS5" s="49"/>
      <c r="FVT5" s="49"/>
      <c r="FVU5" s="49"/>
      <c r="FVV5" s="49"/>
      <c r="FVW5" s="49"/>
      <c r="FVX5" s="49"/>
      <c r="FVY5" s="49"/>
      <c r="FVZ5" s="49"/>
      <c r="FWA5" s="49"/>
      <c r="FWB5" s="49"/>
      <c r="FWC5" s="49"/>
      <c r="FWD5" s="49"/>
      <c r="FWE5" s="49"/>
      <c r="FWF5" s="49"/>
      <c r="FWG5" s="49"/>
      <c r="FWH5" s="49"/>
      <c r="FWI5" s="49"/>
      <c r="FWJ5" s="49"/>
      <c r="FWK5" s="49"/>
      <c r="FWL5" s="49"/>
      <c r="FWM5" s="49"/>
      <c r="FWN5" s="49"/>
      <c r="FWO5" s="49"/>
      <c r="FWP5" s="49"/>
      <c r="FWQ5" s="49"/>
      <c r="FWR5" s="49"/>
      <c r="FWS5" s="49"/>
      <c r="FWT5" s="49"/>
      <c r="FWU5" s="49"/>
      <c r="FWV5" s="49"/>
      <c r="FWW5" s="49"/>
      <c r="FWX5" s="49"/>
      <c r="FWY5" s="49"/>
      <c r="FWZ5" s="49"/>
      <c r="FXA5" s="49"/>
      <c r="FXB5" s="49"/>
      <c r="FXC5" s="49"/>
      <c r="FXD5" s="49"/>
      <c r="FXE5" s="49"/>
      <c r="FXF5" s="49"/>
      <c r="FXG5" s="49"/>
      <c r="FXH5" s="49"/>
      <c r="FXI5" s="49"/>
      <c r="FXJ5" s="49"/>
      <c r="FXK5" s="49"/>
      <c r="FXL5" s="49"/>
      <c r="FXM5" s="49"/>
      <c r="FXN5" s="49"/>
      <c r="FXO5" s="49"/>
      <c r="FXP5" s="49"/>
      <c r="FXQ5" s="49"/>
      <c r="FXR5" s="49"/>
      <c r="FXS5" s="49"/>
      <c r="FXT5" s="49"/>
      <c r="FXU5" s="49"/>
      <c r="FXV5" s="49"/>
      <c r="FXW5" s="49"/>
      <c r="FXX5" s="49"/>
      <c r="FXY5" s="49"/>
      <c r="FXZ5" s="49"/>
      <c r="FYA5" s="49"/>
      <c r="FYB5" s="49"/>
      <c r="FYC5" s="49"/>
      <c r="FYD5" s="49"/>
      <c r="FYE5" s="49"/>
      <c r="FYF5" s="49"/>
      <c r="FYG5" s="49"/>
      <c r="FYH5" s="49"/>
      <c r="FYI5" s="49"/>
      <c r="FYJ5" s="49"/>
      <c r="FYK5" s="49"/>
      <c r="FYL5" s="49"/>
      <c r="FYM5" s="49"/>
      <c r="FYN5" s="49"/>
      <c r="FYO5" s="49"/>
      <c r="FYP5" s="49"/>
      <c r="FYQ5" s="49"/>
      <c r="FYR5" s="49"/>
      <c r="FYS5" s="49"/>
      <c r="FYT5" s="49"/>
      <c r="FYU5" s="49"/>
      <c r="FYV5" s="49"/>
      <c r="FYW5" s="49"/>
      <c r="FYX5" s="49"/>
      <c r="FYY5" s="49"/>
      <c r="FYZ5" s="49"/>
      <c r="FZA5" s="49"/>
      <c r="FZB5" s="49"/>
      <c r="FZC5" s="49"/>
      <c r="FZD5" s="49"/>
      <c r="FZE5" s="49"/>
      <c r="FZF5" s="49"/>
      <c r="FZG5" s="49"/>
      <c r="FZH5" s="49"/>
      <c r="FZI5" s="49"/>
      <c r="FZJ5" s="49"/>
      <c r="FZK5" s="49"/>
      <c r="FZL5" s="49"/>
      <c r="FZM5" s="49"/>
      <c r="FZN5" s="49"/>
      <c r="FZO5" s="49"/>
      <c r="FZP5" s="49"/>
      <c r="FZQ5" s="49"/>
      <c r="FZR5" s="49"/>
      <c r="FZS5" s="49"/>
      <c r="FZT5" s="49"/>
      <c r="FZU5" s="49"/>
      <c r="FZV5" s="49"/>
      <c r="FZW5" s="49"/>
      <c r="FZX5" s="49"/>
      <c r="FZY5" s="49"/>
      <c r="FZZ5" s="49"/>
      <c r="GAA5" s="49"/>
      <c r="GAB5" s="49"/>
      <c r="GAC5" s="49"/>
      <c r="GAD5" s="49"/>
      <c r="GAE5" s="49"/>
      <c r="GAF5" s="49"/>
      <c r="GAG5" s="49"/>
      <c r="GAH5" s="49"/>
      <c r="GAI5" s="49"/>
      <c r="GAJ5" s="49"/>
      <c r="GAK5" s="49"/>
      <c r="GAL5" s="49"/>
      <c r="GAM5" s="49"/>
      <c r="GAN5" s="49"/>
      <c r="GAO5" s="49"/>
      <c r="GAP5" s="49"/>
      <c r="GAQ5" s="49"/>
      <c r="GAR5" s="49"/>
      <c r="GAS5" s="49"/>
      <c r="GAT5" s="49"/>
      <c r="GAU5" s="49"/>
      <c r="GAV5" s="49"/>
      <c r="GAW5" s="49"/>
      <c r="GAX5" s="49"/>
      <c r="GAY5" s="49"/>
      <c r="GAZ5" s="49"/>
      <c r="GBA5" s="49"/>
      <c r="GBB5" s="49"/>
      <c r="GBC5" s="49"/>
      <c r="GBD5" s="49"/>
      <c r="GBE5" s="49"/>
      <c r="GBF5" s="49"/>
      <c r="GBG5" s="49"/>
      <c r="GBH5" s="49"/>
      <c r="GBI5" s="49"/>
      <c r="GBJ5" s="49"/>
      <c r="GBK5" s="49"/>
      <c r="GBL5" s="49"/>
      <c r="GBM5" s="49"/>
      <c r="GBN5" s="49"/>
      <c r="GBO5" s="49"/>
      <c r="GBP5" s="49"/>
      <c r="GBQ5" s="49"/>
      <c r="GBR5" s="49"/>
      <c r="GBS5" s="49"/>
      <c r="GBT5" s="49"/>
      <c r="GBU5" s="49"/>
      <c r="GBV5" s="49"/>
      <c r="GBW5" s="49"/>
      <c r="GBX5" s="49"/>
      <c r="GBY5" s="49"/>
      <c r="GBZ5" s="49"/>
      <c r="GCA5" s="49"/>
      <c r="GCB5" s="49"/>
      <c r="GCC5" s="49"/>
      <c r="GCD5" s="49"/>
      <c r="GCE5" s="49"/>
      <c r="GCF5" s="49"/>
      <c r="GCG5" s="49"/>
      <c r="GCH5" s="49"/>
      <c r="GCI5" s="49"/>
      <c r="GCJ5" s="49"/>
      <c r="GCK5" s="49"/>
      <c r="GCL5" s="49"/>
      <c r="GCM5" s="49"/>
      <c r="GCN5" s="49"/>
      <c r="GCO5" s="49"/>
      <c r="GCP5" s="49"/>
      <c r="GCQ5" s="49"/>
      <c r="GCR5" s="49"/>
      <c r="GCS5" s="49"/>
      <c r="GCT5" s="49"/>
      <c r="GCU5" s="49"/>
      <c r="GCV5" s="49"/>
      <c r="GCW5" s="49"/>
      <c r="GCX5" s="49"/>
      <c r="GCY5" s="49"/>
      <c r="GCZ5" s="49"/>
      <c r="GDA5" s="49"/>
      <c r="GDB5" s="49"/>
      <c r="GDC5" s="49"/>
      <c r="GDD5" s="49"/>
      <c r="GDE5" s="49"/>
      <c r="GDF5" s="49"/>
      <c r="GDG5" s="49"/>
      <c r="GDH5" s="49"/>
      <c r="GDI5" s="49"/>
      <c r="GDJ5" s="49"/>
      <c r="GDK5" s="49"/>
      <c r="GDL5" s="49"/>
      <c r="GDM5" s="49"/>
      <c r="GDN5" s="49"/>
      <c r="GDO5" s="49"/>
      <c r="GDP5" s="49"/>
      <c r="GDQ5" s="49"/>
      <c r="GDR5" s="49"/>
      <c r="GDS5" s="49"/>
      <c r="GDT5" s="49"/>
      <c r="GDU5" s="49"/>
      <c r="GDV5" s="49"/>
      <c r="GDW5" s="49"/>
      <c r="GDX5" s="49"/>
      <c r="GDY5" s="49"/>
      <c r="GDZ5" s="49"/>
      <c r="GEA5" s="49"/>
      <c r="GEB5" s="49"/>
      <c r="GEC5" s="49"/>
      <c r="GED5" s="49"/>
      <c r="GEE5" s="49"/>
      <c r="GEF5" s="49"/>
      <c r="GEG5" s="49"/>
      <c r="GEH5" s="49"/>
      <c r="GEI5" s="49"/>
      <c r="GEJ5" s="49"/>
      <c r="GEK5" s="49"/>
      <c r="GEL5" s="49"/>
      <c r="GEM5" s="49"/>
      <c r="GEN5" s="49"/>
      <c r="GEO5" s="49"/>
      <c r="GEP5" s="49"/>
      <c r="GEQ5" s="49"/>
      <c r="GER5" s="49"/>
      <c r="GES5" s="49"/>
      <c r="GET5" s="49"/>
      <c r="GEU5" s="49"/>
      <c r="GEV5" s="49"/>
      <c r="GEW5" s="49"/>
      <c r="GEX5" s="49"/>
      <c r="GEY5" s="49"/>
      <c r="GEZ5" s="49"/>
      <c r="GFA5" s="49"/>
      <c r="GFB5" s="49"/>
      <c r="GFC5" s="49"/>
      <c r="GFD5" s="49"/>
      <c r="GFE5" s="49"/>
      <c r="GFF5" s="49"/>
      <c r="GFG5" s="49"/>
      <c r="GFH5" s="49"/>
      <c r="GFI5" s="49"/>
      <c r="GFJ5" s="49"/>
      <c r="GFK5" s="49"/>
      <c r="GFL5" s="49"/>
      <c r="GFM5" s="49"/>
      <c r="GFN5" s="49"/>
      <c r="GFO5" s="49"/>
      <c r="GFP5" s="49"/>
      <c r="GFQ5" s="49"/>
      <c r="GFR5" s="49"/>
      <c r="GFS5" s="49"/>
      <c r="GFT5" s="49"/>
      <c r="GFU5" s="49"/>
      <c r="GFV5" s="49"/>
      <c r="GFW5" s="49"/>
      <c r="GFX5" s="49"/>
      <c r="GFY5" s="49"/>
      <c r="GFZ5" s="49"/>
      <c r="GGA5" s="49"/>
      <c r="GGB5" s="49"/>
      <c r="GGC5" s="49"/>
      <c r="GGD5" s="49"/>
      <c r="GGE5" s="49"/>
      <c r="GGF5" s="49"/>
      <c r="GGG5" s="49"/>
      <c r="GGH5" s="49"/>
      <c r="GGI5" s="49"/>
      <c r="GGJ5" s="49"/>
      <c r="GGK5" s="49"/>
      <c r="GGL5" s="49"/>
      <c r="GGM5" s="49"/>
      <c r="GGN5" s="49"/>
      <c r="GGO5" s="49"/>
      <c r="GGP5" s="49"/>
      <c r="GGQ5" s="49"/>
      <c r="GGR5" s="49"/>
      <c r="GGS5" s="49"/>
      <c r="GGT5" s="49"/>
      <c r="GGU5" s="49"/>
      <c r="GGV5" s="49"/>
      <c r="GGW5" s="49"/>
      <c r="GGX5" s="49"/>
      <c r="GGY5" s="49"/>
      <c r="GGZ5" s="49"/>
      <c r="GHA5" s="49"/>
      <c r="GHB5" s="49"/>
      <c r="GHC5" s="49"/>
      <c r="GHD5" s="49"/>
      <c r="GHE5" s="49"/>
      <c r="GHF5" s="49"/>
      <c r="GHG5" s="49"/>
      <c r="GHH5" s="49"/>
      <c r="GHI5" s="49"/>
      <c r="GHJ5" s="49"/>
      <c r="GHK5" s="49"/>
      <c r="GHL5" s="49"/>
      <c r="GHM5" s="49"/>
      <c r="GHN5" s="49"/>
      <c r="GHO5" s="49"/>
      <c r="GHP5" s="49"/>
      <c r="GHQ5" s="49"/>
      <c r="GHR5" s="49"/>
      <c r="GHS5" s="49"/>
      <c r="GHT5" s="49"/>
      <c r="GHU5" s="49"/>
      <c r="GHV5" s="49"/>
      <c r="GHW5" s="49"/>
      <c r="GHX5" s="49"/>
      <c r="GHY5" s="49"/>
      <c r="GHZ5" s="49"/>
      <c r="GIA5" s="49"/>
      <c r="GIB5" s="49"/>
      <c r="GIC5" s="49"/>
      <c r="GID5" s="49"/>
      <c r="GIE5" s="49"/>
      <c r="GIF5" s="49"/>
      <c r="GIG5" s="49"/>
      <c r="GIH5" s="49"/>
      <c r="GII5" s="49"/>
      <c r="GIJ5" s="49"/>
      <c r="GIK5" s="49"/>
      <c r="GIL5" s="49"/>
      <c r="GIM5" s="49"/>
      <c r="GIN5" s="49"/>
      <c r="GIO5" s="49"/>
      <c r="GIP5" s="49"/>
      <c r="GIQ5" s="49"/>
      <c r="GIR5" s="49"/>
      <c r="GIS5" s="49"/>
      <c r="GIT5" s="49"/>
      <c r="GIU5" s="49"/>
      <c r="GIV5" s="49"/>
      <c r="GIW5" s="49"/>
      <c r="GIX5" s="49"/>
      <c r="GIY5" s="49"/>
      <c r="GIZ5" s="49"/>
      <c r="GJA5" s="49"/>
      <c r="GJB5" s="49"/>
      <c r="GJC5" s="49"/>
      <c r="GJD5" s="49"/>
      <c r="GJE5" s="49"/>
      <c r="GJF5" s="49"/>
      <c r="GJG5" s="49"/>
      <c r="GJH5" s="49"/>
      <c r="GJI5" s="49"/>
      <c r="GJJ5" s="49"/>
      <c r="GJK5" s="49"/>
      <c r="GJL5" s="49"/>
      <c r="GJM5" s="49"/>
      <c r="GJN5" s="49"/>
      <c r="GJO5" s="49"/>
      <c r="GJP5" s="49"/>
      <c r="GJQ5" s="49"/>
      <c r="GJR5" s="49"/>
      <c r="GJS5" s="49"/>
      <c r="GJT5" s="49"/>
      <c r="GJU5" s="49"/>
      <c r="GJV5" s="49"/>
      <c r="GJW5" s="49"/>
      <c r="GJX5" s="49"/>
      <c r="GJY5" s="49"/>
      <c r="GJZ5" s="49"/>
      <c r="GKA5" s="49"/>
      <c r="GKB5" s="49"/>
      <c r="GKC5" s="49"/>
      <c r="GKD5" s="49"/>
      <c r="GKE5" s="49"/>
      <c r="GKF5" s="49"/>
      <c r="GKG5" s="49"/>
      <c r="GKH5" s="49"/>
      <c r="GKI5" s="49"/>
      <c r="GKJ5" s="49"/>
      <c r="GKK5" s="49"/>
      <c r="GKL5" s="49"/>
      <c r="GKM5" s="49"/>
      <c r="GKN5" s="49"/>
      <c r="GKO5" s="49"/>
      <c r="GKP5" s="49"/>
      <c r="GKQ5" s="49"/>
      <c r="GKR5" s="49"/>
      <c r="GKS5" s="49"/>
      <c r="GKT5" s="49"/>
      <c r="GKU5" s="49"/>
      <c r="GKV5" s="49"/>
      <c r="GKW5" s="49"/>
      <c r="GKX5" s="49"/>
      <c r="GKY5" s="49"/>
      <c r="GKZ5" s="49"/>
      <c r="GLA5" s="49"/>
      <c r="GLB5" s="49"/>
      <c r="GLC5" s="49"/>
      <c r="GLD5" s="49"/>
      <c r="GLE5" s="49"/>
      <c r="GLF5" s="49"/>
      <c r="GLG5" s="49"/>
      <c r="GLH5" s="49"/>
      <c r="GLI5" s="49"/>
      <c r="GLJ5" s="49"/>
      <c r="GLK5" s="49"/>
      <c r="GLL5" s="49"/>
      <c r="GLM5" s="49"/>
      <c r="GLN5" s="49"/>
      <c r="GLO5" s="49"/>
      <c r="GLP5" s="49"/>
      <c r="GLQ5" s="49"/>
      <c r="GLR5" s="49"/>
      <c r="GLS5" s="49"/>
      <c r="GLT5" s="49"/>
      <c r="GLU5" s="49"/>
      <c r="GLV5" s="49"/>
      <c r="GLW5" s="49"/>
      <c r="GLX5" s="49"/>
      <c r="GLY5" s="49"/>
      <c r="GLZ5" s="49"/>
      <c r="GMA5" s="49"/>
      <c r="GMB5" s="49"/>
      <c r="GMC5" s="49"/>
      <c r="GMD5" s="49"/>
      <c r="GME5" s="49"/>
      <c r="GMF5" s="49"/>
      <c r="GMG5" s="49"/>
      <c r="GMH5" s="49"/>
      <c r="GMI5" s="49"/>
      <c r="GMJ5" s="49"/>
      <c r="GMK5" s="49"/>
      <c r="GML5" s="49"/>
      <c r="GMM5" s="49"/>
      <c r="GMN5" s="49"/>
      <c r="GMO5" s="49"/>
      <c r="GMP5" s="49"/>
      <c r="GMQ5" s="49"/>
      <c r="GMR5" s="49"/>
      <c r="GMS5" s="49"/>
      <c r="GMT5" s="49"/>
      <c r="GMU5" s="49"/>
      <c r="GMV5" s="49"/>
      <c r="GMW5" s="49"/>
      <c r="GMX5" s="49"/>
      <c r="GMY5" s="49"/>
      <c r="GMZ5" s="49"/>
      <c r="GNA5" s="49"/>
      <c r="GNB5" s="49"/>
      <c r="GNC5" s="49"/>
      <c r="GND5" s="49"/>
      <c r="GNE5" s="49"/>
      <c r="GNF5" s="49"/>
      <c r="GNG5" s="49"/>
      <c r="GNH5" s="49"/>
      <c r="GNI5" s="49"/>
      <c r="GNJ5" s="49"/>
      <c r="GNK5" s="49"/>
      <c r="GNL5" s="49"/>
      <c r="GNM5" s="49"/>
      <c r="GNN5" s="49"/>
      <c r="GNO5" s="49"/>
      <c r="GNP5" s="49"/>
      <c r="GNQ5" s="49"/>
      <c r="GNR5" s="49"/>
      <c r="GNS5" s="49"/>
      <c r="GNT5" s="49"/>
      <c r="GNU5" s="49"/>
      <c r="GNV5" s="49"/>
      <c r="GNW5" s="49"/>
      <c r="GNX5" s="49"/>
      <c r="GNY5" s="49"/>
      <c r="GNZ5" s="49"/>
      <c r="GOA5" s="49"/>
      <c r="GOB5" s="49"/>
      <c r="GOC5" s="49"/>
      <c r="GOD5" s="49"/>
      <c r="GOE5" s="49"/>
      <c r="GOF5" s="49"/>
      <c r="GOG5" s="49"/>
      <c r="GOH5" s="49"/>
      <c r="GOI5" s="49"/>
      <c r="GOJ5" s="49"/>
      <c r="GOK5" s="49"/>
      <c r="GOL5" s="49"/>
      <c r="GOM5" s="49"/>
      <c r="GON5" s="49"/>
      <c r="GOO5" s="49"/>
      <c r="GOP5" s="49"/>
      <c r="GOQ5" s="49"/>
      <c r="GOR5" s="49"/>
      <c r="GOS5" s="49"/>
      <c r="GOT5" s="49"/>
      <c r="GOU5" s="49"/>
      <c r="GOV5" s="49"/>
      <c r="GOW5" s="49"/>
      <c r="GOX5" s="49"/>
      <c r="GOY5" s="49"/>
      <c r="GOZ5" s="49"/>
      <c r="GPA5" s="49"/>
      <c r="GPB5" s="49"/>
      <c r="GPC5" s="49"/>
      <c r="GPD5" s="49"/>
      <c r="GPE5" s="49"/>
      <c r="GPF5" s="49"/>
      <c r="GPG5" s="49"/>
      <c r="GPH5" s="49"/>
      <c r="GPI5" s="49"/>
      <c r="GPJ5" s="49"/>
      <c r="GPK5" s="49"/>
      <c r="GPL5" s="49"/>
      <c r="GPM5" s="49"/>
      <c r="GPN5" s="49"/>
      <c r="GPO5" s="49"/>
      <c r="GPP5" s="49"/>
      <c r="GPQ5" s="49"/>
      <c r="GPR5" s="49"/>
      <c r="GPS5" s="49"/>
      <c r="GPT5" s="49"/>
      <c r="GPU5" s="49"/>
      <c r="GPV5" s="49"/>
      <c r="GPW5" s="49"/>
      <c r="GPX5" s="49"/>
      <c r="GPY5" s="49"/>
      <c r="GPZ5" s="49"/>
      <c r="GQA5" s="49"/>
      <c r="GQB5" s="49"/>
      <c r="GQC5" s="49"/>
      <c r="GQD5" s="49"/>
      <c r="GQE5" s="49"/>
      <c r="GQF5" s="49"/>
      <c r="GQG5" s="49"/>
      <c r="GQH5" s="49"/>
      <c r="GQI5" s="49"/>
      <c r="GQJ5" s="49"/>
      <c r="GQK5" s="49"/>
      <c r="GQL5" s="49"/>
      <c r="GQM5" s="49"/>
      <c r="GQN5" s="49"/>
      <c r="GQO5" s="49"/>
      <c r="GQP5" s="49"/>
      <c r="GQQ5" s="49"/>
      <c r="GQR5" s="49"/>
      <c r="GQS5" s="49"/>
      <c r="GQT5" s="49"/>
      <c r="GQU5" s="49"/>
      <c r="GQV5" s="49"/>
      <c r="GQW5" s="49"/>
      <c r="GQX5" s="49"/>
      <c r="GQY5" s="49"/>
      <c r="GQZ5" s="49"/>
      <c r="GRA5" s="49"/>
      <c r="GRB5" s="49"/>
      <c r="GRC5" s="49"/>
      <c r="GRD5" s="49"/>
      <c r="GRE5" s="49"/>
      <c r="GRF5" s="49"/>
      <c r="GRG5" s="49"/>
      <c r="GRH5" s="49"/>
      <c r="GRI5" s="49"/>
      <c r="GRJ5" s="49"/>
      <c r="GRK5" s="49"/>
      <c r="GRL5" s="49"/>
      <c r="GRM5" s="49"/>
      <c r="GRN5" s="49"/>
      <c r="GRO5" s="49"/>
      <c r="GRP5" s="49"/>
      <c r="GRQ5" s="49"/>
      <c r="GRR5" s="49"/>
      <c r="GRS5" s="49"/>
      <c r="GRT5" s="49"/>
      <c r="GRU5" s="49"/>
      <c r="GRV5" s="49"/>
      <c r="GRW5" s="49"/>
      <c r="GRX5" s="49"/>
      <c r="GRY5" s="49"/>
      <c r="GRZ5" s="49"/>
      <c r="GSA5" s="49"/>
      <c r="GSB5" s="49"/>
      <c r="GSC5" s="49"/>
      <c r="GSD5" s="49"/>
      <c r="GSE5" s="49"/>
      <c r="GSF5" s="49"/>
      <c r="GSG5" s="49"/>
      <c r="GSH5" s="49"/>
      <c r="GSI5" s="49"/>
      <c r="GSJ5" s="49"/>
      <c r="GSK5" s="49"/>
      <c r="GSL5" s="49"/>
      <c r="GSM5" s="49"/>
      <c r="GSN5" s="49"/>
      <c r="GSO5" s="49"/>
      <c r="GSP5" s="49"/>
      <c r="GSQ5" s="49"/>
      <c r="GSR5" s="49"/>
      <c r="GSS5" s="49"/>
      <c r="GST5" s="49"/>
      <c r="GSU5" s="49"/>
      <c r="GSV5" s="49"/>
      <c r="GSW5" s="49"/>
      <c r="GSX5" s="49"/>
      <c r="GSY5" s="49"/>
      <c r="GSZ5" s="49"/>
      <c r="GTA5" s="49"/>
      <c r="GTB5" s="49"/>
      <c r="GTC5" s="49"/>
      <c r="GTD5" s="49"/>
      <c r="GTE5" s="49"/>
      <c r="GTF5" s="49"/>
      <c r="GTG5" s="49"/>
      <c r="GTH5" s="49"/>
      <c r="GTI5" s="49"/>
      <c r="GTJ5" s="49"/>
      <c r="GTK5" s="49"/>
      <c r="GTL5" s="49"/>
      <c r="GTM5" s="49"/>
      <c r="GTN5" s="49"/>
      <c r="GTO5" s="49"/>
      <c r="GTP5" s="49"/>
      <c r="GTQ5" s="49"/>
      <c r="GTR5" s="49"/>
      <c r="GTS5" s="49"/>
      <c r="GTT5" s="49"/>
      <c r="GTU5" s="49"/>
      <c r="GTV5" s="49"/>
      <c r="GTW5" s="49"/>
      <c r="GTX5" s="49"/>
      <c r="GTY5" s="49"/>
      <c r="GTZ5" s="49"/>
      <c r="GUA5" s="49"/>
      <c r="GUB5" s="49"/>
      <c r="GUC5" s="49"/>
      <c r="GUD5" s="49"/>
      <c r="GUE5" s="49"/>
      <c r="GUF5" s="49"/>
      <c r="GUG5" s="49"/>
      <c r="GUH5" s="49"/>
      <c r="GUI5" s="49"/>
      <c r="GUJ5" s="49"/>
      <c r="GUK5" s="49"/>
      <c r="GUL5" s="49"/>
      <c r="GUM5" s="49"/>
      <c r="GUN5" s="49"/>
      <c r="GUO5" s="49"/>
      <c r="GUP5" s="49"/>
      <c r="GUQ5" s="49"/>
      <c r="GUR5" s="49"/>
      <c r="GUS5" s="49"/>
      <c r="GUT5" s="49"/>
      <c r="GUU5" s="49"/>
      <c r="GUV5" s="49"/>
      <c r="GUW5" s="49"/>
      <c r="GUX5" s="49"/>
      <c r="GUY5" s="49"/>
      <c r="GUZ5" s="49"/>
      <c r="GVA5" s="49"/>
      <c r="GVB5" s="49"/>
      <c r="GVC5" s="49"/>
      <c r="GVD5" s="49"/>
      <c r="GVE5" s="49"/>
      <c r="GVF5" s="49"/>
      <c r="GVG5" s="49"/>
      <c r="GVH5" s="49"/>
      <c r="GVI5" s="49"/>
      <c r="GVJ5" s="49"/>
      <c r="GVK5" s="49"/>
      <c r="GVL5" s="49"/>
      <c r="GVM5" s="49"/>
      <c r="GVN5" s="49"/>
      <c r="GVO5" s="49"/>
      <c r="GVP5" s="49"/>
      <c r="GVQ5" s="49"/>
      <c r="GVR5" s="49"/>
      <c r="GVS5" s="49"/>
      <c r="GVT5" s="49"/>
      <c r="GVU5" s="49"/>
      <c r="GVV5" s="49"/>
      <c r="GVW5" s="49"/>
      <c r="GVX5" s="49"/>
      <c r="GVY5" s="49"/>
      <c r="GVZ5" s="49"/>
      <c r="GWA5" s="49"/>
      <c r="GWB5" s="49"/>
      <c r="GWC5" s="49"/>
      <c r="GWD5" s="49"/>
      <c r="GWE5" s="49"/>
      <c r="GWF5" s="49"/>
      <c r="GWG5" s="49"/>
      <c r="GWH5" s="49"/>
      <c r="GWI5" s="49"/>
      <c r="GWJ5" s="49"/>
      <c r="GWK5" s="49"/>
      <c r="GWL5" s="49"/>
      <c r="GWM5" s="49"/>
      <c r="GWN5" s="49"/>
      <c r="GWO5" s="49"/>
      <c r="GWP5" s="49"/>
      <c r="GWQ5" s="49"/>
      <c r="GWR5" s="49"/>
      <c r="GWS5" s="49"/>
      <c r="GWT5" s="49"/>
      <c r="GWU5" s="49"/>
      <c r="GWV5" s="49"/>
      <c r="GWW5" s="49"/>
      <c r="GWX5" s="49"/>
      <c r="GWY5" s="49"/>
      <c r="GWZ5" s="49"/>
      <c r="GXA5" s="49"/>
      <c r="GXB5" s="49"/>
      <c r="GXC5" s="49"/>
      <c r="GXD5" s="49"/>
      <c r="GXE5" s="49"/>
      <c r="GXF5" s="49"/>
      <c r="GXG5" s="49"/>
      <c r="GXH5" s="49"/>
      <c r="GXI5" s="49"/>
      <c r="GXJ5" s="49"/>
      <c r="GXK5" s="49"/>
      <c r="GXL5" s="49"/>
      <c r="GXM5" s="49"/>
      <c r="GXN5" s="49"/>
      <c r="GXO5" s="49"/>
      <c r="GXP5" s="49"/>
      <c r="GXQ5" s="49"/>
      <c r="GXR5" s="49"/>
      <c r="GXS5" s="49"/>
      <c r="GXT5" s="49"/>
      <c r="GXU5" s="49"/>
      <c r="GXV5" s="49"/>
      <c r="GXW5" s="49"/>
      <c r="GXX5" s="49"/>
      <c r="GXY5" s="49"/>
      <c r="GXZ5" s="49"/>
      <c r="GYA5" s="49"/>
      <c r="GYB5" s="49"/>
      <c r="GYC5" s="49"/>
      <c r="GYD5" s="49"/>
      <c r="GYE5" s="49"/>
      <c r="GYF5" s="49"/>
      <c r="GYG5" s="49"/>
      <c r="GYH5" s="49"/>
      <c r="GYI5" s="49"/>
      <c r="GYJ5" s="49"/>
      <c r="GYK5" s="49"/>
      <c r="GYL5" s="49"/>
      <c r="GYM5" s="49"/>
      <c r="GYN5" s="49"/>
      <c r="GYO5" s="49"/>
      <c r="GYP5" s="49"/>
      <c r="GYQ5" s="49"/>
      <c r="GYR5" s="49"/>
      <c r="GYS5" s="49"/>
      <c r="GYT5" s="49"/>
      <c r="GYU5" s="49"/>
      <c r="GYV5" s="49"/>
      <c r="GYW5" s="49"/>
      <c r="GYX5" s="49"/>
      <c r="GYY5" s="49"/>
      <c r="GYZ5" s="49"/>
      <c r="GZA5" s="49"/>
      <c r="GZB5" s="49"/>
      <c r="GZC5" s="49"/>
      <c r="GZD5" s="49"/>
      <c r="GZE5" s="49"/>
      <c r="GZF5" s="49"/>
      <c r="GZG5" s="49"/>
      <c r="GZH5" s="49"/>
      <c r="GZI5" s="49"/>
      <c r="GZJ5" s="49"/>
      <c r="GZK5" s="49"/>
      <c r="GZL5" s="49"/>
      <c r="GZM5" s="49"/>
      <c r="GZN5" s="49"/>
      <c r="GZO5" s="49"/>
      <c r="GZP5" s="49"/>
      <c r="GZQ5" s="49"/>
      <c r="GZR5" s="49"/>
      <c r="GZS5" s="49"/>
      <c r="GZT5" s="49"/>
      <c r="GZU5" s="49"/>
      <c r="GZV5" s="49"/>
      <c r="GZW5" s="49"/>
      <c r="GZX5" s="49"/>
      <c r="GZY5" s="49"/>
      <c r="GZZ5" s="49"/>
      <c r="HAA5" s="49"/>
      <c r="HAB5" s="49"/>
      <c r="HAC5" s="49"/>
      <c r="HAD5" s="49"/>
      <c r="HAE5" s="49"/>
      <c r="HAF5" s="49"/>
      <c r="HAG5" s="49"/>
      <c r="HAH5" s="49"/>
      <c r="HAI5" s="49"/>
      <c r="HAJ5" s="49"/>
      <c r="HAK5" s="49"/>
      <c r="HAL5" s="49"/>
      <c r="HAM5" s="49"/>
      <c r="HAN5" s="49"/>
      <c r="HAO5" s="49"/>
      <c r="HAP5" s="49"/>
      <c r="HAQ5" s="49"/>
      <c r="HAR5" s="49"/>
      <c r="HAS5" s="49"/>
      <c r="HAT5" s="49"/>
      <c r="HAU5" s="49"/>
      <c r="HAV5" s="49"/>
      <c r="HAW5" s="49"/>
      <c r="HAX5" s="49"/>
      <c r="HAY5" s="49"/>
      <c r="HAZ5" s="49"/>
      <c r="HBA5" s="49"/>
      <c r="HBB5" s="49"/>
      <c r="HBC5" s="49"/>
      <c r="HBD5" s="49"/>
      <c r="HBE5" s="49"/>
      <c r="HBF5" s="49"/>
      <c r="HBG5" s="49"/>
      <c r="HBH5" s="49"/>
      <c r="HBI5" s="49"/>
      <c r="HBJ5" s="49"/>
      <c r="HBK5" s="49"/>
      <c r="HBL5" s="49"/>
      <c r="HBM5" s="49"/>
      <c r="HBN5" s="49"/>
      <c r="HBO5" s="49"/>
      <c r="HBP5" s="49"/>
      <c r="HBQ5" s="49"/>
      <c r="HBR5" s="49"/>
      <c r="HBS5" s="49"/>
      <c r="HBT5" s="49"/>
      <c r="HBU5" s="49"/>
      <c r="HBV5" s="49"/>
      <c r="HBW5" s="49"/>
      <c r="HBX5" s="49"/>
      <c r="HBY5" s="49"/>
      <c r="HBZ5" s="49"/>
      <c r="HCA5" s="49"/>
      <c r="HCB5" s="49"/>
      <c r="HCC5" s="49"/>
      <c r="HCD5" s="49"/>
      <c r="HCE5" s="49"/>
      <c r="HCF5" s="49"/>
      <c r="HCG5" s="49"/>
      <c r="HCH5" s="49"/>
      <c r="HCI5" s="49"/>
      <c r="HCJ5" s="49"/>
      <c r="HCK5" s="49"/>
      <c r="HCL5" s="49"/>
      <c r="HCM5" s="49"/>
      <c r="HCN5" s="49"/>
      <c r="HCO5" s="49"/>
      <c r="HCP5" s="49"/>
      <c r="HCQ5" s="49"/>
      <c r="HCR5" s="49"/>
      <c r="HCS5" s="49"/>
      <c r="HCT5" s="49"/>
      <c r="HCU5" s="49"/>
      <c r="HCV5" s="49"/>
      <c r="HCW5" s="49"/>
      <c r="HCX5" s="49"/>
      <c r="HCY5" s="49"/>
      <c r="HCZ5" s="49"/>
      <c r="HDA5" s="49"/>
      <c r="HDB5" s="49"/>
      <c r="HDC5" s="49"/>
      <c r="HDD5" s="49"/>
      <c r="HDE5" s="49"/>
      <c r="HDF5" s="49"/>
      <c r="HDG5" s="49"/>
      <c r="HDH5" s="49"/>
      <c r="HDI5" s="49"/>
      <c r="HDJ5" s="49"/>
      <c r="HDK5" s="49"/>
      <c r="HDL5" s="49"/>
      <c r="HDM5" s="49"/>
      <c r="HDN5" s="49"/>
      <c r="HDO5" s="49"/>
      <c r="HDP5" s="49"/>
      <c r="HDQ5" s="49"/>
      <c r="HDR5" s="49"/>
      <c r="HDS5" s="49"/>
      <c r="HDT5" s="49"/>
      <c r="HDU5" s="49"/>
      <c r="HDV5" s="49"/>
      <c r="HDW5" s="49"/>
      <c r="HDX5" s="49"/>
      <c r="HDY5" s="49"/>
      <c r="HDZ5" s="49"/>
      <c r="HEA5" s="49"/>
      <c r="HEB5" s="49"/>
      <c r="HEC5" s="49"/>
      <c r="HED5" s="49"/>
      <c r="HEE5" s="49"/>
      <c r="HEF5" s="49"/>
      <c r="HEG5" s="49"/>
      <c r="HEH5" s="49"/>
      <c r="HEI5" s="49"/>
      <c r="HEJ5" s="49"/>
      <c r="HEK5" s="49"/>
      <c r="HEL5" s="49"/>
      <c r="HEM5" s="49"/>
      <c r="HEN5" s="49"/>
      <c r="HEO5" s="49"/>
      <c r="HEP5" s="49"/>
      <c r="HEQ5" s="49"/>
      <c r="HER5" s="49"/>
      <c r="HES5" s="49"/>
      <c r="HET5" s="49"/>
      <c r="HEU5" s="49"/>
      <c r="HEV5" s="49"/>
      <c r="HEW5" s="49"/>
      <c r="HEX5" s="49"/>
      <c r="HEY5" s="49"/>
      <c r="HEZ5" s="49"/>
      <c r="HFA5" s="49"/>
      <c r="HFB5" s="49"/>
      <c r="HFC5" s="49"/>
      <c r="HFD5" s="49"/>
      <c r="HFE5" s="49"/>
      <c r="HFF5" s="49"/>
      <c r="HFG5" s="49"/>
      <c r="HFH5" s="49"/>
      <c r="HFI5" s="49"/>
      <c r="HFJ5" s="49"/>
      <c r="HFK5" s="49"/>
      <c r="HFL5" s="49"/>
      <c r="HFM5" s="49"/>
      <c r="HFN5" s="49"/>
      <c r="HFO5" s="49"/>
      <c r="HFP5" s="49"/>
      <c r="HFQ5" s="49"/>
      <c r="HFR5" s="49"/>
      <c r="HFS5" s="49"/>
      <c r="HFT5" s="49"/>
      <c r="HFU5" s="49"/>
      <c r="HFV5" s="49"/>
      <c r="HFW5" s="49"/>
      <c r="HFX5" s="49"/>
      <c r="HFY5" s="49"/>
      <c r="HFZ5" s="49"/>
      <c r="HGA5" s="49"/>
      <c r="HGB5" s="49"/>
      <c r="HGC5" s="49"/>
      <c r="HGD5" s="49"/>
      <c r="HGE5" s="49"/>
      <c r="HGF5" s="49"/>
      <c r="HGG5" s="49"/>
      <c r="HGH5" s="49"/>
      <c r="HGI5" s="49"/>
      <c r="HGJ5" s="49"/>
      <c r="HGK5" s="49"/>
      <c r="HGL5" s="49"/>
      <c r="HGM5" s="49"/>
      <c r="HGN5" s="49"/>
      <c r="HGO5" s="49"/>
      <c r="HGP5" s="49"/>
      <c r="HGQ5" s="49"/>
      <c r="HGR5" s="49"/>
      <c r="HGS5" s="49"/>
      <c r="HGT5" s="49"/>
      <c r="HGU5" s="49"/>
      <c r="HGV5" s="49"/>
      <c r="HGW5" s="49"/>
      <c r="HGX5" s="49"/>
      <c r="HGY5" s="49"/>
      <c r="HGZ5" s="49"/>
      <c r="HHA5" s="49"/>
      <c r="HHB5" s="49"/>
      <c r="HHC5" s="49"/>
      <c r="HHD5" s="49"/>
      <c r="HHE5" s="49"/>
      <c r="HHF5" s="49"/>
      <c r="HHG5" s="49"/>
      <c r="HHH5" s="49"/>
      <c r="HHI5" s="49"/>
      <c r="HHJ5" s="49"/>
      <c r="HHK5" s="49"/>
      <c r="HHL5" s="49"/>
      <c r="HHM5" s="49"/>
      <c r="HHN5" s="49"/>
      <c r="HHO5" s="49"/>
      <c r="HHP5" s="49"/>
      <c r="HHQ5" s="49"/>
      <c r="HHR5" s="49"/>
      <c r="HHS5" s="49"/>
      <c r="HHT5" s="49"/>
      <c r="HHU5" s="49"/>
      <c r="HHV5" s="49"/>
      <c r="HHW5" s="49"/>
      <c r="HHX5" s="49"/>
      <c r="HHY5" s="49"/>
      <c r="HHZ5" s="49"/>
      <c r="HIA5" s="49"/>
      <c r="HIB5" s="49"/>
      <c r="HIC5" s="49"/>
      <c r="HID5" s="49"/>
      <c r="HIE5" s="49"/>
      <c r="HIF5" s="49"/>
      <c r="HIG5" s="49"/>
      <c r="HIH5" s="49"/>
      <c r="HII5" s="49"/>
      <c r="HIJ5" s="49"/>
      <c r="HIK5" s="49"/>
      <c r="HIL5" s="49"/>
      <c r="HIM5" s="49"/>
      <c r="HIN5" s="49"/>
      <c r="HIO5" s="49"/>
      <c r="HIP5" s="49"/>
      <c r="HIQ5" s="49"/>
      <c r="HIR5" s="49"/>
      <c r="HIS5" s="49"/>
      <c r="HIT5" s="49"/>
      <c r="HIU5" s="49"/>
      <c r="HIV5" s="49"/>
      <c r="HIW5" s="49"/>
      <c r="HIX5" s="49"/>
      <c r="HIY5" s="49"/>
      <c r="HIZ5" s="49"/>
      <c r="HJA5" s="49"/>
      <c r="HJB5" s="49"/>
      <c r="HJC5" s="49"/>
      <c r="HJD5" s="49"/>
      <c r="HJE5" s="49"/>
      <c r="HJF5" s="49"/>
      <c r="HJG5" s="49"/>
      <c r="HJH5" s="49"/>
      <c r="HJI5" s="49"/>
      <c r="HJJ5" s="49"/>
      <c r="HJK5" s="49"/>
      <c r="HJL5" s="49"/>
      <c r="HJM5" s="49"/>
      <c r="HJN5" s="49"/>
      <c r="HJO5" s="49"/>
      <c r="HJP5" s="49"/>
      <c r="HJQ5" s="49"/>
      <c r="HJR5" s="49"/>
      <c r="HJS5" s="49"/>
      <c r="HJT5" s="49"/>
      <c r="HJU5" s="49"/>
      <c r="HJV5" s="49"/>
      <c r="HJW5" s="49"/>
      <c r="HJX5" s="49"/>
      <c r="HJY5" s="49"/>
      <c r="HJZ5" s="49"/>
      <c r="HKA5" s="49"/>
      <c r="HKB5" s="49"/>
      <c r="HKC5" s="49"/>
      <c r="HKD5" s="49"/>
      <c r="HKE5" s="49"/>
      <c r="HKF5" s="49"/>
      <c r="HKG5" s="49"/>
      <c r="HKH5" s="49"/>
      <c r="HKI5" s="49"/>
      <c r="HKJ5" s="49"/>
      <c r="HKK5" s="49"/>
      <c r="HKL5" s="49"/>
      <c r="HKM5" s="49"/>
      <c r="HKN5" s="49"/>
      <c r="HKO5" s="49"/>
      <c r="HKP5" s="49"/>
      <c r="HKQ5" s="49"/>
      <c r="HKR5" s="49"/>
      <c r="HKS5" s="49"/>
      <c r="HKT5" s="49"/>
      <c r="HKU5" s="49"/>
      <c r="HKV5" s="49"/>
      <c r="HKW5" s="49"/>
      <c r="HKX5" s="49"/>
      <c r="HKY5" s="49"/>
      <c r="HKZ5" s="49"/>
      <c r="HLA5" s="49"/>
      <c r="HLB5" s="49"/>
      <c r="HLC5" s="49"/>
      <c r="HLD5" s="49"/>
      <c r="HLE5" s="49"/>
      <c r="HLF5" s="49"/>
      <c r="HLG5" s="49"/>
      <c r="HLH5" s="49"/>
      <c r="HLI5" s="49"/>
      <c r="HLJ5" s="49"/>
      <c r="HLK5" s="49"/>
      <c r="HLL5" s="49"/>
      <c r="HLM5" s="49"/>
      <c r="HLN5" s="49"/>
      <c r="HLO5" s="49"/>
      <c r="HLP5" s="49"/>
      <c r="HLQ5" s="49"/>
      <c r="HLR5" s="49"/>
      <c r="HLS5" s="49"/>
      <c r="HLT5" s="49"/>
      <c r="HLU5" s="49"/>
      <c r="HLV5" s="49"/>
      <c r="HLW5" s="49"/>
      <c r="HLX5" s="49"/>
      <c r="HLY5" s="49"/>
      <c r="HLZ5" s="49"/>
      <c r="HMA5" s="49"/>
      <c r="HMB5" s="49"/>
      <c r="HMC5" s="49"/>
      <c r="HMD5" s="49"/>
      <c r="HME5" s="49"/>
      <c r="HMF5" s="49"/>
      <c r="HMG5" s="49"/>
      <c r="HMH5" s="49"/>
      <c r="HMI5" s="49"/>
      <c r="HMJ5" s="49"/>
      <c r="HMK5" s="49"/>
      <c r="HML5" s="49"/>
      <c r="HMM5" s="49"/>
      <c r="HMN5" s="49"/>
      <c r="HMO5" s="49"/>
      <c r="HMP5" s="49"/>
      <c r="HMQ5" s="49"/>
      <c r="HMR5" s="49"/>
      <c r="HMS5" s="49"/>
      <c r="HMT5" s="49"/>
      <c r="HMU5" s="49"/>
      <c r="HMV5" s="49"/>
      <c r="HMW5" s="49"/>
      <c r="HMX5" s="49"/>
      <c r="HMY5" s="49"/>
      <c r="HMZ5" s="49"/>
      <c r="HNA5" s="49"/>
      <c r="HNB5" s="49"/>
      <c r="HNC5" s="49"/>
      <c r="HND5" s="49"/>
      <c r="HNE5" s="49"/>
      <c r="HNF5" s="49"/>
      <c r="HNG5" s="49"/>
      <c r="HNH5" s="49"/>
      <c r="HNI5" s="49"/>
      <c r="HNJ5" s="49"/>
      <c r="HNK5" s="49"/>
      <c r="HNL5" s="49"/>
      <c r="HNM5" s="49"/>
      <c r="HNN5" s="49"/>
      <c r="HNO5" s="49"/>
      <c r="HNP5" s="49"/>
      <c r="HNQ5" s="49"/>
      <c r="HNR5" s="49"/>
      <c r="HNS5" s="49"/>
      <c r="HNT5" s="49"/>
      <c r="HNU5" s="49"/>
      <c r="HNV5" s="49"/>
      <c r="HNW5" s="49"/>
      <c r="HNX5" s="49"/>
      <c r="HNY5" s="49"/>
      <c r="HNZ5" s="49"/>
      <c r="HOA5" s="49"/>
      <c r="HOB5" s="49"/>
      <c r="HOC5" s="49"/>
      <c r="HOD5" s="49"/>
      <c r="HOE5" s="49"/>
      <c r="HOF5" s="49"/>
      <c r="HOG5" s="49"/>
      <c r="HOH5" s="49"/>
      <c r="HOI5" s="49"/>
      <c r="HOJ5" s="49"/>
      <c r="HOK5" s="49"/>
      <c r="HOL5" s="49"/>
      <c r="HOM5" s="49"/>
      <c r="HON5" s="49"/>
      <c r="HOO5" s="49"/>
      <c r="HOP5" s="49"/>
      <c r="HOQ5" s="49"/>
      <c r="HOR5" s="49"/>
      <c r="HOS5" s="49"/>
      <c r="HOT5" s="49"/>
      <c r="HOU5" s="49"/>
      <c r="HOV5" s="49"/>
      <c r="HOW5" s="49"/>
      <c r="HOX5" s="49"/>
      <c r="HOY5" s="49"/>
      <c r="HOZ5" s="49"/>
      <c r="HPA5" s="49"/>
      <c r="HPB5" s="49"/>
      <c r="HPC5" s="49"/>
      <c r="HPD5" s="49"/>
      <c r="HPE5" s="49"/>
      <c r="HPF5" s="49"/>
      <c r="HPG5" s="49"/>
      <c r="HPH5" s="49"/>
      <c r="HPI5" s="49"/>
      <c r="HPJ5" s="49"/>
      <c r="HPK5" s="49"/>
      <c r="HPL5" s="49"/>
      <c r="HPM5" s="49"/>
      <c r="HPN5" s="49"/>
      <c r="HPO5" s="49"/>
      <c r="HPP5" s="49"/>
      <c r="HPQ5" s="49"/>
      <c r="HPR5" s="49"/>
      <c r="HPS5" s="49"/>
      <c r="HPT5" s="49"/>
      <c r="HPU5" s="49"/>
      <c r="HPV5" s="49"/>
      <c r="HPW5" s="49"/>
      <c r="HPX5" s="49"/>
      <c r="HPY5" s="49"/>
      <c r="HPZ5" s="49"/>
      <c r="HQA5" s="49"/>
      <c r="HQB5" s="49"/>
      <c r="HQC5" s="49"/>
      <c r="HQD5" s="49"/>
      <c r="HQE5" s="49"/>
      <c r="HQF5" s="49"/>
      <c r="HQG5" s="49"/>
      <c r="HQH5" s="49"/>
      <c r="HQI5" s="49"/>
      <c r="HQJ5" s="49"/>
      <c r="HQK5" s="49"/>
      <c r="HQL5" s="49"/>
      <c r="HQM5" s="49"/>
      <c r="HQN5" s="49"/>
      <c r="HQO5" s="49"/>
      <c r="HQP5" s="49"/>
      <c r="HQQ5" s="49"/>
      <c r="HQR5" s="49"/>
      <c r="HQS5" s="49"/>
      <c r="HQT5" s="49"/>
      <c r="HQU5" s="49"/>
      <c r="HQV5" s="49"/>
      <c r="HQW5" s="49"/>
      <c r="HQX5" s="49"/>
      <c r="HQY5" s="49"/>
      <c r="HQZ5" s="49"/>
      <c r="HRA5" s="49"/>
      <c r="HRB5" s="49"/>
      <c r="HRC5" s="49"/>
      <c r="HRD5" s="49"/>
      <c r="HRE5" s="49"/>
      <c r="HRF5" s="49"/>
      <c r="HRG5" s="49"/>
      <c r="HRH5" s="49"/>
      <c r="HRI5" s="49"/>
      <c r="HRJ5" s="49"/>
      <c r="HRK5" s="49"/>
      <c r="HRL5" s="49"/>
      <c r="HRM5" s="49"/>
      <c r="HRN5" s="49"/>
      <c r="HRO5" s="49"/>
      <c r="HRP5" s="49"/>
      <c r="HRQ5" s="49"/>
      <c r="HRR5" s="49"/>
      <c r="HRS5" s="49"/>
      <c r="HRT5" s="49"/>
      <c r="HRU5" s="49"/>
      <c r="HRV5" s="49"/>
      <c r="HRW5" s="49"/>
      <c r="HRX5" s="49"/>
      <c r="HRY5" s="49"/>
      <c r="HRZ5" s="49"/>
      <c r="HSA5" s="49"/>
      <c r="HSB5" s="49"/>
      <c r="HSC5" s="49"/>
      <c r="HSD5" s="49"/>
      <c r="HSE5" s="49"/>
      <c r="HSF5" s="49"/>
      <c r="HSG5" s="49"/>
      <c r="HSH5" s="49"/>
      <c r="HSI5" s="49"/>
      <c r="HSJ5" s="49"/>
      <c r="HSK5" s="49"/>
      <c r="HSL5" s="49"/>
      <c r="HSM5" s="49"/>
      <c r="HSN5" s="49"/>
      <c r="HSO5" s="49"/>
      <c r="HSP5" s="49"/>
      <c r="HSQ5" s="49"/>
      <c r="HSR5" s="49"/>
      <c r="HSS5" s="49"/>
      <c r="HST5" s="49"/>
      <c r="HSU5" s="49"/>
      <c r="HSV5" s="49"/>
      <c r="HSW5" s="49"/>
      <c r="HSX5" s="49"/>
      <c r="HSY5" s="49"/>
      <c r="HSZ5" s="49"/>
      <c r="HTA5" s="49"/>
      <c r="HTB5" s="49"/>
      <c r="HTC5" s="49"/>
      <c r="HTD5" s="49"/>
      <c r="HTE5" s="49"/>
      <c r="HTF5" s="49"/>
      <c r="HTG5" s="49"/>
      <c r="HTH5" s="49"/>
      <c r="HTI5" s="49"/>
      <c r="HTJ5" s="49"/>
      <c r="HTK5" s="49"/>
      <c r="HTL5" s="49"/>
      <c r="HTM5" s="49"/>
      <c r="HTN5" s="49"/>
      <c r="HTO5" s="49"/>
      <c r="HTP5" s="49"/>
      <c r="HTQ5" s="49"/>
      <c r="HTR5" s="49"/>
      <c r="HTS5" s="49"/>
      <c r="HTT5" s="49"/>
      <c r="HTU5" s="49"/>
      <c r="HTV5" s="49"/>
      <c r="HTW5" s="49"/>
      <c r="HTX5" s="49"/>
      <c r="HTY5" s="49"/>
      <c r="HTZ5" s="49"/>
      <c r="HUA5" s="49"/>
      <c r="HUB5" s="49"/>
      <c r="HUC5" s="49"/>
      <c r="HUD5" s="49"/>
      <c r="HUE5" s="49"/>
      <c r="HUF5" s="49"/>
      <c r="HUG5" s="49"/>
      <c r="HUH5" s="49"/>
      <c r="HUI5" s="49"/>
      <c r="HUJ5" s="49"/>
      <c r="HUK5" s="49"/>
      <c r="HUL5" s="49"/>
      <c r="HUM5" s="49"/>
      <c r="HUN5" s="49"/>
      <c r="HUO5" s="49"/>
      <c r="HUP5" s="49"/>
      <c r="HUQ5" s="49"/>
      <c r="HUR5" s="49"/>
      <c r="HUS5" s="49"/>
      <c r="HUT5" s="49"/>
      <c r="HUU5" s="49"/>
      <c r="HUV5" s="49"/>
      <c r="HUW5" s="49"/>
      <c r="HUX5" s="49"/>
      <c r="HUY5" s="49"/>
      <c r="HUZ5" s="49"/>
      <c r="HVA5" s="49"/>
      <c r="HVB5" s="49"/>
      <c r="HVC5" s="49"/>
      <c r="HVD5" s="49"/>
      <c r="HVE5" s="49"/>
      <c r="HVF5" s="49"/>
      <c r="HVG5" s="49"/>
      <c r="HVH5" s="49"/>
      <c r="HVI5" s="49"/>
      <c r="HVJ5" s="49"/>
      <c r="HVK5" s="49"/>
      <c r="HVL5" s="49"/>
      <c r="HVM5" s="49"/>
      <c r="HVN5" s="49"/>
      <c r="HVO5" s="49"/>
      <c r="HVP5" s="49"/>
      <c r="HVQ5" s="49"/>
      <c r="HVR5" s="49"/>
      <c r="HVS5" s="49"/>
      <c r="HVT5" s="49"/>
      <c r="HVU5" s="49"/>
      <c r="HVV5" s="49"/>
      <c r="HVW5" s="49"/>
      <c r="HVX5" s="49"/>
      <c r="HVY5" s="49"/>
      <c r="HVZ5" s="49"/>
      <c r="HWA5" s="49"/>
      <c r="HWB5" s="49"/>
      <c r="HWC5" s="49"/>
      <c r="HWD5" s="49"/>
      <c r="HWE5" s="49"/>
      <c r="HWF5" s="49"/>
      <c r="HWG5" s="49"/>
      <c r="HWH5" s="49"/>
      <c r="HWI5" s="49"/>
      <c r="HWJ5" s="49"/>
      <c r="HWK5" s="49"/>
      <c r="HWL5" s="49"/>
      <c r="HWM5" s="49"/>
      <c r="HWN5" s="49"/>
      <c r="HWO5" s="49"/>
      <c r="HWP5" s="49"/>
      <c r="HWQ5" s="49"/>
      <c r="HWR5" s="49"/>
      <c r="HWS5" s="49"/>
      <c r="HWT5" s="49"/>
      <c r="HWU5" s="49"/>
      <c r="HWV5" s="49"/>
      <c r="HWW5" s="49"/>
      <c r="HWX5" s="49"/>
      <c r="HWY5" s="49"/>
      <c r="HWZ5" s="49"/>
      <c r="HXA5" s="49"/>
      <c r="HXB5" s="49"/>
      <c r="HXC5" s="49"/>
      <c r="HXD5" s="49"/>
      <c r="HXE5" s="49"/>
      <c r="HXF5" s="49"/>
      <c r="HXG5" s="49"/>
      <c r="HXH5" s="49"/>
      <c r="HXI5" s="49"/>
      <c r="HXJ5" s="49"/>
      <c r="HXK5" s="49"/>
      <c r="HXL5" s="49"/>
      <c r="HXM5" s="49"/>
      <c r="HXN5" s="49"/>
      <c r="HXO5" s="49"/>
      <c r="HXP5" s="49"/>
      <c r="HXQ5" s="49"/>
      <c r="HXR5" s="49"/>
      <c r="HXS5" s="49"/>
      <c r="HXT5" s="49"/>
      <c r="HXU5" s="49"/>
      <c r="HXV5" s="49"/>
      <c r="HXW5" s="49"/>
      <c r="HXX5" s="49"/>
      <c r="HXY5" s="49"/>
      <c r="HXZ5" s="49"/>
      <c r="HYA5" s="49"/>
      <c r="HYB5" s="49"/>
      <c r="HYC5" s="49"/>
      <c r="HYD5" s="49"/>
      <c r="HYE5" s="49"/>
      <c r="HYF5" s="49"/>
      <c r="HYG5" s="49"/>
      <c r="HYH5" s="49"/>
      <c r="HYI5" s="49"/>
      <c r="HYJ5" s="49"/>
      <c r="HYK5" s="49"/>
      <c r="HYL5" s="49"/>
      <c r="HYM5" s="49"/>
      <c r="HYN5" s="49"/>
      <c r="HYO5" s="49"/>
      <c r="HYP5" s="49"/>
      <c r="HYQ5" s="49"/>
      <c r="HYR5" s="49"/>
      <c r="HYS5" s="49"/>
      <c r="HYT5" s="49"/>
      <c r="HYU5" s="49"/>
      <c r="HYV5" s="49"/>
      <c r="HYW5" s="49"/>
      <c r="HYX5" s="49"/>
      <c r="HYY5" s="49"/>
      <c r="HYZ5" s="49"/>
      <c r="HZA5" s="49"/>
      <c r="HZB5" s="49"/>
      <c r="HZC5" s="49"/>
      <c r="HZD5" s="49"/>
      <c r="HZE5" s="49"/>
      <c r="HZF5" s="49"/>
      <c r="HZG5" s="49"/>
      <c r="HZH5" s="49"/>
      <c r="HZI5" s="49"/>
      <c r="HZJ5" s="49"/>
      <c r="HZK5" s="49"/>
      <c r="HZL5" s="49"/>
      <c r="HZM5" s="49"/>
      <c r="HZN5" s="49"/>
      <c r="HZO5" s="49"/>
      <c r="HZP5" s="49"/>
      <c r="HZQ5" s="49"/>
      <c r="HZR5" s="49"/>
      <c r="HZS5" s="49"/>
      <c r="HZT5" s="49"/>
      <c r="HZU5" s="49"/>
      <c r="HZV5" s="49"/>
      <c r="HZW5" s="49"/>
      <c r="HZX5" s="49"/>
      <c r="HZY5" s="49"/>
      <c r="HZZ5" s="49"/>
      <c r="IAA5" s="49"/>
      <c r="IAB5" s="49"/>
      <c r="IAC5" s="49"/>
      <c r="IAD5" s="49"/>
      <c r="IAE5" s="49"/>
      <c r="IAF5" s="49"/>
      <c r="IAG5" s="49"/>
      <c r="IAH5" s="49"/>
      <c r="IAI5" s="49"/>
      <c r="IAJ5" s="49"/>
      <c r="IAK5" s="49"/>
      <c r="IAL5" s="49"/>
      <c r="IAM5" s="49"/>
      <c r="IAN5" s="49"/>
      <c r="IAO5" s="49"/>
      <c r="IAP5" s="49"/>
      <c r="IAQ5" s="49"/>
      <c r="IAR5" s="49"/>
      <c r="IAS5" s="49"/>
      <c r="IAT5" s="49"/>
      <c r="IAU5" s="49"/>
      <c r="IAV5" s="49"/>
      <c r="IAW5" s="49"/>
      <c r="IAX5" s="49"/>
      <c r="IAY5" s="49"/>
      <c r="IAZ5" s="49"/>
      <c r="IBA5" s="49"/>
      <c r="IBB5" s="49"/>
      <c r="IBC5" s="49"/>
      <c r="IBD5" s="49"/>
      <c r="IBE5" s="49"/>
      <c r="IBF5" s="49"/>
      <c r="IBG5" s="49"/>
      <c r="IBH5" s="49"/>
      <c r="IBI5" s="49"/>
      <c r="IBJ5" s="49"/>
      <c r="IBK5" s="49"/>
      <c r="IBL5" s="49"/>
      <c r="IBM5" s="49"/>
      <c r="IBN5" s="49"/>
      <c r="IBO5" s="49"/>
      <c r="IBP5" s="49"/>
      <c r="IBQ5" s="49"/>
      <c r="IBR5" s="49"/>
      <c r="IBS5" s="49"/>
      <c r="IBT5" s="49"/>
      <c r="IBU5" s="49"/>
      <c r="IBV5" s="49"/>
      <c r="IBW5" s="49"/>
      <c r="IBX5" s="49"/>
      <c r="IBY5" s="49"/>
      <c r="IBZ5" s="49"/>
      <c r="ICA5" s="49"/>
      <c r="ICB5" s="49"/>
      <c r="ICC5" s="49"/>
      <c r="ICD5" s="49"/>
      <c r="ICE5" s="49"/>
      <c r="ICF5" s="49"/>
      <c r="ICG5" s="49"/>
      <c r="ICH5" s="49"/>
      <c r="ICI5" s="49"/>
      <c r="ICJ5" s="49"/>
      <c r="ICK5" s="49"/>
      <c r="ICL5" s="49"/>
      <c r="ICM5" s="49"/>
      <c r="ICN5" s="49"/>
      <c r="ICO5" s="49"/>
      <c r="ICP5" s="49"/>
      <c r="ICQ5" s="49"/>
      <c r="ICR5" s="49"/>
      <c r="ICS5" s="49"/>
      <c r="ICT5" s="49"/>
      <c r="ICU5" s="49"/>
      <c r="ICV5" s="49"/>
      <c r="ICW5" s="49"/>
      <c r="ICX5" s="49"/>
      <c r="ICY5" s="49"/>
      <c r="ICZ5" s="49"/>
      <c r="IDA5" s="49"/>
      <c r="IDB5" s="49"/>
      <c r="IDC5" s="49"/>
      <c r="IDD5" s="49"/>
      <c r="IDE5" s="49"/>
      <c r="IDF5" s="49"/>
      <c r="IDG5" s="49"/>
      <c r="IDH5" s="49"/>
      <c r="IDI5" s="49"/>
      <c r="IDJ5" s="49"/>
      <c r="IDK5" s="49"/>
      <c r="IDL5" s="49"/>
      <c r="IDM5" s="49"/>
      <c r="IDN5" s="49"/>
      <c r="IDO5" s="49"/>
      <c r="IDP5" s="49"/>
      <c r="IDQ5" s="49"/>
      <c r="IDR5" s="49"/>
      <c r="IDS5" s="49"/>
      <c r="IDT5" s="49"/>
      <c r="IDU5" s="49"/>
      <c r="IDV5" s="49"/>
      <c r="IDW5" s="49"/>
      <c r="IDX5" s="49"/>
      <c r="IDY5" s="49"/>
      <c r="IDZ5" s="49"/>
      <c r="IEA5" s="49"/>
      <c r="IEB5" s="49"/>
      <c r="IEC5" s="49"/>
      <c r="IED5" s="49"/>
      <c r="IEE5" s="49"/>
      <c r="IEF5" s="49"/>
      <c r="IEG5" s="49"/>
      <c r="IEH5" s="49"/>
      <c r="IEI5" s="49"/>
      <c r="IEJ5" s="49"/>
      <c r="IEK5" s="49"/>
      <c r="IEL5" s="49"/>
      <c r="IEM5" s="49"/>
      <c r="IEN5" s="49"/>
      <c r="IEO5" s="49"/>
      <c r="IEP5" s="49"/>
      <c r="IEQ5" s="49"/>
      <c r="IER5" s="49"/>
      <c r="IES5" s="49"/>
      <c r="IET5" s="49"/>
      <c r="IEU5" s="49"/>
      <c r="IEV5" s="49"/>
      <c r="IEW5" s="49"/>
      <c r="IEX5" s="49"/>
      <c r="IEY5" s="49"/>
      <c r="IEZ5" s="49"/>
      <c r="IFA5" s="49"/>
      <c r="IFB5" s="49"/>
      <c r="IFC5" s="49"/>
      <c r="IFD5" s="49"/>
      <c r="IFE5" s="49"/>
      <c r="IFF5" s="49"/>
      <c r="IFG5" s="49"/>
      <c r="IFH5" s="49"/>
      <c r="IFI5" s="49"/>
      <c r="IFJ5" s="49"/>
      <c r="IFK5" s="49"/>
      <c r="IFL5" s="49"/>
      <c r="IFM5" s="49"/>
      <c r="IFN5" s="49"/>
      <c r="IFO5" s="49"/>
      <c r="IFP5" s="49"/>
      <c r="IFQ5" s="49"/>
      <c r="IFR5" s="49"/>
      <c r="IFS5" s="49"/>
      <c r="IFT5" s="49"/>
      <c r="IFU5" s="49"/>
      <c r="IFV5" s="49"/>
      <c r="IFW5" s="49"/>
      <c r="IFX5" s="49"/>
      <c r="IFY5" s="49"/>
      <c r="IFZ5" s="49"/>
      <c r="IGA5" s="49"/>
      <c r="IGB5" s="49"/>
      <c r="IGC5" s="49"/>
      <c r="IGD5" s="49"/>
      <c r="IGE5" s="49"/>
      <c r="IGF5" s="49"/>
      <c r="IGG5" s="49"/>
      <c r="IGH5" s="49"/>
      <c r="IGI5" s="49"/>
      <c r="IGJ5" s="49"/>
      <c r="IGK5" s="49"/>
      <c r="IGL5" s="49"/>
      <c r="IGM5" s="49"/>
      <c r="IGN5" s="49"/>
      <c r="IGO5" s="49"/>
      <c r="IGP5" s="49"/>
      <c r="IGQ5" s="49"/>
      <c r="IGR5" s="49"/>
      <c r="IGS5" s="49"/>
      <c r="IGT5" s="49"/>
      <c r="IGU5" s="49"/>
      <c r="IGV5" s="49"/>
      <c r="IGW5" s="49"/>
      <c r="IGX5" s="49"/>
      <c r="IGY5" s="49"/>
      <c r="IGZ5" s="49"/>
      <c r="IHA5" s="49"/>
      <c r="IHB5" s="49"/>
      <c r="IHC5" s="49"/>
      <c r="IHD5" s="49"/>
      <c r="IHE5" s="49"/>
      <c r="IHF5" s="49"/>
      <c r="IHG5" s="49"/>
      <c r="IHH5" s="49"/>
      <c r="IHI5" s="49"/>
      <c r="IHJ5" s="49"/>
      <c r="IHK5" s="49"/>
      <c r="IHL5" s="49"/>
      <c r="IHM5" s="49"/>
      <c r="IHN5" s="49"/>
      <c r="IHO5" s="49"/>
      <c r="IHP5" s="49"/>
      <c r="IHQ5" s="49"/>
      <c r="IHR5" s="49"/>
      <c r="IHS5" s="49"/>
      <c r="IHT5" s="49"/>
      <c r="IHU5" s="49"/>
      <c r="IHV5" s="49"/>
      <c r="IHW5" s="49"/>
      <c r="IHX5" s="49"/>
      <c r="IHY5" s="49"/>
      <c r="IHZ5" s="49"/>
      <c r="IIA5" s="49"/>
      <c r="IIB5" s="49"/>
      <c r="IIC5" s="49"/>
      <c r="IID5" s="49"/>
      <c r="IIE5" s="49"/>
      <c r="IIF5" s="49"/>
      <c r="IIG5" s="49"/>
      <c r="IIH5" s="49"/>
      <c r="III5" s="49"/>
      <c r="IIJ5" s="49"/>
      <c r="IIK5" s="49"/>
      <c r="IIL5" s="49"/>
      <c r="IIM5" s="49"/>
      <c r="IIN5" s="49"/>
      <c r="IIO5" s="49"/>
      <c r="IIP5" s="49"/>
      <c r="IIQ5" s="49"/>
      <c r="IIR5" s="49"/>
      <c r="IIS5" s="49"/>
      <c r="IIT5" s="49"/>
      <c r="IIU5" s="49"/>
      <c r="IIV5" s="49"/>
      <c r="IIW5" s="49"/>
      <c r="IIX5" s="49"/>
      <c r="IIY5" s="49"/>
      <c r="IIZ5" s="49"/>
      <c r="IJA5" s="49"/>
      <c r="IJB5" s="49"/>
      <c r="IJC5" s="49"/>
      <c r="IJD5" s="49"/>
      <c r="IJE5" s="49"/>
      <c r="IJF5" s="49"/>
      <c r="IJG5" s="49"/>
      <c r="IJH5" s="49"/>
      <c r="IJI5" s="49"/>
      <c r="IJJ5" s="49"/>
      <c r="IJK5" s="49"/>
      <c r="IJL5" s="49"/>
      <c r="IJM5" s="49"/>
      <c r="IJN5" s="49"/>
      <c r="IJO5" s="49"/>
      <c r="IJP5" s="49"/>
      <c r="IJQ5" s="49"/>
      <c r="IJR5" s="49"/>
      <c r="IJS5" s="49"/>
      <c r="IJT5" s="49"/>
      <c r="IJU5" s="49"/>
      <c r="IJV5" s="49"/>
      <c r="IJW5" s="49"/>
      <c r="IJX5" s="49"/>
      <c r="IJY5" s="49"/>
      <c r="IJZ5" s="49"/>
      <c r="IKA5" s="49"/>
      <c r="IKB5" s="49"/>
      <c r="IKC5" s="49"/>
      <c r="IKD5" s="49"/>
      <c r="IKE5" s="49"/>
      <c r="IKF5" s="49"/>
      <c r="IKG5" s="49"/>
      <c r="IKH5" s="49"/>
      <c r="IKI5" s="49"/>
      <c r="IKJ5" s="49"/>
      <c r="IKK5" s="49"/>
      <c r="IKL5" s="49"/>
      <c r="IKM5" s="49"/>
      <c r="IKN5" s="49"/>
      <c r="IKO5" s="49"/>
      <c r="IKP5" s="49"/>
      <c r="IKQ5" s="49"/>
      <c r="IKR5" s="49"/>
      <c r="IKS5" s="49"/>
      <c r="IKT5" s="49"/>
      <c r="IKU5" s="49"/>
      <c r="IKV5" s="49"/>
      <c r="IKW5" s="49"/>
      <c r="IKX5" s="49"/>
      <c r="IKY5" s="49"/>
      <c r="IKZ5" s="49"/>
      <c r="ILA5" s="49"/>
      <c r="ILB5" s="49"/>
      <c r="ILC5" s="49"/>
      <c r="ILD5" s="49"/>
      <c r="ILE5" s="49"/>
      <c r="ILF5" s="49"/>
      <c r="ILG5" s="49"/>
      <c r="ILH5" s="49"/>
      <c r="ILI5" s="49"/>
      <c r="ILJ5" s="49"/>
      <c r="ILK5" s="49"/>
      <c r="ILL5" s="49"/>
      <c r="ILM5" s="49"/>
      <c r="ILN5" s="49"/>
      <c r="ILO5" s="49"/>
      <c r="ILP5" s="49"/>
      <c r="ILQ5" s="49"/>
      <c r="ILR5" s="49"/>
      <c r="ILS5" s="49"/>
      <c r="ILT5" s="49"/>
      <c r="ILU5" s="49"/>
      <c r="ILV5" s="49"/>
      <c r="ILW5" s="49"/>
      <c r="ILX5" s="49"/>
      <c r="ILY5" s="49"/>
      <c r="ILZ5" s="49"/>
      <c r="IMA5" s="49"/>
      <c r="IMB5" s="49"/>
      <c r="IMC5" s="49"/>
      <c r="IMD5" s="49"/>
      <c r="IME5" s="49"/>
      <c r="IMF5" s="49"/>
      <c r="IMG5" s="49"/>
      <c r="IMH5" s="49"/>
      <c r="IMI5" s="49"/>
      <c r="IMJ5" s="49"/>
      <c r="IMK5" s="49"/>
      <c r="IML5" s="49"/>
      <c r="IMM5" s="49"/>
      <c r="IMN5" s="49"/>
      <c r="IMO5" s="49"/>
      <c r="IMP5" s="49"/>
      <c r="IMQ5" s="49"/>
      <c r="IMR5" s="49"/>
      <c r="IMS5" s="49"/>
      <c r="IMT5" s="49"/>
      <c r="IMU5" s="49"/>
      <c r="IMV5" s="49"/>
      <c r="IMW5" s="49"/>
      <c r="IMX5" s="49"/>
      <c r="IMY5" s="49"/>
      <c r="IMZ5" s="49"/>
      <c r="INA5" s="49"/>
      <c r="INB5" s="49"/>
      <c r="INC5" s="49"/>
      <c r="IND5" s="49"/>
      <c r="INE5" s="49"/>
      <c r="INF5" s="49"/>
      <c r="ING5" s="49"/>
      <c r="INH5" s="49"/>
      <c r="INI5" s="49"/>
      <c r="INJ5" s="49"/>
      <c r="INK5" s="49"/>
      <c r="INL5" s="49"/>
      <c r="INM5" s="49"/>
      <c r="INN5" s="49"/>
      <c r="INO5" s="49"/>
      <c r="INP5" s="49"/>
      <c r="INQ5" s="49"/>
      <c r="INR5" s="49"/>
      <c r="INS5" s="49"/>
      <c r="INT5" s="49"/>
      <c r="INU5" s="49"/>
      <c r="INV5" s="49"/>
      <c r="INW5" s="49"/>
      <c r="INX5" s="49"/>
      <c r="INY5" s="49"/>
      <c r="INZ5" s="49"/>
      <c r="IOA5" s="49"/>
      <c r="IOB5" s="49"/>
      <c r="IOC5" s="49"/>
      <c r="IOD5" s="49"/>
      <c r="IOE5" s="49"/>
      <c r="IOF5" s="49"/>
      <c r="IOG5" s="49"/>
      <c r="IOH5" s="49"/>
      <c r="IOI5" s="49"/>
      <c r="IOJ5" s="49"/>
      <c r="IOK5" s="49"/>
      <c r="IOL5" s="49"/>
      <c r="IOM5" s="49"/>
      <c r="ION5" s="49"/>
      <c r="IOO5" s="49"/>
      <c r="IOP5" s="49"/>
      <c r="IOQ5" s="49"/>
      <c r="IOR5" s="49"/>
      <c r="IOS5" s="49"/>
      <c r="IOT5" s="49"/>
      <c r="IOU5" s="49"/>
      <c r="IOV5" s="49"/>
      <c r="IOW5" s="49"/>
      <c r="IOX5" s="49"/>
      <c r="IOY5" s="49"/>
      <c r="IOZ5" s="49"/>
      <c r="IPA5" s="49"/>
      <c r="IPB5" s="49"/>
      <c r="IPC5" s="49"/>
      <c r="IPD5" s="49"/>
      <c r="IPE5" s="49"/>
      <c r="IPF5" s="49"/>
      <c r="IPG5" s="49"/>
      <c r="IPH5" s="49"/>
      <c r="IPI5" s="49"/>
      <c r="IPJ5" s="49"/>
      <c r="IPK5" s="49"/>
      <c r="IPL5" s="49"/>
      <c r="IPM5" s="49"/>
      <c r="IPN5" s="49"/>
      <c r="IPO5" s="49"/>
      <c r="IPP5" s="49"/>
      <c r="IPQ5" s="49"/>
      <c r="IPR5" s="49"/>
      <c r="IPS5" s="49"/>
      <c r="IPT5" s="49"/>
      <c r="IPU5" s="49"/>
      <c r="IPV5" s="49"/>
      <c r="IPW5" s="49"/>
      <c r="IPX5" s="49"/>
      <c r="IPY5" s="49"/>
      <c r="IPZ5" s="49"/>
      <c r="IQA5" s="49"/>
      <c r="IQB5" s="49"/>
      <c r="IQC5" s="49"/>
      <c r="IQD5" s="49"/>
      <c r="IQE5" s="49"/>
      <c r="IQF5" s="49"/>
      <c r="IQG5" s="49"/>
      <c r="IQH5" s="49"/>
      <c r="IQI5" s="49"/>
      <c r="IQJ5" s="49"/>
      <c r="IQK5" s="49"/>
      <c r="IQL5" s="49"/>
      <c r="IQM5" s="49"/>
      <c r="IQN5" s="49"/>
      <c r="IQO5" s="49"/>
      <c r="IQP5" s="49"/>
      <c r="IQQ5" s="49"/>
      <c r="IQR5" s="49"/>
      <c r="IQS5" s="49"/>
      <c r="IQT5" s="49"/>
      <c r="IQU5" s="49"/>
      <c r="IQV5" s="49"/>
      <c r="IQW5" s="49"/>
      <c r="IQX5" s="49"/>
      <c r="IQY5" s="49"/>
      <c r="IQZ5" s="49"/>
      <c r="IRA5" s="49"/>
      <c r="IRB5" s="49"/>
      <c r="IRC5" s="49"/>
      <c r="IRD5" s="49"/>
      <c r="IRE5" s="49"/>
      <c r="IRF5" s="49"/>
      <c r="IRG5" s="49"/>
      <c r="IRH5" s="49"/>
      <c r="IRI5" s="49"/>
      <c r="IRJ5" s="49"/>
      <c r="IRK5" s="49"/>
      <c r="IRL5" s="49"/>
      <c r="IRM5" s="49"/>
      <c r="IRN5" s="49"/>
      <c r="IRO5" s="49"/>
      <c r="IRP5" s="49"/>
      <c r="IRQ5" s="49"/>
      <c r="IRR5" s="49"/>
      <c r="IRS5" s="49"/>
      <c r="IRT5" s="49"/>
      <c r="IRU5" s="49"/>
      <c r="IRV5" s="49"/>
      <c r="IRW5" s="49"/>
      <c r="IRX5" s="49"/>
      <c r="IRY5" s="49"/>
      <c r="IRZ5" s="49"/>
      <c r="ISA5" s="49"/>
      <c r="ISB5" s="49"/>
      <c r="ISC5" s="49"/>
      <c r="ISD5" s="49"/>
      <c r="ISE5" s="49"/>
      <c r="ISF5" s="49"/>
      <c r="ISG5" s="49"/>
      <c r="ISH5" s="49"/>
      <c r="ISI5" s="49"/>
      <c r="ISJ5" s="49"/>
      <c r="ISK5" s="49"/>
      <c r="ISL5" s="49"/>
      <c r="ISM5" s="49"/>
      <c r="ISN5" s="49"/>
      <c r="ISO5" s="49"/>
      <c r="ISP5" s="49"/>
      <c r="ISQ5" s="49"/>
      <c r="ISR5" s="49"/>
      <c r="ISS5" s="49"/>
      <c r="IST5" s="49"/>
      <c r="ISU5" s="49"/>
      <c r="ISV5" s="49"/>
      <c r="ISW5" s="49"/>
      <c r="ISX5" s="49"/>
      <c r="ISY5" s="49"/>
      <c r="ISZ5" s="49"/>
      <c r="ITA5" s="49"/>
      <c r="ITB5" s="49"/>
      <c r="ITC5" s="49"/>
      <c r="ITD5" s="49"/>
      <c r="ITE5" s="49"/>
      <c r="ITF5" s="49"/>
      <c r="ITG5" s="49"/>
      <c r="ITH5" s="49"/>
      <c r="ITI5" s="49"/>
      <c r="ITJ5" s="49"/>
      <c r="ITK5" s="49"/>
      <c r="ITL5" s="49"/>
      <c r="ITM5" s="49"/>
      <c r="ITN5" s="49"/>
      <c r="ITO5" s="49"/>
      <c r="ITP5" s="49"/>
      <c r="ITQ5" s="49"/>
      <c r="ITR5" s="49"/>
      <c r="ITS5" s="49"/>
      <c r="ITT5" s="49"/>
      <c r="ITU5" s="49"/>
      <c r="ITV5" s="49"/>
      <c r="ITW5" s="49"/>
      <c r="ITX5" s="49"/>
      <c r="ITY5" s="49"/>
      <c r="ITZ5" s="49"/>
      <c r="IUA5" s="49"/>
      <c r="IUB5" s="49"/>
      <c r="IUC5" s="49"/>
      <c r="IUD5" s="49"/>
      <c r="IUE5" s="49"/>
      <c r="IUF5" s="49"/>
      <c r="IUG5" s="49"/>
      <c r="IUH5" s="49"/>
      <c r="IUI5" s="49"/>
      <c r="IUJ5" s="49"/>
      <c r="IUK5" s="49"/>
      <c r="IUL5" s="49"/>
      <c r="IUM5" s="49"/>
      <c r="IUN5" s="49"/>
      <c r="IUO5" s="49"/>
      <c r="IUP5" s="49"/>
      <c r="IUQ5" s="49"/>
      <c r="IUR5" s="49"/>
      <c r="IUS5" s="49"/>
      <c r="IUT5" s="49"/>
      <c r="IUU5" s="49"/>
      <c r="IUV5" s="49"/>
      <c r="IUW5" s="49"/>
      <c r="IUX5" s="49"/>
      <c r="IUY5" s="49"/>
      <c r="IUZ5" s="49"/>
      <c r="IVA5" s="49"/>
      <c r="IVB5" s="49"/>
      <c r="IVC5" s="49"/>
      <c r="IVD5" s="49"/>
      <c r="IVE5" s="49"/>
      <c r="IVF5" s="49"/>
      <c r="IVG5" s="49"/>
      <c r="IVH5" s="49"/>
      <c r="IVI5" s="49"/>
      <c r="IVJ5" s="49"/>
      <c r="IVK5" s="49"/>
      <c r="IVL5" s="49"/>
      <c r="IVM5" s="49"/>
      <c r="IVN5" s="49"/>
      <c r="IVO5" s="49"/>
      <c r="IVP5" s="49"/>
      <c r="IVQ5" s="49"/>
      <c r="IVR5" s="49"/>
      <c r="IVS5" s="49"/>
      <c r="IVT5" s="49"/>
      <c r="IVU5" s="49"/>
      <c r="IVV5" s="49"/>
      <c r="IVW5" s="49"/>
      <c r="IVX5" s="49"/>
      <c r="IVY5" s="49"/>
      <c r="IVZ5" s="49"/>
      <c r="IWA5" s="49"/>
      <c r="IWB5" s="49"/>
      <c r="IWC5" s="49"/>
      <c r="IWD5" s="49"/>
      <c r="IWE5" s="49"/>
      <c r="IWF5" s="49"/>
      <c r="IWG5" s="49"/>
      <c r="IWH5" s="49"/>
      <c r="IWI5" s="49"/>
      <c r="IWJ5" s="49"/>
      <c r="IWK5" s="49"/>
      <c r="IWL5" s="49"/>
      <c r="IWM5" s="49"/>
      <c r="IWN5" s="49"/>
      <c r="IWO5" s="49"/>
      <c r="IWP5" s="49"/>
      <c r="IWQ5" s="49"/>
      <c r="IWR5" s="49"/>
      <c r="IWS5" s="49"/>
      <c r="IWT5" s="49"/>
      <c r="IWU5" s="49"/>
      <c r="IWV5" s="49"/>
      <c r="IWW5" s="49"/>
      <c r="IWX5" s="49"/>
      <c r="IWY5" s="49"/>
      <c r="IWZ5" s="49"/>
      <c r="IXA5" s="49"/>
      <c r="IXB5" s="49"/>
      <c r="IXC5" s="49"/>
      <c r="IXD5" s="49"/>
      <c r="IXE5" s="49"/>
      <c r="IXF5" s="49"/>
      <c r="IXG5" s="49"/>
      <c r="IXH5" s="49"/>
      <c r="IXI5" s="49"/>
      <c r="IXJ5" s="49"/>
      <c r="IXK5" s="49"/>
      <c r="IXL5" s="49"/>
      <c r="IXM5" s="49"/>
      <c r="IXN5" s="49"/>
      <c r="IXO5" s="49"/>
      <c r="IXP5" s="49"/>
      <c r="IXQ5" s="49"/>
      <c r="IXR5" s="49"/>
      <c r="IXS5" s="49"/>
      <c r="IXT5" s="49"/>
      <c r="IXU5" s="49"/>
      <c r="IXV5" s="49"/>
      <c r="IXW5" s="49"/>
      <c r="IXX5" s="49"/>
      <c r="IXY5" s="49"/>
      <c r="IXZ5" s="49"/>
      <c r="IYA5" s="49"/>
      <c r="IYB5" s="49"/>
      <c r="IYC5" s="49"/>
      <c r="IYD5" s="49"/>
      <c r="IYE5" s="49"/>
      <c r="IYF5" s="49"/>
      <c r="IYG5" s="49"/>
      <c r="IYH5" s="49"/>
      <c r="IYI5" s="49"/>
      <c r="IYJ5" s="49"/>
      <c r="IYK5" s="49"/>
      <c r="IYL5" s="49"/>
      <c r="IYM5" s="49"/>
      <c r="IYN5" s="49"/>
      <c r="IYO5" s="49"/>
      <c r="IYP5" s="49"/>
      <c r="IYQ5" s="49"/>
      <c r="IYR5" s="49"/>
      <c r="IYS5" s="49"/>
      <c r="IYT5" s="49"/>
      <c r="IYU5" s="49"/>
      <c r="IYV5" s="49"/>
      <c r="IYW5" s="49"/>
      <c r="IYX5" s="49"/>
      <c r="IYY5" s="49"/>
      <c r="IYZ5" s="49"/>
      <c r="IZA5" s="49"/>
      <c r="IZB5" s="49"/>
      <c r="IZC5" s="49"/>
      <c r="IZD5" s="49"/>
      <c r="IZE5" s="49"/>
      <c r="IZF5" s="49"/>
      <c r="IZG5" s="49"/>
      <c r="IZH5" s="49"/>
      <c r="IZI5" s="49"/>
      <c r="IZJ5" s="49"/>
      <c r="IZK5" s="49"/>
      <c r="IZL5" s="49"/>
      <c r="IZM5" s="49"/>
      <c r="IZN5" s="49"/>
      <c r="IZO5" s="49"/>
      <c r="IZP5" s="49"/>
      <c r="IZQ5" s="49"/>
      <c r="IZR5" s="49"/>
      <c r="IZS5" s="49"/>
      <c r="IZT5" s="49"/>
      <c r="IZU5" s="49"/>
      <c r="IZV5" s="49"/>
      <c r="IZW5" s="49"/>
      <c r="IZX5" s="49"/>
      <c r="IZY5" s="49"/>
      <c r="IZZ5" s="49"/>
      <c r="JAA5" s="49"/>
      <c r="JAB5" s="49"/>
      <c r="JAC5" s="49"/>
      <c r="JAD5" s="49"/>
      <c r="JAE5" s="49"/>
      <c r="JAF5" s="49"/>
      <c r="JAG5" s="49"/>
      <c r="JAH5" s="49"/>
      <c r="JAI5" s="49"/>
      <c r="JAJ5" s="49"/>
      <c r="JAK5" s="49"/>
      <c r="JAL5" s="49"/>
      <c r="JAM5" s="49"/>
      <c r="JAN5" s="49"/>
      <c r="JAO5" s="49"/>
      <c r="JAP5" s="49"/>
      <c r="JAQ5" s="49"/>
      <c r="JAR5" s="49"/>
      <c r="JAS5" s="49"/>
      <c r="JAT5" s="49"/>
      <c r="JAU5" s="49"/>
      <c r="JAV5" s="49"/>
      <c r="JAW5" s="49"/>
      <c r="JAX5" s="49"/>
      <c r="JAY5" s="49"/>
      <c r="JAZ5" s="49"/>
      <c r="JBA5" s="49"/>
      <c r="JBB5" s="49"/>
      <c r="JBC5" s="49"/>
      <c r="JBD5" s="49"/>
      <c r="JBE5" s="49"/>
      <c r="JBF5" s="49"/>
      <c r="JBG5" s="49"/>
      <c r="JBH5" s="49"/>
      <c r="JBI5" s="49"/>
      <c r="JBJ5" s="49"/>
      <c r="JBK5" s="49"/>
      <c r="JBL5" s="49"/>
      <c r="JBM5" s="49"/>
      <c r="JBN5" s="49"/>
      <c r="JBO5" s="49"/>
      <c r="JBP5" s="49"/>
      <c r="JBQ5" s="49"/>
      <c r="JBR5" s="49"/>
      <c r="JBS5" s="49"/>
      <c r="JBT5" s="49"/>
      <c r="JBU5" s="49"/>
      <c r="JBV5" s="49"/>
      <c r="JBW5" s="49"/>
      <c r="JBX5" s="49"/>
      <c r="JBY5" s="49"/>
      <c r="JBZ5" s="49"/>
      <c r="JCA5" s="49"/>
      <c r="JCB5" s="49"/>
      <c r="JCC5" s="49"/>
      <c r="JCD5" s="49"/>
      <c r="JCE5" s="49"/>
      <c r="JCF5" s="49"/>
      <c r="JCG5" s="49"/>
      <c r="JCH5" s="49"/>
      <c r="JCI5" s="49"/>
      <c r="JCJ5" s="49"/>
      <c r="JCK5" s="49"/>
      <c r="JCL5" s="49"/>
      <c r="JCM5" s="49"/>
      <c r="JCN5" s="49"/>
      <c r="JCO5" s="49"/>
      <c r="JCP5" s="49"/>
      <c r="JCQ5" s="49"/>
      <c r="JCR5" s="49"/>
      <c r="JCS5" s="49"/>
      <c r="JCT5" s="49"/>
      <c r="JCU5" s="49"/>
      <c r="JCV5" s="49"/>
      <c r="JCW5" s="49"/>
      <c r="JCX5" s="49"/>
      <c r="JCY5" s="49"/>
      <c r="JCZ5" s="49"/>
      <c r="JDA5" s="49"/>
      <c r="JDB5" s="49"/>
      <c r="JDC5" s="49"/>
      <c r="JDD5" s="49"/>
      <c r="JDE5" s="49"/>
      <c r="JDF5" s="49"/>
      <c r="JDG5" s="49"/>
      <c r="JDH5" s="49"/>
      <c r="JDI5" s="49"/>
      <c r="JDJ5" s="49"/>
      <c r="JDK5" s="49"/>
      <c r="JDL5" s="49"/>
      <c r="JDM5" s="49"/>
      <c r="JDN5" s="49"/>
      <c r="JDO5" s="49"/>
      <c r="JDP5" s="49"/>
      <c r="JDQ5" s="49"/>
      <c r="JDR5" s="49"/>
      <c r="JDS5" s="49"/>
      <c r="JDT5" s="49"/>
      <c r="JDU5" s="49"/>
      <c r="JDV5" s="49"/>
      <c r="JDW5" s="49"/>
      <c r="JDX5" s="49"/>
      <c r="JDY5" s="49"/>
      <c r="JDZ5" s="49"/>
      <c r="JEA5" s="49"/>
      <c r="JEB5" s="49"/>
      <c r="JEC5" s="49"/>
      <c r="JED5" s="49"/>
      <c r="JEE5" s="49"/>
      <c r="JEF5" s="49"/>
      <c r="JEG5" s="49"/>
      <c r="JEH5" s="49"/>
      <c r="JEI5" s="49"/>
      <c r="JEJ5" s="49"/>
      <c r="JEK5" s="49"/>
      <c r="JEL5" s="49"/>
      <c r="JEM5" s="49"/>
      <c r="JEN5" s="49"/>
      <c r="JEO5" s="49"/>
      <c r="JEP5" s="49"/>
      <c r="JEQ5" s="49"/>
      <c r="JER5" s="49"/>
      <c r="JES5" s="49"/>
      <c r="JET5" s="49"/>
      <c r="JEU5" s="49"/>
      <c r="JEV5" s="49"/>
      <c r="JEW5" s="49"/>
      <c r="JEX5" s="49"/>
      <c r="JEY5" s="49"/>
      <c r="JEZ5" s="49"/>
      <c r="JFA5" s="49"/>
      <c r="JFB5" s="49"/>
      <c r="JFC5" s="49"/>
      <c r="JFD5" s="49"/>
      <c r="JFE5" s="49"/>
      <c r="JFF5" s="49"/>
      <c r="JFG5" s="49"/>
      <c r="JFH5" s="49"/>
      <c r="JFI5" s="49"/>
      <c r="JFJ5" s="49"/>
      <c r="JFK5" s="49"/>
      <c r="JFL5" s="49"/>
      <c r="JFM5" s="49"/>
      <c r="JFN5" s="49"/>
      <c r="JFO5" s="49"/>
      <c r="JFP5" s="49"/>
      <c r="JFQ5" s="49"/>
      <c r="JFR5" s="49"/>
      <c r="JFS5" s="49"/>
      <c r="JFT5" s="49"/>
      <c r="JFU5" s="49"/>
      <c r="JFV5" s="49"/>
      <c r="JFW5" s="49"/>
      <c r="JFX5" s="49"/>
      <c r="JFY5" s="49"/>
      <c r="JFZ5" s="49"/>
      <c r="JGA5" s="49"/>
      <c r="JGB5" s="49"/>
      <c r="JGC5" s="49"/>
      <c r="JGD5" s="49"/>
      <c r="JGE5" s="49"/>
      <c r="JGF5" s="49"/>
      <c r="JGG5" s="49"/>
      <c r="JGH5" s="49"/>
      <c r="JGI5" s="49"/>
      <c r="JGJ5" s="49"/>
      <c r="JGK5" s="49"/>
      <c r="JGL5" s="49"/>
      <c r="JGM5" s="49"/>
      <c r="JGN5" s="49"/>
      <c r="JGO5" s="49"/>
      <c r="JGP5" s="49"/>
      <c r="JGQ5" s="49"/>
      <c r="JGR5" s="49"/>
      <c r="JGS5" s="49"/>
      <c r="JGT5" s="49"/>
      <c r="JGU5" s="49"/>
      <c r="JGV5" s="49"/>
      <c r="JGW5" s="49"/>
      <c r="JGX5" s="49"/>
      <c r="JGY5" s="49"/>
      <c r="JGZ5" s="49"/>
      <c r="JHA5" s="49"/>
      <c r="JHB5" s="49"/>
      <c r="JHC5" s="49"/>
      <c r="JHD5" s="49"/>
      <c r="JHE5" s="49"/>
      <c r="JHF5" s="49"/>
      <c r="JHG5" s="49"/>
      <c r="JHH5" s="49"/>
      <c r="JHI5" s="49"/>
      <c r="JHJ5" s="49"/>
      <c r="JHK5" s="49"/>
      <c r="JHL5" s="49"/>
      <c r="JHM5" s="49"/>
      <c r="JHN5" s="49"/>
      <c r="JHO5" s="49"/>
      <c r="JHP5" s="49"/>
      <c r="JHQ5" s="49"/>
      <c r="JHR5" s="49"/>
      <c r="JHS5" s="49"/>
      <c r="JHT5" s="49"/>
      <c r="JHU5" s="49"/>
      <c r="JHV5" s="49"/>
      <c r="JHW5" s="49"/>
      <c r="JHX5" s="49"/>
      <c r="JHY5" s="49"/>
      <c r="JHZ5" s="49"/>
      <c r="JIA5" s="49"/>
      <c r="JIB5" s="49"/>
      <c r="JIC5" s="49"/>
      <c r="JID5" s="49"/>
      <c r="JIE5" s="49"/>
      <c r="JIF5" s="49"/>
      <c r="JIG5" s="49"/>
      <c r="JIH5" s="49"/>
      <c r="JII5" s="49"/>
      <c r="JIJ5" s="49"/>
      <c r="JIK5" s="49"/>
      <c r="JIL5" s="49"/>
      <c r="JIM5" s="49"/>
      <c r="JIN5" s="49"/>
      <c r="JIO5" s="49"/>
      <c r="JIP5" s="49"/>
      <c r="JIQ5" s="49"/>
      <c r="JIR5" s="49"/>
      <c r="JIS5" s="49"/>
      <c r="JIT5" s="49"/>
      <c r="JIU5" s="49"/>
      <c r="JIV5" s="49"/>
      <c r="JIW5" s="49"/>
      <c r="JIX5" s="49"/>
      <c r="JIY5" s="49"/>
      <c r="JIZ5" s="49"/>
      <c r="JJA5" s="49"/>
      <c r="JJB5" s="49"/>
      <c r="JJC5" s="49"/>
      <c r="JJD5" s="49"/>
      <c r="JJE5" s="49"/>
      <c r="JJF5" s="49"/>
      <c r="JJG5" s="49"/>
      <c r="JJH5" s="49"/>
      <c r="JJI5" s="49"/>
      <c r="JJJ5" s="49"/>
      <c r="JJK5" s="49"/>
      <c r="JJL5" s="49"/>
      <c r="JJM5" s="49"/>
      <c r="JJN5" s="49"/>
      <c r="JJO5" s="49"/>
      <c r="JJP5" s="49"/>
      <c r="JJQ5" s="49"/>
      <c r="JJR5" s="49"/>
      <c r="JJS5" s="49"/>
      <c r="JJT5" s="49"/>
      <c r="JJU5" s="49"/>
      <c r="JJV5" s="49"/>
      <c r="JJW5" s="49"/>
      <c r="JJX5" s="49"/>
      <c r="JJY5" s="49"/>
      <c r="JJZ5" s="49"/>
      <c r="JKA5" s="49"/>
      <c r="JKB5" s="49"/>
      <c r="JKC5" s="49"/>
      <c r="JKD5" s="49"/>
      <c r="JKE5" s="49"/>
      <c r="JKF5" s="49"/>
      <c r="JKG5" s="49"/>
      <c r="JKH5" s="49"/>
      <c r="JKI5" s="49"/>
      <c r="JKJ5" s="49"/>
      <c r="JKK5" s="49"/>
      <c r="JKL5" s="49"/>
      <c r="JKM5" s="49"/>
      <c r="JKN5" s="49"/>
      <c r="JKO5" s="49"/>
      <c r="JKP5" s="49"/>
      <c r="JKQ5" s="49"/>
      <c r="JKR5" s="49"/>
      <c r="JKS5" s="49"/>
      <c r="JKT5" s="49"/>
      <c r="JKU5" s="49"/>
      <c r="JKV5" s="49"/>
      <c r="JKW5" s="49"/>
      <c r="JKX5" s="49"/>
      <c r="JKY5" s="49"/>
      <c r="JKZ5" s="49"/>
      <c r="JLA5" s="49"/>
      <c r="JLB5" s="49"/>
      <c r="JLC5" s="49"/>
      <c r="JLD5" s="49"/>
      <c r="JLE5" s="49"/>
      <c r="JLF5" s="49"/>
      <c r="JLG5" s="49"/>
      <c r="JLH5" s="49"/>
      <c r="JLI5" s="49"/>
      <c r="JLJ5" s="49"/>
      <c r="JLK5" s="49"/>
      <c r="JLL5" s="49"/>
      <c r="JLM5" s="49"/>
      <c r="JLN5" s="49"/>
      <c r="JLO5" s="49"/>
      <c r="JLP5" s="49"/>
      <c r="JLQ5" s="49"/>
      <c r="JLR5" s="49"/>
      <c r="JLS5" s="49"/>
      <c r="JLT5" s="49"/>
      <c r="JLU5" s="49"/>
      <c r="JLV5" s="49"/>
      <c r="JLW5" s="49"/>
      <c r="JLX5" s="49"/>
      <c r="JLY5" s="49"/>
      <c r="JLZ5" s="49"/>
      <c r="JMA5" s="49"/>
      <c r="JMB5" s="49"/>
      <c r="JMC5" s="49"/>
      <c r="JMD5" s="49"/>
      <c r="JME5" s="49"/>
      <c r="JMF5" s="49"/>
      <c r="JMG5" s="49"/>
      <c r="JMH5" s="49"/>
      <c r="JMI5" s="49"/>
      <c r="JMJ5" s="49"/>
      <c r="JMK5" s="49"/>
      <c r="JML5" s="49"/>
      <c r="JMM5" s="49"/>
      <c r="JMN5" s="49"/>
      <c r="JMO5" s="49"/>
      <c r="JMP5" s="49"/>
      <c r="JMQ5" s="49"/>
      <c r="JMR5" s="49"/>
      <c r="JMS5" s="49"/>
      <c r="JMT5" s="49"/>
      <c r="JMU5" s="49"/>
      <c r="JMV5" s="49"/>
      <c r="JMW5" s="49"/>
      <c r="JMX5" s="49"/>
      <c r="JMY5" s="49"/>
      <c r="JMZ5" s="49"/>
      <c r="JNA5" s="49"/>
      <c r="JNB5" s="49"/>
      <c r="JNC5" s="49"/>
      <c r="JND5" s="49"/>
      <c r="JNE5" s="49"/>
      <c r="JNF5" s="49"/>
      <c r="JNG5" s="49"/>
      <c r="JNH5" s="49"/>
      <c r="JNI5" s="49"/>
      <c r="JNJ5" s="49"/>
      <c r="JNK5" s="49"/>
      <c r="JNL5" s="49"/>
      <c r="JNM5" s="49"/>
      <c r="JNN5" s="49"/>
      <c r="JNO5" s="49"/>
      <c r="JNP5" s="49"/>
      <c r="JNQ5" s="49"/>
      <c r="JNR5" s="49"/>
      <c r="JNS5" s="49"/>
      <c r="JNT5" s="49"/>
      <c r="JNU5" s="49"/>
      <c r="JNV5" s="49"/>
      <c r="JNW5" s="49"/>
      <c r="JNX5" s="49"/>
      <c r="JNY5" s="49"/>
      <c r="JNZ5" s="49"/>
      <c r="JOA5" s="49"/>
      <c r="JOB5" s="49"/>
      <c r="JOC5" s="49"/>
      <c r="JOD5" s="49"/>
      <c r="JOE5" s="49"/>
      <c r="JOF5" s="49"/>
      <c r="JOG5" s="49"/>
      <c r="JOH5" s="49"/>
      <c r="JOI5" s="49"/>
      <c r="JOJ5" s="49"/>
      <c r="JOK5" s="49"/>
      <c r="JOL5" s="49"/>
      <c r="JOM5" s="49"/>
      <c r="JON5" s="49"/>
      <c r="JOO5" s="49"/>
      <c r="JOP5" s="49"/>
      <c r="JOQ5" s="49"/>
      <c r="JOR5" s="49"/>
      <c r="JOS5" s="49"/>
      <c r="JOT5" s="49"/>
      <c r="JOU5" s="49"/>
      <c r="JOV5" s="49"/>
      <c r="JOW5" s="49"/>
      <c r="JOX5" s="49"/>
      <c r="JOY5" s="49"/>
      <c r="JOZ5" s="49"/>
      <c r="JPA5" s="49"/>
      <c r="JPB5" s="49"/>
      <c r="JPC5" s="49"/>
      <c r="JPD5" s="49"/>
      <c r="JPE5" s="49"/>
      <c r="JPF5" s="49"/>
      <c r="JPG5" s="49"/>
      <c r="JPH5" s="49"/>
      <c r="JPI5" s="49"/>
      <c r="JPJ5" s="49"/>
      <c r="JPK5" s="49"/>
      <c r="JPL5" s="49"/>
      <c r="JPM5" s="49"/>
      <c r="JPN5" s="49"/>
      <c r="JPO5" s="49"/>
      <c r="JPP5" s="49"/>
      <c r="JPQ5" s="49"/>
      <c r="JPR5" s="49"/>
      <c r="JPS5" s="49"/>
      <c r="JPT5" s="49"/>
      <c r="JPU5" s="49"/>
      <c r="JPV5" s="49"/>
      <c r="JPW5" s="49"/>
      <c r="JPX5" s="49"/>
      <c r="JPY5" s="49"/>
      <c r="JPZ5" s="49"/>
      <c r="JQA5" s="49"/>
      <c r="JQB5" s="49"/>
      <c r="JQC5" s="49"/>
      <c r="JQD5" s="49"/>
      <c r="JQE5" s="49"/>
      <c r="JQF5" s="49"/>
      <c r="JQG5" s="49"/>
      <c r="JQH5" s="49"/>
      <c r="JQI5" s="49"/>
      <c r="JQJ5" s="49"/>
      <c r="JQK5" s="49"/>
      <c r="JQL5" s="49"/>
      <c r="JQM5" s="49"/>
      <c r="JQN5" s="49"/>
      <c r="JQO5" s="49"/>
      <c r="JQP5" s="49"/>
      <c r="JQQ5" s="49"/>
      <c r="JQR5" s="49"/>
      <c r="JQS5" s="49"/>
      <c r="JQT5" s="49"/>
      <c r="JQU5" s="49"/>
      <c r="JQV5" s="49"/>
      <c r="JQW5" s="49"/>
      <c r="JQX5" s="49"/>
      <c r="JQY5" s="49"/>
      <c r="JQZ5" s="49"/>
      <c r="JRA5" s="49"/>
      <c r="JRB5" s="49"/>
      <c r="JRC5" s="49"/>
      <c r="JRD5" s="49"/>
      <c r="JRE5" s="49"/>
      <c r="JRF5" s="49"/>
      <c r="JRG5" s="49"/>
      <c r="JRH5" s="49"/>
      <c r="JRI5" s="49"/>
      <c r="JRJ5" s="49"/>
      <c r="JRK5" s="49"/>
      <c r="JRL5" s="49"/>
      <c r="JRM5" s="49"/>
      <c r="JRN5" s="49"/>
      <c r="JRO5" s="49"/>
      <c r="JRP5" s="49"/>
      <c r="JRQ5" s="49"/>
      <c r="JRR5" s="49"/>
      <c r="JRS5" s="49"/>
      <c r="JRT5" s="49"/>
      <c r="JRU5" s="49"/>
      <c r="JRV5" s="49"/>
      <c r="JRW5" s="49"/>
      <c r="JRX5" s="49"/>
      <c r="JRY5" s="49"/>
      <c r="JRZ5" s="49"/>
      <c r="JSA5" s="49"/>
      <c r="JSB5" s="49"/>
      <c r="JSC5" s="49"/>
      <c r="JSD5" s="49"/>
      <c r="JSE5" s="49"/>
      <c r="JSF5" s="49"/>
      <c r="JSG5" s="49"/>
      <c r="JSH5" s="49"/>
      <c r="JSI5" s="49"/>
      <c r="JSJ5" s="49"/>
      <c r="JSK5" s="49"/>
      <c r="JSL5" s="49"/>
      <c r="JSM5" s="49"/>
      <c r="JSN5" s="49"/>
      <c r="JSO5" s="49"/>
      <c r="JSP5" s="49"/>
      <c r="JSQ5" s="49"/>
      <c r="JSR5" s="49"/>
      <c r="JSS5" s="49"/>
      <c r="JST5" s="49"/>
      <c r="JSU5" s="49"/>
      <c r="JSV5" s="49"/>
      <c r="JSW5" s="49"/>
      <c r="JSX5" s="49"/>
      <c r="JSY5" s="49"/>
      <c r="JSZ5" s="49"/>
      <c r="JTA5" s="49"/>
      <c r="JTB5" s="49"/>
      <c r="JTC5" s="49"/>
      <c r="JTD5" s="49"/>
      <c r="JTE5" s="49"/>
      <c r="JTF5" s="49"/>
      <c r="JTG5" s="49"/>
      <c r="JTH5" s="49"/>
      <c r="JTI5" s="49"/>
      <c r="JTJ5" s="49"/>
      <c r="JTK5" s="49"/>
      <c r="JTL5" s="49"/>
      <c r="JTM5" s="49"/>
      <c r="JTN5" s="49"/>
      <c r="JTO5" s="49"/>
      <c r="JTP5" s="49"/>
      <c r="JTQ5" s="49"/>
      <c r="JTR5" s="49"/>
      <c r="JTS5" s="49"/>
      <c r="JTT5" s="49"/>
      <c r="JTU5" s="49"/>
      <c r="JTV5" s="49"/>
      <c r="JTW5" s="49"/>
      <c r="JTX5" s="49"/>
      <c r="JTY5" s="49"/>
      <c r="JTZ5" s="49"/>
      <c r="JUA5" s="49"/>
      <c r="JUB5" s="49"/>
      <c r="JUC5" s="49"/>
      <c r="JUD5" s="49"/>
      <c r="JUE5" s="49"/>
      <c r="JUF5" s="49"/>
      <c r="JUG5" s="49"/>
      <c r="JUH5" s="49"/>
      <c r="JUI5" s="49"/>
      <c r="JUJ5" s="49"/>
      <c r="JUK5" s="49"/>
      <c r="JUL5" s="49"/>
      <c r="JUM5" s="49"/>
      <c r="JUN5" s="49"/>
      <c r="JUO5" s="49"/>
      <c r="JUP5" s="49"/>
      <c r="JUQ5" s="49"/>
      <c r="JUR5" s="49"/>
      <c r="JUS5" s="49"/>
      <c r="JUT5" s="49"/>
      <c r="JUU5" s="49"/>
      <c r="JUV5" s="49"/>
      <c r="JUW5" s="49"/>
      <c r="JUX5" s="49"/>
      <c r="JUY5" s="49"/>
      <c r="JUZ5" s="49"/>
      <c r="JVA5" s="49"/>
      <c r="JVB5" s="49"/>
      <c r="JVC5" s="49"/>
      <c r="JVD5" s="49"/>
      <c r="JVE5" s="49"/>
      <c r="JVF5" s="49"/>
      <c r="JVG5" s="49"/>
      <c r="JVH5" s="49"/>
      <c r="JVI5" s="49"/>
      <c r="JVJ5" s="49"/>
      <c r="JVK5" s="49"/>
      <c r="JVL5" s="49"/>
      <c r="JVM5" s="49"/>
      <c r="JVN5" s="49"/>
      <c r="JVO5" s="49"/>
      <c r="JVP5" s="49"/>
      <c r="JVQ5" s="49"/>
      <c r="JVR5" s="49"/>
      <c r="JVS5" s="49"/>
      <c r="JVT5" s="49"/>
      <c r="JVU5" s="49"/>
      <c r="JVV5" s="49"/>
      <c r="JVW5" s="49"/>
      <c r="JVX5" s="49"/>
      <c r="JVY5" s="49"/>
      <c r="JVZ5" s="49"/>
      <c r="JWA5" s="49"/>
      <c r="JWB5" s="49"/>
      <c r="JWC5" s="49"/>
      <c r="JWD5" s="49"/>
      <c r="JWE5" s="49"/>
      <c r="JWF5" s="49"/>
      <c r="JWG5" s="49"/>
      <c r="JWH5" s="49"/>
      <c r="JWI5" s="49"/>
      <c r="JWJ5" s="49"/>
      <c r="JWK5" s="49"/>
      <c r="JWL5" s="49"/>
      <c r="JWM5" s="49"/>
      <c r="JWN5" s="49"/>
      <c r="JWO5" s="49"/>
      <c r="JWP5" s="49"/>
      <c r="JWQ5" s="49"/>
      <c r="JWR5" s="49"/>
      <c r="JWS5" s="49"/>
      <c r="JWT5" s="49"/>
      <c r="JWU5" s="49"/>
      <c r="JWV5" s="49"/>
      <c r="JWW5" s="49"/>
      <c r="JWX5" s="49"/>
      <c r="JWY5" s="49"/>
      <c r="JWZ5" s="49"/>
      <c r="JXA5" s="49"/>
      <c r="JXB5" s="49"/>
      <c r="JXC5" s="49"/>
      <c r="JXD5" s="49"/>
      <c r="JXE5" s="49"/>
      <c r="JXF5" s="49"/>
      <c r="JXG5" s="49"/>
      <c r="JXH5" s="49"/>
      <c r="JXI5" s="49"/>
      <c r="JXJ5" s="49"/>
      <c r="JXK5" s="49"/>
      <c r="JXL5" s="49"/>
      <c r="JXM5" s="49"/>
      <c r="JXN5" s="49"/>
      <c r="JXO5" s="49"/>
      <c r="JXP5" s="49"/>
      <c r="JXQ5" s="49"/>
      <c r="JXR5" s="49"/>
      <c r="JXS5" s="49"/>
      <c r="JXT5" s="49"/>
      <c r="JXU5" s="49"/>
      <c r="JXV5" s="49"/>
      <c r="JXW5" s="49"/>
      <c r="JXX5" s="49"/>
      <c r="JXY5" s="49"/>
      <c r="JXZ5" s="49"/>
      <c r="JYA5" s="49"/>
      <c r="JYB5" s="49"/>
      <c r="JYC5" s="49"/>
      <c r="JYD5" s="49"/>
      <c r="JYE5" s="49"/>
      <c r="JYF5" s="49"/>
      <c r="JYG5" s="49"/>
      <c r="JYH5" s="49"/>
      <c r="JYI5" s="49"/>
      <c r="JYJ5" s="49"/>
      <c r="JYK5" s="49"/>
      <c r="JYL5" s="49"/>
      <c r="JYM5" s="49"/>
      <c r="JYN5" s="49"/>
      <c r="JYO5" s="49"/>
      <c r="JYP5" s="49"/>
      <c r="JYQ5" s="49"/>
      <c r="JYR5" s="49"/>
      <c r="JYS5" s="49"/>
      <c r="JYT5" s="49"/>
      <c r="JYU5" s="49"/>
      <c r="JYV5" s="49"/>
      <c r="JYW5" s="49"/>
      <c r="JYX5" s="49"/>
      <c r="JYY5" s="49"/>
      <c r="JYZ5" s="49"/>
      <c r="JZA5" s="49"/>
      <c r="JZB5" s="49"/>
      <c r="JZC5" s="49"/>
      <c r="JZD5" s="49"/>
      <c r="JZE5" s="49"/>
      <c r="JZF5" s="49"/>
      <c r="JZG5" s="49"/>
      <c r="JZH5" s="49"/>
      <c r="JZI5" s="49"/>
      <c r="JZJ5" s="49"/>
      <c r="JZK5" s="49"/>
      <c r="JZL5" s="49"/>
      <c r="JZM5" s="49"/>
      <c r="JZN5" s="49"/>
      <c r="JZO5" s="49"/>
      <c r="JZP5" s="49"/>
      <c r="JZQ5" s="49"/>
      <c r="JZR5" s="49"/>
      <c r="JZS5" s="49"/>
      <c r="JZT5" s="49"/>
      <c r="JZU5" s="49"/>
      <c r="JZV5" s="49"/>
      <c r="JZW5" s="49"/>
      <c r="JZX5" s="49"/>
      <c r="JZY5" s="49"/>
      <c r="JZZ5" s="49"/>
      <c r="KAA5" s="49"/>
      <c r="KAB5" s="49"/>
      <c r="KAC5" s="49"/>
      <c r="KAD5" s="49"/>
      <c r="KAE5" s="49"/>
      <c r="KAF5" s="49"/>
      <c r="KAG5" s="49"/>
      <c r="KAH5" s="49"/>
      <c r="KAI5" s="49"/>
      <c r="KAJ5" s="49"/>
      <c r="KAK5" s="49"/>
      <c r="KAL5" s="49"/>
      <c r="KAM5" s="49"/>
      <c r="KAN5" s="49"/>
      <c r="KAO5" s="49"/>
      <c r="KAP5" s="49"/>
      <c r="KAQ5" s="49"/>
      <c r="KAR5" s="49"/>
      <c r="KAS5" s="49"/>
      <c r="KAT5" s="49"/>
      <c r="KAU5" s="49"/>
      <c r="KAV5" s="49"/>
      <c r="KAW5" s="49"/>
      <c r="KAX5" s="49"/>
      <c r="KAY5" s="49"/>
      <c r="KAZ5" s="49"/>
      <c r="KBA5" s="49"/>
      <c r="KBB5" s="49"/>
      <c r="KBC5" s="49"/>
      <c r="KBD5" s="49"/>
      <c r="KBE5" s="49"/>
      <c r="KBF5" s="49"/>
      <c r="KBG5" s="49"/>
      <c r="KBH5" s="49"/>
      <c r="KBI5" s="49"/>
      <c r="KBJ5" s="49"/>
      <c r="KBK5" s="49"/>
      <c r="KBL5" s="49"/>
      <c r="KBM5" s="49"/>
      <c r="KBN5" s="49"/>
      <c r="KBO5" s="49"/>
      <c r="KBP5" s="49"/>
      <c r="KBQ5" s="49"/>
      <c r="KBR5" s="49"/>
      <c r="KBS5" s="49"/>
      <c r="KBT5" s="49"/>
      <c r="KBU5" s="49"/>
      <c r="KBV5" s="49"/>
      <c r="KBW5" s="49"/>
      <c r="KBX5" s="49"/>
      <c r="KBY5" s="49"/>
      <c r="KBZ5" s="49"/>
      <c r="KCA5" s="49"/>
      <c r="KCB5" s="49"/>
      <c r="KCC5" s="49"/>
      <c r="KCD5" s="49"/>
      <c r="KCE5" s="49"/>
      <c r="KCF5" s="49"/>
      <c r="KCG5" s="49"/>
      <c r="KCH5" s="49"/>
      <c r="KCI5" s="49"/>
      <c r="KCJ5" s="49"/>
      <c r="KCK5" s="49"/>
      <c r="KCL5" s="49"/>
      <c r="KCM5" s="49"/>
      <c r="KCN5" s="49"/>
      <c r="KCO5" s="49"/>
      <c r="KCP5" s="49"/>
      <c r="KCQ5" s="49"/>
      <c r="KCR5" s="49"/>
      <c r="KCS5" s="49"/>
      <c r="KCT5" s="49"/>
      <c r="KCU5" s="49"/>
      <c r="KCV5" s="49"/>
      <c r="KCW5" s="49"/>
      <c r="KCX5" s="49"/>
      <c r="KCY5" s="49"/>
      <c r="KCZ5" s="49"/>
      <c r="KDA5" s="49"/>
      <c r="KDB5" s="49"/>
      <c r="KDC5" s="49"/>
      <c r="KDD5" s="49"/>
      <c r="KDE5" s="49"/>
      <c r="KDF5" s="49"/>
      <c r="KDG5" s="49"/>
      <c r="KDH5" s="49"/>
      <c r="KDI5" s="49"/>
      <c r="KDJ5" s="49"/>
      <c r="KDK5" s="49"/>
      <c r="KDL5" s="49"/>
      <c r="KDM5" s="49"/>
      <c r="KDN5" s="49"/>
      <c r="KDO5" s="49"/>
      <c r="KDP5" s="49"/>
      <c r="KDQ5" s="49"/>
      <c r="KDR5" s="49"/>
      <c r="KDS5" s="49"/>
      <c r="KDT5" s="49"/>
      <c r="KDU5" s="49"/>
      <c r="KDV5" s="49"/>
      <c r="KDW5" s="49"/>
      <c r="KDX5" s="49"/>
      <c r="KDY5" s="49"/>
      <c r="KDZ5" s="49"/>
      <c r="KEA5" s="49"/>
      <c r="KEB5" s="49"/>
      <c r="KEC5" s="49"/>
      <c r="KED5" s="49"/>
      <c r="KEE5" s="49"/>
      <c r="KEF5" s="49"/>
      <c r="KEG5" s="49"/>
      <c r="KEH5" s="49"/>
      <c r="KEI5" s="49"/>
      <c r="KEJ5" s="49"/>
      <c r="KEK5" s="49"/>
      <c r="KEL5" s="49"/>
      <c r="KEM5" s="49"/>
      <c r="KEN5" s="49"/>
      <c r="KEO5" s="49"/>
      <c r="KEP5" s="49"/>
      <c r="KEQ5" s="49"/>
      <c r="KER5" s="49"/>
      <c r="KES5" s="49"/>
      <c r="KET5" s="49"/>
      <c r="KEU5" s="49"/>
      <c r="KEV5" s="49"/>
      <c r="KEW5" s="49"/>
      <c r="KEX5" s="49"/>
      <c r="KEY5" s="49"/>
      <c r="KEZ5" s="49"/>
      <c r="KFA5" s="49"/>
      <c r="KFB5" s="49"/>
      <c r="KFC5" s="49"/>
      <c r="KFD5" s="49"/>
      <c r="KFE5" s="49"/>
      <c r="KFF5" s="49"/>
      <c r="KFG5" s="49"/>
      <c r="KFH5" s="49"/>
      <c r="KFI5" s="49"/>
      <c r="KFJ5" s="49"/>
      <c r="KFK5" s="49"/>
      <c r="KFL5" s="49"/>
      <c r="KFM5" s="49"/>
      <c r="KFN5" s="49"/>
      <c r="KFO5" s="49"/>
      <c r="KFP5" s="49"/>
      <c r="KFQ5" s="49"/>
      <c r="KFR5" s="49"/>
      <c r="KFS5" s="49"/>
      <c r="KFT5" s="49"/>
      <c r="KFU5" s="49"/>
      <c r="KFV5" s="49"/>
      <c r="KFW5" s="49"/>
      <c r="KFX5" s="49"/>
      <c r="KFY5" s="49"/>
      <c r="KFZ5" s="49"/>
      <c r="KGA5" s="49"/>
      <c r="KGB5" s="49"/>
      <c r="KGC5" s="49"/>
      <c r="KGD5" s="49"/>
      <c r="KGE5" s="49"/>
      <c r="KGF5" s="49"/>
      <c r="KGG5" s="49"/>
      <c r="KGH5" s="49"/>
      <c r="KGI5" s="49"/>
      <c r="KGJ5" s="49"/>
      <c r="KGK5" s="49"/>
      <c r="KGL5" s="49"/>
      <c r="KGM5" s="49"/>
      <c r="KGN5" s="49"/>
      <c r="KGO5" s="49"/>
      <c r="KGP5" s="49"/>
      <c r="KGQ5" s="49"/>
      <c r="KGR5" s="49"/>
      <c r="KGS5" s="49"/>
      <c r="KGT5" s="49"/>
      <c r="KGU5" s="49"/>
      <c r="KGV5" s="49"/>
      <c r="KGW5" s="49"/>
      <c r="KGX5" s="49"/>
      <c r="KGY5" s="49"/>
      <c r="KGZ5" s="49"/>
      <c r="KHA5" s="49"/>
      <c r="KHB5" s="49"/>
      <c r="KHC5" s="49"/>
      <c r="KHD5" s="49"/>
      <c r="KHE5" s="49"/>
      <c r="KHF5" s="49"/>
      <c r="KHG5" s="49"/>
      <c r="KHH5" s="49"/>
      <c r="KHI5" s="49"/>
      <c r="KHJ5" s="49"/>
      <c r="KHK5" s="49"/>
      <c r="KHL5" s="49"/>
      <c r="KHM5" s="49"/>
      <c r="KHN5" s="49"/>
      <c r="KHO5" s="49"/>
      <c r="KHP5" s="49"/>
      <c r="KHQ5" s="49"/>
      <c r="KHR5" s="49"/>
      <c r="KHS5" s="49"/>
      <c r="KHT5" s="49"/>
      <c r="KHU5" s="49"/>
      <c r="KHV5" s="49"/>
      <c r="KHW5" s="49"/>
      <c r="KHX5" s="49"/>
      <c r="KHY5" s="49"/>
      <c r="KHZ5" s="49"/>
      <c r="KIA5" s="49"/>
      <c r="KIB5" s="49"/>
      <c r="KIC5" s="49"/>
      <c r="KID5" s="49"/>
      <c r="KIE5" s="49"/>
      <c r="KIF5" s="49"/>
      <c r="KIG5" s="49"/>
      <c r="KIH5" s="49"/>
      <c r="KII5" s="49"/>
      <c r="KIJ5" s="49"/>
      <c r="KIK5" s="49"/>
      <c r="KIL5" s="49"/>
      <c r="KIM5" s="49"/>
      <c r="KIN5" s="49"/>
      <c r="KIO5" s="49"/>
      <c r="KIP5" s="49"/>
      <c r="KIQ5" s="49"/>
      <c r="KIR5" s="49"/>
      <c r="KIS5" s="49"/>
      <c r="KIT5" s="49"/>
      <c r="KIU5" s="49"/>
      <c r="KIV5" s="49"/>
      <c r="KIW5" s="49"/>
      <c r="KIX5" s="49"/>
      <c r="KIY5" s="49"/>
      <c r="KIZ5" s="49"/>
      <c r="KJA5" s="49"/>
      <c r="KJB5" s="49"/>
      <c r="KJC5" s="49"/>
      <c r="KJD5" s="49"/>
      <c r="KJE5" s="49"/>
      <c r="KJF5" s="49"/>
      <c r="KJG5" s="49"/>
      <c r="KJH5" s="49"/>
      <c r="KJI5" s="49"/>
      <c r="KJJ5" s="49"/>
      <c r="KJK5" s="49"/>
      <c r="KJL5" s="49"/>
      <c r="KJM5" s="49"/>
      <c r="KJN5" s="49"/>
      <c r="KJO5" s="49"/>
      <c r="KJP5" s="49"/>
      <c r="KJQ5" s="49"/>
      <c r="KJR5" s="49"/>
      <c r="KJS5" s="49"/>
      <c r="KJT5" s="49"/>
      <c r="KJU5" s="49"/>
      <c r="KJV5" s="49"/>
      <c r="KJW5" s="49"/>
      <c r="KJX5" s="49"/>
      <c r="KJY5" s="49"/>
      <c r="KJZ5" s="49"/>
      <c r="KKA5" s="49"/>
      <c r="KKB5" s="49"/>
      <c r="KKC5" s="49"/>
      <c r="KKD5" s="49"/>
      <c r="KKE5" s="49"/>
      <c r="KKF5" s="49"/>
      <c r="KKG5" s="49"/>
      <c r="KKH5" s="49"/>
      <c r="KKI5" s="49"/>
      <c r="KKJ5" s="49"/>
      <c r="KKK5" s="49"/>
      <c r="KKL5" s="49"/>
      <c r="KKM5" s="49"/>
      <c r="KKN5" s="49"/>
      <c r="KKO5" s="49"/>
      <c r="KKP5" s="49"/>
      <c r="KKQ5" s="49"/>
      <c r="KKR5" s="49"/>
      <c r="KKS5" s="49"/>
      <c r="KKT5" s="49"/>
      <c r="KKU5" s="49"/>
      <c r="KKV5" s="49"/>
      <c r="KKW5" s="49"/>
      <c r="KKX5" s="49"/>
      <c r="KKY5" s="49"/>
      <c r="KKZ5" s="49"/>
      <c r="KLA5" s="49"/>
      <c r="KLB5" s="49"/>
      <c r="KLC5" s="49"/>
      <c r="KLD5" s="49"/>
      <c r="KLE5" s="49"/>
      <c r="KLF5" s="49"/>
      <c r="KLG5" s="49"/>
      <c r="KLH5" s="49"/>
      <c r="KLI5" s="49"/>
      <c r="KLJ5" s="49"/>
      <c r="KLK5" s="49"/>
      <c r="KLL5" s="49"/>
      <c r="KLM5" s="49"/>
      <c r="KLN5" s="49"/>
      <c r="KLO5" s="49"/>
      <c r="KLP5" s="49"/>
      <c r="KLQ5" s="49"/>
      <c r="KLR5" s="49"/>
      <c r="KLS5" s="49"/>
      <c r="KLT5" s="49"/>
      <c r="KLU5" s="49"/>
      <c r="KLV5" s="49"/>
      <c r="KLW5" s="49"/>
      <c r="KLX5" s="49"/>
      <c r="KLY5" s="49"/>
      <c r="KLZ5" s="49"/>
      <c r="KMA5" s="49"/>
      <c r="KMB5" s="49"/>
      <c r="KMC5" s="49"/>
      <c r="KMD5" s="49"/>
      <c r="KME5" s="49"/>
      <c r="KMF5" s="49"/>
      <c r="KMG5" s="49"/>
      <c r="KMH5" s="49"/>
      <c r="KMI5" s="49"/>
      <c r="KMJ5" s="49"/>
      <c r="KMK5" s="49"/>
      <c r="KML5" s="49"/>
      <c r="KMM5" s="49"/>
      <c r="KMN5" s="49"/>
      <c r="KMO5" s="49"/>
      <c r="KMP5" s="49"/>
      <c r="KMQ5" s="49"/>
      <c r="KMR5" s="49"/>
      <c r="KMS5" s="49"/>
      <c r="KMT5" s="49"/>
      <c r="KMU5" s="49"/>
      <c r="KMV5" s="49"/>
      <c r="KMW5" s="49"/>
      <c r="KMX5" s="49"/>
      <c r="KMY5" s="49"/>
      <c r="KMZ5" s="49"/>
      <c r="KNA5" s="49"/>
      <c r="KNB5" s="49"/>
      <c r="KNC5" s="49"/>
      <c r="KND5" s="49"/>
      <c r="KNE5" s="49"/>
      <c r="KNF5" s="49"/>
      <c r="KNG5" s="49"/>
      <c r="KNH5" s="49"/>
      <c r="KNI5" s="49"/>
      <c r="KNJ5" s="49"/>
      <c r="KNK5" s="49"/>
      <c r="KNL5" s="49"/>
      <c r="KNM5" s="49"/>
      <c r="KNN5" s="49"/>
      <c r="KNO5" s="49"/>
      <c r="KNP5" s="49"/>
      <c r="KNQ5" s="49"/>
      <c r="KNR5" s="49"/>
      <c r="KNS5" s="49"/>
      <c r="KNT5" s="49"/>
      <c r="KNU5" s="49"/>
      <c r="KNV5" s="49"/>
      <c r="KNW5" s="49"/>
      <c r="KNX5" s="49"/>
      <c r="KNY5" s="49"/>
      <c r="KNZ5" s="49"/>
      <c r="KOA5" s="49"/>
      <c r="KOB5" s="49"/>
      <c r="KOC5" s="49"/>
      <c r="KOD5" s="49"/>
      <c r="KOE5" s="49"/>
      <c r="KOF5" s="49"/>
      <c r="KOG5" s="49"/>
      <c r="KOH5" s="49"/>
      <c r="KOI5" s="49"/>
      <c r="KOJ5" s="49"/>
      <c r="KOK5" s="49"/>
      <c r="KOL5" s="49"/>
      <c r="KOM5" s="49"/>
      <c r="KON5" s="49"/>
      <c r="KOO5" s="49"/>
      <c r="KOP5" s="49"/>
      <c r="KOQ5" s="49"/>
      <c r="KOR5" s="49"/>
      <c r="KOS5" s="49"/>
      <c r="KOT5" s="49"/>
      <c r="KOU5" s="49"/>
      <c r="KOV5" s="49"/>
      <c r="KOW5" s="49"/>
      <c r="KOX5" s="49"/>
      <c r="KOY5" s="49"/>
      <c r="KOZ5" s="49"/>
      <c r="KPA5" s="49"/>
      <c r="KPB5" s="49"/>
      <c r="KPC5" s="49"/>
      <c r="KPD5" s="49"/>
      <c r="KPE5" s="49"/>
      <c r="KPF5" s="49"/>
      <c r="KPG5" s="49"/>
      <c r="KPH5" s="49"/>
      <c r="KPI5" s="49"/>
      <c r="KPJ5" s="49"/>
      <c r="KPK5" s="49"/>
      <c r="KPL5" s="49"/>
      <c r="KPM5" s="49"/>
      <c r="KPN5" s="49"/>
      <c r="KPO5" s="49"/>
      <c r="KPP5" s="49"/>
      <c r="KPQ5" s="49"/>
      <c r="KPR5" s="49"/>
      <c r="KPS5" s="49"/>
      <c r="KPT5" s="49"/>
      <c r="KPU5" s="49"/>
      <c r="KPV5" s="49"/>
      <c r="KPW5" s="49"/>
      <c r="KPX5" s="49"/>
      <c r="KPY5" s="49"/>
      <c r="KPZ5" s="49"/>
      <c r="KQA5" s="49"/>
      <c r="KQB5" s="49"/>
      <c r="KQC5" s="49"/>
      <c r="KQD5" s="49"/>
      <c r="KQE5" s="49"/>
      <c r="KQF5" s="49"/>
      <c r="KQG5" s="49"/>
      <c r="KQH5" s="49"/>
      <c r="KQI5" s="49"/>
      <c r="KQJ5" s="49"/>
      <c r="KQK5" s="49"/>
      <c r="KQL5" s="49"/>
      <c r="KQM5" s="49"/>
      <c r="KQN5" s="49"/>
      <c r="KQO5" s="49"/>
      <c r="KQP5" s="49"/>
      <c r="KQQ5" s="49"/>
      <c r="KQR5" s="49"/>
      <c r="KQS5" s="49"/>
      <c r="KQT5" s="49"/>
      <c r="KQU5" s="49"/>
      <c r="KQV5" s="49"/>
      <c r="KQW5" s="49"/>
      <c r="KQX5" s="49"/>
      <c r="KQY5" s="49"/>
      <c r="KQZ5" s="49"/>
      <c r="KRA5" s="49"/>
      <c r="KRB5" s="49"/>
      <c r="KRC5" s="49"/>
      <c r="KRD5" s="49"/>
      <c r="KRE5" s="49"/>
      <c r="KRF5" s="49"/>
      <c r="KRG5" s="49"/>
      <c r="KRH5" s="49"/>
      <c r="KRI5" s="49"/>
      <c r="KRJ5" s="49"/>
      <c r="KRK5" s="49"/>
      <c r="KRL5" s="49"/>
      <c r="KRM5" s="49"/>
      <c r="KRN5" s="49"/>
      <c r="KRO5" s="49"/>
      <c r="KRP5" s="49"/>
      <c r="KRQ5" s="49"/>
      <c r="KRR5" s="49"/>
      <c r="KRS5" s="49"/>
      <c r="KRT5" s="49"/>
      <c r="KRU5" s="49"/>
      <c r="KRV5" s="49"/>
      <c r="KRW5" s="49"/>
      <c r="KRX5" s="49"/>
      <c r="KRY5" s="49"/>
      <c r="KRZ5" s="49"/>
      <c r="KSA5" s="49"/>
      <c r="KSB5" s="49"/>
      <c r="KSC5" s="49"/>
      <c r="KSD5" s="49"/>
      <c r="KSE5" s="49"/>
      <c r="KSF5" s="49"/>
      <c r="KSG5" s="49"/>
      <c r="KSH5" s="49"/>
      <c r="KSI5" s="49"/>
      <c r="KSJ5" s="49"/>
      <c r="KSK5" s="49"/>
      <c r="KSL5" s="49"/>
      <c r="KSM5" s="49"/>
      <c r="KSN5" s="49"/>
      <c r="KSO5" s="49"/>
      <c r="KSP5" s="49"/>
      <c r="KSQ5" s="49"/>
      <c r="KSR5" s="49"/>
      <c r="KSS5" s="49"/>
      <c r="KST5" s="49"/>
      <c r="KSU5" s="49"/>
      <c r="KSV5" s="49"/>
      <c r="KSW5" s="49"/>
      <c r="KSX5" s="49"/>
      <c r="KSY5" s="49"/>
      <c r="KSZ5" s="49"/>
      <c r="KTA5" s="49"/>
      <c r="KTB5" s="49"/>
      <c r="KTC5" s="49"/>
      <c r="KTD5" s="49"/>
      <c r="KTE5" s="49"/>
      <c r="KTF5" s="49"/>
      <c r="KTG5" s="49"/>
      <c r="KTH5" s="49"/>
      <c r="KTI5" s="49"/>
      <c r="KTJ5" s="49"/>
      <c r="KTK5" s="49"/>
      <c r="KTL5" s="49"/>
      <c r="KTM5" s="49"/>
      <c r="KTN5" s="49"/>
      <c r="KTO5" s="49"/>
      <c r="KTP5" s="49"/>
      <c r="KTQ5" s="49"/>
      <c r="KTR5" s="49"/>
      <c r="KTS5" s="49"/>
      <c r="KTT5" s="49"/>
      <c r="KTU5" s="49"/>
      <c r="KTV5" s="49"/>
      <c r="KTW5" s="49"/>
      <c r="KTX5" s="49"/>
      <c r="KTY5" s="49"/>
      <c r="KTZ5" s="49"/>
      <c r="KUA5" s="49"/>
      <c r="KUB5" s="49"/>
      <c r="KUC5" s="49"/>
      <c r="KUD5" s="49"/>
      <c r="KUE5" s="49"/>
      <c r="KUF5" s="49"/>
      <c r="KUG5" s="49"/>
      <c r="KUH5" s="49"/>
      <c r="KUI5" s="49"/>
      <c r="KUJ5" s="49"/>
      <c r="KUK5" s="49"/>
      <c r="KUL5" s="49"/>
      <c r="KUM5" s="49"/>
      <c r="KUN5" s="49"/>
      <c r="KUO5" s="49"/>
      <c r="KUP5" s="49"/>
      <c r="KUQ5" s="49"/>
      <c r="KUR5" s="49"/>
      <c r="KUS5" s="49"/>
      <c r="KUT5" s="49"/>
      <c r="KUU5" s="49"/>
      <c r="KUV5" s="49"/>
      <c r="KUW5" s="49"/>
      <c r="KUX5" s="49"/>
      <c r="KUY5" s="49"/>
      <c r="KUZ5" s="49"/>
      <c r="KVA5" s="49"/>
      <c r="KVB5" s="49"/>
      <c r="KVC5" s="49"/>
      <c r="KVD5" s="49"/>
      <c r="KVE5" s="49"/>
      <c r="KVF5" s="49"/>
      <c r="KVG5" s="49"/>
      <c r="KVH5" s="49"/>
      <c r="KVI5" s="49"/>
      <c r="KVJ5" s="49"/>
      <c r="KVK5" s="49"/>
      <c r="KVL5" s="49"/>
      <c r="KVM5" s="49"/>
      <c r="KVN5" s="49"/>
      <c r="KVO5" s="49"/>
      <c r="KVP5" s="49"/>
      <c r="KVQ5" s="49"/>
      <c r="KVR5" s="49"/>
      <c r="KVS5" s="49"/>
      <c r="KVT5" s="49"/>
      <c r="KVU5" s="49"/>
      <c r="KVV5" s="49"/>
      <c r="KVW5" s="49"/>
      <c r="KVX5" s="49"/>
      <c r="KVY5" s="49"/>
      <c r="KVZ5" s="49"/>
      <c r="KWA5" s="49"/>
      <c r="KWB5" s="49"/>
      <c r="KWC5" s="49"/>
      <c r="KWD5" s="49"/>
      <c r="KWE5" s="49"/>
      <c r="KWF5" s="49"/>
      <c r="KWG5" s="49"/>
      <c r="KWH5" s="49"/>
      <c r="KWI5" s="49"/>
      <c r="KWJ5" s="49"/>
      <c r="KWK5" s="49"/>
      <c r="KWL5" s="49"/>
      <c r="KWM5" s="49"/>
      <c r="KWN5" s="49"/>
      <c r="KWO5" s="49"/>
      <c r="KWP5" s="49"/>
      <c r="KWQ5" s="49"/>
      <c r="KWR5" s="49"/>
      <c r="KWS5" s="49"/>
      <c r="KWT5" s="49"/>
      <c r="KWU5" s="49"/>
      <c r="KWV5" s="49"/>
      <c r="KWW5" s="49"/>
      <c r="KWX5" s="49"/>
      <c r="KWY5" s="49"/>
      <c r="KWZ5" s="49"/>
      <c r="KXA5" s="49"/>
      <c r="KXB5" s="49"/>
      <c r="KXC5" s="49"/>
      <c r="KXD5" s="49"/>
      <c r="KXE5" s="49"/>
      <c r="KXF5" s="49"/>
      <c r="KXG5" s="49"/>
      <c r="KXH5" s="49"/>
      <c r="KXI5" s="49"/>
      <c r="KXJ5" s="49"/>
      <c r="KXK5" s="49"/>
      <c r="KXL5" s="49"/>
      <c r="KXM5" s="49"/>
      <c r="KXN5" s="49"/>
      <c r="KXO5" s="49"/>
      <c r="KXP5" s="49"/>
      <c r="KXQ5" s="49"/>
      <c r="KXR5" s="49"/>
      <c r="KXS5" s="49"/>
      <c r="KXT5" s="49"/>
      <c r="KXU5" s="49"/>
      <c r="KXV5" s="49"/>
      <c r="KXW5" s="49"/>
      <c r="KXX5" s="49"/>
      <c r="KXY5" s="49"/>
      <c r="KXZ5" s="49"/>
      <c r="KYA5" s="49"/>
      <c r="KYB5" s="49"/>
      <c r="KYC5" s="49"/>
      <c r="KYD5" s="49"/>
      <c r="KYE5" s="49"/>
      <c r="KYF5" s="49"/>
      <c r="KYG5" s="49"/>
      <c r="KYH5" s="49"/>
      <c r="KYI5" s="49"/>
      <c r="KYJ5" s="49"/>
      <c r="KYK5" s="49"/>
      <c r="KYL5" s="49"/>
      <c r="KYM5" s="49"/>
      <c r="KYN5" s="49"/>
      <c r="KYO5" s="49"/>
      <c r="KYP5" s="49"/>
      <c r="KYQ5" s="49"/>
      <c r="KYR5" s="49"/>
      <c r="KYS5" s="49"/>
      <c r="KYT5" s="49"/>
      <c r="KYU5" s="49"/>
      <c r="KYV5" s="49"/>
      <c r="KYW5" s="49"/>
      <c r="KYX5" s="49"/>
      <c r="KYY5" s="49"/>
      <c r="KYZ5" s="49"/>
      <c r="KZA5" s="49"/>
      <c r="KZB5" s="49"/>
      <c r="KZC5" s="49"/>
      <c r="KZD5" s="49"/>
      <c r="KZE5" s="49"/>
      <c r="KZF5" s="49"/>
      <c r="KZG5" s="49"/>
      <c r="KZH5" s="49"/>
      <c r="KZI5" s="49"/>
      <c r="KZJ5" s="49"/>
      <c r="KZK5" s="49"/>
      <c r="KZL5" s="49"/>
      <c r="KZM5" s="49"/>
      <c r="KZN5" s="49"/>
      <c r="KZO5" s="49"/>
      <c r="KZP5" s="49"/>
      <c r="KZQ5" s="49"/>
      <c r="KZR5" s="49"/>
      <c r="KZS5" s="49"/>
      <c r="KZT5" s="49"/>
      <c r="KZU5" s="49"/>
      <c r="KZV5" s="49"/>
      <c r="KZW5" s="49"/>
      <c r="KZX5" s="49"/>
      <c r="KZY5" s="49"/>
      <c r="KZZ5" s="49"/>
      <c r="LAA5" s="49"/>
      <c r="LAB5" s="49"/>
      <c r="LAC5" s="49"/>
      <c r="LAD5" s="49"/>
      <c r="LAE5" s="49"/>
      <c r="LAF5" s="49"/>
      <c r="LAG5" s="49"/>
      <c r="LAH5" s="49"/>
      <c r="LAI5" s="49"/>
      <c r="LAJ5" s="49"/>
      <c r="LAK5" s="49"/>
      <c r="LAL5" s="49"/>
      <c r="LAM5" s="49"/>
      <c r="LAN5" s="49"/>
      <c r="LAO5" s="49"/>
      <c r="LAP5" s="49"/>
      <c r="LAQ5" s="49"/>
      <c r="LAR5" s="49"/>
      <c r="LAS5" s="49"/>
      <c r="LAT5" s="49"/>
      <c r="LAU5" s="49"/>
      <c r="LAV5" s="49"/>
      <c r="LAW5" s="49"/>
      <c r="LAX5" s="49"/>
      <c r="LAY5" s="49"/>
      <c r="LAZ5" s="49"/>
      <c r="LBA5" s="49"/>
      <c r="LBB5" s="49"/>
      <c r="LBC5" s="49"/>
      <c r="LBD5" s="49"/>
      <c r="LBE5" s="49"/>
      <c r="LBF5" s="49"/>
      <c r="LBG5" s="49"/>
      <c r="LBH5" s="49"/>
      <c r="LBI5" s="49"/>
      <c r="LBJ5" s="49"/>
      <c r="LBK5" s="49"/>
      <c r="LBL5" s="49"/>
      <c r="LBM5" s="49"/>
      <c r="LBN5" s="49"/>
      <c r="LBO5" s="49"/>
      <c r="LBP5" s="49"/>
      <c r="LBQ5" s="49"/>
      <c r="LBR5" s="49"/>
      <c r="LBS5" s="49"/>
      <c r="LBT5" s="49"/>
      <c r="LBU5" s="49"/>
      <c r="LBV5" s="49"/>
      <c r="LBW5" s="49"/>
      <c r="LBX5" s="49"/>
      <c r="LBY5" s="49"/>
      <c r="LBZ5" s="49"/>
      <c r="LCA5" s="49"/>
      <c r="LCB5" s="49"/>
      <c r="LCC5" s="49"/>
      <c r="LCD5" s="49"/>
      <c r="LCE5" s="49"/>
      <c r="LCF5" s="49"/>
      <c r="LCG5" s="49"/>
      <c r="LCH5" s="49"/>
      <c r="LCI5" s="49"/>
      <c r="LCJ5" s="49"/>
      <c r="LCK5" s="49"/>
      <c r="LCL5" s="49"/>
      <c r="LCM5" s="49"/>
      <c r="LCN5" s="49"/>
      <c r="LCO5" s="49"/>
      <c r="LCP5" s="49"/>
      <c r="LCQ5" s="49"/>
      <c r="LCR5" s="49"/>
      <c r="LCS5" s="49"/>
      <c r="LCT5" s="49"/>
      <c r="LCU5" s="49"/>
      <c r="LCV5" s="49"/>
      <c r="LCW5" s="49"/>
      <c r="LCX5" s="49"/>
      <c r="LCY5" s="49"/>
      <c r="LCZ5" s="49"/>
      <c r="LDA5" s="49"/>
      <c r="LDB5" s="49"/>
      <c r="LDC5" s="49"/>
      <c r="LDD5" s="49"/>
      <c r="LDE5" s="49"/>
      <c r="LDF5" s="49"/>
      <c r="LDG5" s="49"/>
      <c r="LDH5" s="49"/>
      <c r="LDI5" s="49"/>
      <c r="LDJ5" s="49"/>
      <c r="LDK5" s="49"/>
      <c r="LDL5" s="49"/>
      <c r="LDM5" s="49"/>
      <c r="LDN5" s="49"/>
      <c r="LDO5" s="49"/>
      <c r="LDP5" s="49"/>
      <c r="LDQ5" s="49"/>
      <c r="LDR5" s="49"/>
      <c r="LDS5" s="49"/>
      <c r="LDT5" s="49"/>
      <c r="LDU5" s="49"/>
      <c r="LDV5" s="49"/>
      <c r="LDW5" s="49"/>
      <c r="LDX5" s="49"/>
      <c r="LDY5" s="49"/>
      <c r="LDZ5" s="49"/>
      <c r="LEA5" s="49"/>
      <c r="LEB5" s="49"/>
      <c r="LEC5" s="49"/>
      <c r="LED5" s="49"/>
      <c r="LEE5" s="49"/>
      <c r="LEF5" s="49"/>
      <c r="LEG5" s="49"/>
      <c r="LEH5" s="49"/>
      <c r="LEI5" s="49"/>
      <c r="LEJ5" s="49"/>
      <c r="LEK5" s="49"/>
      <c r="LEL5" s="49"/>
      <c r="LEM5" s="49"/>
      <c r="LEN5" s="49"/>
      <c r="LEO5" s="49"/>
      <c r="LEP5" s="49"/>
      <c r="LEQ5" s="49"/>
      <c r="LER5" s="49"/>
      <c r="LES5" s="49"/>
      <c r="LET5" s="49"/>
      <c r="LEU5" s="49"/>
      <c r="LEV5" s="49"/>
      <c r="LEW5" s="49"/>
      <c r="LEX5" s="49"/>
      <c r="LEY5" s="49"/>
      <c r="LEZ5" s="49"/>
      <c r="LFA5" s="49"/>
      <c r="LFB5" s="49"/>
      <c r="LFC5" s="49"/>
      <c r="LFD5" s="49"/>
      <c r="LFE5" s="49"/>
      <c r="LFF5" s="49"/>
      <c r="LFG5" s="49"/>
      <c r="LFH5" s="49"/>
      <c r="LFI5" s="49"/>
      <c r="LFJ5" s="49"/>
      <c r="LFK5" s="49"/>
      <c r="LFL5" s="49"/>
      <c r="LFM5" s="49"/>
      <c r="LFN5" s="49"/>
      <c r="LFO5" s="49"/>
      <c r="LFP5" s="49"/>
      <c r="LFQ5" s="49"/>
      <c r="LFR5" s="49"/>
      <c r="LFS5" s="49"/>
      <c r="LFT5" s="49"/>
      <c r="LFU5" s="49"/>
      <c r="LFV5" s="49"/>
      <c r="LFW5" s="49"/>
      <c r="LFX5" s="49"/>
      <c r="LFY5" s="49"/>
      <c r="LFZ5" s="49"/>
      <c r="LGA5" s="49"/>
      <c r="LGB5" s="49"/>
      <c r="LGC5" s="49"/>
      <c r="LGD5" s="49"/>
      <c r="LGE5" s="49"/>
      <c r="LGF5" s="49"/>
      <c r="LGG5" s="49"/>
      <c r="LGH5" s="49"/>
      <c r="LGI5" s="49"/>
      <c r="LGJ5" s="49"/>
      <c r="LGK5" s="49"/>
      <c r="LGL5" s="49"/>
      <c r="LGM5" s="49"/>
      <c r="LGN5" s="49"/>
      <c r="LGO5" s="49"/>
      <c r="LGP5" s="49"/>
      <c r="LGQ5" s="49"/>
      <c r="LGR5" s="49"/>
      <c r="LGS5" s="49"/>
      <c r="LGT5" s="49"/>
      <c r="LGU5" s="49"/>
      <c r="LGV5" s="49"/>
      <c r="LGW5" s="49"/>
      <c r="LGX5" s="49"/>
      <c r="LGY5" s="49"/>
      <c r="LGZ5" s="49"/>
      <c r="LHA5" s="49"/>
      <c r="LHB5" s="49"/>
      <c r="LHC5" s="49"/>
      <c r="LHD5" s="49"/>
      <c r="LHE5" s="49"/>
      <c r="LHF5" s="49"/>
      <c r="LHG5" s="49"/>
      <c r="LHH5" s="49"/>
      <c r="LHI5" s="49"/>
      <c r="LHJ5" s="49"/>
      <c r="LHK5" s="49"/>
      <c r="LHL5" s="49"/>
      <c r="LHM5" s="49"/>
      <c r="LHN5" s="49"/>
      <c r="LHO5" s="49"/>
      <c r="LHP5" s="49"/>
      <c r="LHQ5" s="49"/>
      <c r="LHR5" s="49"/>
      <c r="LHS5" s="49"/>
      <c r="LHT5" s="49"/>
      <c r="LHU5" s="49"/>
      <c r="LHV5" s="49"/>
      <c r="LHW5" s="49"/>
      <c r="LHX5" s="49"/>
      <c r="LHY5" s="49"/>
      <c r="LHZ5" s="49"/>
      <c r="LIA5" s="49"/>
      <c r="LIB5" s="49"/>
      <c r="LIC5" s="49"/>
      <c r="LID5" s="49"/>
      <c r="LIE5" s="49"/>
      <c r="LIF5" s="49"/>
      <c r="LIG5" s="49"/>
      <c r="LIH5" s="49"/>
      <c r="LII5" s="49"/>
      <c r="LIJ5" s="49"/>
      <c r="LIK5" s="49"/>
      <c r="LIL5" s="49"/>
      <c r="LIM5" s="49"/>
      <c r="LIN5" s="49"/>
      <c r="LIO5" s="49"/>
      <c r="LIP5" s="49"/>
      <c r="LIQ5" s="49"/>
      <c r="LIR5" s="49"/>
      <c r="LIS5" s="49"/>
      <c r="LIT5" s="49"/>
      <c r="LIU5" s="49"/>
      <c r="LIV5" s="49"/>
      <c r="LIW5" s="49"/>
      <c r="LIX5" s="49"/>
      <c r="LIY5" s="49"/>
      <c r="LIZ5" s="49"/>
      <c r="LJA5" s="49"/>
      <c r="LJB5" s="49"/>
      <c r="LJC5" s="49"/>
      <c r="LJD5" s="49"/>
      <c r="LJE5" s="49"/>
      <c r="LJF5" s="49"/>
      <c r="LJG5" s="49"/>
      <c r="LJH5" s="49"/>
      <c r="LJI5" s="49"/>
      <c r="LJJ5" s="49"/>
      <c r="LJK5" s="49"/>
      <c r="LJL5" s="49"/>
      <c r="LJM5" s="49"/>
      <c r="LJN5" s="49"/>
      <c r="LJO5" s="49"/>
      <c r="LJP5" s="49"/>
      <c r="LJQ5" s="49"/>
      <c r="LJR5" s="49"/>
      <c r="LJS5" s="49"/>
      <c r="LJT5" s="49"/>
      <c r="LJU5" s="49"/>
      <c r="LJV5" s="49"/>
      <c r="LJW5" s="49"/>
      <c r="LJX5" s="49"/>
      <c r="LJY5" s="49"/>
      <c r="LJZ5" s="49"/>
      <c r="LKA5" s="49"/>
      <c r="LKB5" s="49"/>
      <c r="LKC5" s="49"/>
      <c r="LKD5" s="49"/>
      <c r="LKE5" s="49"/>
      <c r="LKF5" s="49"/>
      <c r="LKG5" s="49"/>
      <c r="LKH5" s="49"/>
      <c r="LKI5" s="49"/>
      <c r="LKJ5" s="49"/>
      <c r="LKK5" s="49"/>
      <c r="LKL5" s="49"/>
      <c r="LKM5" s="49"/>
      <c r="LKN5" s="49"/>
      <c r="LKO5" s="49"/>
      <c r="LKP5" s="49"/>
      <c r="LKQ5" s="49"/>
      <c r="LKR5" s="49"/>
      <c r="LKS5" s="49"/>
      <c r="LKT5" s="49"/>
      <c r="LKU5" s="49"/>
      <c r="LKV5" s="49"/>
      <c r="LKW5" s="49"/>
      <c r="LKX5" s="49"/>
      <c r="LKY5" s="49"/>
      <c r="LKZ5" s="49"/>
      <c r="LLA5" s="49"/>
      <c r="LLB5" s="49"/>
      <c r="LLC5" s="49"/>
      <c r="LLD5" s="49"/>
      <c r="LLE5" s="49"/>
      <c r="LLF5" s="49"/>
      <c r="LLG5" s="49"/>
      <c r="LLH5" s="49"/>
      <c r="LLI5" s="49"/>
      <c r="LLJ5" s="49"/>
      <c r="LLK5" s="49"/>
      <c r="LLL5" s="49"/>
      <c r="LLM5" s="49"/>
      <c r="LLN5" s="49"/>
      <c r="LLO5" s="49"/>
      <c r="LLP5" s="49"/>
      <c r="LLQ5" s="49"/>
      <c r="LLR5" s="49"/>
      <c r="LLS5" s="49"/>
      <c r="LLT5" s="49"/>
      <c r="LLU5" s="49"/>
      <c r="LLV5" s="49"/>
      <c r="LLW5" s="49"/>
      <c r="LLX5" s="49"/>
      <c r="LLY5" s="49"/>
      <c r="LLZ5" s="49"/>
      <c r="LMA5" s="49"/>
      <c r="LMB5" s="49"/>
      <c r="LMC5" s="49"/>
      <c r="LMD5" s="49"/>
      <c r="LME5" s="49"/>
      <c r="LMF5" s="49"/>
      <c r="LMG5" s="49"/>
      <c r="LMH5" s="49"/>
      <c r="LMI5" s="49"/>
      <c r="LMJ5" s="49"/>
      <c r="LMK5" s="49"/>
      <c r="LML5" s="49"/>
      <c r="LMM5" s="49"/>
      <c r="LMN5" s="49"/>
      <c r="LMO5" s="49"/>
      <c r="LMP5" s="49"/>
      <c r="LMQ5" s="49"/>
      <c r="LMR5" s="49"/>
      <c r="LMS5" s="49"/>
      <c r="LMT5" s="49"/>
      <c r="LMU5" s="49"/>
      <c r="LMV5" s="49"/>
      <c r="LMW5" s="49"/>
      <c r="LMX5" s="49"/>
      <c r="LMY5" s="49"/>
      <c r="LMZ5" s="49"/>
      <c r="LNA5" s="49"/>
      <c r="LNB5" s="49"/>
      <c r="LNC5" s="49"/>
      <c r="LND5" s="49"/>
      <c r="LNE5" s="49"/>
      <c r="LNF5" s="49"/>
      <c r="LNG5" s="49"/>
      <c r="LNH5" s="49"/>
      <c r="LNI5" s="49"/>
      <c r="LNJ5" s="49"/>
      <c r="LNK5" s="49"/>
      <c r="LNL5" s="49"/>
      <c r="LNM5" s="49"/>
      <c r="LNN5" s="49"/>
      <c r="LNO5" s="49"/>
      <c r="LNP5" s="49"/>
      <c r="LNQ5" s="49"/>
      <c r="LNR5" s="49"/>
      <c r="LNS5" s="49"/>
      <c r="LNT5" s="49"/>
      <c r="LNU5" s="49"/>
      <c r="LNV5" s="49"/>
      <c r="LNW5" s="49"/>
      <c r="LNX5" s="49"/>
      <c r="LNY5" s="49"/>
      <c r="LNZ5" s="49"/>
      <c r="LOA5" s="49"/>
      <c r="LOB5" s="49"/>
      <c r="LOC5" s="49"/>
      <c r="LOD5" s="49"/>
      <c r="LOE5" s="49"/>
      <c r="LOF5" s="49"/>
      <c r="LOG5" s="49"/>
      <c r="LOH5" s="49"/>
      <c r="LOI5" s="49"/>
      <c r="LOJ5" s="49"/>
      <c r="LOK5" s="49"/>
      <c r="LOL5" s="49"/>
      <c r="LOM5" s="49"/>
      <c r="LON5" s="49"/>
      <c r="LOO5" s="49"/>
      <c r="LOP5" s="49"/>
      <c r="LOQ5" s="49"/>
      <c r="LOR5" s="49"/>
      <c r="LOS5" s="49"/>
      <c r="LOT5" s="49"/>
      <c r="LOU5" s="49"/>
      <c r="LOV5" s="49"/>
      <c r="LOW5" s="49"/>
      <c r="LOX5" s="49"/>
      <c r="LOY5" s="49"/>
      <c r="LOZ5" s="49"/>
      <c r="LPA5" s="49"/>
      <c r="LPB5" s="49"/>
      <c r="LPC5" s="49"/>
      <c r="LPD5" s="49"/>
      <c r="LPE5" s="49"/>
      <c r="LPF5" s="49"/>
      <c r="LPG5" s="49"/>
      <c r="LPH5" s="49"/>
      <c r="LPI5" s="49"/>
      <c r="LPJ5" s="49"/>
      <c r="LPK5" s="49"/>
      <c r="LPL5" s="49"/>
      <c r="LPM5" s="49"/>
      <c r="LPN5" s="49"/>
      <c r="LPO5" s="49"/>
      <c r="LPP5" s="49"/>
      <c r="LPQ5" s="49"/>
      <c r="LPR5" s="49"/>
      <c r="LPS5" s="49"/>
      <c r="LPT5" s="49"/>
      <c r="LPU5" s="49"/>
      <c r="LPV5" s="49"/>
      <c r="LPW5" s="49"/>
      <c r="LPX5" s="49"/>
      <c r="LPY5" s="49"/>
      <c r="LPZ5" s="49"/>
      <c r="LQA5" s="49"/>
      <c r="LQB5" s="49"/>
      <c r="LQC5" s="49"/>
      <c r="LQD5" s="49"/>
      <c r="LQE5" s="49"/>
      <c r="LQF5" s="49"/>
      <c r="LQG5" s="49"/>
      <c r="LQH5" s="49"/>
      <c r="LQI5" s="49"/>
      <c r="LQJ5" s="49"/>
      <c r="LQK5" s="49"/>
      <c r="LQL5" s="49"/>
      <c r="LQM5" s="49"/>
      <c r="LQN5" s="49"/>
      <c r="LQO5" s="49"/>
      <c r="LQP5" s="49"/>
      <c r="LQQ5" s="49"/>
      <c r="LQR5" s="49"/>
      <c r="LQS5" s="49"/>
      <c r="LQT5" s="49"/>
      <c r="LQU5" s="49"/>
      <c r="LQV5" s="49"/>
      <c r="LQW5" s="49"/>
      <c r="LQX5" s="49"/>
      <c r="LQY5" s="49"/>
      <c r="LQZ5" s="49"/>
      <c r="LRA5" s="49"/>
      <c r="LRB5" s="49"/>
      <c r="LRC5" s="49"/>
      <c r="LRD5" s="49"/>
      <c r="LRE5" s="49"/>
      <c r="LRF5" s="49"/>
      <c r="LRG5" s="49"/>
      <c r="LRH5" s="49"/>
      <c r="LRI5" s="49"/>
      <c r="LRJ5" s="49"/>
      <c r="LRK5" s="49"/>
      <c r="LRL5" s="49"/>
      <c r="LRM5" s="49"/>
      <c r="LRN5" s="49"/>
      <c r="LRO5" s="49"/>
      <c r="LRP5" s="49"/>
      <c r="LRQ5" s="49"/>
      <c r="LRR5" s="49"/>
      <c r="LRS5" s="49"/>
      <c r="LRT5" s="49"/>
      <c r="LRU5" s="49"/>
      <c r="LRV5" s="49"/>
      <c r="LRW5" s="49"/>
      <c r="LRX5" s="49"/>
      <c r="LRY5" s="49"/>
      <c r="LRZ5" s="49"/>
      <c r="LSA5" s="49"/>
      <c r="LSB5" s="49"/>
      <c r="LSC5" s="49"/>
      <c r="LSD5" s="49"/>
      <c r="LSE5" s="49"/>
      <c r="LSF5" s="49"/>
      <c r="LSG5" s="49"/>
      <c r="LSH5" s="49"/>
      <c r="LSI5" s="49"/>
      <c r="LSJ5" s="49"/>
      <c r="LSK5" s="49"/>
      <c r="LSL5" s="49"/>
      <c r="LSM5" s="49"/>
      <c r="LSN5" s="49"/>
      <c r="LSO5" s="49"/>
      <c r="LSP5" s="49"/>
      <c r="LSQ5" s="49"/>
      <c r="LSR5" s="49"/>
      <c r="LSS5" s="49"/>
      <c r="LST5" s="49"/>
      <c r="LSU5" s="49"/>
      <c r="LSV5" s="49"/>
      <c r="LSW5" s="49"/>
      <c r="LSX5" s="49"/>
      <c r="LSY5" s="49"/>
      <c r="LSZ5" s="49"/>
      <c r="LTA5" s="49"/>
      <c r="LTB5" s="49"/>
      <c r="LTC5" s="49"/>
      <c r="LTD5" s="49"/>
      <c r="LTE5" s="49"/>
      <c r="LTF5" s="49"/>
      <c r="LTG5" s="49"/>
      <c r="LTH5" s="49"/>
      <c r="LTI5" s="49"/>
      <c r="LTJ5" s="49"/>
      <c r="LTK5" s="49"/>
      <c r="LTL5" s="49"/>
      <c r="LTM5" s="49"/>
      <c r="LTN5" s="49"/>
      <c r="LTO5" s="49"/>
      <c r="LTP5" s="49"/>
      <c r="LTQ5" s="49"/>
      <c r="LTR5" s="49"/>
      <c r="LTS5" s="49"/>
      <c r="LTT5" s="49"/>
      <c r="LTU5" s="49"/>
      <c r="LTV5" s="49"/>
      <c r="LTW5" s="49"/>
      <c r="LTX5" s="49"/>
      <c r="LTY5" s="49"/>
      <c r="LTZ5" s="49"/>
      <c r="LUA5" s="49"/>
      <c r="LUB5" s="49"/>
      <c r="LUC5" s="49"/>
      <c r="LUD5" s="49"/>
      <c r="LUE5" s="49"/>
      <c r="LUF5" s="49"/>
      <c r="LUG5" s="49"/>
      <c r="LUH5" s="49"/>
      <c r="LUI5" s="49"/>
      <c r="LUJ5" s="49"/>
      <c r="LUK5" s="49"/>
      <c r="LUL5" s="49"/>
      <c r="LUM5" s="49"/>
      <c r="LUN5" s="49"/>
      <c r="LUO5" s="49"/>
      <c r="LUP5" s="49"/>
      <c r="LUQ5" s="49"/>
      <c r="LUR5" s="49"/>
      <c r="LUS5" s="49"/>
      <c r="LUT5" s="49"/>
      <c r="LUU5" s="49"/>
      <c r="LUV5" s="49"/>
      <c r="LUW5" s="49"/>
      <c r="LUX5" s="49"/>
      <c r="LUY5" s="49"/>
      <c r="LUZ5" s="49"/>
      <c r="LVA5" s="49"/>
      <c r="LVB5" s="49"/>
      <c r="LVC5" s="49"/>
      <c r="LVD5" s="49"/>
      <c r="LVE5" s="49"/>
      <c r="LVF5" s="49"/>
      <c r="LVG5" s="49"/>
      <c r="LVH5" s="49"/>
      <c r="LVI5" s="49"/>
      <c r="LVJ5" s="49"/>
      <c r="LVK5" s="49"/>
      <c r="LVL5" s="49"/>
      <c r="LVM5" s="49"/>
      <c r="LVN5" s="49"/>
      <c r="LVO5" s="49"/>
      <c r="LVP5" s="49"/>
      <c r="LVQ5" s="49"/>
      <c r="LVR5" s="49"/>
      <c r="LVS5" s="49"/>
      <c r="LVT5" s="49"/>
      <c r="LVU5" s="49"/>
      <c r="LVV5" s="49"/>
      <c r="LVW5" s="49"/>
      <c r="LVX5" s="49"/>
      <c r="LVY5" s="49"/>
      <c r="LVZ5" s="49"/>
      <c r="LWA5" s="49"/>
      <c r="LWB5" s="49"/>
      <c r="LWC5" s="49"/>
      <c r="LWD5" s="49"/>
      <c r="LWE5" s="49"/>
      <c r="LWF5" s="49"/>
      <c r="LWG5" s="49"/>
      <c r="LWH5" s="49"/>
      <c r="LWI5" s="49"/>
      <c r="LWJ5" s="49"/>
      <c r="LWK5" s="49"/>
      <c r="LWL5" s="49"/>
      <c r="LWM5" s="49"/>
      <c r="LWN5" s="49"/>
      <c r="LWO5" s="49"/>
      <c r="LWP5" s="49"/>
      <c r="LWQ5" s="49"/>
      <c r="LWR5" s="49"/>
      <c r="LWS5" s="49"/>
      <c r="LWT5" s="49"/>
      <c r="LWU5" s="49"/>
      <c r="LWV5" s="49"/>
      <c r="LWW5" s="49"/>
      <c r="LWX5" s="49"/>
      <c r="LWY5" s="49"/>
      <c r="LWZ5" s="49"/>
      <c r="LXA5" s="49"/>
      <c r="LXB5" s="49"/>
      <c r="LXC5" s="49"/>
      <c r="LXD5" s="49"/>
      <c r="LXE5" s="49"/>
      <c r="LXF5" s="49"/>
      <c r="LXG5" s="49"/>
      <c r="LXH5" s="49"/>
      <c r="LXI5" s="49"/>
      <c r="LXJ5" s="49"/>
      <c r="LXK5" s="49"/>
      <c r="LXL5" s="49"/>
      <c r="LXM5" s="49"/>
      <c r="LXN5" s="49"/>
      <c r="LXO5" s="49"/>
      <c r="LXP5" s="49"/>
      <c r="LXQ5" s="49"/>
      <c r="LXR5" s="49"/>
      <c r="LXS5" s="49"/>
      <c r="LXT5" s="49"/>
      <c r="LXU5" s="49"/>
      <c r="LXV5" s="49"/>
      <c r="LXW5" s="49"/>
      <c r="LXX5" s="49"/>
      <c r="LXY5" s="49"/>
      <c r="LXZ5" s="49"/>
      <c r="LYA5" s="49"/>
      <c r="LYB5" s="49"/>
      <c r="LYC5" s="49"/>
      <c r="LYD5" s="49"/>
      <c r="LYE5" s="49"/>
      <c r="LYF5" s="49"/>
      <c r="LYG5" s="49"/>
      <c r="LYH5" s="49"/>
      <c r="LYI5" s="49"/>
      <c r="LYJ5" s="49"/>
      <c r="LYK5" s="49"/>
      <c r="LYL5" s="49"/>
      <c r="LYM5" s="49"/>
      <c r="LYN5" s="49"/>
      <c r="LYO5" s="49"/>
      <c r="LYP5" s="49"/>
      <c r="LYQ5" s="49"/>
      <c r="LYR5" s="49"/>
      <c r="LYS5" s="49"/>
      <c r="LYT5" s="49"/>
      <c r="LYU5" s="49"/>
      <c r="LYV5" s="49"/>
      <c r="LYW5" s="49"/>
      <c r="LYX5" s="49"/>
      <c r="LYY5" s="49"/>
      <c r="LYZ5" s="49"/>
      <c r="LZA5" s="49"/>
      <c r="LZB5" s="49"/>
      <c r="LZC5" s="49"/>
      <c r="LZD5" s="49"/>
      <c r="LZE5" s="49"/>
      <c r="LZF5" s="49"/>
      <c r="LZG5" s="49"/>
      <c r="LZH5" s="49"/>
      <c r="LZI5" s="49"/>
      <c r="LZJ5" s="49"/>
      <c r="LZK5" s="49"/>
      <c r="LZL5" s="49"/>
      <c r="LZM5" s="49"/>
      <c r="LZN5" s="49"/>
      <c r="LZO5" s="49"/>
      <c r="LZP5" s="49"/>
      <c r="LZQ5" s="49"/>
      <c r="LZR5" s="49"/>
      <c r="LZS5" s="49"/>
      <c r="LZT5" s="49"/>
      <c r="LZU5" s="49"/>
      <c r="LZV5" s="49"/>
      <c r="LZW5" s="49"/>
      <c r="LZX5" s="49"/>
      <c r="LZY5" s="49"/>
      <c r="LZZ5" s="49"/>
      <c r="MAA5" s="49"/>
      <c r="MAB5" s="49"/>
      <c r="MAC5" s="49"/>
      <c r="MAD5" s="49"/>
      <c r="MAE5" s="49"/>
      <c r="MAF5" s="49"/>
      <c r="MAG5" s="49"/>
      <c r="MAH5" s="49"/>
      <c r="MAI5" s="49"/>
      <c r="MAJ5" s="49"/>
      <c r="MAK5" s="49"/>
      <c r="MAL5" s="49"/>
      <c r="MAM5" s="49"/>
      <c r="MAN5" s="49"/>
      <c r="MAO5" s="49"/>
      <c r="MAP5" s="49"/>
      <c r="MAQ5" s="49"/>
      <c r="MAR5" s="49"/>
      <c r="MAS5" s="49"/>
      <c r="MAT5" s="49"/>
      <c r="MAU5" s="49"/>
      <c r="MAV5" s="49"/>
      <c r="MAW5" s="49"/>
      <c r="MAX5" s="49"/>
      <c r="MAY5" s="49"/>
      <c r="MAZ5" s="49"/>
      <c r="MBA5" s="49"/>
      <c r="MBB5" s="49"/>
      <c r="MBC5" s="49"/>
      <c r="MBD5" s="49"/>
      <c r="MBE5" s="49"/>
      <c r="MBF5" s="49"/>
      <c r="MBG5" s="49"/>
      <c r="MBH5" s="49"/>
      <c r="MBI5" s="49"/>
      <c r="MBJ5" s="49"/>
      <c r="MBK5" s="49"/>
      <c r="MBL5" s="49"/>
      <c r="MBM5" s="49"/>
      <c r="MBN5" s="49"/>
      <c r="MBO5" s="49"/>
      <c r="MBP5" s="49"/>
      <c r="MBQ5" s="49"/>
      <c r="MBR5" s="49"/>
      <c r="MBS5" s="49"/>
      <c r="MBT5" s="49"/>
      <c r="MBU5" s="49"/>
      <c r="MBV5" s="49"/>
      <c r="MBW5" s="49"/>
      <c r="MBX5" s="49"/>
      <c r="MBY5" s="49"/>
      <c r="MBZ5" s="49"/>
      <c r="MCA5" s="49"/>
      <c r="MCB5" s="49"/>
      <c r="MCC5" s="49"/>
      <c r="MCD5" s="49"/>
      <c r="MCE5" s="49"/>
      <c r="MCF5" s="49"/>
      <c r="MCG5" s="49"/>
      <c r="MCH5" s="49"/>
      <c r="MCI5" s="49"/>
      <c r="MCJ5" s="49"/>
      <c r="MCK5" s="49"/>
      <c r="MCL5" s="49"/>
      <c r="MCM5" s="49"/>
      <c r="MCN5" s="49"/>
      <c r="MCO5" s="49"/>
      <c r="MCP5" s="49"/>
      <c r="MCQ5" s="49"/>
      <c r="MCR5" s="49"/>
      <c r="MCS5" s="49"/>
      <c r="MCT5" s="49"/>
      <c r="MCU5" s="49"/>
      <c r="MCV5" s="49"/>
      <c r="MCW5" s="49"/>
      <c r="MCX5" s="49"/>
      <c r="MCY5" s="49"/>
      <c r="MCZ5" s="49"/>
      <c r="MDA5" s="49"/>
      <c r="MDB5" s="49"/>
      <c r="MDC5" s="49"/>
      <c r="MDD5" s="49"/>
      <c r="MDE5" s="49"/>
      <c r="MDF5" s="49"/>
      <c r="MDG5" s="49"/>
      <c r="MDH5" s="49"/>
      <c r="MDI5" s="49"/>
      <c r="MDJ5" s="49"/>
      <c r="MDK5" s="49"/>
      <c r="MDL5" s="49"/>
      <c r="MDM5" s="49"/>
      <c r="MDN5" s="49"/>
      <c r="MDO5" s="49"/>
      <c r="MDP5" s="49"/>
      <c r="MDQ5" s="49"/>
      <c r="MDR5" s="49"/>
      <c r="MDS5" s="49"/>
      <c r="MDT5" s="49"/>
      <c r="MDU5" s="49"/>
      <c r="MDV5" s="49"/>
      <c r="MDW5" s="49"/>
      <c r="MDX5" s="49"/>
      <c r="MDY5" s="49"/>
      <c r="MDZ5" s="49"/>
      <c r="MEA5" s="49"/>
      <c r="MEB5" s="49"/>
      <c r="MEC5" s="49"/>
      <c r="MED5" s="49"/>
      <c r="MEE5" s="49"/>
      <c r="MEF5" s="49"/>
      <c r="MEG5" s="49"/>
      <c r="MEH5" s="49"/>
      <c r="MEI5" s="49"/>
      <c r="MEJ5" s="49"/>
      <c r="MEK5" s="49"/>
      <c r="MEL5" s="49"/>
      <c r="MEM5" s="49"/>
      <c r="MEN5" s="49"/>
      <c r="MEO5" s="49"/>
      <c r="MEP5" s="49"/>
      <c r="MEQ5" s="49"/>
      <c r="MER5" s="49"/>
      <c r="MES5" s="49"/>
      <c r="MET5" s="49"/>
      <c r="MEU5" s="49"/>
      <c r="MEV5" s="49"/>
      <c r="MEW5" s="49"/>
      <c r="MEX5" s="49"/>
      <c r="MEY5" s="49"/>
      <c r="MEZ5" s="49"/>
      <c r="MFA5" s="49"/>
      <c r="MFB5" s="49"/>
      <c r="MFC5" s="49"/>
      <c r="MFD5" s="49"/>
      <c r="MFE5" s="49"/>
      <c r="MFF5" s="49"/>
      <c r="MFG5" s="49"/>
      <c r="MFH5" s="49"/>
      <c r="MFI5" s="49"/>
      <c r="MFJ5" s="49"/>
      <c r="MFK5" s="49"/>
      <c r="MFL5" s="49"/>
      <c r="MFM5" s="49"/>
      <c r="MFN5" s="49"/>
      <c r="MFO5" s="49"/>
      <c r="MFP5" s="49"/>
      <c r="MFQ5" s="49"/>
      <c r="MFR5" s="49"/>
      <c r="MFS5" s="49"/>
      <c r="MFT5" s="49"/>
      <c r="MFU5" s="49"/>
      <c r="MFV5" s="49"/>
      <c r="MFW5" s="49"/>
      <c r="MFX5" s="49"/>
      <c r="MFY5" s="49"/>
      <c r="MFZ5" s="49"/>
      <c r="MGA5" s="49"/>
      <c r="MGB5" s="49"/>
      <c r="MGC5" s="49"/>
      <c r="MGD5" s="49"/>
      <c r="MGE5" s="49"/>
      <c r="MGF5" s="49"/>
      <c r="MGG5" s="49"/>
      <c r="MGH5" s="49"/>
      <c r="MGI5" s="49"/>
      <c r="MGJ5" s="49"/>
      <c r="MGK5" s="49"/>
      <c r="MGL5" s="49"/>
      <c r="MGM5" s="49"/>
      <c r="MGN5" s="49"/>
      <c r="MGO5" s="49"/>
      <c r="MGP5" s="49"/>
      <c r="MGQ5" s="49"/>
      <c r="MGR5" s="49"/>
      <c r="MGS5" s="49"/>
      <c r="MGT5" s="49"/>
      <c r="MGU5" s="49"/>
      <c r="MGV5" s="49"/>
      <c r="MGW5" s="49"/>
      <c r="MGX5" s="49"/>
      <c r="MGY5" s="49"/>
      <c r="MGZ5" s="49"/>
      <c r="MHA5" s="49"/>
      <c r="MHB5" s="49"/>
      <c r="MHC5" s="49"/>
      <c r="MHD5" s="49"/>
      <c r="MHE5" s="49"/>
      <c r="MHF5" s="49"/>
      <c r="MHG5" s="49"/>
      <c r="MHH5" s="49"/>
      <c r="MHI5" s="49"/>
      <c r="MHJ5" s="49"/>
      <c r="MHK5" s="49"/>
      <c r="MHL5" s="49"/>
      <c r="MHM5" s="49"/>
      <c r="MHN5" s="49"/>
      <c r="MHO5" s="49"/>
      <c r="MHP5" s="49"/>
      <c r="MHQ5" s="49"/>
      <c r="MHR5" s="49"/>
      <c r="MHS5" s="49"/>
      <c r="MHT5" s="49"/>
      <c r="MHU5" s="49"/>
      <c r="MHV5" s="49"/>
      <c r="MHW5" s="49"/>
      <c r="MHX5" s="49"/>
      <c r="MHY5" s="49"/>
      <c r="MHZ5" s="49"/>
      <c r="MIA5" s="49"/>
      <c r="MIB5" s="49"/>
      <c r="MIC5" s="49"/>
      <c r="MID5" s="49"/>
      <c r="MIE5" s="49"/>
      <c r="MIF5" s="49"/>
      <c r="MIG5" s="49"/>
      <c r="MIH5" s="49"/>
      <c r="MII5" s="49"/>
      <c r="MIJ5" s="49"/>
      <c r="MIK5" s="49"/>
      <c r="MIL5" s="49"/>
      <c r="MIM5" s="49"/>
      <c r="MIN5" s="49"/>
      <c r="MIO5" s="49"/>
      <c r="MIP5" s="49"/>
      <c r="MIQ5" s="49"/>
      <c r="MIR5" s="49"/>
      <c r="MIS5" s="49"/>
      <c r="MIT5" s="49"/>
      <c r="MIU5" s="49"/>
      <c r="MIV5" s="49"/>
      <c r="MIW5" s="49"/>
      <c r="MIX5" s="49"/>
      <c r="MIY5" s="49"/>
      <c r="MIZ5" s="49"/>
      <c r="MJA5" s="49"/>
      <c r="MJB5" s="49"/>
      <c r="MJC5" s="49"/>
      <c r="MJD5" s="49"/>
      <c r="MJE5" s="49"/>
      <c r="MJF5" s="49"/>
      <c r="MJG5" s="49"/>
      <c r="MJH5" s="49"/>
      <c r="MJI5" s="49"/>
      <c r="MJJ5" s="49"/>
      <c r="MJK5" s="49"/>
      <c r="MJL5" s="49"/>
      <c r="MJM5" s="49"/>
      <c r="MJN5" s="49"/>
      <c r="MJO5" s="49"/>
      <c r="MJP5" s="49"/>
      <c r="MJQ5" s="49"/>
      <c r="MJR5" s="49"/>
      <c r="MJS5" s="49"/>
      <c r="MJT5" s="49"/>
      <c r="MJU5" s="49"/>
      <c r="MJV5" s="49"/>
      <c r="MJW5" s="49"/>
      <c r="MJX5" s="49"/>
      <c r="MJY5" s="49"/>
      <c r="MJZ5" s="49"/>
      <c r="MKA5" s="49"/>
      <c r="MKB5" s="49"/>
      <c r="MKC5" s="49"/>
      <c r="MKD5" s="49"/>
      <c r="MKE5" s="49"/>
      <c r="MKF5" s="49"/>
      <c r="MKG5" s="49"/>
      <c r="MKH5" s="49"/>
      <c r="MKI5" s="49"/>
      <c r="MKJ5" s="49"/>
      <c r="MKK5" s="49"/>
      <c r="MKL5" s="49"/>
      <c r="MKM5" s="49"/>
      <c r="MKN5" s="49"/>
      <c r="MKO5" s="49"/>
      <c r="MKP5" s="49"/>
      <c r="MKQ5" s="49"/>
      <c r="MKR5" s="49"/>
      <c r="MKS5" s="49"/>
      <c r="MKT5" s="49"/>
      <c r="MKU5" s="49"/>
      <c r="MKV5" s="49"/>
      <c r="MKW5" s="49"/>
      <c r="MKX5" s="49"/>
      <c r="MKY5" s="49"/>
      <c r="MKZ5" s="49"/>
      <c r="MLA5" s="49"/>
      <c r="MLB5" s="49"/>
      <c r="MLC5" s="49"/>
      <c r="MLD5" s="49"/>
      <c r="MLE5" s="49"/>
      <c r="MLF5" s="49"/>
      <c r="MLG5" s="49"/>
      <c r="MLH5" s="49"/>
      <c r="MLI5" s="49"/>
      <c r="MLJ5" s="49"/>
      <c r="MLK5" s="49"/>
      <c r="MLL5" s="49"/>
      <c r="MLM5" s="49"/>
      <c r="MLN5" s="49"/>
      <c r="MLO5" s="49"/>
      <c r="MLP5" s="49"/>
      <c r="MLQ5" s="49"/>
      <c r="MLR5" s="49"/>
      <c r="MLS5" s="49"/>
      <c r="MLT5" s="49"/>
      <c r="MLU5" s="49"/>
      <c r="MLV5" s="49"/>
      <c r="MLW5" s="49"/>
      <c r="MLX5" s="49"/>
      <c r="MLY5" s="49"/>
      <c r="MLZ5" s="49"/>
      <c r="MMA5" s="49"/>
      <c r="MMB5" s="49"/>
      <c r="MMC5" s="49"/>
      <c r="MMD5" s="49"/>
      <c r="MME5" s="49"/>
      <c r="MMF5" s="49"/>
      <c r="MMG5" s="49"/>
      <c r="MMH5" s="49"/>
      <c r="MMI5" s="49"/>
      <c r="MMJ5" s="49"/>
      <c r="MMK5" s="49"/>
      <c r="MML5" s="49"/>
      <c r="MMM5" s="49"/>
      <c r="MMN5" s="49"/>
      <c r="MMO5" s="49"/>
      <c r="MMP5" s="49"/>
      <c r="MMQ5" s="49"/>
      <c r="MMR5" s="49"/>
      <c r="MMS5" s="49"/>
      <c r="MMT5" s="49"/>
      <c r="MMU5" s="49"/>
      <c r="MMV5" s="49"/>
      <c r="MMW5" s="49"/>
      <c r="MMX5" s="49"/>
      <c r="MMY5" s="49"/>
      <c r="MMZ5" s="49"/>
      <c r="MNA5" s="49"/>
      <c r="MNB5" s="49"/>
      <c r="MNC5" s="49"/>
      <c r="MND5" s="49"/>
      <c r="MNE5" s="49"/>
      <c r="MNF5" s="49"/>
      <c r="MNG5" s="49"/>
      <c r="MNH5" s="49"/>
      <c r="MNI5" s="49"/>
      <c r="MNJ5" s="49"/>
      <c r="MNK5" s="49"/>
      <c r="MNL5" s="49"/>
      <c r="MNM5" s="49"/>
      <c r="MNN5" s="49"/>
      <c r="MNO5" s="49"/>
      <c r="MNP5" s="49"/>
      <c r="MNQ5" s="49"/>
      <c r="MNR5" s="49"/>
      <c r="MNS5" s="49"/>
      <c r="MNT5" s="49"/>
      <c r="MNU5" s="49"/>
      <c r="MNV5" s="49"/>
      <c r="MNW5" s="49"/>
      <c r="MNX5" s="49"/>
      <c r="MNY5" s="49"/>
      <c r="MNZ5" s="49"/>
      <c r="MOA5" s="49"/>
      <c r="MOB5" s="49"/>
      <c r="MOC5" s="49"/>
      <c r="MOD5" s="49"/>
      <c r="MOE5" s="49"/>
      <c r="MOF5" s="49"/>
      <c r="MOG5" s="49"/>
      <c r="MOH5" s="49"/>
      <c r="MOI5" s="49"/>
      <c r="MOJ5" s="49"/>
      <c r="MOK5" s="49"/>
      <c r="MOL5" s="49"/>
      <c r="MOM5" s="49"/>
      <c r="MON5" s="49"/>
      <c r="MOO5" s="49"/>
      <c r="MOP5" s="49"/>
      <c r="MOQ5" s="49"/>
      <c r="MOR5" s="49"/>
      <c r="MOS5" s="49"/>
      <c r="MOT5" s="49"/>
      <c r="MOU5" s="49"/>
      <c r="MOV5" s="49"/>
      <c r="MOW5" s="49"/>
      <c r="MOX5" s="49"/>
      <c r="MOY5" s="49"/>
      <c r="MOZ5" s="49"/>
      <c r="MPA5" s="49"/>
      <c r="MPB5" s="49"/>
      <c r="MPC5" s="49"/>
      <c r="MPD5" s="49"/>
      <c r="MPE5" s="49"/>
      <c r="MPF5" s="49"/>
      <c r="MPG5" s="49"/>
      <c r="MPH5" s="49"/>
      <c r="MPI5" s="49"/>
      <c r="MPJ5" s="49"/>
      <c r="MPK5" s="49"/>
      <c r="MPL5" s="49"/>
      <c r="MPM5" s="49"/>
      <c r="MPN5" s="49"/>
      <c r="MPO5" s="49"/>
      <c r="MPP5" s="49"/>
      <c r="MPQ5" s="49"/>
      <c r="MPR5" s="49"/>
      <c r="MPS5" s="49"/>
      <c r="MPT5" s="49"/>
      <c r="MPU5" s="49"/>
      <c r="MPV5" s="49"/>
      <c r="MPW5" s="49"/>
      <c r="MPX5" s="49"/>
      <c r="MPY5" s="49"/>
      <c r="MPZ5" s="49"/>
      <c r="MQA5" s="49"/>
      <c r="MQB5" s="49"/>
      <c r="MQC5" s="49"/>
      <c r="MQD5" s="49"/>
      <c r="MQE5" s="49"/>
      <c r="MQF5" s="49"/>
      <c r="MQG5" s="49"/>
      <c r="MQH5" s="49"/>
      <c r="MQI5" s="49"/>
      <c r="MQJ5" s="49"/>
      <c r="MQK5" s="49"/>
      <c r="MQL5" s="49"/>
      <c r="MQM5" s="49"/>
      <c r="MQN5" s="49"/>
      <c r="MQO5" s="49"/>
      <c r="MQP5" s="49"/>
      <c r="MQQ5" s="49"/>
      <c r="MQR5" s="49"/>
      <c r="MQS5" s="49"/>
      <c r="MQT5" s="49"/>
      <c r="MQU5" s="49"/>
      <c r="MQV5" s="49"/>
      <c r="MQW5" s="49"/>
      <c r="MQX5" s="49"/>
      <c r="MQY5" s="49"/>
      <c r="MQZ5" s="49"/>
      <c r="MRA5" s="49"/>
      <c r="MRB5" s="49"/>
      <c r="MRC5" s="49"/>
      <c r="MRD5" s="49"/>
      <c r="MRE5" s="49"/>
      <c r="MRF5" s="49"/>
      <c r="MRG5" s="49"/>
      <c r="MRH5" s="49"/>
      <c r="MRI5" s="49"/>
      <c r="MRJ5" s="49"/>
      <c r="MRK5" s="49"/>
      <c r="MRL5" s="49"/>
      <c r="MRM5" s="49"/>
      <c r="MRN5" s="49"/>
      <c r="MRO5" s="49"/>
      <c r="MRP5" s="49"/>
      <c r="MRQ5" s="49"/>
      <c r="MRR5" s="49"/>
      <c r="MRS5" s="49"/>
      <c r="MRT5" s="49"/>
      <c r="MRU5" s="49"/>
      <c r="MRV5" s="49"/>
      <c r="MRW5" s="49"/>
      <c r="MRX5" s="49"/>
      <c r="MRY5" s="49"/>
      <c r="MRZ5" s="49"/>
      <c r="MSA5" s="49"/>
      <c r="MSB5" s="49"/>
      <c r="MSC5" s="49"/>
      <c r="MSD5" s="49"/>
      <c r="MSE5" s="49"/>
      <c r="MSF5" s="49"/>
      <c r="MSG5" s="49"/>
      <c r="MSH5" s="49"/>
      <c r="MSI5" s="49"/>
      <c r="MSJ5" s="49"/>
      <c r="MSK5" s="49"/>
      <c r="MSL5" s="49"/>
      <c r="MSM5" s="49"/>
      <c r="MSN5" s="49"/>
      <c r="MSO5" s="49"/>
      <c r="MSP5" s="49"/>
      <c r="MSQ5" s="49"/>
      <c r="MSR5" s="49"/>
      <c r="MSS5" s="49"/>
      <c r="MST5" s="49"/>
      <c r="MSU5" s="49"/>
      <c r="MSV5" s="49"/>
      <c r="MSW5" s="49"/>
      <c r="MSX5" s="49"/>
      <c r="MSY5" s="49"/>
      <c r="MSZ5" s="49"/>
      <c r="MTA5" s="49"/>
      <c r="MTB5" s="49"/>
      <c r="MTC5" s="49"/>
      <c r="MTD5" s="49"/>
      <c r="MTE5" s="49"/>
      <c r="MTF5" s="49"/>
      <c r="MTG5" s="49"/>
      <c r="MTH5" s="49"/>
      <c r="MTI5" s="49"/>
      <c r="MTJ5" s="49"/>
      <c r="MTK5" s="49"/>
      <c r="MTL5" s="49"/>
      <c r="MTM5" s="49"/>
      <c r="MTN5" s="49"/>
      <c r="MTO5" s="49"/>
      <c r="MTP5" s="49"/>
      <c r="MTQ5" s="49"/>
      <c r="MTR5" s="49"/>
      <c r="MTS5" s="49"/>
      <c r="MTT5" s="49"/>
      <c r="MTU5" s="49"/>
      <c r="MTV5" s="49"/>
      <c r="MTW5" s="49"/>
      <c r="MTX5" s="49"/>
      <c r="MTY5" s="49"/>
      <c r="MTZ5" s="49"/>
      <c r="MUA5" s="49"/>
      <c r="MUB5" s="49"/>
      <c r="MUC5" s="49"/>
      <c r="MUD5" s="49"/>
      <c r="MUE5" s="49"/>
      <c r="MUF5" s="49"/>
      <c r="MUG5" s="49"/>
      <c r="MUH5" s="49"/>
      <c r="MUI5" s="49"/>
      <c r="MUJ5" s="49"/>
      <c r="MUK5" s="49"/>
      <c r="MUL5" s="49"/>
      <c r="MUM5" s="49"/>
      <c r="MUN5" s="49"/>
      <c r="MUO5" s="49"/>
      <c r="MUP5" s="49"/>
      <c r="MUQ5" s="49"/>
      <c r="MUR5" s="49"/>
      <c r="MUS5" s="49"/>
      <c r="MUT5" s="49"/>
      <c r="MUU5" s="49"/>
      <c r="MUV5" s="49"/>
      <c r="MUW5" s="49"/>
      <c r="MUX5" s="49"/>
      <c r="MUY5" s="49"/>
      <c r="MUZ5" s="49"/>
      <c r="MVA5" s="49"/>
      <c r="MVB5" s="49"/>
      <c r="MVC5" s="49"/>
      <c r="MVD5" s="49"/>
      <c r="MVE5" s="49"/>
      <c r="MVF5" s="49"/>
      <c r="MVG5" s="49"/>
      <c r="MVH5" s="49"/>
      <c r="MVI5" s="49"/>
      <c r="MVJ5" s="49"/>
      <c r="MVK5" s="49"/>
      <c r="MVL5" s="49"/>
      <c r="MVM5" s="49"/>
      <c r="MVN5" s="49"/>
      <c r="MVO5" s="49"/>
      <c r="MVP5" s="49"/>
      <c r="MVQ5" s="49"/>
      <c r="MVR5" s="49"/>
      <c r="MVS5" s="49"/>
      <c r="MVT5" s="49"/>
      <c r="MVU5" s="49"/>
      <c r="MVV5" s="49"/>
      <c r="MVW5" s="49"/>
      <c r="MVX5" s="49"/>
      <c r="MVY5" s="49"/>
      <c r="MVZ5" s="49"/>
      <c r="MWA5" s="49"/>
      <c r="MWB5" s="49"/>
      <c r="MWC5" s="49"/>
      <c r="MWD5" s="49"/>
      <c r="MWE5" s="49"/>
      <c r="MWF5" s="49"/>
      <c r="MWG5" s="49"/>
      <c r="MWH5" s="49"/>
      <c r="MWI5" s="49"/>
      <c r="MWJ5" s="49"/>
      <c r="MWK5" s="49"/>
      <c r="MWL5" s="49"/>
      <c r="MWM5" s="49"/>
      <c r="MWN5" s="49"/>
      <c r="MWO5" s="49"/>
      <c r="MWP5" s="49"/>
      <c r="MWQ5" s="49"/>
      <c r="MWR5" s="49"/>
      <c r="MWS5" s="49"/>
      <c r="MWT5" s="49"/>
      <c r="MWU5" s="49"/>
      <c r="MWV5" s="49"/>
      <c r="MWW5" s="49"/>
      <c r="MWX5" s="49"/>
      <c r="MWY5" s="49"/>
      <c r="MWZ5" s="49"/>
      <c r="MXA5" s="49"/>
      <c r="MXB5" s="49"/>
      <c r="MXC5" s="49"/>
      <c r="MXD5" s="49"/>
      <c r="MXE5" s="49"/>
      <c r="MXF5" s="49"/>
      <c r="MXG5" s="49"/>
      <c r="MXH5" s="49"/>
      <c r="MXI5" s="49"/>
      <c r="MXJ5" s="49"/>
      <c r="MXK5" s="49"/>
      <c r="MXL5" s="49"/>
      <c r="MXM5" s="49"/>
      <c r="MXN5" s="49"/>
      <c r="MXO5" s="49"/>
      <c r="MXP5" s="49"/>
      <c r="MXQ5" s="49"/>
      <c r="MXR5" s="49"/>
      <c r="MXS5" s="49"/>
      <c r="MXT5" s="49"/>
      <c r="MXU5" s="49"/>
      <c r="MXV5" s="49"/>
      <c r="MXW5" s="49"/>
      <c r="MXX5" s="49"/>
      <c r="MXY5" s="49"/>
      <c r="MXZ5" s="49"/>
      <c r="MYA5" s="49"/>
      <c r="MYB5" s="49"/>
      <c r="MYC5" s="49"/>
      <c r="MYD5" s="49"/>
      <c r="MYE5" s="49"/>
      <c r="MYF5" s="49"/>
      <c r="MYG5" s="49"/>
      <c r="MYH5" s="49"/>
      <c r="MYI5" s="49"/>
      <c r="MYJ5" s="49"/>
      <c r="MYK5" s="49"/>
      <c r="MYL5" s="49"/>
      <c r="MYM5" s="49"/>
      <c r="MYN5" s="49"/>
      <c r="MYO5" s="49"/>
      <c r="MYP5" s="49"/>
      <c r="MYQ5" s="49"/>
      <c r="MYR5" s="49"/>
      <c r="MYS5" s="49"/>
      <c r="MYT5" s="49"/>
      <c r="MYU5" s="49"/>
      <c r="MYV5" s="49"/>
      <c r="MYW5" s="49"/>
      <c r="MYX5" s="49"/>
      <c r="MYY5" s="49"/>
      <c r="MYZ5" s="49"/>
      <c r="MZA5" s="49"/>
      <c r="MZB5" s="49"/>
      <c r="MZC5" s="49"/>
      <c r="MZD5" s="49"/>
      <c r="MZE5" s="49"/>
      <c r="MZF5" s="49"/>
      <c r="MZG5" s="49"/>
      <c r="MZH5" s="49"/>
      <c r="MZI5" s="49"/>
      <c r="MZJ5" s="49"/>
      <c r="MZK5" s="49"/>
      <c r="MZL5" s="49"/>
      <c r="MZM5" s="49"/>
      <c r="MZN5" s="49"/>
      <c r="MZO5" s="49"/>
      <c r="MZP5" s="49"/>
      <c r="MZQ5" s="49"/>
      <c r="MZR5" s="49"/>
      <c r="MZS5" s="49"/>
      <c r="MZT5" s="49"/>
      <c r="MZU5" s="49"/>
      <c r="MZV5" s="49"/>
      <c r="MZW5" s="49"/>
      <c r="MZX5" s="49"/>
      <c r="MZY5" s="49"/>
      <c r="MZZ5" s="49"/>
      <c r="NAA5" s="49"/>
      <c r="NAB5" s="49"/>
      <c r="NAC5" s="49"/>
      <c r="NAD5" s="49"/>
      <c r="NAE5" s="49"/>
      <c r="NAF5" s="49"/>
      <c r="NAG5" s="49"/>
      <c r="NAH5" s="49"/>
      <c r="NAI5" s="49"/>
      <c r="NAJ5" s="49"/>
      <c r="NAK5" s="49"/>
      <c r="NAL5" s="49"/>
      <c r="NAM5" s="49"/>
      <c r="NAN5" s="49"/>
      <c r="NAO5" s="49"/>
      <c r="NAP5" s="49"/>
      <c r="NAQ5" s="49"/>
      <c r="NAR5" s="49"/>
      <c r="NAS5" s="49"/>
      <c r="NAT5" s="49"/>
      <c r="NAU5" s="49"/>
      <c r="NAV5" s="49"/>
      <c r="NAW5" s="49"/>
      <c r="NAX5" s="49"/>
      <c r="NAY5" s="49"/>
      <c r="NAZ5" s="49"/>
      <c r="NBA5" s="49"/>
      <c r="NBB5" s="49"/>
      <c r="NBC5" s="49"/>
      <c r="NBD5" s="49"/>
      <c r="NBE5" s="49"/>
      <c r="NBF5" s="49"/>
      <c r="NBG5" s="49"/>
      <c r="NBH5" s="49"/>
      <c r="NBI5" s="49"/>
      <c r="NBJ5" s="49"/>
      <c r="NBK5" s="49"/>
      <c r="NBL5" s="49"/>
      <c r="NBM5" s="49"/>
      <c r="NBN5" s="49"/>
      <c r="NBO5" s="49"/>
      <c r="NBP5" s="49"/>
      <c r="NBQ5" s="49"/>
      <c r="NBR5" s="49"/>
      <c r="NBS5" s="49"/>
      <c r="NBT5" s="49"/>
      <c r="NBU5" s="49"/>
      <c r="NBV5" s="49"/>
      <c r="NBW5" s="49"/>
      <c r="NBX5" s="49"/>
      <c r="NBY5" s="49"/>
      <c r="NBZ5" s="49"/>
      <c r="NCA5" s="49"/>
      <c r="NCB5" s="49"/>
      <c r="NCC5" s="49"/>
      <c r="NCD5" s="49"/>
      <c r="NCE5" s="49"/>
      <c r="NCF5" s="49"/>
      <c r="NCG5" s="49"/>
      <c r="NCH5" s="49"/>
      <c r="NCI5" s="49"/>
      <c r="NCJ5" s="49"/>
      <c r="NCK5" s="49"/>
      <c r="NCL5" s="49"/>
      <c r="NCM5" s="49"/>
      <c r="NCN5" s="49"/>
      <c r="NCO5" s="49"/>
      <c r="NCP5" s="49"/>
      <c r="NCQ5" s="49"/>
      <c r="NCR5" s="49"/>
      <c r="NCS5" s="49"/>
      <c r="NCT5" s="49"/>
      <c r="NCU5" s="49"/>
      <c r="NCV5" s="49"/>
      <c r="NCW5" s="49"/>
      <c r="NCX5" s="49"/>
      <c r="NCY5" s="49"/>
      <c r="NCZ5" s="49"/>
      <c r="NDA5" s="49"/>
      <c r="NDB5" s="49"/>
      <c r="NDC5" s="49"/>
      <c r="NDD5" s="49"/>
      <c r="NDE5" s="49"/>
      <c r="NDF5" s="49"/>
      <c r="NDG5" s="49"/>
      <c r="NDH5" s="49"/>
      <c r="NDI5" s="49"/>
      <c r="NDJ5" s="49"/>
      <c r="NDK5" s="49"/>
      <c r="NDL5" s="49"/>
      <c r="NDM5" s="49"/>
      <c r="NDN5" s="49"/>
      <c r="NDO5" s="49"/>
      <c r="NDP5" s="49"/>
      <c r="NDQ5" s="49"/>
      <c r="NDR5" s="49"/>
      <c r="NDS5" s="49"/>
      <c r="NDT5" s="49"/>
      <c r="NDU5" s="49"/>
      <c r="NDV5" s="49"/>
      <c r="NDW5" s="49"/>
      <c r="NDX5" s="49"/>
      <c r="NDY5" s="49"/>
      <c r="NDZ5" s="49"/>
      <c r="NEA5" s="49"/>
      <c r="NEB5" s="49"/>
      <c r="NEC5" s="49"/>
      <c r="NED5" s="49"/>
      <c r="NEE5" s="49"/>
      <c r="NEF5" s="49"/>
      <c r="NEG5" s="49"/>
      <c r="NEH5" s="49"/>
      <c r="NEI5" s="49"/>
      <c r="NEJ5" s="49"/>
      <c r="NEK5" s="49"/>
      <c r="NEL5" s="49"/>
      <c r="NEM5" s="49"/>
      <c r="NEN5" s="49"/>
      <c r="NEO5" s="49"/>
      <c r="NEP5" s="49"/>
      <c r="NEQ5" s="49"/>
      <c r="NER5" s="49"/>
      <c r="NES5" s="49"/>
      <c r="NET5" s="49"/>
      <c r="NEU5" s="49"/>
      <c r="NEV5" s="49"/>
      <c r="NEW5" s="49"/>
      <c r="NEX5" s="49"/>
      <c r="NEY5" s="49"/>
      <c r="NEZ5" s="49"/>
      <c r="NFA5" s="49"/>
      <c r="NFB5" s="49"/>
      <c r="NFC5" s="49"/>
      <c r="NFD5" s="49"/>
      <c r="NFE5" s="49"/>
      <c r="NFF5" s="49"/>
      <c r="NFG5" s="49"/>
      <c r="NFH5" s="49"/>
      <c r="NFI5" s="49"/>
      <c r="NFJ5" s="49"/>
      <c r="NFK5" s="49"/>
      <c r="NFL5" s="49"/>
      <c r="NFM5" s="49"/>
      <c r="NFN5" s="49"/>
      <c r="NFO5" s="49"/>
      <c r="NFP5" s="49"/>
      <c r="NFQ5" s="49"/>
      <c r="NFR5" s="49"/>
      <c r="NFS5" s="49"/>
      <c r="NFT5" s="49"/>
      <c r="NFU5" s="49"/>
      <c r="NFV5" s="49"/>
      <c r="NFW5" s="49"/>
      <c r="NFX5" s="49"/>
      <c r="NFY5" s="49"/>
      <c r="NFZ5" s="49"/>
      <c r="NGA5" s="49"/>
      <c r="NGB5" s="49"/>
      <c r="NGC5" s="49"/>
      <c r="NGD5" s="49"/>
      <c r="NGE5" s="49"/>
      <c r="NGF5" s="49"/>
      <c r="NGG5" s="49"/>
      <c r="NGH5" s="49"/>
      <c r="NGI5" s="49"/>
      <c r="NGJ5" s="49"/>
      <c r="NGK5" s="49"/>
      <c r="NGL5" s="49"/>
      <c r="NGM5" s="49"/>
      <c r="NGN5" s="49"/>
      <c r="NGO5" s="49"/>
      <c r="NGP5" s="49"/>
      <c r="NGQ5" s="49"/>
      <c r="NGR5" s="49"/>
      <c r="NGS5" s="49"/>
      <c r="NGT5" s="49"/>
      <c r="NGU5" s="49"/>
      <c r="NGV5" s="49"/>
      <c r="NGW5" s="49"/>
      <c r="NGX5" s="49"/>
      <c r="NGY5" s="49"/>
      <c r="NGZ5" s="49"/>
      <c r="NHA5" s="49"/>
      <c r="NHB5" s="49"/>
      <c r="NHC5" s="49"/>
      <c r="NHD5" s="49"/>
      <c r="NHE5" s="49"/>
      <c r="NHF5" s="49"/>
      <c r="NHG5" s="49"/>
      <c r="NHH5" s="49"/>
      <c r="NHI5" s="49"/>
      <c r="NHJ5" s="49"/>
      <c r="NHK5" s="49"/>
      <c r="NHL5" s="49"/>
      <c r="NHM5" s="49"/>
      <c r="NHN5" s="49"/>
      <c r="NHO5" s="49"/>
      <c r="NHP5" s="49"/>
      <c r="NHQ5" s="49"/>
      <c r="NHR5" s="49"/>
      <c r="NHS5" s="49"/>
      <c r="NHT5" s="49"/>
      <c r="NHU5" s="49"/>
      <c r="NHV5" s="49"/>
      <c r="NHW5" s="49"/>
      <c r="NHX5" s="49"/>
      <c r="NHY5" s="49"/>
      <c r="NHZ5" s="49"/>
      <c r="NIA5" s="49"/>
      <c r="NIB5" s="49"/>
      <c r="NIC5" s="49"/>
      <c r="NID5" s="49"/>
      <c r="NIE5" s="49"/>
      <c r="NIF5" s="49"/>
      <c r="NIG5" s="49"/>
      <c r="NIH5" s="49"/>
      <c r="NII5" s="49"/>
      <c r="NIJ5" s="49"/>
      <c r="NIK5" s="49"/>
      <c r="NIL5" s="49"/>
      <c r="NIM5" s="49"/>
      <c r="NIN5" s="49"/>
      <c r="NIO5" s="49"/>
      <c r="NIP5" s="49"/>
      <c r="NIQ5" s="49"/>
      <c r="NIR5" s="49"/>
      <c r="NIS5" s="49"/>
      <c r="NIT5" s="49"/>
      <c r="NIU5" s="49"/>
      <c r="NIV5" s="49"/>
      <c r="NIW5" s="49"/>
      <c r="NIX5" s="49"/>
      <c r="NIY5" s="49"/>
      <c r="NIZ5" s="49"/>
      <c r="NJA5" s="49"/>
      <c r="NJB5" s="49"/>
      <c r="NJC5" s="49"/>
      <c r="NJD5" s="49"/>
      <c r="NJE5" s="49"/>
      <c r="NJF5" s="49"/>
      <c r="NJG5" s="49"/>
      <c r="NJH5" s="49"/>
      <c r="NJI5" s="49"/>
      <c r="NJJ5" s="49"/>
      <c r="NJK5" s="49"/>
      <c r="NJL5" s="49"/>
      <c r="NJM5" s="49"/>
      <c r="NJN5" s="49"/>
      <c r="NJO5" s="49"/>
      <c r="NJP5" s="49"/>
      <c r="NJQ5" s="49"/>
      <c r="NJR5" s="49"/>
      <c r="NJS5" s="49"/>
      <c r="NJT5" s="49"/>
      <c r="NJU5" s="49"/>
      <c r="NJV5" s="49"/>
      <c r="NJW5" s="49"/>
      <c r="NJX5" s="49"/>
      <c r="NJY5" s="49"/>
      <c r="NJZ5" s="49"/>
      <c r="NKA5" s="49"/>
      <c r="NKB5" s="49"/>
      <c r="NKC5" s="49"/>
      <c r="NKD5" s="49"/>
      <c r="NKE5" s="49"/>
      <c r="NKF5" s="49"/>
      <c r="NKG5" s="49"/>
      <c r="NKH5" s="49"/>
      <c r="NKI5" s="49"/>
      <c r="NKJ5" s="49"/>
      <c r="NKK5" s="49"/>
      <c r="NKL5" s="49"/>
      <c r="NKM5" s="49"/>
      <c r="NKN5" s="49"/>
      <c r="NKO5" s="49"/>
      <c r="NKP5" s="49"/>
      <c r="NKQ5" s="49"/>
      <c r="NKR5" s="49"/>
      <c r="NKS5" s="49"/>
      <c r="NKT5" s="49"/>
      <c r="NKU5" s="49"/>
      <c r="NKV5" s="49"/>
      <c r="NKW5" s="49"/>
      <c r="NKX5" s="49"/>
      <c r="NKY5" s="49"/>
      <c r="NKZ5" s="49"/>
      <c r="NLA5" s="49"/>
      <c r="NLB5" s="49"/>
      <c r="NLC5" s="49"/>
      <c r="NLD5" s="49"/>
      <c r="NLE5" s="49"/>
      <c r="NLF5" s="49"/>
      <c r="NLG5" s="49"/>
      <c r="NLH5" s="49"/>
      <c r="NLI5" s="49"/>
      <c r="NLJ5" s="49"/>
      <c r="NLK5" s="49"/>
      <c r="NLL5" s="49"/>
      <c r="NLM5" s="49"/>
      <c r="NLN5" s="49"/>
      <c r="NLO5" s="49"/>
      <c r="NLP5" s="49"/>
      <c r="NLQ5" s="49"/>
      <c r="NLR5" s="49"/>
      <c r="NLS5" s="49"/>
      <c r="NLT5" s="49"/>
      <c r="NLU5" s="49"/>
      <c r="NLV5" s="49"/>
      <c r="NLW5" s="49"/>
      <c r="NLX5" s="49"/>
      <c r="NLY5" s="49"/>
      <c r="NLZ5" s="49"/>
      <c r="NMA5" s="49"/>
      <c r="NMB5" s="49"/>
      <c r="NMC5" s="49"/>
      <c r="NMD5" s="49"/>
      <c r="NME5" s="49"/>
      <c r="NMF5" s="49"/>
      <c r="NMG5" s="49"/>
      <c r="NMH5" s="49"/>
      <c r="NMI5" s="49"/>
      <c r="NMJ5" s="49"/>
      <c r="NMK5" s="49"/>
      <c r="NML5" s="49"/>
      <c r="NMM5" s="49"/>
      <c r="NMN5" s="49"/>
      <c r="NMO5" s="49"/>
      <c r="NMP5" s="49"/>
      <c r="NMQ5" s="49"/>
      <c r="NMR5" s="49"/>
      <c r="NMS5" s="49"/>
      <c r="NMT5" s="49"/>
      <c r="NMU5" s="49"/>
      <c r="NMV5" s="49"/>
      <c r="NMW5" s="49"/>
      <c r="NMX5" s="49"/>
      <c r="NMY5" s="49"/>
      <c r="NMZ5" s="49"/>
      <c r="NNA5" s="49"/>
      <c r="NNB5" s="49"/>
      <c r="NNC5" s="49"/>
      <c r="NND5" s="49"/>
      <c r="NNE5" s="49"/>
      <c r="NNF5" s="49"/>
      <c r="NNG5" s="49"/>
      <c r="NNH5" s="49"/>
      <c r="NNI5" s="49"/>
      <c r="NNJ5" s="49"/>
      <c r="NNK5" s="49"/>
      <c r="NNL5" s="49"/>
      <c r="NNM5" s="49"/>
      <c r="NNN5" s="49"/>
      <c r="NNO5" s="49"/>
      <c r="NNP5" s="49"/>
      <c r="NNQ5" s="49"/>
      <c r="NNR5" s="49"/>
      <c r="NNS5" s="49"/>
      <c r="NNT5" s="49"/>
      <c r="NNU5" s="49"/>
      <c r="NNV5" s="49"/>
      <c r="NNW5" s="49"/>
      <c r="NNX5" s="49"/>
      <c r="NNY5" s="49"/>
      <c r="NNZ5" s="49"/>
      <c r="NOA5" s="49"/>
      <c r="NOB5" s="49"/>
      <c r="NOC5" s="49"/>
      <c r="NOD5" s="49"/>
      <c r="NOE5" s="49"/>
      <c r="NOF5" s="49"/>
      <c r="NOG5" s="49"/>
      <c r="NOH5" s="49"/>
      <c r="NOI5" s="49"/>
      <c r="NOJ5" s="49"/>
      <c r="NOK5" s="49"/>
      <c r="NOL5" s="49"/>
      <c r="NOM5" s="49"/>
      <c r="NON5" s="49"/>
      <c r="NOO5" s="49"/>
      <c r="NOP5" s="49"/>
      <c r="NOQ5" s="49"/>
      <c r="NOR5" s="49"/>
      <c r="NOS5" s="49"/>
      <c r="NOT5" s="49"/>
      <c r="NOU5" s="49"/>
      <c r="NOV5" s="49"/>
      <c r="NOW5" s="49"/>
      <c r="NOX5" s="49"/>
      <c r="NOY5" s="49"/>
      <c r="NOZ5" s="49"/>
      <c r="NPA5" s="49"/>
      <c r="NPB5" s="49"/>
      <c r="NPC5" s="49"/>
      <c r="NPD5" s="49"/>
      <c r="NPE5" s="49"/>
      <c r="NPF5" s="49"/>
      <c r="NPG5" s="49"/>
      <c r="NPH5" s="49"/>
      <c r="NPI5" s="49"/>
      <c r="NPJ5" s="49"/>
      <c r="NPK5" s="49"/>
      <c r="NPL5" s="49"/>
      <c r="NPM5" s="49"/>
      <c r="NPN5" s="49"/>
      <c r="NPO5" s="49"/>
      <c r="NPP5" s="49"/>
      <c r="NPQ5" s="49"/>
      <c r="NPR5" s="49"/>
      <c r="NPS5" s="49"/>
      <c r="NPT5" s="49"/>
      <c r="NPU5" s="49"/>
      <c r="NPV5" s="49"/>
      <c r="NPW5" s="49"/>
      <c r="NPX5" s="49"/>
      <c r="NPY5" s="49"/>
      <c r="NPZ5" s="49"/>
      <c r="NQA5" s="49"/>
      <c r="NQB5" s="49"/>
      <c r="NQC5" s="49"/>
      <c r="NQD5" s="49"/>
      <c r="NQE5" s="49"/>
      <c r="NQF5" s="49"/>
      <c r="NQG5" s="49"/>
      <c r="NQH5" s="49"/>
      <c r="NQI5" s="49"/>
      <c r="NQJ5" s="49"/>
      <c r="NQK5" s="49"/>
      <c r="NQL5" s="49"/>
      <c r="NQM5" s="49"/>
      <c r="NQN5" s="49"/>
      <c r="NQO5" s="49"/>
      <c r="NQP5" s="49"/>
      <c r="NQQ5" s="49"/>
      <c r="NQR5" s="49"/>
      <c r="NQS5" s="49"/>
      <c r="NQT5" s="49"/>
      <c r="NQU5" s="49"/>
      <c r="NQV5" s="49"/>
      <c r="NQW5" s="49"/>
      <c r="NQX5" s="49"/>
      <c r="NQY5" s="49"/>
      <c r="NQZ5" s="49"/>
      <c r="NRA5" s="49"/>
      <c r="NRB5" s="49"/>
      <c r="NRC5" s="49"/>
      <c r="NRD5" s="49"/>
      <c r="NRE5" s="49"/>
      <c r="NRF5" s="49"/>
      <c r="NRG5" s="49"/>
      <c r="NRH5" s="49"/>
      <c r="NRI5" s="49"/>
      <c r="NRJ5" s="49"/>
      <c r="NRK5" s="49"/>
      <c r="NRL5" s="49"/>
      <c r="NRM5" s="49"/>
      <c r="NRN5" s="49"/>
      <c r="NRO5" s="49"/>
      <c r="NRP5" s="49"/>
      <c r="NRQ5" s="49"/>
      <c r="NRR5" s="49"/>
      <c r="NRS5" s="49"/>
      <c r="NRT5" s="49"/>
      <c r="NRU5" s="49"/>
      <c r="NRV5" s="49"/>
      <c r="NRW5" s="49"/>
      <c r="NRX5" s="49"/>
      <c r="NRY5" s="49"/>
      <c r="NRZ5" s="49"/>
      <c r="NSA5" s="49"/>
      <c r="NSB5" s="49"/>
      <c r="NSC5" s="49"/>
      <c r="NSD5" s="49"/>
      <c r="NSE5" s="49"/>
      <c r="NSF5" s="49"/>
      <c r="NSG5" s="49"/>
      <c r="NSH5" s="49"/>
      <c r="NSI5" s="49"/>
      <c r="NSJ5" s="49"/>
      <c r="NSK5" s="49"/>
      <c r="NSL5" s="49"/>
      <c r="NSM5" s="49"/>
      <c r="NSN5" s="49"/>
      <c r="NSO5" s="49"/>
      <c r="NSP5" s="49"/>
      <c r="NSQ5" s="49"/>
      <c r="NSR5" s="49"/>
      <c r="NSS5" s="49"/>
      <c r="NST5" s="49"/>
      <c r="NSU5" s="49"/>
      <c r="NSV5" s="49"/>
      <c r="NSW5" s="49"/>
      <c r="NSX5" s="49"/>
      <c r="NSY5" s="49"/>
      <c r="NSZ5" s="49"/>
      <c r="NTA5" s="49"/>
      <c r="NTB5" s="49"/>
      <c r="NTC5" s="49"/>
      <c r="NTD5" s="49"/>
      <c r="NTE5" s="49"/>
      <c r="NTF5" s="49"/>
      <c r="NTG5" s="49"/>
      <c r="NTH5" s="49"/>
      <c r="NTI5" s="49"/>
      <c r="NTJ5" s="49"/>
      <c r="NTK5" s="49"/>
      <c r="NTL5" s="49"/>
      <c r="NTM5" s="49"/>
      <c r="NTN5" s="49"/>
      <c r="NTO5" s="49"/>
      <c r="NTP5" s="49"/>
      <c r="NTQ5" s="49"/>
      <c r="NTR5" s="49"/>
      <c r="NTS5" s="49"/>
      <c r="NTT5" s="49"/>
      <c r="NTU5" s="49"/>
      <c r="NTV5" s="49"/>
      <c r="NTW5" s="49"/>
      <c r="NTX5" s="49"/>
      <c r="NTY5" s="49"/>
      <c r="NTZ5" s="49"/>
      <c r="NUA5" s="49"/>
      <c r="NUB5" s="49"/>
      <c r="NUC5" s="49"/>
      <c r="NUD5" s="49"/>
      <c r="NUE5" s="49"/>
      <c r="NUF5" s="49"/>
      <c r="NUG5" s="49"/>
      <c r="NUH5" s="49"/>
      <c r="NUI5" s="49"/>
      <c r="NUJ5" s="49"/>
      <c r="NUK5" s="49"/>
      <c r="NUL5" s="49"/>
      <c r="NUM5" s="49"/>
      <c r="NUN5" s="49"/>
      <c r="NUO5" s="49"/>
      <c r="NUP5" s="49"/>
      <c r="NUQ5" s="49"/>
      <c r="NUR5" s="49"/>
      <c r="NUS5" s="49"/>
      <c r="NUT5" s="49"/>
      <c r="NUU5" s="49"/>
      <c r="NUV5" s="49"/>
      <c r="NUW5" s="49"/>
      <c r="NUX5" s="49"/>
      <c r="NUY5" s="49"/>
      <c r="NUZ5" s="49"/>
      <c r="NVA5" s="49"/>
      <c r="NVB5" s="49"/>
      <c r="NVC5" s="49"/>
      <c r="NVD5" s="49"/>
      <c r="NVE5" s="49"/>
      <c r="NVF5" s="49"/>
      <c r="NVG5" s="49"/>
      <c r="NVH5" s="49"/>
      <c r="NVI5" s="49"/>
      <c r="NVJ5" s="49"/>
      <c r="NVK5" s="49"/>
      <c r="NVL5" s="49"/>
      <c r="NVM5" s="49"/>
      <c r="NVN5" s="49"/>
      <c r="NVO5" s="49"/>
      <c r="NVP5" s="49"/>
      <c r="NVQ5" s="49"/>
      <c r="NVR5" s="49"/>
      <c r="NVS5" s="49"/>
      <c r="NVT5" s="49"/>
      <c r="NVU5" s="49"/>
      <c r="NVV5" s="49"/>
      <c r="NVW5" s="49"/>
      <c r="NVX5" s="49"/>
      <c r="NVY5" s="49"/>
      <c r="NVZ5" s="49"/>
      <c r="NWA5" s="49"/>
      <c r="NWB5" s="49"/>
      <c r="NWC5" s="49"/>
      <c r="NWD5" s="49"/>
      <c r="NWE5" s="49"/>
      <c r="NWF5" s="49"/>
      <c r="NWG5" s="49"/>
      <c r="NWH5" s="49"/>
      <c r="NWI5" s="49"/>
      <c r="NWJ5" s="49"/>
      <c r="NWK5" s="49"/>
      <c r="NWL5" s="49"/>
      <c r="NWM5" s="49"/>
      <c r="NWN5" s="49"/>
      <c r="NWO5" s="49"/>
      <c r="NWP5" s="49"/>
      <c r="NWQ5" s="49"/>
      <c r="NWR5" s="49"/>
      <c r="NWS5" s="49"/>
      <c r="NWT5" s="49"/>
      <c r="NWU5" s="49"/>
      <c r="NWV5" s="49"/>
      <c r="NWW5" s="49"/>
      <c r="NWX5" s="49"/>
      <c r="NWY5" s="49"/>
      <c r="NWZ5" s="49"/>
      <c r="NXA5" s="49"/>
      <c r="NXB5" s="49"/>
      <c r="NXC5" s="49"/>
      <c r="NXD5" s="49"/>
      <c r="NXE5" s="49"/>
      <c r="NXF5" s="49"/>
      <c r="NXG5" s="49"/>
      <c r="NXH5" s="49"/>
      <c r="NXI5" s="49"/>
      <c r="NXJ5" s="49"/>
      <c r="NXK5" s="49"/>
      <c r="NXL5" s="49"/>
      <c r="NXM5" s="49"/>
      <c r="NXN5" s="49"/>
      <c r="NXO5" s="49"/>
      <c r="NXP5" s="49"/>
      <c r="NXQ5" s="49"/>
      <c r="NXR5" s="49"/>
      <c r="NXS5" s="49"/>
      <c r="NXT5" s="49"/>
      <c r="NXU5" s="49"/>
      <c r="NXV5" s="49"/>
      <c r="NXW5" s="49"/>
      <c r="NXX5" s="49"/>
      <c r="NXY5" s="49"/>
      <c r="NXZ5" s="49"/>
      <c r="NYA5" s="49"/>
      <c r="NYB5" s="49"/>
      <c r="NYC5" s="49"/>
      <c r="NYD5" s="49"/>
      <c r="NYE5" s="49"/>
      <c r="NYF5" s="49"/>
      <c r="NYG5" s="49"/>
      <c r="NYH5" s="49"/>
      <c r="NYI5" s="49"/>
      <c r="NYJ5" s="49"/>
      <c r="NYK5" s="49"/>
      <c r="NYL5" s="49"/>
      <c r="NYM5" s="49"/>
      <c r="NYN5" s="49"/>
      <c r="NYO5" s="49"/>
      <c r="NYP5" s="49"/>
      <c r="NYQ5" s="49"/>
      <c r="NYR5" s="49"/>
      <c r="NYS5" s="49"/>
      <c r="NYT5" s="49"/>
      <c r="NYU5" s="49"/>
      <c r="NYV5" s="49"/>
      <c r="NYW5" s="49"/>
      <c r="NYX5" s="49"/>
      <c r="NYY5" s="49"/>
      <c r="NYZ5" s="49"/>
      <c r="NZA5" s="49"/>
      <c r="NZB5" s="49"/>
      <c r="NZC5" s="49"/>
      <c r="NZD5" s="49"/>
      <c r="NZE5" s="49"/>
      <c r="NZF5" s="49"/>
      <c r="NZG5" s="49"/>
      <c r="NZH5" s="49"/>
      <c r="NZI5" s="49"/>
      <c r="NZJ5" s="49"/>
      <c r="NZK5" s="49"/>
      <c r="NZL5" s="49"/>
      <c r="NZM5" s="49"/>
      <c r="NZN5" s="49"/>
      <c r="NZO5" s="49"/>
      <c r="NZP5" s="49"/>
      <c r="NZQ5" s="49"/>
      <c r="NZR5" s="49"/>
      <c r="NZS5" s="49"/>
      <c r="NZT5" s="49"/>
      <c r="NZU5" s="49"/>
      <c r="NZV5" s="49"/>
      <c r="NZW5" s="49"/>
      <c r="NZX5" s="49"/>
      <c r="NZY5" s="49"/>
      <c r="NZZ5" s="49"/>
      <c r="OAA5" s="49"/>
      <c r="OAB5" s="49"/>
      <c r="OAC5" s="49"/>
      <c r="OAD5" s="49"/>
      <c r="OAE5" s="49"/>
      <c r="OAF5" s="49"/>
      <c r="OAG5" s="49"/>
      <c r="OAH5" s="49"/>
      <c r="OAI5" s="49"/>
      <c r="OAJ5" s="49"/>
      <c r="OAK5" s="49"/>
      <c r="OAL5" s="49"/>
      <c r="OAM5" s="49"/>
      <c r="OAN5" s="49"/>
      <c r="OAO5" s="49"/>
      <c r="OAP5" s="49"/>
      <c r="OAQ5" s="49"/>
      <c r="OAR5" s="49"/>
      <c r="OAS5" s="49"/>
      <c r="OAT5" s="49"/>
      <c r="OAU5" s="49"/>
      <c r="OAV5" s="49"/>
      <c r="OAW5" s="49"/>
      <c r="OAX5" s="49"/>
      <c r="OAY5" s="49"/>
      <c r="OAZ5" s="49"/>
      <c r="OBA5" s="49"/>
      <c r="OBB5" s="49"/>
      <c r="OBC5" s="49"/>
      <c r="OBD5" s="49"/>
      <c r="OBE5" s="49"/>
      <c r="OBF5" s="49"/>
      <c r="OBG5" s="49"/>
      <c r="OBH5" s="49"/>
      <c r="OBI5" s="49"/>
      <c r="OBJ5" s="49"/>
      <c r="OBK5" s="49"/>
      <c r="OBL5" s="49"/>
      <c r="OBM5" s="49"/>
      <c r="OBN5" s="49"/>
      <c r="OBO5" s="49"/>
      <c r="OBP5" s="49"/>
      <c r="OBQ5" s="49"/>
      <c r="OBR5" s="49"/>
      <c r="OBS5" s="49"/>
      <c r="OBT5" s="49"/>
      <c r="OBU5" s="49"/>
      <c r="OBV5" s="49"/>
      <c r="OBW5" s="49"/>
      <c r="OBX5" s="49"/>
      <c r="OBY5" s="49"/>
      <c r="OBZ5" s="49"/>
      <c r="OCA5" s="49"/>
      <c r="OCB5" s="49"/>
      <c r="OCC5" s="49"/>
      <c r="OCD5" s="49"/>
      <c r="OCE5" s="49"/>
      <c r="OCF5" s="49"/>
      <c r="OCG5" s="49"/>
      <c r="OCH5" s="49"/>
      <c r="OCI5" s="49"/>
      <c r="OCJ5" s="49"/>
      <c r="OCK5" s="49"/>
      <c r="OCL5" s="49"/>
      <c r="OCM5" s="49"/>
      <c r="OCN5" s="49"/>
      <c r="OCO5" s="49"/>
      <c r="OCP5" s="49"/>
      <c r="OCQ5" s="49"/>
      <c r="OCR5" s="49"/>
      <c r="OCS5" s="49"/>
      <c r="OCT5" s="49"/>
      <c r="OCU5" s="49"/>
      <c r="OCV5" s="49"/>
      <c r="OCW5" s="49"/>
      <c r="OCX5" s="49"/>
      <c r="OCY5" s="49"/>
      <c r="OCZ5" s="49"/>
      <c r="ODA5" s="49"/>
      <c r="ODB5" s="49"/>
      <c r="ODC5" s="49"/>
      <c r="ODD5" s="49"/>
      <c r="ODE5" s="49"/>
      <c r="ODF5" s="49"/>
      <c r="ODG5" s="49"/>
      <c r="ODH5" s="49"/>
      <c r="ODI5" s="49"/>
      <c r="ODJ5" s="49"/>
      <c r="ODK5" s="49"/>
      <c r="ODL5" s="49"/>
      <c r="ODM5" s="49"/>
      <c r="ODN5" s="49"/>
      <c r="ODO5" s="49"/>
      <c r="ODP5" s="49"/>
      <c r="ODQ5" s="49"/>
      <c r="ODR5" s="49"/>
      <c r="ODS5" s="49"/>
      <c r="ODT5" s="49"/>
      <c r="ODU5" s="49"/>
      <c r="ODV5" s="49"/>
      <c r="ODW5" s="49"/>
      <c r="ODX5" s="49"/>
      <c r="ODY5" s="49"/>
      <c r="ODZ5" s="49"/>
      <c r="OEA5" s="49"/>
      <c r="OEB5" s="49"/>
      <c r="OEC5" s="49"/>
      <c r="OED5" s="49"/>
      <c r="OEE5" s="49"/>
      <c r="OEF5" s="49"/>
      <c r="OEG5" s="49"/>
      <c r="OEH5" s="49"/>
      <c r="OEI5" s="49"/>
      <c r="OEJ5" s="49"/>
      <c r="OEK5" s="49"/>
      <c r="OEL5" s="49"/>
      <c r="OEM5" s="49"/>
      <c r="OEN5" s="49"/>
      <c r="OEO5" s="49"/>
      <c r="OEP5" s="49"/>
      <c r="OEQ5" s="49"/>
      <c r="OER5" s="49"/>
      <c r="OES5" s="49"/>
      <c r="OET5" s="49"/>
      <c r="OEU5" s="49"/>
      <c r="OEV5" s="49"/>
      <c r="OEW5" s="49"/>
      <c r="OEX5" s="49"/>
      <c r="OEY5" s="49"/>
      <c r="OEZ5" s="49"/>
      <c r="OFA5" s="49"/>
      <c r="OFB5" s="49"/>
      <c r="OFC5" s="49"/>
      <c r="OFD5" s="49"/>
      <c r="OFE5" s="49"/>
      <c r="OFF5" s="49"/>
      <c r="OFG5" s="49"/>
      <c r="OFH5" s="49"/>
      <c r="OFI5" s="49"/>
      <c r="OFJ5" s="49"/>
      <c r="OFK5" s="49"/>
      <c r="OFL5" s="49"/>
      <c r="OFM5" s="49"/>
      <c r="OFN5" s="49"/>
      <c r="OFO5" s="49"/>
      <c r="OFP5" s="49"/>
      <c r="OFQ5" s="49"/>
      <c r="OFR5" s="49"/>
      <c r="OFS5" s="49"/>
      <c r="OFT5" s="49"/>
      <c r="OFU5" s="49"/>
      <c r="OFV5" s="49"/>
      <c r="OFW5" s="49"/>
      <c r="OFX5" s="49"/>
      <c r="OFY5" s="49"/>
      <c r="OFZ5" s="49"/>
      <c r="OGA5" s="49"/>
      <c r="OGB5" s="49"/>
      <c r="OGC5" s="49"/>
      <c r="OGD5" s="49"/>
      <c r="OGE5" s="49"/>
      <c r="OGF5" s="49"/>
      <c r="OGG5" s="49"/>
      <c r="OGH5" s="49"/>
      <c r="OGI5" s="49"/>
      <c r="OGJ5" s="49"/>
      <c r="OGK5" s="49"/>
      <c r="OGL5" s="49"/>
      <c r="OGM5" s="49"/>
      <c r="OGN5" s="49"/>
      <c r="OGO5" s="49"/>
      <c r="OGP5" s="49"/>
      <c r="OGQ5" s="49"/>
      <c r="OGR5" s="49"/>
      <c r="OGS5" s="49"/>
      <c r="OGT5" s="49"/>
      <c r="OGU5" s="49"/>
      <c r="OGV5" s="49"/>
      <c r="OGW5" s="49"/>
      <c r="OGX5" s="49"/>
      <c r="OGY5" s="49"/>
      <c r="OGZ5" s="49"/>
      <c r="OHA5" s="49"/>
      <c r="OHB5" s="49"/>
      <c r="OHC5" s="49"/>
      <c r="OHD5" s="49"/>
      <c r="OHE5" s="49"/>
      <c r="OHF5" s="49"/>
      <c r="OHG5" s="49"/>
      <c r="OHH5" s="49"/>
      <c r="OHI5" s="49"/>
      <c r="OHJ5" s="49"/>
      <c r="OHK5" s="49"/>
      <c r="OHL5" s="49"/>
      <c r="OHM5" s="49"/>
      <c r="OHN5" s="49"/>
      <c r="OHO5" s="49"/>
      <c r="OHP5" s="49"/>
      <c r="OHQ5" s="49"/>
      <c r="OHR5" s="49"/>
      <c r="OHS5" s="49"/>
      <c r="OHT5" s="49"/>
      <c r="OHU5" s="49"/>
      <c r="OHV5" s="49"/>
      <c r="OHW5" s="49"/>
      <c r="OHX5" s="49"/>
      <c r="OHY5" s="49"/>
      <c r="OHZ5" s="49"/>
      <c r="OIA5" s="49"/>
      <c r="OIB5" s="49"/>
      <c r="OIC5" s="49"/>
      <c r="OID5" s="49"/>
      <c r="OIE5" s="49"/>
      <c r="OIF5" s="49"/>
      <c r="OIG5" s="49"/>
      <c r="OIH5" s="49"/>
      <c r="OII5" s="49"/>
      <c r="OIJ5" s="49"/>
      <c r="OIK5" s="49"/>
      <c r="OIL5" s="49"/>
      <c r="OIM5" s="49"/>
      <c r="OIN5" s="49"/>
      <c r="OIO5" s="49"/>
      <c r="OIP5" s="49"/>
      <c r="OIQ5" s="49"/>
      <c r="OIR5" s="49"/>
      <c r="OIS5" s="49"/>
      <c r="OIT5" s="49"/>
      <c r="OIU5" s="49"/>
      <c r="OIV5" s="49"/>
      <c r="OIW5" s="49"/>
      <c r="OIX5" s="49"/>
      <c r="OIY5" s="49"/>
      <c r="OIZ5" s="49"/>
      <c r="OJA5" s="49"/>
      <c r="OJB5" s="49"/>
      <c r="OJC5" s="49"/>
      <c r="OJD5" s="49"/>
      <c r="OJE5" s="49"/>
      <c r="OJF5" s="49"/>
      <c r="OJG5" s="49"/>
      <c r="OJH5" s="49"/>
      <c r="OJI5" s="49"/>
      <c r="OJJ5" s="49"/>
      <c r="OJK5" s="49"/>
      <c r="OJL5" s="49"/>
      <c r="OJM5" s="49"/>
      <c r="OJN5" s="49"/>
      <c r="OJO5" s="49"/>
      <c r="OJP5" s="49"/>
      <c r="OJQ5" s="49"/>
      <c r="OJR5" s="49"/>
      <c r="OJS5" s="49"/>
      <c r="OJT5" s="49"/>
      <c r="OJU5" s="49"/>
      <c r="OJV5" s="49"/>
      <c r="OJW5" s="49"/>
      <c r="OJX5" s="49"/>
      <c r="OJY5" s="49"/>
      <c r="OJZ5" s="49"/>
      <c r="OKA5" s="49"/>
      <c r="OKB5" s="49"/>
      <c r="OKC5" s="49"/>
      <c r="OKD5" s="49"/>
      <c r="OKE5" s="49"/>
      <c r="OKF5" s="49"/>
      <c r="OKG5" s="49"/>
      <c r="OKH5" s="49"/>
      <c r="OKI5" s="49"/>
      <c r="OKJ5" s="49"/>
      <c r="OKK5" s="49"/>
      <c r="OKL5" s="49"/>
      <c r="OKM5" s="49"/>
      <c r="OKN5" s="49"/>
      <c r="OKO5" s="49"/>
      <c r="OKP5" s="49"/>
      <c r="OKQ5" s="49"/>
      <c r="OKR5" s="49"/>
      <c r="OKS5" s="49"/>
      <c r="OKT5" s="49"/>
      <c r="OKU5" s="49"/>
      <c r="OKV5" s="49"/>
      <c r="OKW5" s="49"/>
      <c r="OKX5" s="49"/>
      <c r="OKY5" s="49"/>
      <c r="OKZ5" s="49"/>
      <c r="OLA5" s="49"/>
      <c r="OLB5" s="49"/>
      <c r="OLC5" s="49"/>
      <c r="OLD5" s="49"/>
      <c r="OLE5" s="49"/>
      <c r="OLF5" s="49"/>
      <c r="OLG5" s="49"/>
      <c r="OLH5" s="49"/>
      <c r="OLI5" s="49"/>
      <c r="OLJ5" s="49"/>
      <c r="OLK5" s="49"/>
      <c r="OLL5" s="49"/>
      <c r="OLM5" s="49"/>
      <c r="OLN5" s="49"/>
      <c r="OLO5" s="49"/>
      <c r="OLP5" s="49"/>
      <c r="OLQ5" s="49"/>
      <c r="OLR5" s="49"/>
      <c r="OLS5" s="49"/>
      <c r="OLT5" s="49"/>
      <c r="OLU5" s="49"/>
      <c r="OLV5" s="49"/>
      <c r="OLW5" s="49"/>
      <c r="OLX5" s="49"/>
      <c r="OLY5" s="49"/>
      <c r="OLZ5" s="49"/>
      <c r="OMA5" s="49"/>
      <c r="OMB5" s="49"/>
      <c r="OMC5" s="49"/>
      <c r="OMD5" s="49"/>
      <c r="OME5" s="49"/>
      <c r="OMF5" s="49"/>
      <c r="OMG5" s="49"/>
      <c r="OMH5" s="49"/>
      <c r="OMI5" s="49"/>
      <c r="OMJ5" s="49"/>
      <c r="OMK5" s="49"/>
      <c r="OML5" s="49"/>
      <c r="OMM5" s="49"/>
      <c r="OMN5" s="49"/>
      <c r="OMO5" s="49"/>
      <c r="OMP5" s="49"/>
      <c r="OMQ5" s="49"/>
      <c r="OMR5" s="49"/>
      <c r="OMS5" s="49"/>
      <c r="OMT5" s="49"/>
      <c r="OMU5" s="49"/>
      <c r="OMV5" s="49"/>
      <c r="OMW5" s="49"/>
      <c r="OMX5" s="49"/>
      <c r="OMY5" s="49"/>
      <c r="OMZ5" s="49"/>
      <c r="ONA5" s="49"/>
      <c r="ONB5" s="49"/>
      <c r="ONC5" s="49"/>
      <c r="OND5" s="49"/>
      <c r="ONE5" s="49"/>
      <c r="ONF5" s="49"/>
      <c r="ONG5" s="49"/>
      <c r="ONH5" s="49"/>
      <c r="ONI5" s="49"/>
      <c r="ONJ5" s="49"/>
      <c r="ONK5" s="49"/>
      <c r="ONL5" s="49"/>
      <c r="ONM5" s="49"/>
      <c r="ONN5" s="49"/>
      <c r="ONO5" s="49"/>
      <c r="ONP5" s="49"/>
      <c r="ONQ5" s="49"/>
      <c r="ONR5" s="49"/>
      <c r="ONS5" s="49"/>
      <c r="ONT5" s="49"/>
      <c r="ONU5" s="49"/>
      <c r="ONV5" s="49"/>
      <c r="ONW5" s="49"/>
      <c r="ONX5" s="49"/>
      <c r="ONY5" s="49"/>
      <c r="ONZ5" s="49"/>
      <c r="OOA5" s="49"/>
      <c r="OOB5" s="49"/>
      <c r="OOC5" s="49"/>
      <c r="OOD5" s="49"/>
      <c r="OOE5" s="49"/>
      <c r="OOF5" s="49"/>
      <c r="OOG5" s="49"/>
      <c r="OOH5" s="49"/>
      <c r="OOI5" s="49"/>
      <c r="OOJ5" s="49"/>
      <c r="OOK5" s="49"/>
      <c r="OOL5" s="49"/>
      <c r="OOM5" s="49"/>
      <c r="OON5" s="49"/>
      <c r="OOO5" s="49"/>
      <c r="OOP5" s="49"/>
      <c r="OOQ5" s="49"/>
      <c r="OOR5" s="49"/>
      <c r="OOS5" s="49"/>
      <c r="OOT5" s="49"/>
      <c r="OOU5" s="49"/>
      <c r="OOV5" s="49"/>
      <c r="OOW5" s="49"/>
      <c r="OOX5" s="49"/>
      <c r="OOY5" s="49"/>
      <c r="OOZ5" s="49"/>
      <c r="OPA5" s="49"/>
      <c r="OPB5" s="49"/>
      <c r="OPC5" s="49"/>
      <c r="OPD5" s="49"/>
      <c r="OPE5" s="49"/>
      <c r="OPF5" s="49"/>
      <c r="OPG5" s="49"/>
      <c r="OPH5" s="49"/>
      <c r="OPI5" s="49"/>
      <c r="OPJ5" s="49"/>
      <c r="OPK5" s="49"/>
      <c r="OPL5" s="49"/>
      <c r="OPM5" s="49"/>
      <c r="OPN5" s="49"/>
      <c r="OPO5" s="49"/>
      <c r="OPP5" s="49"/>
      <c r="OPQ5" s="49"/>
      <c r="OPR5" s="49"/>
      <c r="OPS5" s="49"/>
      <c r="OPT5" s="49"/>
      <c r="OPU5" s="49"/>
      <c r="OPV5" s="49"/>
      <c r="OPW5" s="49"/>
      <c r="OPX5" s="49"/>
      <c r="OPY5" s="49"/>
      <c r="OPZ5" s="49"/>
      <c r="OQA5" s="49"/>
      <c r="OQB5" s="49"/>
      <c r="OQC5" s="49"/>
      <c r="OQD5" s="49"/>
      <c r="OQE5" s="49"/>
      <c r="OQF5" s="49"/>
      <c r="OQG5" s="49"/>
      <c r="OQH5" s="49"/>
      <c r="OQI5" s="49"/>
      <c r="OQJ5" s="49"/>
      <c r="OQK5" s="49"/>
      <c r="OQL5" s="49"/>
      <c r="OQM5" s="49"/>
      <c r="OQN5" s="49"/>
      <c r="OQO5" s="49"/>
      <c r="OQP5" s="49"/>
      <c r="OQQ5" s="49"/>
      <c r="OQR5" s="49"/>
      <c r="OQS5" s="49"/>
      <c r="OQT5" s="49"/>
      <c r="OQU5" s="49"/>
      <c r="OQV5" s="49"/>
      <c r="OQW5" s="49"/>
      <c r="OQX5" s="49"/>
      <c r="OQY5" s="49"/>
      <c r="OQZ5" s="49"/>
      <c r="ORA5" s="49"/>
      <c r="ORB5" s="49"/>
      <c r="ORC5" s="49"/>
      <c r="ORD5" s="49"/>
      <c r="ORE5" s="49"/>
      <c r="ORF5" s="49"/>
      <c r="ORG5" s="49"/>
      <c r="ORH5" s="49"/>
      <c r="ORI5" s="49"/>
      <c r="ORJ5" s="49"/>
      <c r="ORK5" s="49"/>
      <c r="ORL5" s="49"/>
      <c r="ORM5" s="49"/>
      <c r="ORN5" s="49"/>
      <c r="ORO5" s="49"/>
      <c r="ORP5" s="49"/>
      <c r="ORQ5" s="49"/>
      <c r="ORR5" s="49"/>
      <c r="ORS5" s="49"/>
      <c r="ORT5" s="49"/>
      <c r="ORU5" s="49"/>
      <c r="ORV5" s="49"/>
      <c r="ORW5" s="49"/>
      <c r="ORX5" s="49"/>
      <c r="ORY5" s="49"/>
      <c r="ORZ5" s="49"/>
      <c r="OSA5" s="49"/>
      <c r="OSB5" s="49"/>
      <c r="OSC5" s="49"/>
      <c r="OSD5" s="49"/>
      <c r="OSE5" s="49"/>
      <c r="OSF5" s="49"/>
      <c r="OSG5" s="49"/>
      <c r="OSH5" s="49"/>
      <c r="OSI5" s="49"/>
      <c r="OSJ5" s="49"/>
      <c r="OSK5" s="49"/>
      <c r="OSL5" s="49"/>
      <c r="OSM5" s="49"/>
      <c r="OSN5" s="49"/>
      <c r="OSO5" s="49"/>
      <c r="OSP5" s="49"/>
      <c r="OSQ5" s="49"/>
      <c r="OSR5" s="49"/>
      <c r="OSS5" s="49"/>
      <c r="OST5" s="49"/>
      <c r="OSU5" s="49"/>
      <c r="OSV5" s="49"/>
      <c r="OSW5" s="49"/>
      <c r="OSX5" s="49"/>
      <c r="OSY5" s="49"/>
      <c r="OSZ5" s="49"/>
      <c r="OTA5" s="49"/>
      <c r="OTB5" s="49"/>
      <c r="OTC5" s="49"/>
      <c r="OTD5" s="49"/>
      <c r="OTE5" s="49"/>
      <c r="OTF5" s="49"/>
      <c r="OTG5" s="49"/>
      <c r="OTH5" s="49"/>
      <c r="OTI5" s="49"/>
      <c r="OTJ5" s="49"/>
      <c r="OTK5" s="49"/>
      <c r="OTL5" s="49"/>
      <c r="OTM5" s="49"/>
      <c r="OTN5" s="49"/>
      <c r="OTO5" s="49"/>
      <c r="OTP5" s="49"/>
      <c r="OTQ5" s="49"/>
      <c r="OTR5" s="49"/>
      <c r="OTS5" s="49"/>
      <c r="OTT5" s="49"/>
      <c r="OTU5" s="49"/>
      <c r="OTV5" s="49"/>
      <c r="OTW5" s="49"/>
      <c r="OTX5" s="49"/>
      <c r="OTY5" s="49"/>
      <c r="OTZ5" s="49"/>
      <c r="OUA5" s="49"/>
      <c r="OUB5" s="49"/>
      <c r="OUC5" s="49"/>
      <c r="OUD5" s="49"/>
      <c r="OUE5" s="49"/>
      <c r="OUF5" s="49"/>
      <c r="OUG5" s="49"/>
      <c r="OUH5" s="49"/>
      <c r="OUI5" s="49"/>
      <c r="OUJ5" s="49"/>
      <c r="OUK5" s="49"/>
      <c r="OUL5" s="49"/>
      <c r="OUM5" s="49"/>
      <c r="OUN5" s="49"/>
      <c r="OUO5" s="49"/>
      <c r="OUP5" s="49"/>
      <c r="OUQ5" s="49"/>
      <c r="OUR5" s="49"/>
      <c r="OUS5" s="49"/>
      <c r="OUT5" s="49"/>
      <c r="OUU5" s="49"/>
      <c r="OUV5" s="49"/>
      <c r="OUW5" s="49"/>
      <c r="OUX5" s="49"/>
      <c r="OUY5" s="49"/>
      <c r="OUZ5" s="49"/>
      <c r="OVA5" s="49"/>
      <c r="OVB5" s="49"/>
      <c r="OVC5" s="49"/>
      <c r="OVD5" s="49"/>
      <c r="OVE5" s="49"/>
      <c r="OVF5" s="49"/>
      <c r="OVG5" s="49"/>
      <c r="OVH5" s="49"/>
      <c r="OVI5" s="49"/>
      <c r="OVJ5" s="49"/>
      <c r="OVK5" s="49"/>
      <c r="OVL5" s="49"/>
      <c r="OVM5" s="49"/>
      <c r="OVN5" s="49"/>
      <c r="OVO5" s="49"/>
      <c r="OVP5" s="49"/>
      <c r="OVQ5" s="49"/>
      <c r="OVR5" s="49"/>
      <c r="OVS5" s="49"/>
      <c r="OVT5" s="49"/>
      <c r="OVU5" s="49"/>
      <c r="OVV5" s="49"/>
      <c r="OVW5" s="49"/>
      <c r="OVX5" s="49"/>
      <c r="OVY5" s="49"/>
      <c r="OVZ5" s="49"/>
      <c r="OWA5" s="49"/>
      <c r="OWB5" s="49"/>
      <c r="OWC5" s="49"/>
      <c r="OWD5" s="49"/>
      <c r="OWE5" s="49"/>
      <c r="OWF5" s="49"/>
      <c r="OWG5" s="49"/>
      <c r="OWH5" s="49"/>
      <c r="OWI5" s="49"/>
      <c r="OWJ5" s="49"/>
      <c r="OWK5" s="49"/>
      <c r="OWL5" s="49"/>
      <c r="OWM5" s="49"/>
      <c r="OWN5" s="49"/>
      <c r="OWO5" s="49"/>
      <c r="OWP5" s="49"/>
      <c r="OWQ5" s="49"/>
      <c r="OWR5" s="49"/>
      <c r="OWS5" s="49"/>
      <c r="OWT5" s="49"/>
      <c r="OWU5" s="49"/>
      <c r="OWV5" s="49"/>
      <c r="OWW5" s="49"/>
      <c r="OWX5" s="49"/>
      <c r="OWY5" s="49"/>
      <c r="OWZ5" s="49"/>
      <c r="OXA5" s="49"/>
      <c r="OXB5" s="49"/>
      <c r="OXC5" s="49"/>
      <c r="OXD5" s="49"/>
      <c r="OXE5" s="49"/>
      <c r="OXF5" s="49"/>
      <c r="OXG5" s="49"/>
      <c r="OXH5" s="49"/>
      <c r="OXI5" s="49"/>
      <c r="OXJ5" s="49"/>
      <c r="OXK5" s="49"/>
      <c r="OXL5" s="49"/>
      <c r="OXM5" s="49"/>
      <c r="OXN5" s="49"/>
      <c r="OXO5" s="49"/>
      <c r="OXP5" s="49"/>
      <c r="OXQ5" s="49"/>
      <c r="OXR5" s="49"/>
      <c r="OXS5" s="49"/>
      <c r="OXT5" s="49"/>
      <c r="OXU5" s="49"/>
      <c r="OXV5" s="49"/>
      <c r="OXW5" s="49"/>
      <c r="OXX5" s="49"/>
      <c r="OXY5" s="49"/>
      <c r="OXZ5" s="49"/>
      <c r="OYA5" s="49"/>
      <c r="OYB5" s="49"/>
      <c r="OYC5" s="49"/>
      <c r="OYD5" s="49"/>
      <c r="OYE5" s="49"/>
      <c r="OYF5" s="49"/>
      <c r="OYG5" s="49"/>
      <c r="OYH5" s="49"/>
      <c r="OYI5" s="49"/>
      <c r="OYJ5" s="49"/>
      <c r="OYK5" s="49"/>
      <c r="OYL5" s="49"/>
      <c r="OYM5" s="49"/>
      <c r="OYN5" s="49"/>
      <c r="OYO5" s="49"/>
      <c r="OYP5" s="49"/>
      <c r="OYQ5" s="49"/>
      <c r="OYR5" s="49"/>
      <c r="OYS5" s="49"/>
      <c r="OYT5" s="49"/>
      <c r="OYU5" s="49"/>
      <c r="OYV5" s="49"/>
      <c r="OYW5" s="49"/>
      <c r="OYX5" s="49"/>
      <c r="OYY5" s="49"/>
      <c r="OYZ5" s="49"/>
      <c r="OZA5" s="49"/>
      <c r="OZB5" s="49"/>
      <c r="OZC5" s="49"/>
      <c r="OZD5" s="49"/>
      <c r="OZE5" s="49"/>
      <c r="OZF5" s="49"/>
      <c r="OZG5" s="49"/>
      <c r="OZH5" s="49"/>
      <c r="OZI5" s="49"/>
      <c r="OZJ5" s="49"/>
      <c r="OZK5" s="49"/>
      <c r="OZL5" s="49"/>
      <c r="OZM5" s="49"/>
      <c r="OZN5" s="49"/>
      <c r="OZO5" s="49"/>
      <c r="OZP5" s="49"/>
      <c r="OZQ5" s="49"/>
      <c r="OZR5" s="49"/>
      <c r="OZS5" s="49"/>
      <c r="OZT5" s="49"/>
      <c r="OZU5" s="49"/>
      <c r="OZV5" s="49"/>
      <c r="OZW5" s="49"/>
      <c r="OZX5" s="49"/>
      <c r="OZY5" s="49"/>
      <c r="OZZ5" s="49"/>
      <c r="PAA5" s="49"/>
      <c r="PAB5" s="49"/>
      <c r="PAC5" s="49"/>
      <c r="PAD5" s="49"/>
      <c r="PAE5" s="49"/>
      <c r="PAF5" s="49"/>
      <c r="PAG5" s="49"/>
      <c r="PAH5" s="49"/>
      <c r="PAI5" s="49"/>
      <c r="PAJ5" s="49"/>
      <c r="PAK5" s="49"/>
      <c r="PAL5" s="49"/>
      <c r="PAM5" s="49"/>
      <c r="PAN5" s="49"/>
      <c r="PAO5" s="49"/>
      <c r="PAP5" s="49"/>
      <c r="PAQ5" s="49"/>
      <c r="PAR5" s="49"/>
      <c r="PAS5" s="49"/>
      <c r="PAT5" s="49"/>
      <c r="PAU5" s="49"/>
      <c r="PAV5" s="49"/>
      <c r="PAW5" s="49"/>
      <c r="PAX5" s="49"/>
      <c r="PAY5" s="49"/>
      <c r="PAZ5" s="49"/>
      <c r="PBA5" s="49"/>
      <c r="PBB5" s="49"/>
      <c r="PBC5" s="49"/>
      <c r="PBD5" s="49"/>
      <c r="PBE5" s="49"/>
      <c r="PBF5" s="49"/>
      <c r="PBG5" s="49"/>
      <c r="PBH5" s="49"/>
      <c r="PBI5" s="49"/>
      <c r="PBJ5" s="49"/>
      <c r="PBK5" s="49"/>
      <c r="PBL5" s="49"/>
      <c r="PBM5" s="49"/>
      <c r="PBN5" s="49"/>
      <c r="PBO5" s="49"/>
      <c r="PBP5" s="49"/>
      <c r="PBQ5" s="49"/>
      <c r="PBR5" s="49"/>
      <c r="PBS5" s="49"/>
      <c r="PBT5" s="49"/>
      <c r="PBU5" s="49"/>
      <c r="PBV5" s="49"/>
      <c r="PBW5" s="49"/>
      <c r="PBX5" s="49"/>
      <c r="PBY5" s="49"/>
      <c r="PBZ5" s="49"/>
      <c r="PCA5" s="49"/>
      <c r="PCB5" s="49"/>
      <c r="PCC5" s="49"/>
      <c r="PCD5" s="49"/>
      <c r="PCE5" s="49"/>
      <c r="PCF5" s="49"/>
      <c r="PCG5" s="49"/>
      <c r="PCH5" s="49"/>
      <c r="PCI5" s="49"/>
      <c r="PCJ5" s="49"/>
      <c r="PCK5" s="49"/>
      <c r="PCL5" s="49"/>
      <c r="PCM5" s="49"/>
      <c r="PCN5" s="49"/>
      <c r="PCO5" s="49"/>
      <c r="PCP5" s="49"/>
      <c r="PCQ5" s="49"/>
      <c r="PCR5" s="49"/>
      <c r="PCS5" s="49"/>
      <c r="PCT5" s="49"/>
      <c r="PCU5" s="49"/>
      <c r="PCV5" s="49"/>
      <c r="PCW5" s="49"/>
      <c r="PCX5" s="49"/>
      <c r="PCY5" s="49"/>
      <c r="PCZ5" s="49"/>
      <c r="PDA5" s="49"/>
      <c r="PDB5" s="49"/>
      <c r="PDC5" s="49"/>
      <c r="PDD5" s="49"/>
      <c r="PDE5" s="49"/>
      <c r="PDF5" s="49"/>
      <c r="PDG5" s="49"/>
      <c r="PDH5" s="49"/>
      <c r="PDI5" s="49"/>
      <c r="PDJ5" s="49"/>
      <c r="PDK5" s="49"/>
      <c r="PDL5" s="49"/>
      <c r="PDM5" s="49"/>
      <c r="PDN5" s="49"/>
      <c r="PDO5" s="49"/>
      <c r="PDP5" s="49"/>
      <c r="PDQ5" s="49"/>
      <c r="PDR5" s="49"/>
      <c r="PDS5" s="49"/>
      <c r="PDT5" s="49"/>
      <c r="PDU5" s="49"/>
      <c r="PDV5" s="49"/>
      <c r="PDW5" s="49"/>
      <c r="PDX5" s="49"/>
      <c r="PDY5" s="49"/>
      <c r="PDZ5" s="49"/>
      <c r="PEA5" s="49"/>
      <c r="PEB5" s="49"/>
      <c r="PEC5" s="49"/>
      <c r="PED5" s="49"/>
      <c r="PEE5" s="49"/>
      <c r="PEF5" s="49"/>
      <c r="PEG5" s="49"/>
      <c r="PEH5" s="49"/>
      <c r="PEI5" s="49"/>
      <c r="PEJ5" s="49"/>
      <c r="PEK5" s="49"/>
      <c r="PEL5" s="49"/>
      <c r="PEM5" s="49"/>
      <c r="PEN5" s="49"/>
      <c r="PEO5" s="49"/>
      <c r="PEP5" s="49"/>
      <c r="PEQ5" s="49"/>
      <c r="PER5" s="49"/>
      <c r="PES5" s="49"/>
      <c r="PET5" s="49"/>
      <c r="PEU5" s="49"/>
      <c r="PEV5" s="49"/>
      <c r="PEW5" s="49"/>
      <c r="PEX5" s="49"/>
      <c r="PEY5" s="49"/>
      <c r="PEZ5" s="49"/>
      <c r="PFA5" s="49"/>
      <c r="PFB5" s="49"/>
      <c r="PFC5" s="49"/>
      <c r="PFD5" s="49"/>
      <c r="PFE5" s="49"/>
      <c r="PFF5" s="49"/>
      <c r="PFG5" s="49"/>
      <c r="PFH5" s="49"/>
      <c r="PFI5" s="49"/>
      <c r="PFJ5" s="49"/>
      <c r="PFK5" s="49"/>
      <c r="PFL5" s="49"/>
      <c r="PFM5" s="49"/>
      <c r="PFN5" s="49"/>
      <c r="PFO5" s="49"/>
      <c r="PFP5" s="49"/>
      <c r="PFQ5" s="49"/>
      <c r="PFR5" s="49"/>
      <c r="PFS5" s="49"/>
      <c r="PFT5" s="49"/>
      <c r="PFU5" s="49"/>
      <c r="PFV5" s="49"/>
      <c r="PFW5" s="49"/>
      <c r="PFX5" s="49"/>
      <c r="PFY5" s="49"/>
      <c r="PFZ5" s="49"/>
      <c r="PGA5" s="49"/>
      <c r="PGB5" s="49"/>
      <c r="PGC5" s="49"/>
      <c r="PGD5" s="49"/>
      <c r="PGE5" s="49"/>
      <c r="PGF5" s="49"/>
      <c r="PGG5" s="49"/>
      <c r="PGH5" s="49"/>
      <c r="PGI5" s="49"/>
      <c r="PGJ5" s="49"/>
      <c r="PGK5" s="49"/>
      <c r="PGL5" s="49"/>
      <c r="PGM5" s="49"/>
      <c r="PGN5" s="49"/>
      <c r="PGO5" s="49"/>
      <c r="PGP5" s="49"/>
      <c r="PGQ5" s="49"/>
      <c r="PGR5" s="49"/>
      <c r="PGS5" s="49"/>
      <c r="PGT5" s="49"/>
      <c r="PGU5" s="49"/>
      <c r="PGV5" s="49"/>
      <c r="PGW5" s="49"/>
      <c r="PGX5" s="49"/>
      <c r="PGY5" s="49"/>
      <c r="PGZ5" s="49"/>
      <c r="PHA5" s="49"/>
      <c r="PHB5" s="49"/>
      <c r="PHC5" s="49"/>
      <c r="PHD5" s="49"/>
      <c r="PHE5" s="49"/>
      <c r="PHF5" s="49"/>
      <c r="PHG5" s="49"/>
      <c r="PHH5" s="49"/>
      <c r="PHI5" s="49"/>
      <c r="PHJ5" s="49"/>
      <c r="PHK5" s="49"/>
      <c r="PHL5" s="49"/>
      <c r="PHM5" s="49"/>
      <c r="PHN5" s="49"/>
      <c r="PHO5" s="49"/>
      <c r="PHP5" s="49"/>
      <c r="PHQ5" s="49"/>
      <c r="PHR5" s="49"/>
      <c r="PHS5" s="49"/>
      <c r="PHT5" s="49"/>
      <c r="PHU5" s="49"/>
      <c r="PHV5" s="49"/>
      <c r="PHW5" s="49"/>
      <c r="PHX5" s="49"/>
      <c r="PHY5" s="49"/>
      <c r="PHZ5" s="49"/>
      <c r="PIA5" s="49"/>
      <c r="PIB5" s="49"/>
      <c r="PIC5" s="49"/>
      <c r="PID5" s="49"/>
      <c r="PIE5" s="49"/>
      <c r="PIF5" s="49"/>
      <c r="PIG5" s="49"/>
      <c r="PIH5" s="49"/>
      <c r="PII5" s="49"/>
      <c r="PIJ5" s="49"/>
      <c r="PIK5" s="49"/>
      <c r="PIL5" s="49"/>
      <c r="PIM5" s="49"/>
      <c r="PIN5" s="49"/>
      <c r="PIO5" s="49"/>
      <c r="PIP5" s="49"/>
      <c r="PIQ5" s="49"/>
      <c r="PIR5" s="49"/>
      <c r="PIS5" s="49"/>
      <c r="PIT5" s="49"/>
      <c r="PIU5" s="49"/>
      <c r="PIV5" s="49"/>
      <c r="PIW5" s="49"/>
      <c r="PIX5" s="49"/>
      <c r="PIY5" s="49"/>
      <c r="PIZ5" s="49"/>
      <c r="PJA5" s="49"/>
      <c r="PJB5" s="49"/>
      <c r="PJC5" s="49"/>
      <c r="PJD5" s="49"/>
      <c r="PJE5" s="49"/>
      <c r="PJF5" s="49"/>
      <c r="PJG5" s="49"/>
      <c r="PJH5" s="49"/>
      <c r="PJI5" s="49"/>
      <c r="PJJ5" s="49"/>
      <c r="PJK5" s="49"/>
      <c r="PJL5" s="49"/>
      <c r="PJM5" s="49"/>
      <c r="PJN5" s="49"/>
      <c r="PJO5" s="49"/>
      <c r="PJP5" s="49"/>
      <c r="PJQ5" s="49"/>
      <c r="PJR5" s="49"/>
      <c r="PJS5" s="49"/>
      <c r="PJT5" s="49"/>
      <c r="PJU5" s="49"/>
      <c r="PJV5" s="49"/>
      <c r="PJW5" s="49"/>
      <c r="PJX5" s="49"/>
      <c r="PJY5" s="49"/>
      <c r="PJZ5" s="49"/>
      <c r="PKA5" s="49"/>
      <c r="PKB5" s="49"/>
      <c r="PKC5" s="49"/>
      <c r="PKD5" s="49"/>
      <c r="PKE5" s="49"/>
      <c r="PKF5" s="49"/>
      <c r="PKG5" s="49"/>
      <c r="PKH5" s="49"/>
      <c r="PKI5" s="49"/>
      <c r="PKJ5" s="49"/>
      <c r="PKK5" s="49"/>
      <c r="PKL5" s="49"/>
      <c r="PKM5" s="49"/>
      <c r="PKN5" s="49"/>
      <c r="PKO5" s="49"/>
      <c r="PKP5" s="49"/>
      <c r="PKQ5" s="49"/>
      <c r="PKR5" s="49"/>
      <c r="PKS5" s="49"/>
      <c r="PKT5" s="49"/>
      <c r="PKU5" s="49"/>
      <c r="PKV5" s="49"/>
      <c r="PKW5" s="49"/>
      <c r="PKX5" s="49"/>
      <c r="PKY5" s="49"/>
      <c r="PKZ5" s="49"/>
      <c r="PLA5" s="49"/>
      <c r="PLB5" s="49"/>
      <c r="PLC5" s="49"/>
      <c r="PLD5" s="49"/>
      <c r="PLE5" s="49"/>
      <c r="PLF5" s="49"/>
      <c r="PLG5" s="49"/>
      <c r="PLH5" s="49"/>
      <c r="PLI5" s="49"/>
      <c r="PLJ5" s="49"/>
      <c r="PLK5" s="49"/>
      <c r="PLL5" s="49"/>
      <c r="PLM5" s="49"/>
      <c r="PLN5" s="49"/>
      <c r="PLO5" s="49"/>
      <c r="PLP5" s="49"/>
      <c r="PLQ5" s="49"/>
      <c r="PLR5" s="49"/>
      <c r="PLS5" s="49"/>
      <c r="PLT5" s="49"/>
      <c r="PLU5" s="49"/>
      <c r="PLV5" s="49"/>
      <c r="PLW5" s="49"/>
      <c r="PLX5" s="49"/>
      <c r="PLY5" s="49"/>
      <c r="PLZ5" s="49"/>
      <c r="PMA5" s="49"/>
      <c r="PMB5" s="49"/>
      <c r="PMC5" s="49"/>
      <c r="PMD5" s="49"/>
      <c r="PME5" s="49"/>
      <c r="PMF5" s="49"/>
      <c r="PMG5" s="49"/>
      <c r="PMH5" s="49"/>
      <c r="PMI5" s="49"/>
      <c r="PMJ5" s="49"/>
      <c r="PMK5" s="49"/>
      <c r="PML5" s="49"/>
      <c r="PMM5" s="49"/>
      <c r="PMN5" s="49"/>
      <c r="PMO5" s="49"/>
      <c r="PMP5" s="49"/>
      <c r="PMQ5" s="49"/>
      <c r="PMR5" s="49"/>
      <c r="PMS5" s="49"/>
      <c r="PMT5" s="49"/>
      <c r="PMU5" s="49"/>
      <c r="PMV5" s="49"/>
      <c r="PMW5" s="49"/>
      <c r="PMX5" s="49"/>
      <c r="PMY5" s="49"/>
      <c r="PMZ5" s="49"/>
      <c r="PNA5" s="49"/>
      <c r="PNB5" s="49"/>
      <c r="PNC5" s="49"/>
      <c r="PND5" s="49"/>
      <c r="PNE5" s="49"/>
      <c r="PNF5" s="49"/>
      <c r="PNG5" s="49"/>
      <c r="PNH5" s="49"/>
      <c r="PNI5" s="49"/>
      <c r="PNJ5" s="49"/>
      <c r="PNK5" s="49"/>
      <c r="PNL5" s="49"/>
      <c r="PNM5" s="49"/>
      <c r="PNN5" s="49"/>
      <c r="PNO5" s="49"/>
      <c r="PNP5" s="49"/>
      <c r="PNQ5" s="49"/>
      <c r="PNR5" s="49"/>
      <c r="PNS5" s="49"/>
      <c r="PNT5" s="49"/>
      <c r="PNU5" s="49"/>
      <c r="PNV5" s="49"/>
      <c r="PNW5" s="49"/>
      <c r="PNX5" s="49"/>
      <c r="PNY5" s="49"/>
      <c r="PNZ5" s="49"/>
      <c r="POA5" s="49"/>
      <c r="POB5" s="49"/>
      <c r="POC5" s="49"/>
      <c r="POD5" s="49"/>
      <c r="POE5" s="49"/>
      <c r="POF5" s="49"/>
      <c r="POG5" s="49"/>
      <c r="POH5" s="49"/>
      <c r="POI5" s="49"/>
      <c r="POJ5" s="49"/>
      <c r="POK5" s="49"/>
      <c r="POL5" s="49"/>
      <c r="POM5" s="49"/>
      <c r="PON5" s="49"/>
      <c r="POO5" s="49"/>
      <c r="POP5" s="49"/>
      <c r="POQ5" s="49"/>
      <c r="POR5" s="49"/>
      <c r="POS5" s="49"/>
      <c r="POT5" s="49"/>
      <c r="POU5" s="49"/>
      <c r="POV5" s="49"/>
      <c r="POW5" s="49"/>
      <c r="POX5" s="49"/>
      <c r="POY5" s="49"/>
      <c r="POZ5" s="49"/>
      <c r="PPA5" s="49"/>
      <c r="PPB5" s="49"/>
      <c r="PPC5" s="49"/>
      <c r="PPD5" s="49"/>
      <c r="PPE5" s="49"/>
      <c r="PPF5" s="49"/>
      <c r="PPG5" s="49"/>
      <c r="PPH5" s="49"/>
      <c r="PPI5" s="49"/>
      <c r="PPJ5" s="49"/>
      <c r="PPK5" s="49"/>
      <c r="PPL5" s="49"/>
      <c r="PPM5" s="49"/>
      <c r="PPN5" s="49"/>
      <c r="PPO5" s="49"/>
      <c r="PPP5" s="49"/>
      <c r="PPQ5" s="49"/>
      <c r="PPR5" s="49"/>
      <c r="PPS5" s="49"/>
      <c r="PPT5" s="49"/>
      <c r="PPU5" s="49"/>
      <c r="PPV5" s="49"/>
      <c r="PPW5" s="49"/>
      <c r="PPX5" s="49"/>
      <c r="PPY5" s="49"/>
      <c r="PPZ5" s="49"/>
      <c r="PQA5" s="49"/>
      <c r="PQB5" s="49"/>
      <c r="PQC5" s="49"/>
      <c r="PQD5" s="49"/>
      <c r="PQE5" s="49"/>
      <c r="PQF5" s="49"/>
      <c r="PQG5" s="49"/>
      <c r="PQH5" s="49"/>
      <c r="PQI5" s="49"/>
      <c r="PQJ5" s="49"/>
      <c r="PQK5" s="49"/>
      <c r="PQL5" s="49"/>
      <c r="PQM5" s="49"/>
      <c r="PQN5" s="49"/>
      <c r="PQO5" s="49"/>
      <c r="PQP5" s="49"/>
      <c r="PQQ5" s="49"/>
      <c r="PQR5" s="49"/>
      <c r="PQS5" s="49"/>
      <c r="PQT5" s="49"/>
      <c r="PQU5" s="49"/>
      <c r="PQV5" s="49"/>
      <c r="PQW5" s="49"/>
      <c r="PQX5" s="49"/>
      <c r="PQY5" s="49"/>
      <c r="PQZ5" s="49"/>
      <c r="PRA5" s="49"/>
      <c r="PRB5" s="49"/>
      <c r="PRC5" s="49"/>
      <c r="PRD5" s="49"/>
      <c r="PRE5" s="49"/>
      <c r="PRF5" s="49"/>
      <c r="PRG5" s="49"/>
      <c r="PRH5" s="49"/>
      <c r="PRI5" s="49"/>
      <c r="PRJ5" s="49"/>
      <c r="PRK5" s="49"/>
      <c r="PRL5" s="49"/>
      <c r="PRM5" s="49"/>
      <c r="PRN5" s="49"/>
      <c r="PRO5" s="49"/>
      <c r="PRP5" s="49"/>
      <c r="PRQ5" s="49"/>
      <c r="PRR5" s="49"/>
      <c r="PRS5" s="49"/>
      <c r="PRT5" s="49"/>
      <c r="PRU5" s="49"/>
      <c r="PRV5" s="49"/>
      <c r="PRW5" s="49"/>
      <c r="PRX5" s="49"/>
      <c r="PRY5" s="49"/>
      <c r="PRZ5" s="49"/>
      <c r="PSA5" s="49"/>
      <c r="PSB5" s="49"/>
      <c r="PSC5" s="49"/>
      <c r="PSD5" s="49"/>
      <c r="PSE5" s="49"/>
      <c r="PSF5" s="49"/>
      <c r="PSG5" s="49"/>
      <c r="PSH5" s="49"/>
      <c r="PSI5" s="49"/>
      <c r="PSJ5" s="49"/>
      <c r="PSK5" s="49"/>
      <c r="PSL5" s="49"/>
      <c r="PSM5" s="49"/>
      <c r="PSN5" s="49"/>
      <c r="PSO5" s="49"/>
      <c r="PSP5" s="49"/>
      <c r="PSQ5" s="49"/>
      <c r="PSR5" s="49"/>
      <c r="PSS5" s="49"/>
      <c r="PST5" s="49"/>
      <c r="PSU5" s="49"/>
      <c r="PSV5" s="49"/>
      <c r="PSW5" s="49"/>
      <c r="PSX5" s="49"/>
      <c r="PSY5" s="49"/>
      <c r="PSZ5" s="49"/>
      <c r="PTA5" s="49"/>
      <c r="PTB5" s="49"/>
      <c r="PTC5" s="49"/>
      <c r="PTD5" s="49"/>
      <c r="PTE5" s="49"/>
      <c r="PTF5" s="49"/>
      <c r="PTG5" s="49"/>
      <c r="PTH5" s="49"/>
      <c r="PTI5" s="49"/>
      <c r="PTJ5" s="49"/>
      <c r="PTK5" s="49"/>
      <c r="PTL5" s="49"/>
      <c r="PTM5" s="49"/>
      <c r="PTN5" s="49"/>
      <c r="PTO5" s="49"/>
      <c r="PTP5" s="49"/>
      <c r="PTQ5" s="49"/>
      <c r="PTR5" s="49"/>
      <c r="PTS5" s="49"/>
      <c r="PTT5" s="49"/>
      <c r="PTU5" s="49"/>
      <c r="PTV5" s="49"/>
      <c r="PTW5" s="49"/>
      <c r="PTX5" s="49"/>
      <c r="PTY5" s="49"/>
      <c r="PTZ5" s="49"/>
      <c r="PUA5" s="49"/>
      <c r="PUB5" s="49"/>
      <c r="PUC5" s="49"/>
      <c r="PUD5" s="49"/>
      <c r="PUE5" s="49"/>
      <c r="PUF5" s="49"/>
      <c r="PUG5" s="49"/>
      <c r="PUH5" s="49"/>
      <c r="PUI5" s="49"/>
      <c r="PUJ5" s="49"/>
      <c r="PUK5" s="49"/>
      <c r="PUL5" s="49"/>
      <c r="PUM5" s="49"/>
      <c r="PUN5" s="49"/>
      <c r="PUO5" s="49"/>
      <c r="PUP5" s="49"/>
      <c r="PUQ5" s="49"/>
      <c r="PUR5" s="49"/>
      <c r="PUS5" s="49"/>
      <c r="PUT5" s="49"/>
      <c r="PUU5" s="49"/>
      <c r="PUV5" s="49"/>
      <c r="PUW5" s="49"/>
      <c r="PUX5" s="49"/>
      <c r="PUY5" s="49"/>
      <c r="PUZ5" s="49"/>
      <c r="PVA5" s="49"/>
      <c r="PVB5" s="49"/>
      <c r="PVC5" s="49"/>
      <c r="PVD5" s="49"/>
      <c r="PVE5" s="49"/>
      <c r="PVF5" s="49"/>
      <c r="PVG5" s="49"/>
      <c r="PVH5" s="49"/>
      <c r="PVI5" s="49"/>
      <c r="PVJ5" s="49"/>
      <c r="PVK5" s="49"/>
      <c r="PVL5" s="49"/>
      <c r="PVM5" s="49"/>
      <c r="PVN5" s="49"/>
      <c r="PVO5" s="49"/>
      <c r="PVP5" s="49"/>
      <c r="PVQ5" s="49"/>
      <c r="PVR5" s="49"/>
      <c r="PVS5" s="49"/>
      <c r="PVT5" s="49"/>
      <c r="PVU5" s="49"/>
      <c r="PVV5" s="49"/>
      <c r="PVW5" s="49"/>
      <c r="PVX5" s="49"/>
      <c r="PVY5" s="49"/>
      <c r="PVZ5" s="49"/>
      <c r="PWA5" s="49"/>
      <c r="PWB5" s="49"/>
      <c r="PWC5" s="49"/>
      <c r="PWD5" s="49"/>
      <c r="PWE5" s="49"/>
      <c r="PWF5" s="49"/>
      <c r="PWG5" s="49"/>
      <c r="PWH5" s="49"/>
      <c r="PWI5" s="49"/>
      <c r="PWJ5" s="49"/>
      <c r="PWK5" s="49"/>
      <c r="PWL5" s="49"/>
      <c r="PWM5" s="49"/>
      <c r="PWN5" s="49"/>
      <c r="PWO5" s="49"/>
      <c r="PWP5" s="49"/>
      <c r="PWQ5" s="49"/>
      <c r="PWR5" s="49"/>
      <c r="PWS5" s="49"/>
      <c r="PWT5" s="49"/>
      <c r="PWU5" s="49"/>
      <c r="PWV5" s="49"/>
      <c r="PWW5" s="49"/>
      <c r="PWX5" s="49"/>
      <c r="PWY5" s="49"/>
      <c r="PWZ5" s="49"/>
      <c r="PXA5" s="49"/>
      <c r="PXB5" s="49"/>
      <c r="PXC5" s="49"/>
      <c r="PXD5" s="49"/>
      <c r="PXE5" s="49"/>
      <c r="PXF5" s="49"/>
      <c r="PXG5" s="49"/>
      <c r="PXH5" s="49"/>
      <c r="PXI5" s="49"/>
      <c r="PXJ5" s="49"/>
      <c r="PXK5" s="49"/>
      <c r="PXL5" s="49"/>
      <c r="PXM5" s="49"/>
      <c r="PXN5" s="49"/>
      <c r="PXO5" s="49"/>
      <c r="PXP5" s="49"/>
      <c r="PXQ5" s="49"/>
      <c r="PXR5" s="49"/>
      <c r="PXS5" s="49"/>
      <c r="PXT5" s="49"/>
      <c r="PXU5" s="49"/>
      <c r="PXV5" s="49"/>
      <c r="PXW5" s="49"/>
      <c r="PXX5" s="49"/>
      <c r="PXY5" s="49"/>
      <c r="PXZ5" s="49"/>
      <c r="PYA5" s="49"/>
      <c r="PYB5" s="49"/>
      <c r="PYC5" s="49"/>
      <c r="PYD5" s="49"/>
      <c r="PYE5" s="49"/>
      <c r="PYF5" s="49"/>
      <c r="PYG5" s="49"/>
      <c r="PYH5" s="49"/>
      <c r="PYI5" s="49"/>
      <c r="PYJ5" s="49"/>
      <c r="PYK5" s="49"/>
      <c r="PYL5" s="49"/>
      <c r="PYM5" s="49"/>
      <c r="PYN5" s="49"/>
      <c r="PYO5" s="49"/>
      <c r="PYP5" s="49"/>
      <c r="PYQ5" s="49"/>
      <c r="PYR5" s="49"/>
      <c r="PYS5" s="49"/>
      <c r="PYT5" s="49"/>
      <c r="PYU5" s="49"/>
      <c r="PYV5" s="49"/>
      <c r="PYW5" s="49"/>
      <c r="PYX5" s="49"/>
      <c r="PYY5" s="49"/>
      <c r="PYZ5" s="49"/>
      <c r="PZA5" s="49"/>
      <c r="PZB5" s="49"/>
      <c r="PZC5" s="49"/>
      <c r="PZD5" s="49"/>
      <c r="PZE5" s="49"/>
      <c r="PZF5" s="49"/>
      <c r="PZG5" s="49"/>
      <c r="PZH5" s="49"/>
      <c r="PZI5" s="49"/>
      <c r="PZJ5" s="49"/>
      <c r="PZK5" s="49"/>
      <c r="PZL5" s="49"/>
      <c r="PZM5" s="49"/>
      <c r="PZN5" s="49"/>
      <c r="PZO5" s="49"/>
      <c r="PZP5" s="49"/>
      <c r="PZQ5" s="49"/>
      <c r="PZR5" s="49"/>
      <c r="PZS5" s="49"/>
      <c r="PZT5" s="49"/>
      <c r="PZU5" s="49"/>
      <c r="PZV5" s="49"/>
      <c r="PZW5" s="49"/>
      <c r="PZX5" s="49"/>
      <c r="PZY5" s="49"/>
      <c r="PZZ5" s="49"/>
      <c r="QAA5" s="49"/>
      <c r="QAB5" s="49"/>
      <c r="QAC5" s="49"/>
      <c r="QAD5" s="49"/>
      <c r="QAE5" s="49"/>
      <c r="QAF5" s="49"/>
      <c r="QAG5" s="49"/>
      <c r="QAH5" s="49"/>
      <c r="QAI5" s="49"/>
      <c r="QAJ5" s="49"/>
      <c r="QAK5" s="49"/>
      <c r="QAL5" s="49"/>
      <c r="QAM5" s="49"/>
      <c r="QAN5" s="49"/>
      <c r="QAO5" s="49"/>
      <c r="QAP5" s="49"/>
      <c r="QAQ5" s="49"/>
      <c r="QAR5" s="49"/>
      <c r="QAS5" s="49"/>
      <c r="QAT5" s="49"/>
      <c r="QAU5" s="49"/>
      <c r="QAV5" s="49"/>
      <c r="QAW5" s="49"/>
      <c r="QAX5" s="49"/>
      <c r="QAY5" s="49"/>
      <c r="QAZ5" s="49"/>
      <c r="QBA5" s="49"/>
      <c r="QBB5" s="49"/>
      <c r="QBC5" s="49"/>
      <c r="QBD5" s="49"/>
      <c r="QBE5" s="49"/>
      <c r="QBF5" s="49"/>
      <c r="QBG5" s="49"/>
      <c r="QBH5" s="49"/>
      <c r="QBI5" s="49"/>
      <c r="QBJ5" s="49"/>
      <c r="QBK5" s="49"/>
      <c r="QBL5" s="49"/>
      <c r="QBM5" s="49"/>
      <c r="QBN5" s="49"/>
      <c r="QBO5" s="49"/>
      <c r="QBP5" s="49"/>
      <c r="QBQ5" s="49"/>
      <c r="QBR5" s="49"/>
      <c r="QBS5" s="49"/>
      <c r="QBT5" s="49"/>
      <c r="QBU5" s="49"/>
      <c r="QBV5" s="49"/>
      <c r="QBW5" s="49"/>
      <c r="QBX5" s="49"/>
      <c r="QBY5" s="49"/>
      <c r="QBZ5" s="49"/>
      <c r="QCA5" s="49"/>
      <c r="QCB5" s="49"/>
      <c r="QCC5" s="49"/>
      <c r="QCD5" s="49"/>
      <c r="QCE5" s="49"/>
      <c r="QCF5" s="49"/>
      <c r="QCG5" s="49"/>
      <c r="QCH5" s="49"/>
      <c r="QCI5" s="49"/>
      <c r="QCJ5" s="49"/>
      <c r="QCK5" s="49"/>
      <c r="QCL5" s="49"/>
      <c r="QCM5" s="49"/>
      <c r="QCN5" s="49"/>
      <c r="QCO5" s="49"/>
      <c r="QCP5" s="49"/>
      <c r="QCQ5" s="49"/>
      <c r="QCR5" s="49"/>
      <c r="QCS5" s="49"/>
      <c r="QCT5" s="49"/>
      <c r="QCU5" s="49"/>
      <c r="QCV5" s="49"/>
      <c r="QCW5" s="49"/>
      <c r="QCX5" s="49"/>
      <c r="QCY5" s="49"/>
      <c r="QCZ5" s="49"/>
      <c r="QDA5" s="49"/>
      <c r="QDB5" s="49"/>
      <c r="QDC5" s="49"/>
      <c r="QDD5" s="49"/>
      <c r="QDE5" s="49"/>
      <c r="QDF5" s="49"/>
      <c r="QDG5" s="49"/>
      <c r="QDH5" s="49"/>
      <c r="QDI5" s="49"/>
      <c r="QDJ5" s="49"/>
      <c r="QDK5" s="49"/>
      <c r="QDL5" s="49"/>
      <c r="QDM5" s="49"/>
      <c r="QDN5" s="49"/>
      <c r="QDO5" s="49"/>
      <c r="QDP5" s="49"/>
      <c r="QDQ5" s="49"/>
      <c r="QDR5" s="49"/>
      <c r="QDS5" s="49"/>
      <c r="QDT5" s="49"/>
      <c r="QDU5" s="49"/>
      <c r="QDV5" s="49"/>
      <c r="QDW5" s="49"/>
      <c r="QDX5" s="49"/>
      <c r="QDY5" s="49"/>
      <c r="QDZ5" s="49"/>
      <c r="QEA5" s="49"/>
      <c r="QEB5" s="49"/>
      <c r="QEC5" s="49"/>
      <c r="QED5" s="49"/>
      <c r="QEE5" s="49"/>
      <c r="QEF5" s="49"/>
      <c r="QEG5" s="49"/>
      <c r="QEH5" s="49"/>
      <c r="QEI5" s="49"/>
      <c r="QEJ5" s="49"/>
      <c r="QEK5" s="49"/>
      <c r="QEL5" s="49"/>
      <c r="QEM5" s="49"/>
      <c r="QEN5" s="49"/>
      <c r="QEO5" s="49"/>
      <c r="QEP5" s="49"/>
      <c r="QEQ5" s="49"/>
      <c r="QER5" s="49"/>
      <c r="QES5" s="49"/>
      <c r="QET5" s="49"/>
      <c r="QEU5" s="49"/>
      <c r="QEV5" s="49"/>
      <c r="QEW5" s="49"/>
      <c r="QEX5" s="49"/>
      <c r="QEY5" s="49"/>
      <c r="QEZ5" s="49"/>
      <c r="QFA5" s="49"/>
      <c r="QFB5" s="49"/>
      <c r="QFC5" s="49"/>
      <c r="QFD5" s="49"/>
      <c r="QFE5" s="49"/>
      <c r="QFF5" s="49"/>
      <c r="QFG5" s="49"/>
      <c r="QFH5" s="49"/>
      <c r="QFI5" s="49"/>
      <c r="QFJ5" s="49"/>
      <c r="QFK5" s="49"/>
      <c r="QFL5" s="49"/>
      <c r="QFM5" s="49"/>
      <c r="QFN5" s="49"/>
      <c r="QFO5" s="49"/>
      <c r="QFP5" s="49"/>
      <c r="QFQ5" s="49"/>
      <c r="QFR5" s="49"/>
      <c r="QFS5" s="49"/>
      <c r="QFT5" s="49"/>
      <c r="QFU5" s="49"/>
      <c r="QFV5" s="49"/>
      <c r="QFW5" s="49"/>
      <c r="QFX5" s="49"/>
      <c r="QFY5" s="49"/>
      <c r="QFZ5" s="49"/>
      <c r="QGA5" s="49"/>
      <c r="QGB5" s="49"/>
      <c r="QGC5" s="49"/>
      <c r="QGD5" s="49"/>
      <c r="QGE5" s="49"/>
      <c r="QGF5" s="49"/>
      <c r="QGG5" s="49"/>
      <c r="QGH5" s="49"/>
      <c r="QGI5" s="49"/>
      <c r="QGJ5" s="49"/>
      <c r="QGK5" s="49"/>
      <c r="QGL5" s="49"/>
      <c r="QGM5" s="49"/>
      <c r="QGN5" s="49"/>
      <c r="QGO5" s="49"/>
      <c r="QGP5" s="49"/>
      <c r="QGQ5" s="49"/>
      <c r="QGR5" s="49"/>
      <c r="QGS5" s="49"/>
      <c r="QGT5" s="49"/>
      <c r="QGU5" s="49"/>
      <c r="QGV5" s="49"/>
      <c r="QGW5" s="49"/>
      <c r="QGX5" s="49"/>
      <c r="QGY5" s="49"/>
      <c r="QGZ5" s="49"/>
      <c r="QHA5" s="49"/>
      <c r="QHB5" s="49"/>
      <c r="QHC5" s="49"/>
      <c r="QHD5" s="49"/>
      <c r="QHE5" s="49"/>
      <c r="QHF5" s="49"/>
      <c r="QHG5" s="49"/>
      <c r="QHH5" s="49"/>
      <c r="QHI5" s="49"/>
      <c r="QHJ5" s="49"/>
      <c r="QHK5" s="49"/>
      <c r="QHL5" s="49"/>
      <c r="QHM5" s="49"/>
      <c r="QHN5" s="49"/>
      <c r="QHO5" s="49"/>
      <c r="QHP5" s="49"/>
      <c r="QHQ5" s="49"/>
      <c r="QHR5" s="49"/>
      <c r="QHS5" s="49"/>
      <c r="QHT5" s="49"/>
      <c r="QHU5" s="49"/>
      <c r="QHV5" s="49"/>
      <c r="QHW5" s="49"/>
      <c r="QHX5" s="49"/>
      <c r="QHY5" s="49"/>
      <c r="QHZ5" s="49"/>
      <c r="QIA5" s="49"/>
      <c r="QIB5" s="49"/>
      <c r="QIC5" s="49"/>
      <c r="QID5" s="49"/>
      <c r="QIE5" s="49"/>
      <c r="QIF5" s="49"/>
      <c r="QIG5" s="49"/>
      <c r="QIH5" s="49"/>
      <c r="QII5" s="49"/>
      <c r="QIJ5" s="49"/>
      <c r="QIK5" s="49"/>
      <c r="QIL5" s="49"/>
      <c r="QIM5" s="49"/>
      <c r="QIN5" s="49"/>
      <c r="QIO5" s="49"/>
      <c r="QIP5" s="49"/>
      <c r="QIQ5" s="49"/>
      <c r="QIR5" s="49"/>
      <c r="QIS5" s="49"/>
      <c r="QIT5" s="49"/>
      <c r="QIU5" s="49"/>
      <c r="QIV5" s="49"/>
      <c r="QIW5" s="49"/>
      <c r="QIX5" s="49"/>
      <c r="QIY5" s="49"/>
      <c r="QIZ5" s="49"/>
      <c r="QJA5" s="49"/>
      <c r="QJB5" s="49"/>
      <c r="QJC5" s="49"/>
      <c r="QJD5" s="49"/>
      <c r="QJE5" s="49"/>
      <c r="QJF5" s="49"/>
      <c r="QJG5" s="49"/>
      <c r="QJH5" s="49"/>
      <c r="QJI5" s="49"/>
      <c r="QJJ5" s="49"/>
      <c r="QJK5" s="49"/>
      <c r="QJL5" s="49"/>
      <c r="QJM5" s="49"/>
      <c r="QJN5" s="49"/>
      <c r="QJO5" s="49"/>
      <c r="QJP5" s="49"/>
      <c r="QJQ5" s="49"/>
      <c r="QJR5" s="49"/>
      <c r="QJS5" s="49"/>
      <c r="QJT5" s="49"/>
      <c r="QJU5" s="49"/>
      <c r="QJV5" s="49"/>
      <c r="QJW5" s="49"/>
      <c r="QJX5" s="49"/>
      <c r="QJY5" s="49"/>
      <c r="QJZ5" s="49"/>
      <c r="QKA5" s="49"/>
      <c r="QKB5" s="49"/>
      <c r="QKC5" s="49"/>
      <c r="QKD5" s="49"/>
      <c r="QKE5" s="49"/>
      <c r="QKF5" s="49"/>
      <c r="QKG5" s="49"/>
      <c r="QKH5" s="49"/>
      <c r="QKI5" s="49"/>
      <c r="QKJ5" s="49"/>
      <c r="QKK5" s="49"/>
      <c r="QKL5" s="49"/>
      <c r="QKM5" s="49"/>
      <c r="QKN5" s="49"/>
      <c r="QKO5" s="49"/>
      <c r="QKP5" s="49"/>
      <c r="QKQ5" s="49"/>
      <c r="QKR5" s="49"/>
      <c r="QKS5" s="49"/>
      <c r="QKT5" s="49"/>
      <c r="QKU5" s="49"/>
      <c r="QKV5" s="49"/>
      <c r="QKW5" s="49"/>
      <c r="QKX5" s="49"/>
      <c r="QKY5" s="49"/>
      <c r="QKZ5" s="49"/>
      <c r="QLA5" s="49"/>
      <c r="QLB5" s="49"/>
      <c r="QLC5" s="49"/>
      <c r="QLD5" s="49"/>
      <c r="QLE5" s="49"/>
      <c r="QLF5" s="49"/>
      <c r="QLG5" s="49"/>
      <c r="QLH5" s="49"/>
      <c r="QLI5" s="49"/>
      <c r="QLJ5" s="49"/>
      <c r="QLK5" s="49"/>
      <c r="QLL5" s="49"/>
      <c r="QLM5" s="49"/>
      <c r="QLN5" s="49"/>
      <c r="QLO5" s="49"/>
      <c r="QLP5" s="49"/>
      <c r="QLQ5" s="49"/>
      <c r="QLR5" s="49"/>
      <c r="QLS5" s="49"/>
      <c r="QLT5" s="49"/>
      <c r="QLU5" s="49"/>
      <c r="QLV5" s="49"/>
      <c r="QLW5" s="49"/>
      <c r="QLX5" s="49"/>
      <c r="QLY5" s="49"/>
      <c r="QLZ5" s="49"/>
      <c r="QMA5" s="49"/>
      <c r="QMB5" s="49"/>
      <c r="QMC5" s="49"/>
      <c r="QMD5" s="49"/>
      <c r="QME5" s="49"/>
      <c r="QMF5" s="49"/>
      <c r="QMG5" s="49"/>
      <c r="QMH5" s="49"/>
      <c r="QMI5" s="49"/>
      <c r="QMJ5" s="49"/>
      <c r="QMK5" s="49"/>
      <c r="QML5" s="49"/>
      <c r="QMM5" s="49"/>
      <c r="QMN5" s="49"/>
      <c r="QMO5" s="49"/>
      <c r="QMP5" s="49"/>
      <c r="QMQ5" s="49"/>
      <c r="QMR5" s="49"/>
      <c r="QMS5" s="49"/>
      <c r="QMT5" s="49"/>
      <c r="QMU5" s="49"/>
      <c r="QMV5" s="49"/>
      <c r="QMW5" s="49"/>
      <c r="QMX5" s="49"/>
      <c r="QMY5" s="49"/>
      <c r="QMZ5" s="49"/>
      <c r="QNA5" s="49"/>
      <c r="QNB5" s="49"/>
      <c r="QNC5" s="49"/>
      <c r="QND5" s="49"/>
      <c r="QNE5" s="49"/>
      <c r="QNF5" s="49"/>
      <c r="QNG5" s="49"/>
      <c r="QNH5" s="49"/>
      <c r="QNI5" s="49"/>
      <c r="QNJ5" s="49"/>
      <c r="QNK5" s="49"/>
      <c r="QNL5" s="49"/>
      <c r="QNM5" s="49"/>
      <c r="QNN5" s="49"/>
      <c r="QNO5" s="49"/>
      <c r="QNP5" s="49"/>
      <c r="QNQ5" s="49"/>
      <c r="QNR5" s="49"/>
      <c r="QNS5" s="49"/>
      <c r="QNT5" s="49"/>
      <c r="QNU5" s="49"/>
      <c r="QNV5" s="49"/>
      <c r="QNW5" s="49"/>
      <c r="QNX5" s="49"/>
      <c r="QNY5" s="49"/>
      <c r="QNZ5" s="49"/>
      <c r="QOA5" s="49"/>
      <c r="QOB5" s="49"/>
      <c r="QOC5" s="49"/>
      <c r="QOD5" s="49"/>
      <c r="QOE5" s="49"/>
      <c r="QOF5" s="49"/>
      <c r="QOG5" s="49"/>
      <c r="QOH5" s="49"/>
      <c r="QOI5" s="49"/>
      <c r="QOJ5" s="49"/>
      <c r="QOK5" s="49"/>
      <c r="QOL5" s="49"/>
      <c r="QOM5" s="49"/>
      <c r="QON5" s="49"/>
      <c r="QOO5" s="49"/>
      <c r="QOP5" s="49"/>
      <c r="QOQ5" s="49"/>
      <c r="QOR5" s="49"/>
      <c r="QOS5" s="49"/>
      <c r="QOT5" s="49"/>
      <c r="QOU5" s="49"/>
      <c r="QOV5" s="49"/>
      <c r="QOW5" s="49"/>
      <c r="QOX5" s="49"/>
      <c r="QOY5" s="49"/>
      <c r="QOZ5" s="49"/>
      <c r="QPA5" s="49"/>
      <c r="QPB5" s="49"/>
      <c r="QPC5" s="49"/>
      <c r="QPD5" s="49"/>
      <c r="QPE5" s="49"/>
      <c r="QPF5" s="49"/>
      <c r="QPG5" s="49"/>
      <c r="QPH5" s="49"/>
      <c r="QPI5" s="49"/>
      <c r="QPJ5" s="49"/>
      <c r="QPK5" s="49"/>
      <c r="QPL5" s="49"/>
      <c r="QPM5" s="49"/>
      <c r="QPN5" s="49"/>
      <c r="QPO5" s="49"/>
      <c r="QPP5" s="49"/>
      <c r="QPQ5" s="49"/>
      <c r="QPR5" s="49"/>
      <c r="QPS5" s="49"/>
      <c r="QPT5" s="49"/>
      <c r="QPU5" s="49"/>
      <c r="QPV5" s="49"/>
      <c r="QPW5" s="49"/>
      <c r="QPX5" s="49"/>
      <c r="QPY5" s="49"/>
      <c r="QPZ5" s="49"/>
      <c r="QQA5" s="49"/>
      <c r="QQB5" s="49"/>
      <c r="QQC5" s="49"/>
      <c r="QQD5" s="49"/>
      <c r="QQE5" s="49"/>
      <c r="QQF5" s="49"/>
      <c r="QQG5" s="49"/>
      <c r="QQH5" s="49"/>
      <c r="QQI5" s="49"/>
      <c r="QQJ5" s="49"/>
      <c r="QQK5" s="49"/>
      <c r="QQL5" s="49"/>
      <c r="QQM5" s="49"/>
      <c r="QQN5" s="49"/>
      <c r="QQO5" s="49"/>
      <c r="QQP5" s="49"/>
      <c r="QQQ5" s="49"/>
      <c r="QQR5" s="49"/>
      <c r="QQS5" s="49"/>
      <c r="QQT5" s="49"/>
      <c r="QQU5" s="49"/>
      <c r="QQV5" s="49"/>
      <c r="QQW5" s="49"/>
      <c r="QQX5" s="49"/>
      <c r="QQY5" s="49"/>
      <c r="QQZ5" s="49"/>
      <c r="QRA5" s="49"/>
      <c r="QRB5" s="49"/>
      <c r="QRC5" s="49"/>
      <c r="QRD5" s="49"/>
      <c r="QRE5" s="49"/>
      <c r="QRF5" s="49"/>
      <c r="QRG5" s="49"/>
      <c r="QRH5" s="49"/>
      <c r="QRI5" s="49"/>
      <c r="QRJ5" s="49"/>
      <c r="QRK5" s="49"/>
      <c r="QRL5" s="49"/>
      <c r="QRM5" s="49"/>
      <c r="QRN5" s="49"/>
      <c r="QRO5" s="49"/>
      <c r="QRP5" s="49"/>
      <c r="QRQ5" s="49"/>
      <c r="QRR5" s="49"/>
      <c r="QRS5" s="49"/>
      <c r="QRT5" s="49"/>
      <c r="QRU5" s="49"/>
      <c r="QRV5" s="49"/>
      <c r="QRW5" s="49"/>
      <c r="QRX5" s="49"/>
      <c r="QRY5" s="49"/>
      <c r="QRZ5" s="49"/>
      <c r="QSA5" s="49"/>
      <c r="QSB5" s="49"/>
      <c r="QSC5" s="49"/>
      <c r="QSD5" s="49"/>
      <c r="QSE5" s="49"/>
      <c r="QSF5" s="49"/>
      <c r="QSG5" s="49"/>
      <c r="QSH5" s="49"/>
      <c r="QSI5" s="49"/>
      <c r="QSJ5" s="49"/>
      <c r="QSK5" s="49"/>
      <c r="QSL5" s="49"/>
      <c r="QSM5" s="49"/>
      <c r="QSN5" s="49"/>
      <c r="QSO5" s="49"/>
      <c r="QSP5" s="49"/>
      <c r="QSQ5" s="49"/>
      <c r="QSR5" s="49"/>
      <c r="QSS5" s="49"/>
      <c r="QST5" s="49"/>
      <c r="QSU5" s="49"/>
      <c r="QSV5" s="49"/>
      <c r="QSW5" s="49"/>
      <c r="QSX5" s="49"/>
      <c r="QSY5" s="49"/>
      <c r="QSZ5" s="49"/>
      <c r="QTA5" s="49"/>
      <c r="QTB5" s="49"/>
      <c r="QTC5" s="49"/>
      <c r="QTD5" s="49"/>
      <c r="QTE5" s="49"/>
      <c r="QTF5" s="49"/>
      <c r="QTG5" s="49"/>
      <c r="QTH5" s="49"/>
      <c r="QTI5" s="49"/>
      <c r="QTJ5" s="49"/>
      <c r="QTK5" s="49"/>
      <c r="QTL5" s="49"/>
      <c r="QTM5" s="49"/>
      <c r="QTN5" s="49"/>
      <c r="QTO5" s="49"/>
      <c r="QTP5" s="49"/>
      <c r="QTQ5" s="49"/>
      <c r="QTR5" s="49"/>
      <c r="QTS5" s="49"/>
      <c r="QTT5" s="49"/>
      <c r="QTU5" s="49"/>
      <c r="QTV5" s="49"/>
      <c r="QTW5" s="49"/>
      <c r="QTX5" s="49"/>
      <c r="QTY5" s="49"/>
      <c r="QTZ5" s="49"/>
      <c r="QUA5" s="49"/>
      <c r="QUB5" s="49"/>
      <c r="QUC5" s="49"/>
      <c r="QUD5" s="49"/>
      <c r="QUE5" s="49"/>
      <c r="QUF5" s="49"/>
      <c r="QUG5" s="49"/>
      <c r="QUH5" s="49"/>
      <c r="QUI5" s="49"/>
      <c r="QUJ5" s="49"/>
      <c r="QUK5" s="49"/>
      <c r="QUL5" s="49"/>
      <c r="QUM5" s="49"/>
      <c r="QUN5" s="49"/>
      <c r="QUO5" s="49"/>
      <c r="QUP5" s="49"/>
      <c r="QUQ5" s="49"/>
      <c r="QUR5" s="49"/>
      <c r="QUS5" s="49"/>
      <c r="QUT5" s="49"/>
      <c r="QUU5" s="49"/>
      <c r="QUV5" s="49"/>
      <c r="QUW5" s="49"/>
      <c r="QUX5" s="49"/>
      <c r="QUY5" s="49"/>
      <c r="QUZ5" s="49"/>
      <c r="QVA5" s="49"/>
      <c r="QVB5" s="49"/>
      <c r="QVC5" s="49"/>
      <c r="QVD5" s="49"/>
      <c r="QVE5" s="49"/>
      <c r="QVF5" s="49"/>
      <c r="QVG5" s="49"/>
      <c r="QVH5" s="49"/>
      <c r="QVI5" s="49"/>
      <c r="QVJ5" s="49"/>
      <c r="QVK5" s="49"/>
      <c r="QVL5" s="49"/>
      <c r="QVM5" s="49"/>
      <c r="QVN5" s="49"/>
      <c r="QVO5" s="49"/>
      <c r="QVP5" s="49"/>
      <c r="QVQ5" s="49"/>
      <c r="QVR5" s="49"/>
      <c r="QVS5" s="49"/>
      <c r="QVT5" s="49"/>
      <c r="QVU5" s="49"/>
      <c r="QVV5" s="49"/>
      <c r="QVW5" s="49"/>
      <c r="QVX5" s="49"/>
      <c r="QVY5" s="49"/>
      <c r="QVZ5" s="49"/>
      <c r="QWA5" s="49"/>
      <c r="QWB5" s="49"/>
      <c r="QWC5" s="49"/>
      <c r="QWD5" s="49"/>
      <c r="QWE5" s="49"/>
      <c r="QWF5" s="49"/>
      <c r="QWG5" s="49"/>
      <c r="QWH5" s="49"/>
      <c r="QWI5" s="49"/>
      <c r="QWJ5" s="49"/>
      <c r="QWK5" s="49"/>
      <c r="QWL5" s="49"/>
      <c r="QWM5" s="49"/>
      <c r="QWN5" s="49"/>
      <c r="QWO5" s="49"/>
      <c r="QWP5" s="49"/>
      <c r="QWQ5" s="49"/>
      <c r="QWR5" s="49"/>
      <c r="QWS5" s="49"/>
      <c r="QWT5" s="49"/>
      <c r="QWU5" s="49"/>
      <c r="QWV5" s="49"/>
      <c r="QWW5" s="49"/>
      <c r="QWX5" s="49"/>
      <c r="QWY5" s="49"/>
      <c r="QWZ5" s="49"/>
      <c r="QXA5" s="49"/>
      <c r="QXB5" s="49"/>
      <c r="QXC5" s="49"/>
      <c r="QXD5" s="49"/>
      <c r="QXE5" s="49"/>
      <c r="QXF5" s="49"/>
      <c r="QXG5" s="49"/>
      <c r="QXH5" s="49"/>
      <c r="QXI5" s="49"/>
      <c r="QXJ5" s="49"/>
      <c r="QXK5" s="49"/>
      <c r="QXL5" s="49"/>
      <c r="QXM5" s="49"/>
      <c r="QXN5" s="49"/>
      <c r="QXO5" s="49"/>
      <c r="QXP5" s="49"/>
      <c r="QXQ5" s="49"/>
      <c r="QXR5" s="49"/>
      <c r="QXS5" s="49"/>
      <c r="QXT5" s="49"/>
      <c r="QXU5" s="49"/>
      <c r="QXV5" s="49"/>
      <c r="QXW5" s="49"/>
      <c r="QXX5" s="49"/>
      <c r="QXY5" s="49"/>
      <c r="QXZ5" s="49"/>
      <c r="QYA5" s="49"/>
      <c r="QYB5" s="49"/>
      <c r="QYC5" s="49"/>
      <c r="QYD5" s="49"/>
      <c r="QYE5" s="49"/>
      <c r="QYF5" s="49"/>
      <c r="QYG5" s="49"/>
      <c r="QYH5" s="49"/>
      <c r="QYI5" s="49"/>
      <c r="QYJ5" s="49"/>
      <c r="QYK5" s="49"/>
      <c r="QYL5" s="49"/>
      <c r="QYM5" s="49"/>
      <c r="QYN5" s="49"/>
      <c r="QYO5" s="49"/>
      <c r="QYP5" s="49"/>
      <c r="QYQ5" s="49"/>
      <c r="QYR5" s="49"/>
      <c r="QYS5" s="49"/>
      <c r="QYT5" s="49"/>
      <c r="QYU5" s="49"/>
      <c r="QYV5" s="49"/>
      <c r="QYW5" s="49"/>
      <c r="QYX5" s="49"/>
      <c r="QYY5" s="49"/>
      <c r="QYZ5" s="49"/>
      <c r="QZA5" s="49"/>
      <c r="QZB5" s="49"/>
      <c r="QZC5" s="49"/>
      <c r="QZD5" s="49"/>
      <c r="QZE5" s="49"/>
      <c r="QZF5" s="49"/>
      <c r="QZG5" s="49"/>
      <c r="QZH5" s="49"/>
      <c r="QZI5" s="49"/>
      <c r="QZJ5" s="49"/>
      <c r="QZK5" s="49"/>
      <c r="QZL5" s="49"/>
      <c r="QZM5" s="49"/>
      <c r="QZN5" s="49"/>
      <c r="QZO5" s="49"/>
      <c r="QZP5" s="49"/>
      <c r="QZQ5" s="49"/>
      <c r="QZR5" s="49"/>
      <c r="QZS5" s="49"/>
      <c r="QZT5" s="49"/>
      <c r="QZU5" s="49"/>
      <c r="QZV5" s="49"/>
      <c r="QZW5" s="49"/>
      <c r="QZX5" s="49"/>
      <c r="QZY5" s="49"/>
      <c r="QZZ5" s="49"/>
      <c r="RAA5" s="49"/>
      <c r="RAB5" s="49"/>
      <c r="RAC5" s="49"/>
      <c r="RAD5" s="49"/>
      <c r="RAE5" s="49"/>
      <c r="RAF5" s="49"/>
      <c r="RAG5" s="49"/>
      <c r="RAH5" s="49"/>
      <c r="RAI5" s="49"/>
      <c r="RAJ5" s="49"/>
      <c r="RAK5" s="49"/>
      <c r="RAL5" s="49"/>
      <c r="RAM5" s="49"/>
      <c r="RAN5" s="49"/>
      <c r="RAO5" s="49"/>
      <c r="RAP5" s="49"/>
      <c r="RAQ5" s="49"/>
      <c r="RAR5" s="49"/>
      <c r="RAS5" s="49"/>
      <c r="RAT5" s="49"/>
      <c r="RAU5" s="49"/>
      <c r="RAV5" s="49"/>
      <c r="RAW5" s="49"/>
      <c r="RAX5" s="49"/>
      <c r="RAY5" s="49"/>
      <c r="RAZ5" s="49"/>
      <c r="RBA5" s="49"/>
      <c r="RBB5" s="49"/>
      <c r="RBC5" s="49"/>
      <c r="RBD5" s="49"/>
      <c r="RBE5" s="49"/>
      <c r="RBF5" s="49"/>
      <c r="RBG5" s="49"/>
      <c r="RBH5" s="49"/>
      <c r="RBI5" s="49"/>
      <c r="RBJ5" s="49"/>
      <c r="RBK5" s="49"/>
      <c r="RBL5" s="49"/>
      <c r="RBM5" s="49"/>
      <c r="RBN5" s="49"/>
      <c r="RBO5" s="49"/>
      <c r="RBP5" s="49"/>
      <c r="RBQ5" s="49"/>
      <c r="RBR5" s="49"/>
      <c r="RBS5" s="49"/>
      <c r="RBT5" s="49"/>
      <c r="RBU5" s="49"/>
      <c r="RBV5" s="49"/>
      <c r="RBW5" s="49"/>
      <c r="RBX5" s="49"/>
      <c r="RBY5" s="49"/>
      <c r="RBZ5" s="49"/>
      <c r="RCA5" s="49"/>
      <c r="RCB5" s="49"/>
      <c r="RCC5" s="49"/>
      <c r="RCD5" s="49"/>
      <c r="RCE5" s="49"/>
      <c r="RCF5" s="49"/>
      <c r="RCG5" s="49"/>
      <c r="RCH5" s="49"/>
      <c r="RCI5" s="49"/>
      <c r="RCJ5" s="49"/>
      <c r="RCK5" s="49"/>
      <c r="RCL5" s="49"/>
      <c r="RCM5" s="49"/>
      <c r="RCN5" s="49"/>
      <c r="RCO5" s="49"/>
      <c r="RCP5" s="49"/>
      <c r="RCQ5" s="49"/>
      <c r="RCR5" s="49"/>
      <c r="RCS5" s="49"/>
      <c r="RCT5" s="49"/>
      <c r="RCU5" s="49"/>
      <c r="RCV5" s="49"/>
      <c r="RCW5" s="49"/>
      <c r="RCX5" s="49"/>
      <c r="RCY5" s="49"/>
      <c r="RCZ5" s="49"/>
      <c r="RDA5" s="49"/>
      <c r="RDB5" s="49"/>
      <c r="RDC5" s="49"/>
      <c r="RDD5" s="49"/>
      <c r="RDE5" s="49"/>
      <c r="RDF5" s="49"/>
      <c r="RDG5" s="49"/>
      <c r="RDH5" s="49"/>
      <c r="RDI5" s="49"/>
      <c r="RDJ5" s="49"/>
      <c r="RDK5" s="49"/>
      <c r="RDL5" s="49"/>
      <c r="RDM5" s="49"/>
      <c r="RDN5" s="49"/>
      <c r="RDO5" s="49"/>
      <c r="RDP5" s="49"/>
      <c r="RDQ5" s="49"/>
      <c r="RDR5" s="49"/>
      <c r="RDS5" s="49"/>
      <c r="RDT5" s="49"/>
      <c r="RDU5" s="49"/>
      <c r="RDV5" s="49"/>
      <c r="RDW5" s="49"/>
      <c r="RDX5" s="49"/>
      <c r="RDY5" s="49"/>
      <c r="RDZ5" s="49"/>
      <c r="REA5" s="49"/>
      <c r="REB5" s="49"/>
      <c r="REC5" s="49"/>
      <c r="RED5" s="49"/>
      <c r="REE5" s="49"/>
      <c r="REF5" s="49"/>
      <c r="REG5" s="49"/>
      <c r="REH5" s="49"/>
      <c r="REI5" s="49"/>
      <c r="REJ5" s="49"/>
      <c r="REK5" s="49"/>
      <c r="REL5" s="49"/>
      <c r="REM5" s="49"/>
      <c r="REN5" s="49"/>
      <c r="REO5" s="49"/>
      <c r="REP5" s="49"/>
      <c r="REQ5" s="49"/>
      <c r="RER5" s="49"/>
      <c r="RES5" s="49"/>
      <c r="RET5" s="49"/>
      <c r="REU5" s="49"/>
      <c r="REV5" s="49"/>
      <c r="REW5" s="49"/>
      <c r="REX5" s="49"/>
      <c r="REY5" s="49"/>
      <c r="REZ5" s="49"/>
      <c r="RFA5" s="49"/>
      <c r="RFB5" s="49"/>
      <c r="RFC5" s="49"/>
      <c r="RFD5" s="49"/>
      <c r="RFE5" s="49"/>
      <c r="RFF5" s="49"/>
      <c r="RFG5" s="49"/>
      <c r="RFH5" s="49"/>
      <c r="RFI5" s="49"/>
      <c r="RFJ5" s="49"/>
      <c r="RFK5" s="49"/>
      <c r="RFL5" s="49"/>
      <c r="RFM5" s="49"/>
      <c r="RFN5" s="49"/>
      <c r="RFO5" s="49"/>
      <c r="RFP5" s="49"/>
      <c r="RFQ5" s="49"/>
      <c r="RFR5" s="49"/>
      <c r="RFS5" s="49"/>
      <c r="RFT5" s="49"/>
      <c r="RFU5" s="49"/>
      <c r="RFV5" s="49"/>
      <c r="RFW5" s="49"/>
      <c r="RFX5" s="49"/>
      <c r="RFY5" s="49"/>
      <c r="RFZ5" s="49"/>
      <c r="RGA5" s="49"/>
      <c r="RGB5" s="49"/>
      <c r="RGC5" s="49"/>
      <c r="RGD5" s="49"/>
      <c r="RGE5" s="49"/>
      <c r="RGF5" s="49"/>
      <c r="RGG5" s="49"/>
      <c r="RGH5" s="49"/>
      <c r="RGI5" s="49"/>
      <c r="RGJ5" s="49"/>
      <c r="RGK5" s="49"/>
      <c r="RGL5" s="49"/>
      <c r="RGM5" s="49"/>
      <c r="RGN5" s="49"/>
      <c r="RGO5" s="49"/>
      <c r="RGP5" s="49"/>
      <c r="RGQ5" s="49"/>
      <c r="RGR5" s="49"/>
      <c r="RGS5" s="49"/>
      <c r="RGT5" s="49"/>
      <c r="RGU5" s="49"/>
      <c r="RGV5" s="49"/>
      <c r="RGW5" s="49"/>
      <c r="RGX5" s="49"/>
      <c r="RGY5" s="49"/>
      <c r="RGZ5" s="49"/>
      <c r="RHA5" s="49"/>
      <c r="RHB5" s="49"/>
      <c r="RHC5" s="49"/>
      <c r="RHD5" s="49"/>
      <c r="RHE5" s="49"/>
      <c r="RHF5" s="49"/>
      <c r="RHG5" s="49"/>
      <c r="RHH5" s="49"/>
      <c r="RHI5" s="49"/>
      <c r="RHJ5" s="49"/>
      <c r="RHK5" s="49"/>
      <c r="RHL5" s="49"/>
      <c r="RHM5" s="49"/>
      <c r="RHN5" s="49"/>
      <c r="RHO5" s="49"/>
      <c r="RHP5" s="49"/>
      <c r="RHQ5" s="49"/>
      <c r="RHR5" s="49"/>
      <c r="RHS5" s="49"/>
      <c r="RHT5" s="49"/>
      <c r="RHU5" s="49"/>
      <c r="RHV5" s="49"/>
      <c r="RHW5" s="49"/>
      <c r="RHX5" s="49"/>
      <c r="RHY5" s="49"/>
      <c r="RHZ5" s="49"/>
      <c r="RIA5" s="49"/>
      <c r="RIB5" s="49"/>
      <c r="RIC5" s="49"/>
      <c r="RID5" s="49"/>
      <c r="RIE5" s="49"/>
      <c r="RIF5" s="49"/>
      <c r="RIG5" s="49"/>
      <c r="RIH5" s="49"/>
      <c r="RII5" s="49"/>
      <c r="RIJ5" s="49"/>
      <c r="RIK5" s="49"/>
      <c r="RIL5" s="49"/>
      <c r="RIM5" s="49"/>
      <c r="RIN5" s="49"/>
      <c r="RIO5" s="49"/>
      <c r="RIP5" s="49"/>
      <c r="RIQ5" s="49"/>
      <c r="RIR5" s="49"/>
      <c r="RIS5" s="49"/>
      <c r="RIT5" s="49"/>
      <c r="RIU5" s="49"/>
      <c r="RIV5" s="49"/>
      <c r="RIW5" s="49"/>
      <c r="RIX5" s="49"/>
      <c r="RIY5" s="49"/>
      <c r="RIZ5" s="49"/>
      <c r="RJA5" s="49"/>
      <c r="RJB5" s="49"/>
      <c r="RJC5" s="49"/>
      <c r="RJD5" s="49"/>
      <c r="RJE5" s="49"/>
      <c r="RJF5" s="49"/>
      <c r="RJG5" s="49"/>
      <c r="RJH5" s="49"/>
      <c r="RJI5" s="49"/>
      <c r="RJJ5" s="49"/>
      <c r="RJK5" s="49"/>
      <c r="RJL5" s="49"/>
      <c r="RJM5" s="49"/>
      <c r="RJN5" s="49"/>
      <c r="RJO5" s="49"/>
      <c r="RJP5" s="49"/>
      <c r="RJQ5" s="49"/>
      <c r="RJR5" s="49"/>
      <c r="RJS5" s="49"/>
      <c r="RJT5" s="49"/>
      <c r="RJU5" s="49"/>
      <c r="RJV5" s="49"/>
      <c r="RJW5" s="49"/>
      <c r="RJX5" s="49"/>
      <c r="RJY5" s="49"/>
      <c r="RJZ5" s="49"/>
      <c r="RKA5" s="49"/>
      <c r="RKB5" s="49"/>
      <c r="RKC5" s="49"/>
      <c r="RKD5" s="49"/>
      <c r="RKE5" s="49"/>
      <c r="RKF5" s="49"/>
      <c r="RKG5" s="49"/>
      <c r="RKH5" s="49"/>
      <c r="RKI5" s="49"/>
      <c r="RKJ5" s="49"/>
      <c r="RKK5" s="49"/>
      <c r="RKL5" s="49"/>
      <c r="RKM5" s="49"/>
      <c r="RKN5" s="49"/>
      <c r="RKO5" s="49"/>
      <c r="RKP5" s="49"/>
      <c r="RKQ5" s="49"/>
      <c r="RKR5" s="49"/>
      <c r="RKS5" s="49"/>
      <c r="RKT5" s="49"/>
      <c r="RKU5" s="49"/>
      <c r="RKV5" s="49"/>
      <c r="RKW5" s="49"/>
      <c r="RKX5" s="49"/>
      <c r="RKY5" s="49"/>
      <c r="RKZ5" s="49"/>
      <c r="RLA5" s="49"/>
      <c r="RLB5" s="49"/>
      <c r="RLC5" s="49"/>
      <c r="RLD5" s="49"/>
      <c r="RLE5" s="49"/>
      <c r="RLF5" s="49"/>
      <c r="RLG5" s="49"/>
      <c r="RLH5" s="49"/>
      <c r="RLI5" s="49"/>
      <c r="RLJ5" s="49"/>
      <c r="RLK5" s="49"/>
      <c r="RLL5" s="49"/>
      <c r="RLM5" s="49"/>
      <c r="RLN5" s="49"/>
      <c r="RLO5" s="49"/>
      <c r="RLP5" s="49"/>
      <c r="RLQ5" s="49"/>
      <c r="RLR5" s="49"/>
      <c r="RLS5" s="49"/>
      <c r="RLT5" s="49"/>
      <c r="RLU5" s="49"/>
      <c r="RLV5" s="49"/>
      <c r="RLW5" s="49"/>
      <c r="RLX5" s="49"/>
      <c r="RLY5" s="49"/>
      <c r="RLZ5" s="49"/>
      <c r="RMA5" s="49"/>
      <c r="RMB5" s="49"/>
      <c r="RMC5" s="49"/>
      <c r="RMD5" s="49"/>
      <c r="RME5" s="49"/>
      <c r="RMF5" s="49"/>
      <c r="RMG5" s="49"/>
      <c r="RMH5" s="49"/>
      <c r="RMI5" s="49"/>
      <c r="RMJ5" s="49"/>
      <c r="RMK5" s="49"/>
      <c r="RML5" s="49"/>
      <c r="RMM5" s="49"/>
      <c r="RMN5" s="49"/>
      <c r="RMO5" s="49"/>
      <c r="RMP5" s="49"/>
      <c r="RMQ5" s="49"/>
      <c r="RMR5" s="49"/>
      <c r="RMS5" s="49"/>
      <c r="RMT5" s="49"/>
      <c r="RMU5" s="49"/>
      <c r="RMV5" s="49"/>
      <c r="RMW5" s="49"/>
      <c r="RMX5" s="49"/>
      <c r="RMY5" s="49"/>
      <c r="RMZ5" s="49"/>
      <c r="RNA5" s="49"/>
      <c r="RNB5" s="49"/>
      <c r="RNC5" s="49"/>
      <c r="RND5" s="49"/>
      <c r="RNE5" s="49"/>
      <c r="RNF5" s="49"/>
      <c r="RNG5" s="49"/>
      <c r="RNH5" s="49"/>
      <c r="RNI5" s="49"/>
      <c r="RNJ5" s="49"/>
      <c r="RNK5" s="49"/>
      <c r="RNL5" s="49"/>
      <c r="RNM5" s="49"/>
      <c r="RNN5" s="49"/>
      <c r="RNO5" s="49"/>
      <c r="RNP5" s="49"/>
      <c r="RNQ5" s="49"/>
      <c r="RNR5" s="49"/>
      <c r="RNS5" s="49"/>
      <c r="RNT5" s="49"/>
      <c r="RNU5" s="49"/>
      <c r="RNV5" s="49"/>
      <c r="RNW5" s="49"/>
      <c r="RNX5" s="49"/>
      <c r="RNY5" s="49"/>
      <c r="RNZ5" s="49"/>
      <c r="ROA5" s="49"/>
      <c r="ROB5" s="49"/>
      <c r="ROC5" s="49"/>
      <c r="ROD5" s="49"/>
      <c r="ROE5" s="49"/>
      <c r="ROF5" s="49"/>
      <c r="ROG5" s="49"/>
      <c r="ROH5" s="49"/>
      <c r="ROI5" s="49"/>
      <c r="ROJ5" s="49"/>
      <c r="ROK5" s="49"/>
      <c r="ROL5" s="49"/>
      <c r="ROM5" s="49"/>
      <c r="RON5" s="49"/>
      <c r="ROO5" s="49"/>
      <c r="ROP5" s="49"/>
      <c r="ROQ5" s="49"/>
      <c r="ROR5" s="49"/>
      <c r="ROS5" s="49"/>
      <c r="ROT5" s="49"/>
      <c r="ROU5" s="49"/>
      <c r="ROV5" s="49"/>
      <c r="ROW5" s="49"/>
      <c r="ROX5" s="49"/>
      <c r="ROY5" s="49"/>
      <c r="ROZ5" s="49"/>
      <c r="RPA5" s="49"/>
      <c r="RPB5" s="49"/>
      <c r="RPC5" s="49"/>
      <c r="RPD5" s="49"/>
      <c r="RPE5" s="49"/>
      <c r="RPF5" s="49"/>
      <c r="RPG5" s="49"/>
      <c r="RPH5" s="49"/>
      <c r="RPI5" s="49"/>
      <c r="RPJ5" s="49"/>
      <c r="RPK5" s="49"/>
      <c r="RPL5" s="49"/>
      <c r="RPM5" s="49"/>
      <c r="RPN5" s="49"/>
      <c r="RPO5" s="49"/>
      <c r="RPP5" s="49"/>
      <c r="RPQ5" s="49"/>
      <c r="RPR5" s="49"/>
      <c r="RPS5" s="49"/>
      <c r="RPT5" s="49"/>
      <c r="RPU5" s="49"/>
      <c r="RPV5" s="49"/>
      <c r="RPW5" s="49"/>
      <c r="RPX5" s="49"/>
      <c r="RPY5" s="49"/>
      <c r="RPZ5" s="49"/>
      <c r="RQA5" s="49"/>
      <c r="RQB5" s="49"/>
      <c r="RQC5" s="49"/>
      <c r="RQD5" s="49"/>
      <c r="RQE5" s="49"/>
      <c r="RQF5" s="49"/>
      <c r="RQG5" s="49"/>
      <c r="RQH5" s="49"/>
      <c r="RQI5" s="49"/>
      <c r="RQJ5" s="49"/>
      <c r="RQK5" s="49"/>
      <c r="RQL5" s="49"/>
      <c r="RQM5" s="49"/>
      <c r="RQN5" s="49"/>
      <c r="RQO5" s="49"/>
      <c r="RQP5" s="49"/>
      <c r="RQQ5" s="49"/>
      <c r="RQR5" s="49"/>
      <c r="RQS5" s="49"/>
      <c r="RQT5" s="49"/>
      <c r="RQU5" s="49"/>
      <c r="RQV5" s="49"/>
      <c r="RQW5" s="49"/>
      <c r="RQX5" s="49"/>
      <c r="RQY5" s="49"/>
      <c r="RQZ5" s="49"/>
      <c r="RRA5" s="49"/>
      <c r="RRB5" s="49"/>
      <c r="RRC5" s="49"/>
      <c r="RRD5" s="49"/>
      <c r="RRE5" s="49"/>
      <c r="RRF5" s="49"/>
      <c r="RRG5" s="49"/>
      <c r="RRH5" s="49"/>
      <c r="RRI5" s="49"/>
      <c r="RRJ5" s="49"/>
      <c r="RRK5" s="49"/>
      <c r="RRL5" s="49"/>
      <c r="RRM5" s="49"/>
      <c r="RRN5" s="49"/>
      <c r="RRO5" s="49"/>
      <c r="RRP5" s="49"/>
      <c r="RRQ5" s="49"/>
      <c r="RRR5" s="49"/>
      <c r="RRS5" s="49"/>
      <c r="RRT5" s="49"/>
      <c r="RRU5" s="49"/>
      <c r="RRV5" s="49"/>
      <c r="RRW5" s="49"/>
      <c r="RRX5" s="49"/>
      <c r="RRY5" s="49"/>
      <c r="RRZ5" s="49"/>
      <c r="RSA5" s="49"/>
      <c r="RSB5" s="49"/>
      <c r="RSC5" s="49"/>
      <c r="RSD5" s="49"/>
      <c r="RSE5" s="49"/>
      <c r="RSF5" s="49"/>
      <c r="RSG5" s="49"/>
      <c r="RSH5" s="49"/>
      <c r="RSI5" s="49"/>
      <c r="RSJ5" s="49"/>
      <c r="RSK5" s="49"/>
      <c r="RSL5" s="49"/>
      <c r="RSM5" s="49"/>
      <c r="RSN5" s="49"/>
      <c r="RSO5" s="49"/>
      <c r="RSP5" s="49"/>
      <c r="RSQ5" s="49"/>
      <c r="RSR5" s="49"/>
      <c r="RSS5" s="49"/>
      <c r="RST5" s="49"/>
      <c r="RSU5" s="49"/>
      <c r="RSV5" s="49"/>
      <c r="RSW5" s="49"/>
      <c r="RSX5" s="49"/>
      <c r="RSY5" s="49"/>
      <c r="RSZ5" s="49"/>
      <c r="RTA5" s="49"/>
      <c r="RTB5" s="49"/>
      <c r="RTC5" s="49"/>
      <c r="RTD5" s="49"/>
      <c r="RTE5" s="49"/>
      <c r="RTF5" s="49"/>
      <c r="RTG5" s="49"/>
      <c r="RTH5" s="49"/>
      <c r="RTI5" s="49"/>
      <c r="RTJ5" s="49"/>
      <c r="RTK5" s="49"/>
      <c r="RTL5" s="49"/>
      <c r="RTM5" s="49"/>
      <c r="RTN5" s="49"/>
      <c r="RTO5" s="49"/>
      <c r="RTP5" s="49"/>
      <c r="RTQ5" s="49"/>
      <c r="RTR5" s="49"/>
      <c r="RTS5" s="49"/>
      <c r="RTT5" s="49"/>
      <c r="RTU5" s="49"/>
      <c r="RTV5" s="49"/>
      <c r="RTW5" s="49"/>
      <c r="RTX5" s="49"/>
      <c r="RTY5" s="49"/>
      <c r="RTZ5" s="49"/>
      <c r="RUA5" s="49"/>
      <c r="RUB5" s="49"/>
      <c r="RUC5" s="49"/>
      <c r="RUD5" s="49"/>
      <c r="RUE5" s="49"/>
      <c r="RUF5" s="49"/>
      <c r="RUG5" s="49"/>
      <c r="RUH5" s="49"/>
      <c r="RUI5" s="49"/>
      <c r="RUJ5" s="49"/>
      <c r="RUK5" s="49"/>
      <c r="RUL5" s="49"/>
      <c r="RUM5" s="49"/>
      <c r="RUN5" s="49"/>
      <c r="RUO5" s="49"/>
      <c r="RUP5" s="49"/>
      <c r="RUQ5" s="49"/>
      <c r="RUR5" s="49"/>
      <c r="RUS5" s="49"/>
      <c r="RUT5" s="49"/>
      <c r="RUU5" s="49"/>
      <c r="RUV5" s="49"/>
      <c r="RUW5" s="49"/>
      <c r="RUX5" s="49"/>
      <c r="RUY5" s="49"/>
      <c r="RUZ5" s="49"/>
      <c r="RVA5" s="49"/>
      <c r="RVB5" s="49"/>
      <c r="RVC5" s="49"/>
      <c r="RVD5" s="49"/>
      <c r="RVE5" s="49"/>
      <c r="RVF5" s="49"/>
      <c r="RVG5" s="49"/>
      <c r="RVH5" s="49"/>
      <c r="RVI5" s="49"/>
      <c r="RVJ5" s="49"/>
      <c r="RVK5" s="49"/>
      <c r="RVL5" s="49"/>
      <c r="RVM5" s="49"/>
      <c r="RVN5" s="49"/>
      <c r="RVO5" s="49"/>
      <c r="RVP5" s="49"/>
      <c r="RVQ5" s="49"/>
      <c r="RVR5" s="49"/>
      <c r="RVS5" s="49"/>
      <c r="RVT5" s="49"/>
      <c r="RVU5" s="49"/>
      <c r="RVV5" s="49"/>
      <c r="RVW5" s="49"/>
      <c r="RVX5" s="49"/>
      <c r="RVY5" s="49"/>
      <c r="RVZ5" s="49"/>
      <c r="RWA5" s="49"/>
      <c r="RWB5" s="49"/>
      <c r="RWC5" s="49"/>
      <c r="RWD5" s="49"/>
      <c r="RWE5" s="49"/>
      <c r="RWF5" s="49"/>
      <c r="RWG5" s="49"/>
      <c r="RWH5" s="49"/>
      <c r="RWI5" s="49"/>
      <c r="RWJ5" s="49"/>
      <c r="RWK5" s="49"/>
      <c r="RWL5" s="49"/>
      <c r="RWM5" s="49"/>
      <c r="RWN5" s="49"/>
      <c r="RWO5" s="49"/>
      <c r="RWP5" s="49"/>
      <c r="RWQ5" s="49"/>
      <c r="RWR5" s="49"/>
      <c r="RWS5" s="49"/>
      <c r="RWT5" s="49"/>
      <c r="RWU5" s="49"/>
      <c r="RWV5" s="49"/>
      <c r="RWW5" s="49"/>
      <c r="RWX5" s="49"/>
      <c r="RWY5" s="49"/>
      <c r="RWZ5" s="49"/>
      <c r="RXA5" s="49"/>
      <c r="RXB5" s="49"/>
      <c r="RXC5" s="49"/>
      <c r="RXD5" s="49"/>
      <c r="RXE5" s="49"/>
      <c r="RXF5" s="49"/>
      <c r="RXG5" s="49"/>
      <c r="RXH5" s="49"/>
      <c r="RXI5" s="49"/>
      <c r="RXJ5" s="49"/>
      <c r="RXK5" s="49"/>
      <c r="RXL5" s="49"/>
      <c r="RXM5" s="49"/>
      <c r="RXN5" s="49"/>
      <c r="RXO5" s="49"/>
      <c r="RXP5" s="49"/>
      <c r="RXQ5" s="49"/>
      <c r="RXR5" s="49"/>
      <c r="RXS5" s="49"/>
      <c r="RXT5" s="49"/>
      <c r="RXU5" s="49"/>
      <c r="RXV5" s="49"/>
      <c r="RXW5" s="49"/>
      <c r="RXX5" s="49"/>
      <c r="RXY5" s="49"/>
      <c r="RXZ5" s="49"/>
      <c r="RYA5" s="49"/>
      <c r="RYB5" s="49"/>
      <c r="RYC5" s="49"/>
      <c r="RYD5" s="49"/>
      <c r="RYE5" s="49"/>
      <c r="RYF5" s="49"/>
      <c r="RYG5" s="49"/>
      <c r="RYH5" s="49"/>
      <c r="RYI5" s="49"/>
      <c r="RYJ5" s="49"/>
      <c r="RYK5" s="49"/>
      <c r="RYL5" s="49"/>
      <c r="RYM5" s="49"/>
      <c r="RYN5" s="49"/>
      <c r="RYO5" s="49"/>
      <c r="RYP5" s="49"/>
      <c r="RYQ5" s="49"/>
      <c r="RYR5" s="49"/>
      <c r="RYS5" s="49"/>
      <c r="RYT5" s="49"/>
      <c r="RYU5" s="49"/>
      <c r="RYV5" s="49"/>
      <c r="RYW5" s="49"/>
      <c r="RYX5" s="49"/>
      <c r="RYY5" s="49"/>
      <c r="RYZ5" s="49"/>
      <c r="RZA5" s="49"/>
      <c r="RZB5" s="49"/>
      <c r="RZC5" s="49"/>
      <c r="RZD5" s="49"/>
      <c r="RZE5" s="49"/>
      <c r="RZF5" s="49"/>
      <c r="RZG5" s="49"/>
      <c r="RZH5" s="49"/>
      <c r="RZI5" s="49"/>
      <c r="RZJ5" s="49"/>
      <c r="RZK5" s="49"/>
      <c r="RZL5" s="49"/>
      <c r="RZM5" s="49"/>
      <c r="RZN5" s="49"/>
      <c r="RZO5" s="49"/>
      <c r="RZP5" s="49"/>
      <c r="RZQ5" s="49"/>
      <c r="RZR5" s="49"/>
      <c r="RZS5" s="49"/>
      <c r="RZT5" s="49"/>
      <c r="RZU5" s="49"/>
      <c r="RZV5" s="49"/>
      <c r="RZW5" s="49"/>
      <c r="RZX5" s="49"/>
      <c r="RZY5" s="49"/>
      <c r="RZZ5" s="49"/>
      <c r="SAA5" s="49"/>
      <c r="SAB5" s="49"/>
      <c r="SAC5" s="49"/>
      <c r="SAD5" s="49"/>
      <c r="SAE5" s="49"/>
      <c r="SAF5" s="49"/>
      <c r="SAG5" s="49"/>
      <c r="SAH5" s="49"/>
      <c r="SAI5" s="49"/>
      <c r="SAJ5" s="49"/>
      <c r="SAK5" s="49"/>
      <c r="SAL5" s="49"/>
      <c r="SAM5" s="49"/>
      <c r="SAN5" s="49"/>
      <c r="SAO5" s="49"/>
      <c r="SAP5" s="49"/>
      <c r="SAQ5" s="49"/>
      <c r="SAR5" s="49"/>
      <c r="SAS5" s="49"/>
      <c r="SAT5" s="49"/>
      <c r="SAU5" s="49"/>
      <c r="SAV5" s="49"/>
      <c r="SAW5" s="49"/>
      <c r="SAX5" s="49"/>
      <c r="SAY5" s="49"/>
      <c r="SAZ5" s="49"/>
      <c r="SBA5" s="49"/>
      <c r="SBB5" s="49"/>
      <c r="SBC5" s="49"/>
      <c r="SBD5" s="49"/>
      <c r="SBE5" s="49"/>
      <c r="SBF5" s="49"/>
      <c r="SBG5" s="49"/>
      <c r="SBH5" s="49"/>
      <c r="SBI5" s="49"/>
      <c r="SBJ5" s="49"/>
      <c r="SBK5" s="49"/>
      <c r="SBL5" s="49"/>
      <c r="SBM5" s="49"/>
      <c r="SBN5" s="49"/>
      <c r="SBO5" s="49"/>
      <c r="SBP5" s="49"/>
      <c r="SBQ5" s="49"/>
      <c r="SBR5" s="49"/>
      <c r="SBS5" s="49"/>
      <c r="SBT5" s="49"/>
      <c r="SBU5" s="49"/>
      <c r="SBV5" s="49"/>
      <c r="SBW5" s="49"/>
      <c r="SBX5" s="49"/>
      <c r="SBY5" s="49"/>
      <c r="SBZ5" s="49"/>
      <c r="SCA5" s="49"/>
      <c r="SCB5" s="49"/>
      <c r="SCC5" s="49"/>
      <c r="SCD5" s="49"/>
      <c r="SCE5" s="49"/>
      <c r="SCF5" s="49"/>
      <c r="SCG5" s="49"/>
      <c r="SCH5" s="49"/>
      <c r="SCI5" s="49"/>
      <c r="SCJ5" s="49"/>
      <c r="SCK5" s="49"/>
      <c r="SCL5" s="49"/>
      <c r="SCM5" s="49"/>
      <c r="SCN5" s="49"/>
      <c r="SCO5" s="49"/>
      <c r="SCP5" s="49"/>
      <c r="SCQ5" s="49"/>
      <c r="SCR5" s="49"/>
      <c r="SCS5" s="49"/>
      <c r="SCT5" s="49"/>
      <c r="SCU5" s="49"/>
      <c r="SCV5" s="49"/>
      <c r="SCW5" s="49"/>
      <c r="SCX5" s="49"/>
      <c r="SCY5" s="49"/>
      <c r="SCZ5" s="49"/>
      <c r="SDA5" s="49"/>
      <c r="SDB5" s="49"/>
      <c r="SDC5" s="49"/>
      <c r="SDD5" s="49"/>
      <c r="SDE5" s="49"/>
      <c r="SDF5" s="49"/>
      <c r="SDG5" s="49"/>
      <c r="SDH5" s="49"/>
      <c r="SDI5" s="49"/>
      <c r="SDJ5" s="49"/>
      <c r="SDK5" s="49"/>
      <c r="SDL5" s="49"/>
      <c r="SDM5" s="49"/>
      <c r="SDN5" s="49"/>
      <c r="SDO5" s="49"/>
      <c r="SDP5" s="49"/>
      <c r="SDQ5" s="49"/>
      <c r="SDR5" s="49"/>
      <c r="SDS5" s="49"/>
      <c r="SDT5" s="49"/>
      <c r="SDU5" s="49"/>
      <c r="SDV5" s="49"/>
      <c r="SDW5" s="49"/>
      <c r="SDX5" s="49"/>
      <c r="SDY5" s="49"/>
      <c r="SDZ5" s="49"/>
      <c r="SEA5" s="49"/>
      <c r="SEB5" s="49"/>
      <c r="SEC5" s="49"/>
      <c r="SED5" s="49"/>
      <c r="SEE5" s="49"/>
      <c r="SEF5" s="49"/>
      <c r="SEG5" s="49"/>
      <c r="SEH5" s="49"/>
      <c r="SEI5" s="49"/>
      <c r="SEJ5" s="49"/>
      <c r="SEK5" s="49"/>
      <c r="SEL5" s="49"/>
      <c r="SEM5" s="49"/>
      <c r="SEN5" s="49"/>
      <c r="SEO5" s="49"/>
      <c r="SEP5" s="49"/>
      <c r="SEQ5" s="49"/>
      <c r="SER5" s="49"/>
      <c r="SES5" s="49"/>
      <c r="SET5" s="49"/>
      <c r="SEU5" s="49"/>
      <c r="SEV5" s="49"/>
      <c r="SEW5" s="49"/>
      <c r="SEX5" s="49"/>
      <c r="SEY5" s="49"/>
      <c r="SEZ5" s="49"/>
      <c r="SFA5" s="49"/>
      <c r="SFB5" s="49"/>
      <c r="SFC5" s="49"/>
      <c r="SFD5" s="49"/>
      <c r="SFE5" s="49"/>
      <c r="SFF5" s="49"/>
      <c r="SFG5" s="49"/>
      <c r="SFH5" s="49"/>
      <c r="SFI5" s="49"/>
      <c r="SFJ5" s="49"/>
      <c r="SFK5" s="49"/>
      <c r="SFL5" s="49"/>
      <c r="SFM5" s="49"/>
      <c r="SFN5" s="49"/>
      <c r="SFO5" s="49"/>
      <c r="SFP5" s="49"/>
      <c r="SFQ5" s="49"/>
      <c r="SFR5" s="49"/>
      <c r="SFS5" s="49"/>
      <c r="SFT5" s="49"/>
      <c r="SFU5" s="49"/>
      <c r="SFV5" s="49"/>
      <c r="SFW5" s="49"/>
      <c r="SFX5" s="49"/>
      <c r="SFY5" s="49"/>
      <c r="SFZ5" s="49"/>
      <c r="SGA5" s="49"/>
      <c r="SGB5" s="49"/>
      <c r="SGC5" s="49"/>
      <c r="SGD5" s="49"/>
      <c r="SGE5" s="49"/>
      <c r="SGF5" s="49"/>
      <c r="SGG5" s="49"/>
      <c r="SGH5" s="49"/>
      <c r="SGI5" s="49"/>
      <c r="SGJ5" s="49"/>
      <c r="SGK5" s="49"/>
      <c r="SGL5" s="49"/>
      <c r="SGM5" s="49"/>
      <c r="SGN5" s="49"/>
      <c r="SGO5" s="49"/>
      <c r="SGP5" s="49"/>
      <c r="SGQ5" s="49"/>
      <c r="SGR5" s="49"/>
      <c r="SGS5" s="49"/>
      <c r="SGT5" s="49"/>
      <c r="SGU5" s="49"/>
      <c r="SGV5" s="49"/>
      <c r="SGW5" s="49"/>
      <c r="SGX5" s="49"/>
      <c r="SGY5" s="49"/>
      <c r="SGZ5" s="49"/>
      <c r="SHA5" s="49"/>
      <c r="SHB5" s="49"/>
      <c r="SHC5" s="49"/>
      <c r="SHD5" s="49"/>
      <c r="SHE5" s="49"/>
      <c r="SHF5" s="49"/>
      <c r="SHG5" s="49"/>
      <c r="SHH5" s="49"/>
      <c r="SHI5" s="49"/>
      <c r="SHJ5" s="49"/>
      <c r="SHK5" s="49"/>
      <c r="SHL5" s="49"/>
      <c r="SHM5" s="49"/>
      <c r="SHN5" s="49"/>
      <c r="SHO5" s="49"/>
      <c r="SHP5" s="49"/>
      <c r="SHQ5" s="49"/>
      <c r="SHR5" s="49"/>
      <c r="SHS5" s="49"/>
      <c r="SHT5" s="49"/>
      <c r="SHU5" s="49"/>
      <c r="SHV5" s="49"/>
      <c r="SHW5" s="49"/>
      <c r="SHX5" s="49"/>
      <c r="SHY5" s="49"/>
      <c r="SHZ5" s="49"/>
      <c r="SIA5" s="49"/>
      <c r="SIB5" s="49"/>
      <c r="SIC5" s="49"/>
      <c r="SID5" s="49"/>
      <c r="SIE5" s="49"/>
      <c r="SIF5" s="49"/>
      <c r="SIG5" s="49"/>
      <c r="SIH5" s="49"/>
      <c r="SII5" s="49"/>
      <c r="SIJ5" s="49"/>
      <c r="SIK5" s="49"/>
      <c r="SIL5" s="49"/>
      <c r="SIM5" s="49"/>
      <c r="SIN5" s="49"/>
      <c r="SIO5" s="49"/>
      <c r="SIP5" s="49"/>
      <c r="SIQ5" s="49"/>
      <c r="SIR5" s="49"/>
      <c r="SIS5" s="49"/>
      <c r="SIT5" s="49"/>
      <c r="SIU5" s="49"/>
      <c r="SIV5" s="49"/>
      <c r="SIW5" s="49"/>
      <c r="SIX5" s="49"/>
      <c r="SIY5" s="49"/>
      <c r="SIZ5" s="49"/>
      <c r="SJA5" s="49"/>
      <c r="SJB5" s="49"/>
      <c r="SJC5" s="49"/>
      <c r="SJD5" s="49"/>
      <c r="SJE5" s="49"/>
      <c r="SJF5" s="49"/>
      <c r="SJG5" s="49"/>
      <c r="SJH5" s="49"/>
      <c r="SJI5" s="49"/>
      <c r="SJJ5" s="49"/>
      <c r="SJK5" s="49"/>
      <c r="SJL5" s="49"/>
      <c r="SJM5" s="49"/>
      <c r="SJN5" s="49"/>
      <c r="SJO5" s="49"/>
      <c r="SJP5" s="49"/>
      <c r="SJQ5" s="49"/>
      <c r="SJR5" s="49"/>
      <c r="SJS5" s="49"/>
      <c r="SJT5" s="49"/>
      <c r="SJU5" s="49"/>
      <c r="SJV5" s="49"/>
      <c r="SJW5" s="49"/>
      <c r="SJX5" s="49"/>
      <c r="SJY5" s="49"/>
      <c r="SJZ5" s="49"/>
      <c r="SKA5" s="49"/>
      <c r="SKB5" s="49"/>
      <c r="SKC5" s="49"/>
      <c r="SKD5" s="49"/>
      <c r="SKE5" s="49"/>
      <c r="SKF5" s="49"/>
      <c r="SKG5" s="49"/>
      <c r="SKH5" s="49"/>
      <c r="SKI5" s="49"/>
      <c r="SKJ5" s="49"/>
      <c r="SKK5" s="49"/>
      <c r="SKL5" s="49"/>
      <c r="SKM5" s="49"/>
      <c r="SKN5" s="49"/>
      <c r="SKO5" s="49"/>
      <c r="SKP5" s="49"/>
      <c r="SKQ5" s="49"/>
      <c r="SKR5" s="49"/>
      <c r="SKS5" s="49"/>
      <c r="SKT5" s="49"/>
      <c r="SKU5" s="49"/>
      <c r="SKV5" s="49"/>
      <c r="SKW5" s="49"/>
      <c r="SKX5" s="49"/>
      <c r="SKY5" s="49"/>
      <c r="SKZ5" s="49"/>
      <c r="SLA5" s="49"/>
      <c r="SLB5" s="49"/>
      <c r="SLC5" s="49"/>
      <c r="SLD5" s="49"/>
      <c r="SLE5" s="49"/>
      <c r="SLF5" s="49"/>
      <c r="SLG5" s="49"/>
      <c r="SLH5" s="49"/>
      <c r="SLI5" s="49"/>
      <c r="SLJ5" s="49"/>
      <c r="SLK5" s="49"/>
      <c r="SLL5" s="49"/>
      <c r="SLM5" s="49"/>
      <c r="SLN5" s="49"/>
      <c r="SLO5" s="49"/>
      <c r="SLP5" s="49"/>
      <c r="SLQ5" s="49"/>
      <c r="SLR5" s="49"/>
      <c r="SLS5" s="49"/>
      <c r="SLT5" s="49"/>
      <c r="SLU5" s="49"/>
      <c r="SLV5" s="49"/>
      <c r="SLW5" s="49"/>
      <c r="SLX5" s="49"/>
      <c r="SLY5" s="49"/>
      <c r="SLZ5" s="49"/>
      <c r="SMA5" s="49"/>
      <c r="SMB5" s="49"/>
      <c r="SMC5" s="49"/>
      <c r="SMD5" s="49"/>
      <c r="SME5" s="49"/>
      <c r="SMF5" s="49"/>
      <c r="SMG5" s="49"/>
      <c r="SMH5" s="49"/>
      <c r="SMI5" s="49"/>
      <c r="SMJ5" s="49"/>
      <c r="SMK5" s="49"/>
      <c r="SML5" s="49"/>
      <c r="SMM5" s="49"/>
      <c r="SMN5" s="49"/>
      <c r="SMO5" s="49"/>
      <c r="SMP5" s="49"/>
      <c r="SMQ5" s="49"/>
      <c r="SMR5" s="49"/>
      <c r="SMS5" s="49"/>
      <c r="SMT5" s="49"/>
      <c r="SMU5" s="49"/>
      <c r="SMV5" s="49"/>
      <c r="SMW5" s="49"/>
      <c r="SMX5" s="49"/>
      <c r="SMY5" s="49"/>
      <c r="SMZ5" s="49"/>
      <c r="SNA5" s="49"/>
      <c r="SNB5" s="49"/>
      <c r="SNC5" s="49"/>
      <c r="SND5" s="49"/>
      <c r="SNE5" s="49"/>
      <c r="SNF5" s="49"/>
      <c r="SNG5" s="49"/>
      <c r="SNH5" s="49"/>
      <c r="SNI5" s="49"/>
      <c r="SNJ5" s="49"/>
      <c r="SNK5" s="49"/>
      <c r="SNL5" s="49"/>
      <c r="SNM5" s="49"/>
      <c r="SNN5" s="49"/>
      <c r="SNO5" s="49"/>
      <c r="SNP5" s="49"/>
      <c r="SNQ5" s="49"/>
      <c r="SNR5" s="49"/>
      <c r="SNS5" s="49"/>
      <c r="SNT5" s="49"/>
      <c r="SNU5" s="49"/>
      <c r="SNV5" s="49"/>
      <c r="SNW5" s="49"/>
      <c r="SNX5" s="49"/>
      <c r="SNY5" s="49"/>
      <c r="SNZ5" s="49"/>
      <c r="SOA5" s="49"/>
      <c r="SOB5" s="49"/>
      <c r="SOC5" s="49"/>
      <c r="SOD5" s="49"/>
      <c r="SOE5" s="49"/>
      <c r="SOF5" s="49"/>
      <c r="SOG5" s="49"/>
      <c r="SOH5" s="49"/>
      <c r="SOI5" s="49"/>
      <c r="SOJ5" s="49"/>
      <c r="SOK5" s="49"/>
      <c r="SOL5" s="49"/>
      <c r="SOM5" s="49"/>
      <c r="SON5" s="49"/>
      <c r="SOO5" s="49"/>
      <c r="SOP5" s="49"/>
      <c r="SOQ5" s="49"/>
      <c r="SOR5" s="49"/>
      <c r="SOS5" s="49"/>
      <c r="SOT5" s="49"/>
      <c r="SOU5" s="49"/>
      <c r="SOV5" s="49"/>
      <c r="SOW5" s="49"/>
      <c r="SOX5" s="49"/>
      <c r="SOY5" s="49"/>
      <c r="SOZ5" s="49"/>
      <c r="SPA5" s="49"/>
      <c r="SPB5" s="49"/>
      <c r="SPC5" s="49"/>
      <c r="SPD5" s="49"/>
      <c r="SPE5" s="49"/>
      <c r="SPF5" s="49"/>
      <c r="SPG5" s="49"/>
      <c r="SPH5" s="49"/>
      <c r="SPI5" s="49"/>
      <c r="SPJ5" s="49"/>
      <c r="SPK5" s="49"/>
      <c r="SPL5" s="49"/>
      <c r="SPM5" s="49"/>
      <c r="SPN5" s="49"/>
      <c r="SPO5" s="49"/>
      <c r="SPP5" s="49"/>
      <c r="SPQ5" s="49"/>
      <c r="SPR5" s="49"/>
      <c r="SPS5" s="49"/>
      <c r="SPT5" s="49"/>
      <c r="SPU5" s="49"/>
      <c r="SPV5" s="49"/>
      <c r="SPW5" s="49"/>
      <c r="SPX5" s="49"/>
      <c r="SPY5" s="49"/>
      <c r="SPZ5" s="49"/>
      <c r="SQA5" s="49"/>
      <c r="SQB5" s="49"/>
      <c r="SQC5" s="49"/>
      <c r="SQD5" s="49"/>
      <c r="SQE5" s="49"/>
      <c r="SQF5" s="49"/>
      <c r="SQG5" s="49"/>
      <c r="SQH5" s="49"/>
      <c r="SQI5" s="49"/>
      <c r="SQJ5" s="49"/>
      <c r="SQK5" s="49"/>
      <c r="SQL5" s="49"/>
      <c r="SQM5" s="49"/>
      <c r="SQN5" s="49"/>
      <c r="SQO5" s="49"/>
      <c r="SQP5" s="49"/>
      <c r="SQQ5" s="49"/>
      <c r="SQR5" s="49"/>
      <c r="SQS5" s="49"/>
      <c r="SQT5" s="49"/>
      <c r="SQU5" s="49"/>
      <c r="SQV5" s="49"/>
      <c r="SQW5" s="49"/>
      <c r="SQX5" s="49"/>
      <c r="SQY5" s="49"/>
      <c r="SQZ5" s="49"/>
      <c r="SRA5" s="49"/>
      <c r="SRB5" s="49"/>
      <c r="SRC5" s="49"/>
      <c r="SRD5" s="49"/>
      <c r="SRE5" s="49"/>
      <c r="SRF5" s="49"/>
      <c r="SRG5" s="49"/>
      <c r="SRH5" s="49"/>
      <c r="SRI5" s="49"/>
      <c r="SRJ5" s="49"/>
      <c r="SRK5" s="49"/>
      <c r="SRL5" s="49"/>
      <c r="SRM5" s="49"/>
      <c r="SRN5" s="49"/>
      <c r="SRO5" s="49"/>
      <c r="SRP5" s="49"/>
      <c r="SRQ5" s="49"/>
      <c r="SRR5" s="49"/>
      <c r="SRS5" s="49"/>
      <c r="SRT5" s="49"/>
      <c r="SRU5" s="49"/>
      <c r="SRV5" s="49"/>
      <c r="SRW5" s="49"/>
      <c r="SRX5" s="49"/>
      <c r="SRY5" s="49"/>
      <c r="SRZ5" s="49"/>
      <c r="SSA5" s="49"/>
      <c r="SSB5" s="49"/>
      <c r="SSC5" s="49"/>
      <c r="SSD5" s="49"/>
      <c r="SSE5" s="49"/>
      <c r="SSF5" s="49"/>
      <c r="SSG5" s="49"/>
      <c r="SSH5" s="49"/>
      <c r="SSI5" s="49"/>
      <c r="SSJ5" s="49"/>
      <c r="SSK5" s="49"/>
      <c r="SSL5" s="49"/>
      <c r="SSM5" s="49"/>
      <c r="SSN5" s="49"/>
      <c r="SSO5" s="49"/>
      <c r="SSP5" s="49"/>
      <c r="SSQ5" s="49"/>
      <c r="SSR5" s="49"/>
      <c r="SSS5" s="49"/>
      <c r="SST5" s="49"/>
      <c r="SSU5" s="49"/>
      <c r="SSV5" s="49"/>
      <c r="SSW5" s="49"/>
      <c r="SSX5" s="49"/>
      <c r="SSY5" s="49"/>
      <c r="SSZ5" s="49"/>
      <c r="STA5" s="49"/>
      <c r="STB5" s="49"/>
      <c r="STC5" s="49"/>
      <c r="STD5" s="49"/>
      <c r="STE5" s="49"/>
      <c r="STF5" s="49"/>
      <c r="STG5" s="49"/>
      <c r="STH5" s="49"/>
      <c r="STI5" s="49"/>
      <c r="STJ5" s="49"/>
      <c r="STK5" s="49"/>
      <c r="STL5" s="49"/>
      <c r="STM5" s="49"/>
      <c r="STN5" s="49"/>
      <c r="STO5" s="49"/>
      <c r="STP5" s="49"/>
      <c r="STQ5" s="49"/>
      <c r="STR5" s="49"/>
      <c r="STS5" s="49"/>
      <c r="STT5" s="49"/>
      <c r="STU5" s="49"/>
      <c r="STV5" s="49"/>
      <c r="STW5" s="49"/>
      <c r="STX5" s="49"/>
      <c r="STY5" s="49"/>
      <c r="STZ5" s="49"/>
      <c r="SUA5" s="49"/>
      <c r="SUB5" s="49"/>
      <c r="SUC5" s="49"/>
      <c r="SUD5" s="49"/>
      <c r="SUE5" s="49"/>
      <c r="SUF5" s="49"/>
      <c r="SUG5" s="49"/>
      <c r="SUH5" s="49"/>
      <c r="SUI5" s="49"/>
      <c r="SUJ5" s="49"/>
      <c r="SUK5" s="49"/>
      <c r="SUL5" s="49"/>
      <c r="SUM5" s="49"/>
      <c r="SUN5" s="49"/>
      <c r="SUO5" s="49"/>
      <c r="SUP5" s="49"/>
      <c r="SUQ5" s="49"/>
      <c r="SUR5" s="49"/>
      <c r="SUS5" s="49"/>
      <c r="SUT5" s="49"/>
      <c r="SUU5" s="49"/>
      <c r="SUV5" s="49"/>
      <c r="SUW5" s="49"/>
      <c r="SUX5" s="49"/>
      <c r="SUY5" s="49"/>
      <c r="SUZ5" s="49"/>
      <c r="SVA5" s="49"/>
      <c r="SVB5" s="49"/>
      <c r="SVC5" s="49"/>
      <c r="SVD5" s="49"/>
      <c r="SVE5" s="49"/>
      <c r="SVF5" s="49"/>
      <c r="SVG5" s="49"/>
      <c r="SVH5" s="49"/>
      <c r="SVI5" s="49"/>
      <c r="SVJ5" s="49"/>
      <c r="SVK5" s="49"/>
      <c r="SVL5" s="49"/>
      <c r="SVM5" s="49"/>
      <c r="SVN5" s="49"/>
      <c r="SVO5" s="49"/>
      <c r="SVP5" s="49"/>
      <c r="SVQ5" s="49"/>
      <c r="SVR5" s="49"/>
      <c r="SVS5" s="49"/>
      <c r="SVT5" s="49"/>
      <c r="SVU5" s="49"/>
      <c r="SVV5" s="49"/>
      <c r="SVW5" s="49"/>
      <c r="SVX5" s="49"/>
      <c r="SVY5" s="49"/>
      <c r="SVZ5" s="49"/>
      <c r="SWA5" s="49"/>
      <c r="SWB5" s="49"/>
      <c r="SWC5" s="49"/>
      <c r="SWD5" s="49"/>
      <c r="SWE5" s="49"/>
      <c r="SWF5" s="49"/>
      <c r="SWG5" s="49"/>
      <c r="SWH5" s="49"/>
      <c r="SWI5" s="49"/>
      <c r="SWJ5" s="49"/>
      <c r="SWK5" s="49"/>
      <c r="SWL5" s="49"/>
      <c r="SWM5" s="49"/>
      <c r="SWN5" s="49"/>
      <c r="SWO5" s="49"/>
      <c r="SWP5" s="49"/>
      <c r="SWQ5" s="49"/>
      <c r="SWR5" s="49"/>
      <c r="SWS5" s="49"/>
      <c r="SWT5" s="49"/>
      <c r="SWU5" s="49"/>
      <c r="SWV5" s="49"/>
      <c r="SWW5" s="49"/>
      <c r="SWX5" s="49"/>
      <c r="SWY5" s="49"/>
      <c r="SWZ5" s="49"/>
      <c r="SXA5" s="49"/>
      <c r="SXB5" s="49"/>
      <c r="SXC5" s="49"/>
      <c r="SXD5" s="49"/>
      <c r="SXE5" s="49"/>
      <c r="SXF5" s="49"/>
      <c r="SXG5" s="49"/>
      <c r="SXH5" s="49"/>
      <c r="SXI5" s="49"/>
      <c r="SXJ5" s="49"/>
      <c r="SXK5" s="49"/>
      <c r="SXL5" s="49"/>
      <c r="SXM5" s="49"/>
      <c r="SXN5" s="49"/>
      <c r="SXO5" s="49"/>
      <c r="SXP5" s="49"/>
      <c r="SXQ5" s="49"/>
      <c r="SXR5" s="49"/>
      <c r="SXS5" s="49"/>
      <c r="SXT5" s="49"/>
      <c r="SXU5" s="49"/>
      <c r="SXV5" s="49"/>
      <c r="SXW5" s="49"/>
      <c r="SXX5" s="49"/>
      <c r="SXY5" s="49"/>
      <c r="SXZ5" s="49"/>
      <c r="SYA5" s="49"/>
      <c r="SYB5" s="49"/>
      <c r="SYC5" s="49"/>
      <c r="SYD5" s="49"/>
      <c r="SYE5" s="49"/>
      <c r="SYF5" s="49"/>
      <c r="SYG5" s="49"/>
      <c r="SYH5" s="49"/>
      <c r="SYI5" s="49"/>
      <c r="SYJ5" s="49"/>
      <c r="SYK5" s="49"/>
      <c r="SYL5" s="49"/>
      <c r="SYM5" s="49"/>
      <c r="SYN5" s="49"/>
      <c r="SYO5" s="49"/>
      <c r="SYP5" s="49"/>
      <c r="SYQ5" s="49"/>
      <c r="SYR5" s="49"/>
      <c r="SYS5" s="49"/>
      <c r="SYT5" s="49"/>
      <c r="SYU5" s="49"/>
      <c r="SYV5" s="49"/>
      <c r="SYW5" s="49"/>
      <c r="SYX5" s="49"/>
      <c r="SYY5" s="49"/>
      <c r="SYZ5" s="49"/>
      <c r="SZA5" s="49"/>
      <c r="SZB5" s="49"/>
      <c r="SZC5" s="49"/>
      <c r="SZD5" s="49"/>
      <c r="SZE5" s="49"/>
      <c r="SZF5" s="49"/>
      <c r="SZG5" s="49"/>
      <c r="SZH5" s="49"/>
      <c r="SZI5" s="49"/>
      <c r="SZJ5" s="49"/>
      <c r="SZK5" s="49"/>
      <c r="SZL5" s="49"/>
      <c r="SZM5" s="49"/>
      <c r="SZN5" s="49"/>
      <c r="SZO5" s="49"/>
      <c r="SZP5" s="49"/>
      <c r="SZQ5" s="49"/>
      <c r="SZR5" s="49"/>
      <c r="SZS5" s="49"/>
      <c r="SZT5" s="49"/>
      <c r="SZU5" s="49"/>
      <c r="SZV5" s="49"/>
      <c r="SZW5" s="49"/>
      <c r="SZX5" s="49"/>
      <c r="SZY5" s="49"/>
      <c r="SZZ5" s="49"/>
      <c r="TAA5" s="49"/>
      <c r="TAB5" s="49"/>
      <c r="TAC5" s="49"/>
      <c r="TAD5" s="49"/>
      <c r="TAE5" s="49"/>
      <c r="TAF5" s="49"/>
      <c r="TAG5" s="49"/>
      <c r="TAH5" s="49"/>
      <c r="TAI5" s="49"/>
      <c r="TAJ5" s="49"/>
      <c r="TAK5" s="49"/>
      <c r="TAL5" s="49"/>
      <c r="TAM5" s="49"/>
      <c r="TAN5" s="49"/>
      <c r="TAO5" s="49"/>
      <c r="TAP5" s="49"/>
      <c r="TAQ5" s="49"/>
      <c r="TAR5" s="49"/>
      <c r="TAS5" s="49"/>
      <c r="TAT5" s="49"/>
      <c r="TAU5" s="49"/>
      <c r="TAV5" s="49"/>
      <c r="TAW5" s="49"/>
      <c r="TAX5" s="49"/>
      <c r="TAY5" s="49"/>
      <c r="TAZ5" s="49"/>
      <c r="TBA5" s="49"/>
      <c r="TBB5" s="49"/>
      <c r="TBC5" s="49"/>
      <c r="TBD5" s="49"/>
      <c r="TBE5" s="49"/>
      <c r="TBF5" s="49"/>
      <c r="TBG5" s="49"/>
      <c r="TBH5" s="49"/>
      <c r="TBI5" s="49"/>
      <c r="TBJ5" s="49"/>
      <c r="TBK5" s="49"/>
      <c r="TBL5" s="49"/>
      <c r="TBM5" s="49"/>
      <c r="TBN5" s="49"/>
      <c r="TBO5" s="49"/>
      <c r="TBP5" s="49"/>
      <c r="TBQ5" s="49"/>
      <c r="TBR5" s="49"/>
      <c r="TBS5" s="49"/>
      <c r="TBT5" s="49"/>
      <c r="TBU5" s="49"/>
      <c r="TBV5" s="49"/>
      <c r="TBW5" s="49"/>
      <c r="TBX5" s="49"/>
      <c r="TBY5" s="49"/>
      <c r="TBZ5" s="49"/>
      <c r="TCA5" s="49"/>
      <c r="TCB5" s="49"/>
      <c r="TCC5" s="49"/>
      <c r="TCD5" s="49"/>
      <c r="TCE5" s="49"/>
      <c r="TCF5" s="49"/>
      <c r="TCG5" s="49"/>
      <c r="TCH5" s="49"/>
      <c r="TCI5" s="49"/>
      <c r="TCJ5" s="49"/>
      <c r="TCK5" s="49"/>
      <c r="TCL5" s="49"/>
      <c r="TCM5" s="49"/>
      <c r="TCN5" s="49"/>
      <c r="TCO5" s="49"/>
      <c r="TCP5" s="49"/>
      <c r="TCQ5" s="49"/>
      <c r="TCR5" s="49"/>
      <c r="TCS5" s="49"/>
      <c r="TCT5" s="49"/>
      <c r="TCU5" s="49"/>
      <c r="TCV5" s="49"/>
      <c r="TCW5" s="49"/>
      <c r="TCX5" s="49"/>
      <c r="TCY5" s="49"/>
      <c r="TCZ5" s="49"/>
      <c r="TDA5" s="49"/>
      <c r="TDB5" s="49"/>
      <c r="TDC5" s="49"/>
      <c r="TDD5" s="49"/>
      <c r="TDE5" s="49"/>
      <c r="TDF5" s="49"/>
      <c r="TDG5" s="49"/>
      <c r="TDH5" s="49"/>
      <c r="TDI5" s="49"/>
      <c r="TDJ5" s="49"/>
      <c r="TDK5" s="49"/>
      <c r="TDL5" s="49"/>
      <c r="TDM5" s="49"/>
      <c r="TDN5" s="49"/>
      <c r="TDO5" s="49"/>
      <c r="TDP5" s="49"/>
      <c r="TDQ5" s="49"/>
      <c r="TDR5" s="49"/>
      <c r="TDS5" s="49"/>
      <c r="TDT5" s="49"/>
      <c r="TDU5" s="49"/>
      <c r="TDV5" s="49"/>
      <c r="TDW5" s="49"/>
      <c r="TDX5" s="49"/>
      <c r="TDY5" s="49"/>
      <c r="TDZ5" s="49"/>
      <c r="TEA5" s="49"/>
      <c r="TEB5" s="49"/>
      <c r="TEC5" s="49"/>
      <c r="TED5" s="49"/>
      <c r="TEE5" s="49"/>
      <c r="TEF5" s="49"/>
      <c r="TEG5" s="49"/>
      <c r="TEH5" s="49"/>
      <c r="TEI5" s="49"/>
      <c r="TEJ5" s="49"/>
      <c r="TEK5" s="49"/>
      <c r="TEL5" s="49"/>
      <c r="TEM5" s="49"/>
      <c r="TEN5" s="49"/>
      <c r="TEO5" s="49"/>
      <c r="TEP5" s="49"/>
      <c r="TEQ5" s="49"/>
      <c r="TER5" s="49"/>
      <c r="TES5" s="49"/>
      <c r="TET5" s="49"/>
      <c r="TEU5" s="49"/>
      <c r="TEV5" s="49"/>
      <c r="TEW5" s="49"/>
      <c r="TEX5" s="49"/>
      <c r="TEY5" s="49"/>
      <c r="TEZ5" s="49"/>
      <c r="TFA5" s="49"/>
      <c r="TFB5" s="49"/>
      <c r="TFC5" s="49"/>
      <c r="TFD5" s="49"/>
      <c r="TFE5" s="49"/>
      <c r="TFF5" s="49"/>
      <c r="TFG5" s="49"/>
      <c r="TFH5" s="49"/>
      <c r="TFI5" s="49"/>
      <c r="TFJ5" s="49"/>
      <c r="TFK5" s="49"/>
      <c r="TFL5" s="49"/>
      <c r="TFM5" s="49"/>
      <c r="TFN5" s="49"/>
      <c r="TFO5" s="49"/>
      <c r="TFP5" s="49"/>
      <c r="TFQ5" s="49"/>
      <c r="TFR5" s="49"/>
      <c r="TFS5" s="49"/>
      <c r="TFT5" s="49"/>
      <c r="TFU5" s="49"/>
      <c r="TFV5" s="49"/>
      <c r="TFW5" s="49"/>
      <c r="TFX5" s="49"/>
      <c r="TFY5" s="49"/>
      <c r="TFZ5" s="49"/>
      <c r="TGA5" s="49"/>
      <c r="TGB5" s="49"/>
      <c r="TGC5" s="49"/>
      <c r="TGD5" s="49"/>
      <c r="TGE5" s="49"/>
      <c r="TGF5" s="49"/>
      <c r="TGG5" s="49"/>
      <c r="TGH5" s="49"/>
      <c r="TGI5" s="49"/>
      <c r="TGJ5" s="49"/>
      <c r="TGK5" s="49"/>
      <c r="TGL5" s="49"/>
      <c r="TGM5" s="49"/>
      <c r="TGN5" s="49"/>
      <c r="TGO5" s="49"/>
      <c r="TGP5" s="49"/>
      <c r="TGQ5" s="49"/>
      <c r="TGR5" s="49"/>
      <c r="TGS5" s="49"/>
      <c r="TGT5" s="49"/>
      <c r="TGU5" s="49"/>
      <c r="TGV5" s="49"/>
      <c r="TGW5" s="49"/>
      <c r="TGX5" s="49"/>
      <c r="TGY5" s="49"/>
      <c r="TGZ5" s="49"/>
      <c r="THA5" s="49"/>
      <c r="THB5" s="49"/>
      <c r="THC5" s="49"/>
      <c r="THD5" s="49"/>
      <c r="THE5" s="49"/>
      <c r="THF5" s="49"/>
      <c r="THG5" s="49"/>
      <c r="THH5" s="49"/>
      <c r="THI5" s="49"/>
      <c r="THJ5" s="49"/>
      <c r="THK5" s="49"/>
      <c r="THL5" s="49"/>
      <c r="THM5" s="49"/>
      <c r="THN5" s="49"/>
      <c r="THO5" s="49"/>
      <c r="THP5" s="49"/>
      <c r="THQ5" s="49"/>
      <c r="THR5" s="49"/>
      <c r="THS5" s="49"/>
      <c r="THT5" s="49"/>
      <c r="THU5" s="49"/>
      <c r="THV5" s="49"/>
      <c r="THW5" s="49"/>
      <c r="THX5" s="49"/>
      <c r="THY5" s="49"/>
      <c r="THZ5" s="49"/>
      <c r="TIA5" s="49"/>
      <c r="TIB5" s="49"/>
      <c r="TIC5" s="49"/>
      <c r="TID5" s="49"/>
      <c r="TIE5" s="49"/>
      <c r="TIF5" s="49"/>
      <c r="TIG5" s="49"/>
      <c r="TIH5" s="49"/>
      <c r="TII5" s="49"/>
      <c r="TIJ5" s="49"/>
      <c r="TIK5" s="49"/>
      <c r="TIL5" s="49"/>
      <c r="TIM5" s="49"/>
      <c r="TIN5" s="49"/>
      <c r="TIO5" s="49"/>
      <c r="TIP5" s="49"/>
      <c r="TIQ5" s="49"/>
      <c r="TIR5" s="49"/>
      <c r="TIS5" s="49"/>
      <c r="TIT5" s="49"/>
      <c r="TIU5" s="49"/>
      <c r="TIV5" s="49"/>
      <c r="TIW5" s="49"/>
      <c r="TIX5" s="49"/>
      <c r="TIY5" s="49"/>
      <c r="TIZ5" s="49"/>
      <c r="TJA5" s="49"/>
      <c r="TJB5" s="49"/>
      <c r="TJC5" s="49"/>
      <c r="TJD5" s="49"/>
      <c r="TJE5" s="49"/>
      <c r="TJF5" s="49"/>
      <c r="TJG5" s="49"/>
      <c r="TJH5" s="49"/>
      <c r="TJI5" s="49"/>
      <c r="TJJ5" s="49"/>
      <c r="TJK5" s="49"/>
      <c r="TJL5" s="49"/>
      <c r="TJM5" s="49"/>
      <c r="TJN5" s="49"/>
      <c r="TJO5" s="49"/>
      <c r="TJP5" s="49"/>
      <c r="TJQ5" s="49"/>
      <c r="TJR5" s="49"/>
      <c r="TJS5" s="49"/>
      <c r="TJT5" s="49"/>
      <c r="TJU5" s="49"/>
      <c r="TJV5" s="49"/>
      <c r="TJW5" s="49"/>
      <c r="TJX5" s="49"/>
      <c r="TJY5" s="49"/>
      <c r="TJZ5" s="49"/>
      <c r="TKA5" s="49"/>
      <c r="TKB5" s="49"/>
      <c r="TKC5" s="49"/>
      <c r="TKD5" s="49"/>
      <c r="TKE5" s="49"/>
      <c r="TKF5" s="49"/>
      <c r="TKG5" s="49"/>
      <c r="TKH5" s="49"/>
      <c r="TKI5" s="49"/>
      <c r="TKJ5" s="49"/>
      <c r="TKK5" s="49"/>
      <c r="TKL5" s="49"/>
      <c r="TKM5" s="49"/>
      <c r="TKN5" s="49"/>
      <c r="TKO5" s="49"/>
      <c r="TKP5" s="49"/>
      <c r="TKQ5" s="49"/>
      <c r="TKR5" s="49"/>
      <c r="TKS5" s="49"/>
      <c r="TKT5" s="49"/>
      <c r="TKU5" s="49"/>
      <c r="TKV5" s="49"/>
      <c r="TKW5" s="49"/>
      <c r="TKX5" s="49"/>
      <c r="TKY5" s="49"/>
      <c r="TKZ5" s="49"/>
      <c r="TLA5" s="49"/>
      <c r="TLB5" s="49"/>
      <c r="TLC5" s="49"/>
      <c r="TLD5" s="49"/>
      <c r="TLE5" s="49"/>
      <c r="TLF5" s="49"/>
      <c r="TLG5" s="49"/>
      <c r="TLH5" s="49"/>
      <c r="TLI5" s="49"/>
      <c r="TLJ5" s="49"/>
      <c r="TLK5" s="49"/>
      <c r="TLL5" s="49"/>
      <c r="TLM5" s="49"/>
      <c r="TLN5" s="49"/>
      <c r="TLO5" s="49"/>
      <c r="TLP5" s="49"/>
      <c r="TLQ5" s="49"/>
      <c r="TLR5" s="49"/>
      <c r="TLS5" s="49"/>
      <c r="TLT5" s="49"/>
      <c r="TLU5" s="49"/>
      <c r="TLV5" s="49"/>
      <c r="TLW5" s="49"/>
      <c r="TLX5" s="49"/>
      <c r="TLY5" s="49"/>
      <c r="TLZ5" s="49"/>
      <c r="TMA5" s="49"/>
      <c r="TMB5" s="49"/>
      <c r="TMC5" s="49"/>
      <c r="TMD5" s="49"/>
      <c r="TME5" s="49"/>
      <c r="TMF5" s="49"/>
      <c r="TMG5" s="49"/>
      <c r="TMH5" s="49"/>
      <c r="TMI5" s="49"/>
      <c r="TMJ5" s="49"/>
      <c r="TMK5" s="49"/>
      <c r="TML5" s="49"/>
      <c r="TMM5" s="49"/>
      <c r="TMN5" s="49"/>
      <c r="TMO5" s="49"/>
      <c r="TMP5" s="49"/>
      <c r="TMQ5" s="49"/>
      <c r="TMR5" s="49"/>
      <c r="TMS5" s="49"/>
      <c r="TMT5" s="49"/>
      <c r="TMU5" s="49"/>
      <c r="TMV5" s="49"/>
      <c r="TMW5" s="49"/>
      <c r="TMX5" s="49"/>
      <c r="TMY5" s="49"/>
      <c r="TMZ5" s="49"/>
      <c r="TNA5" s="49"/>
      <c r="TNB5" s="49"/>
      <c r="TNC5" s="49"/>
      <c r="TND5" s="49"/>
      <c r="TNE5" s="49"/>
      <c r="TNF5" s="49"/>
      <c r="TNG5" s="49"/>
      <c r="TNH5" s="49"/>
      <c r="TNI5" s="49"/>
      <c r="TNJ5" s="49"/>
      <c r="TNK5" s="49"/>
      <c r="TNL5" s="49"/>
      <c r="TNM5" s="49"/>
      <c r="TNN5" s="49"/>
      <c r="TNO5" s="49"/>
      <c r="TNP5" s="49"/>
      <c r="TNQ5" s="49"/>
      <c r="TNR5" s="49"/>
      <c r="TNS5" s="49"/>
      <c r="TNT5" s="49"/>
      <c r="TNU5" s="49"/>
      <c r="TNV5" s="49"/>
      <c r="TNW5" s="49"/>
      <c r="TNX5" s="49"/>
      <c r="TNY5" s="49"/>
      <c r="TNZ5" s="49"/>
      <c r="TOA5" s="49"/>
      <c r="TOB5" s="49"/>
      <c r="TOC5" s="49"/>
      <c r="TOD5" s="49"/>
      <c r="TOE5" s="49"/>
      <c r="TOF5" s="49"/>
      <c r="TOG5" s="49"/>
      <c r="TOH5" s="49"/>
      <c r="TOI5" s="49"/>
      <c r="TOJ5" s="49"/>
      <c r="TOK5" s="49"/>
      <c r="TOL5" s="49"/>
      <c r="TOM5" s="49"/>
      <c r="TON5" s="49"/>
      <c r="TOO5" s="49"/>
      <c r="TOP5" s="49"/>
      <c r="TOQ5" s="49"/>
      <c r="TOR5" s="49"/>
      <c r="TOS5" s="49"/>
      <c r="TOT5" s="49"/>
      <c r="TOU5" s="49"/>
      <c r="TOV5" s="49"/>
      <c r="TOW5" s="49"/>
      <c r="TOX5" s="49"/>
      <c r="TOY5" s="49"/>
      <c r="TOZ5" s="49"/>
      <c r="TPA5" s="49"/>
      <c r="TPB5" s="49"/>
      <c r="TPC5" s="49"/>
      <c r="TPD5" s="49"/>
      <c r="TPE5" s="49"/>
      <c r="TPF5" s="49"/>
      <c r="TPG5" s="49"/>
      <c r="TPH5" s="49"/>
      <c r="TPI5" s="49"/>
      <c r="TPJ5" s="49"/>
      <c r="TPK5" s="49"/>
      <c r="TPL5" s="49"/>
      <c r="TPM5" s="49"/>
      <c r="TPN5" s="49"/>
      <c r="TPO5" s="49"/>
      <c r="TPP5" s="49"/>
      <c r="TPQ5" s="49"/>
      <c r="TPR5" s="49"/>
      <c r="TPS5" s="49"/>
      <c r="TPT5" s="49"/>
      <c r="TPU5" s="49"/>
      <c r="TPV5" s="49"/>
      <c r="TPW5" s="49"/>
      <c r="TPX5" s="49"/>
      <c r="TPY5" s="49"/>
      <c r="TPZ5" s="49"/>
      <c r="TQA5" s="49"/>
      <c r="TQB5" s="49"/>
      <c r="TQC5" s="49"/>
      <c r="TQD5" s="49"/>
      <c r="TQE5" s="49"/>
      <c r="TQF5" s="49"/>
      <c r="TQG5" s="49"/>
      <c r="TQH5" s="49"/>
      <c r="TQI5" s="49"/>
      <c r="TQJ5" s="49"/>
      <c r="TQK5" s="49"/>
      <c r="TQL5" s="49"/>
      <c r="TQM5" s="49"/>
      <c r="TQN5" s="49"/>
      <c r="TQO5" s="49"/>
      <c r="TQP5" s="49"/>
      <c r="TQQ5" s="49"/>
      <c r="TQR5" s="49"/>
      <c r="TQS5" s="49"/>
      <c r="TQT5" s="49"/>
      <c r="TQU5" s="49"/>
      <c r="TQV5" s="49"/>
      <c r="TQW5" s="49"/>
      <c r="TQX5" s="49"/>
      <c r="TQY5" s="49"/>
      <c r="TQZ5" s="49"/>
      <c r="TRA5" s="49"/>
      <c r="TRB5" s="49"/>
      <c r="TRC5" s="49"/>
      <c r="TRD5" s="49"/>
      <c r="TRE5" s="49"/>
      <c r="TRF5" s="49"/>
      <c r="TRG5" s="49"/>
      <c r="TRH5" s="49"/>
      <c r="TRI5" s="49"/>
      <c r="TRJ5" s="49"/>
      <c r="TRK5" s="49"/>
      <c r="TRL5" s="49"/>
      <c r="TRM5" s="49"/>
      <c r="TRN5" s="49"/>
      <c r="TRO5" s="49"/>
      <c r="TRP5" s="49"/>
      <c r="TRQ5" s="49"/>
      <c r="TRR5" s="49"/>
      <c r="TRS5" s="49"/>
      <c r="TRT5" s="49"/>
      <c r="TRU5" s="49"/>
      <c r="TRV5" s="49"/>
      <c r="TRW5" s="49"/>
      <c r="TRX5" s="49"/>
      <c r="TRY5" s="49"/>
      <c r="TRZ5" s="49"/>
      <c r="TSA5" s="49"/>
      <c r="TSB5" s="49"/>
      <c r="TSC5" s="49"/>
      <c r="TSD5" s="49"/>
      <c r="TSE5" s="49"/>
      <c r="TSF5" s="49"/>
      <c r="TSG5" s="49"/>
      <c r="TSH5" s="49"/>
      <c r="TSI5" s="49"/>
      <c r="TSJ5" s="49"/>
      <c r="TSK5" s="49"/>
      <c r="TSL5" s="49"/>
      <c r="TSM5" s="49"/>
      <c r="TSN5" s="49"/>
      <c r="TSO5" s="49"/>
      <c r="TSP5" s="49"/>
      <c r="TSQ5" s="49"/>
      <c r="TSR5" s="49"/>
      <c r="TSS5" s="49"/>
      <c r="TST5" s="49"/>
      <c r="TSU5" s="49"/>
      <c r="TSV5" s="49"/>
      <c r="TSW5" s="49"/>
      <c r="TSX5" s="49"/>
      <c r="TSY5" s="49"/>
      <c r="TSZ5" s="49"/>
      <c r="TTA5" s="49"/>
      <c r="TTB5" s="49"/>
      <c r="TTC5" s="49"/>
      <c r="TTD5" s="49"/>
      <c r="TTE5" s="49"/>
      <c r="TTF5" s="49"/>
      <c r="TTG5" s="49"/>
      <c r="TTH5" s="49"/>
      <c r="TTI5" s="49"/>
      <c r="TTJ5" s="49"/>
      <c r="TTK5" s="49"/>
      <c r="TTL5" s="49"/>
      <c r="TTM5" s="49"/>
      <c r="TTN5" s="49"/>
      <c r="TTO5" s="49"/>
      <c r="TTP5" s="49"/>
      <c r="TTQ5" s="49"/>
      <c r="TTR5" s="49"/>
      <c r="TTS5" s="49"/>
      <c r="TTT5" s="49"/>
      <c r="TTU5" s="49"/>
      <c r="TTV5" s="49"/>
      <c r="TTW5" s="49"/>
      <c r="TTX5" s="49"/>
      <c r="TTY5" s="49"/>
      <c r="TTZ5" s="49"/>
      <c r="TUA5" s="49"/>
      <c r="TUB5" s="49"/>
      <c r="TUC5" s="49"/>
      <c r="TUD5" s="49"/>
      <c r="TUE5" s="49"/>
      <c r="TUF5" s="49"/>
      <c r="TUG5" s="49"/>
      <c r="TUH5" s="49"/>
      <c r="TUI5" s="49"/>
      <c r="TUJ5" s="49"/>
      <c r="TUK5" s="49"/>
      <c r="TUL5" s="49"/>
      <c r="TUM5" s="49"/>
      <c r="TUN5" s="49"/>
      <c r="TUO5" s="49"/>
      <c r="TUP5" s="49"/>
      <c r="TUQ5" s="49"/>
      <c r="TUR5" s="49"/>
      <c r="TUS5" s="49"/>
      <c r="TUT5" s="49"/>
      <c r="TUU5" s="49"/>
      <c r="TUV5" s="49"/>
      <c r="TUW5" s="49"/>
      <c r="TUX5" s="49"/>
      <c r="TUY5" s="49"/>
      <c r="TUZ5" s="49"/>
      <c r="TVA5" s="49"/>
      <c r="TVB5" s="49"/>
      <c r="TVC5" s="49"/>
      <c r="TVD5" s="49"/>
      <c r="TVE5" s="49"/>
      <c r="TVF5" s="49"/>
      <c r="TVG5" s="49"/>
      <c r="TVH5" s="49"/>
      <c r="TVI5" s="49"/>
      <c r="TVJ5" s="49"/>
      <c r="TVK5" s="49"/>
      <c r="TVL5" s="49"/>
      <c r="TVM5" s="49"/>
      <c r="TVN5" s="49"/>
      <c r="TVO5" s="49"/>
      <c r="TVP5" s="49"/>
      <c r="TVQ5" s="49"/>
      <c r="TVR5" s="49"/>
      <c r="TVS5" s="49"/>
      <c r="TVT5" s="49"/>
      <c r="TVU5" s="49"/>
      <c r="TVV5" s="49"/>
      <c r="TVW5" s="49"/>
      <c r="TVX5" s="49"/>
      <c r="TVY5" s="49"/>
      <c r="TVZ5" s="49"/>
      <c r="TWA5" s="49"/>
      <c r="TWB5" s="49"/>
      <c r="TWC5" s="49"/>
      <c r="TWD5" s="49"/>
      <c r="TWE5" s="49"/>
      <c r="TWF5" s="49"/>
      <c r="TWG5" s="49"/>
      <c r="TWH5" s="49"/>
      <c r="TWI5" s="49"/>
      <c r="TWJ5" s="49"/>
      <c r="TWK5" s="49"/>
      <c r="TWL5" s="49"/>
      <c r="TWM5" s="49"/>
      <c r="TWN5" s="49"/>
      <c r="TWO5" s="49"/>
      <c r="TWP5" s="49"/>
      <c r="TWQ5" s="49"/>
      <c r="TWR5" s="49"/>
      <c r="TWS5" s="49"/>
      <c r="TWT5" s="49"/>
      <c r="TWU5" s="49"/>
      <c r="TWV5" s="49"/>
      <c r="TWW5" s="49"/>
      <c r="TWX5" s="49"/>
      <c r="TWY5" s="49"/>
      <c r="TWZ5" s="49"/>
      <c r="TXA5" s="49"/>
      <c r="TXB5" s="49"/>
      <c r="TXC5" s="49"/>
      <c r="TXD5" s="49"/>
      <c r="TXE5" s="49"/>
      <c r="TXF5" s="49"/>
      <c r="TXG5" s="49"/>
      <c r="TXH5" s="49"/>
      <c r="TXI5" s="49"/>
      <c r="TXJ5" s="49"/>
      <c r="TXK5" s="49"/>
      <c r="TXL5" s="49"/>
      <c r="TXM5" s="49"/>
      <c r="TXN5" s="49"/>
      <c r="TXO5" s="49"/>
      <c r="TXP5" s="49"/>
      <c r="TXQ5" s="49"/>
      <c r="TXR5" s="49"/>
      <c r="TXS5" s="49"/>
      <c r="TXT5" s="49"/>
      <c r="TXU5" s="49"/>
      <c r="TXV5" s="49"/>
      <c r="TXW5" s="49"/>
      <c r="TXX5" s="49"/>
      <c r="TXY5" s="49"/>
      <c r="TXZ5" s="49"/>
      <c r="TYA5" s="49"/>
      <c r="TYB5" s="49"/>
      <c r="TYC5" s="49"/>
      <c r="TYD5" s="49"/>
      <c r="TYE5" s="49"/>
      <c r="TYF5" s="49"/>
      <c r="TYG5" s="49"/>
      <c r="TYH5" s="49"/>
      <c r="TYI5" s="49"/>
      <c r="TYJ5" s="49"/>
      <c r="TYK5" s="49"/>
      <c r="TYL5" s="49"/>
      <c r="TYM5" s="49"/>
      <c r="TYN5" s="49"/>
      <c r="TYO5" s="49"/>
      <c r="TYP5" s="49"/>
      <c r="TYQ5" s="49"/>
      <c r="TYR5" s="49"/>
      <c r="TYS5" s="49"/>
      <c r="TYT5" s="49"/>
      <c r="TYU5" s="49"/>
      <c r="TYV5" s="49"/>
      <c r="TYW5" s="49"/>
      <c r="TYX5" s="49"/>
      <c r="TYY5" s="49"/>
      <c r="TYZ5" s="49"/>
      <c r="TZA5" s="49"/>
      <c r="TZB5" s="49"/>
      <c r="TZC5" s="49"/>
      <c r="TZD5" s="49"/>
      <c r="TZE5" s="49"/>
      <c r="TZF5" s="49"/>
      <c r="TZG5" s="49"/>
      <c r="TZH5" s="49"/>
      <c r="TZI5" s="49"/>
      <c r="TZJ5" s="49"/>
      <c r="TZK5" s="49"/>
      <c r="TZL5" s="49"/>
      <c r="TZM5" s="49"/>
      <c r="TZN5" s="49"/>
      <c r="TZO5" s="49"/>
      <c r="TZP5" s="49"/>
      <c r="TZQ5" s="49"/>
      <c r="TZR5" s="49"/>
      <c r="TZS5" s="49"/>
      <c r="TZT5" s="49"/>
      <c r="TZU5" s="49"/>
      <c r="TZV5" s="49"/>
      <c r="TZW5" s="49"/>
      <c r="TZX5" s="49"/>
      <c r="TZY5" s="49"/>
      <c r="TZZ5" s="49"/>
      <c r="UAA5" s="49"/>
      <c r="UAB5" s="49"/>
      <c r="UAC5" s="49"/>
      <c r="UAD5" s="49"/>
      <c r="UAE5" s="49"/>
      <c r="UAF5" s="49"/>
      <c r="UAG5" s="49"/>
      <c r="UAH5" s="49"/>
      <c r="UAI5" s="49"/>
      <c r="UAJ5" s="49"/>
      <c r="UAK5" s="49"/>
      <c r="UAL5" s="49"/>
      <c r="UAM5" s="49"/>
      <c r="UAN5" s="49"/>
      <c r="UAO5" s="49"/>
      <c r="UAP5" s="49"/>
      <c r="UAQ5" s="49"/>
      <c r="UAR5" s="49"/>
      <c r="UAS5" s="49"/>
      <c r="UAT5" s="49"/>
      <c r="UAU5" s="49"/>
      <c r="UAV5" s="49"/>
      <c r="UAW5" s="49"/>
      <c r="UAX5" s="49"/>
      <c r="UAY5" s="49"/>
      <c r="UAZ5" s="49"/>
      <c r="UBA5" s="49"/>
      <c r="UBB5" s="49"/>
      <c r="UBC5" s="49"/>
      <c r="UBD5" s="49"/>
      <c r="UBE5" s="49"/>
      <c r="UBF5" s="49"/>
      <c r="UBG5" s="49"/>
      <c r="UBH5" s="49"/>
      <c r="UBI5" s="49"/>
      <c r="UBJ5" s="49"/>
      <c r="UBK5" s="49"/>
      <c r="UBL5" s="49"/>
      <c r="UBM5" s="49"/>
      <c r="UBN5" s="49"/>
      <c r="UBO5" s="49"/>
      <c r="UBP5" s="49"/>
      <c r="UBQ5" s="49"/>
      <c r="UBR5" s="49"/>
      <c r="UBS5" s="49"/>
      <c r="UBT5" s="49"/>
      <c r="UBU5" s="49"/>
      <c r="UBV5" s="49"/>
      <c r="UBW5" s="49"/>
      <c r="UBX5" s="49"/>
      <c r="UBY5" s="49"/>
      <c r="UBZ5" s="49"/>
      <c r="UCA5" s="49"/>
      <c r="UCB5" s="49"/>
      <c r="UCC5" s="49"/>
      <c r="UCD5" s="49"/>
      <c r="UCE5" s="49"/>
      <c r="UCF5" s="49"/>
      <c r="UCG5" s="49"/>
      <c r="UCH5" s="49"/>
      <c r="UCI5" s="49"/>
      <c r="UCJ5" s="49"/>
      <c r="UCK5" s="49"/>
      <c r="UCL5" s="49"/>
      <c r="UCM5" s="49"/>
      <c r="UCN5" s="49"/>
      <c r="UCO5" s="49"/>
      <c r="UCP5" s="49"/>
      <c r="UCQ5" s="49"/>
      <c r="UCR5" s="49"/>
      <c r="UCS5" s="49"/>
      <c r="UCT5" s="49"/>
      <c r="UCU5" s="49"/>
      <c r="UCV5" s="49"/>
      <c r="UCW5" s="49"/>
      <c r="UCX5" s="49"/>
      <c r="UCY5" s="49"/>
      <c r="UCZ5" s="49"/>
      <c r="UDA5" s="49"/>
      <c r="UDB5" s="49"/>
      <c r="UDC5" s="49"/>
      <c r="UDD5" s="49"/>
      <c r="UDE5" s="49"/>
      <c r="UDF5" s="49"/>
      <c r="UDG5" s="49"/>
      <c r="UDH5" s="49"/>
      <c r="UDI5" s="49"/>
      <c r="UDJ5" s="49"/>
      <c r="UDK5" s="49"/>
      <c r="UDL5" s="49"/>
      <c r="UDM5" s="49"/>
      <c r="UDN5" s="49"/>
      <c r="UDO5" s="49"/>
      <c r="UDP5" s="49"/>
      <c r="UDQ5" s="49"/>
      <c r="UDR5" s="49"/>
      <c r="UDS5" s="49"/>
      <c r="UDT5" s="49"/>
      <c r="UDU5" s="49"/>
      <c r="UDV5" s="49"/>
      <c r="UDW5" s="49"/>
      <c r="UDX5" s="49"/>
      <c r="UDY5" s="49"/>
      <c r="UDZ5" s="49"/>
      <c r="UEA5" s="49"/>
      <c r="UEB5" s="49"/>
      <c r="UEC5" s="49"/>
      <c r="UED5" s="49"/>
      <c r="UEE5" s="49"/>
      <c r="UEF5" s="49"/>
      <c r="UEG5" s="49"/>
      <c r="UEH5" s="49"/>
      <c r="UEI5" s="49"/>
      <c r="UEJ5" s="49"/>
      <c r="UEK5" s="49"/>
      <c r="UEL5" s="49"/>
      <c r="UEM5" s="49"/>
      <c r="UEN5" s="49"/>
      <c r="UEO5" s="49"/>
      <c r="UEP5" s="49"/>
      <c r="UEQ5" s="49"/>
      <c r="UER5" s="49"/>
      <c r="UES5" s="49"/>
      <c r="UET5" s="49"/>
      <c r="UEU5" s="49"/>
      <c r="UEV5" s="49"/>
      <c r="UEW5" s="49"/>
      <c r="UEX5" s="49"/>
      <c r="UEY5" s="49"/>
      <c r="UEZ5" s="49"/>
      <c r="UFA5" s="49"/>
      <c r="UFB5" s="49"/>
      <c r="UFC5" s="49"/>
      <c r="UFD5" s="49"/>
      <c r="UFE5" s="49"/>
      <c r="UFF5" s="49"/>
      <c r="UFG5" s="49"/>
      <c r="UFH5" s="49"/>
      <c r="UFI5" s="49"/>
      <c r="UFJ5" s="49"/>
      <c r="UFK5" s="49"/>
      <c r="UFL5" s="49"/>
      <c r="UFM5" s="49"/>
      <c r="UFN5" s="49"/>
      <c r="UFO5" s="49"/>
      <c r="UFP5" s="49"/>
      <c r="UFQ5" s="49"/>
      <c r="UFR5" s="49"/>
      <c r="UFS5" s="49"/>
      <c r="UFT5" s="49"/>
      <c r="UFU5" s="49"/>
      <c r="UFV5" s="49"/>
      <c r="UFW5" s="49"/>
      <c r="UFX5" s="49"/>
      <c r="UFY5" s="49"/>
      <c r="UFZ5" s="49"/>
      <c r="UGA5" s="49"/>
      <c r="UGB5" s="49"/>
      <c r="UGC5" s="49"/>
      <c r="UGD5" s="49"/>
      <c r="UGE5" s="49"/>
      <c r="UGF5" s="49"/>
      <c r="UGG5" s="49"/>
      <c r="UGH5" s="49"/>
      <c r="UGI5" s="49"/>
      <c r="UGJ5" s="49"/>
      <c r="UGK5" s="49"/>
      <c r="UGL5" s="49"/>
      <c r="UGM5" s="49"/>
      <c r="UGN5" s="49"/>
      <c r="UGO5" s="49"/>
      <c r="UGP5" s="49"/>
      <c r="UGQ5" s="49"/>
      <c r="UGR5" s="49"/>
      <c r="UGS5" s="49"/>
      <c r="UGT5" s="49"/>
      <c r="UGU5" s="49"/>
      <c r="UGV5" s="49"/>
      <c r="UGW5" s="49"/>
      <c r="UGX5" s="49"/>
      <c r="UGY5" s="49"/>
      <c r="UGZ5" s="49"/>
      <c r="UHA5" s="49"/>
      <c r="UHB5" s="49"/>
      <c r="UHC5" s="49"/>
      <c r="UHD5" s="49"/>
      <c r="UHE5" s="49"/>
      <c r="UHF5" s="49"/>
      <c r="UHG5" s="49"/>
      <c r="UHH5" s="49"/>
      <c r="UHI5" s="49"/>
      <c r="UHJ5" s="49"/>
      <c r="UHK5" s="49"/>
      <c r="UHL5" s="49"/>
      <c r="UHM5" s="49"/>
      <c r="UHN5" s="49"/>
      <c r="UHO5" s="49"/>
      <c r="UHP5" s="49"/>
      <c r="UHQ5" s="49"/>
      <c r="UHR5" s="49"/>
      <c r="UHS5" s="49"/>
      <c r="UHT5" s="49"/>
      <c r="UHU5" s="49"/>
      <c r="UHV5" s="49"/>
      <c r="UHW5" s="49"/>
      <c r="UHX5" s="49"/>
      <c r="UHY5" s="49"/>
      <c r="UHZ5" s="49"/>
      <c r="UIA5" s="49"/>
      <c r="UIB5" s="49"/>
      <c r="UIC5" s="49"/>
      <c r="UID5" s="49"/>
      <c r="UIE5" s="49"/>
      <c r="UIF5" s="49"/>
      <c r="UIG5" s="49"/>
      <c r="UIH5" s="49"/>
      <c r="UII5" s="49"/>
      <c r="UIJ5" s="49"/>
      <c r="UIK5" s="49"/>
      <c r="UIL5" s="49"/>
      <c r="UIM5" s="49"/>
      <c r="UIN5" s="49"/>
      <c r="UIO5" s="49"/>
      <c r="UIP5" s="49"/>
      <c r="UIQ5" s="49"/>
      <c r="UIR5" s="49"/>
      <c r="UIS5" s="49"/>
      <c r="UIT5" s="49"/>
      <c r="UIU5" s="49"/>
      <c r="UIV5" s="49"/>
      <c r="UIW5" s="49"/>
      <c r="UIX5" s="49"/>
      <c r="UIY5" s="49"/>
      <c r="UIZ5" s="49"/>
      <c r="UJA5" s="49"/>
      <c r="UJB5" s="49"/>
      <c r="UJC5" s="49"/>
      <c r="UJD5" s="49"/>
      <c r="UJE5" s="49"/>
      <c r="UJF5" s="49"/>
      <c r="UJG5" s="49"/>
      <c r="UJH5" s="49"/>
      <c r="UJI5" s="49"/>
      <c r="UJJ5" s="49"/>
      <c r="UJK5" s="49"/>
      <c r="UJL5" s="49"/>
      <c r="UJM5" s="49"/>
      <c r="UJN5" s="49"/>
      <c r="UJO5" s="49"/>
      <c r="UJP5" s="49"/>
      <c r="UJQ5" s="49"/>
      <c r="UJR5" s="49"/>
      <c r="UJS5" s="49"/>
      <c r="UJT5" s="49"/>
      <c r="UJU5" s="49"/>
      <c r="UJV5" s="49"/>
      <c r="UJW5" s="49"/>
      <c r="UJX5" s="49"/>
      <c r="UJY5" s="49"/>
      <c r="UJZ5" s="49"/>
      <c r="UKA5" s="49"/>
      <c r="UKB5" s="49"/>
      <c r="UKC5" s="49"/>
      <c r="UKD5" s="49"/>
      <c r="UKE5" s="49"/>
      <c r="UKF5" s="49"/>
      <c r="UKG5" s="49"/>
      <c r="UKH5" s="49"/>
      <c r="UKI5" s="49"/>
      <c r="UKJ5" s="49"/>
      <c r="UKK5" s="49"/>
      <c r="UKL5" s="49"/>
      <c r="UKM5" s="49"/>
      <c r="UKN5" s="49"/>
      <c r="UKO5" s="49"/>
      <c r="UKP5" s="49"/>
      <c r="UKQ5" s="49"/>
      <c r="UKR5" s="49"/>
      <c r="UKS5" s="49"/>
      <c r="UKT5" s="49"/>
      <c r="UKU5" s="49"/>
      <c r="UKV5" s="49"/>
      <c r="UKW5" s="49"/>
      <c r="UKX5" s="49"/>
      <c r="UKY5" s="49"/>
      <c r="UKZ5" s="49"/>
      <c r="ULA5" s="49"/>
      <c r="ULB5" s="49"/>
      <c r="ULC5" s="49"/>
      <c r="ULD5" s="49"/>
      <c r="ULE5" s="49"/>
      <c r="ULF5" s="49"/>
      <c r="ULG5" s="49"/>
      <c r="ULH5" s="49"/>
      <c r="ULI5" s="49"/>
      <c r="ULJ5" s="49"/>
      <c r="ULK5" s="49"/>
      <c r="ULL5" s="49"/>
      <c r="ULM5" s="49"/>
      <c r="ULN5" s="49"/>
      <c r="ULO5" s="49"/>
      <c r="ULP5" s="49"/>
      <c r="ULQ5" s="49"/>
      <c r="ULR5" s="49"/>
      <c r="ULS5" s="49"/>
      <c r="ULT5" s="49"/>
      <c r="ULU5" s="49"/>
      <c r="ULV5" s="49"/>
      <c r="ULW5" s="49"/>
      <c r="ULX5" s="49"/>
      <c r="ULY5" s="49"/>
      <c r="ULZ5" s="49"/>
      <c r="UMA5" s="49"/>
      <c r="UMB5" s="49"/>
      <c r="UMC5" s="49"/>
      <c r="UMD5" s="49"/>
      <c r="UME5" s="49"/>
      <c r="UMF5" s="49"/>
      <c r="UMG5" s="49"/>
      <c r="UMH5" s="49"/>
      <c r="UMI5" s="49"/>
      <c r="UMJ5" s="49"/>
      <c r="UMK5" s="49"/>
      <c r="UML5" s="49"/>
      <c r="UMM5" s="49"/>
      <c r="UMN5" s="49"/>
      <c r="UMO5" s="49"/>
      <c r="UMP5" s="49"/>
      <c r="UMQ5" s="49"/>
      <c r="UMR5" s="49"/>
      <c r="UMS5" s="49"/>
      <c r="UMT5" s="49"/>
      <c r="UMU5" s="49"/>
      <c r="UMV5" s="49"/>
      <c r="UMW5" s="49"/>
      <c r="UMX5" s="49"/>
      <c r="UMY5" s="49"/>
      <c r="UMZ5" s="49"/>
      <c r="UNA5" s="49"/>
      <c r="UNB5" s="49"/>
      <c r="UNC5" s="49"/>
      <c r="UND5" s="49"/>
      <c r="UNE5" s="49"/>
      <c r="UNF5" s="49"/>
      <c r="UNG5" s="49"/>
      <c r="UNH5" s="49"/>
      <c r="UNI5" s="49"/>
      <c r="UNJ5" s="49"/>
      <c r="UNK5" s="49"/>
      <c r="UNL5" s="49"/>
      <c r="UNM5" s="49"/>
      <c r="UNN5" s="49"/>
      <c r="UNO5" s="49"/>
      <c r="UNP5" s="49"/>
      <c r="UNQ5" s="49"/>
      <c r="UNR5" s="49"/>
      <c r="UNS5" s="49"/>
      <c r="UNT5" s="49"/>
      <c r="UNU5" s="49"/>
      <c r="UNV5" s="49"/>
      <c r="UNW5" s="49"/>
      <c r="UNX5" s="49"/>
      <c r="UNY5" s="49"/>
      <c r="UNZ5" s="49"/>
      <c r="UOA5" s="49"/>
      <c r="UOB5" s="49"/>
      <c r="UOC5" s="49"/>
      <c r="UOD5" s="49"/>
      <c r="UOE5" s="49"/>
      <c r="UOF5" s="49"/>
      <c r="UOG5" s="49"/>
      <c r="UOH5" s="49"/>
      <c r="UOI5" s="49"/>
      <c r="UOJ5" s="49"/>
      <c r="UOK5" s="49"/>
      <c r="UOL5" s="49"/>
      <c r="UOM5" s="49"/>
      <c r="UON5" s="49"/>
      <c r="UOO5" s="49"/>
      <c r="UOP5" s="49"/>
      <c r="UOQ5" s="49"/>
      <c r="UOR5" s="49"/>
      <c r="UOS5" s="49"/>
      <c r="UOT5" s="49"/>
      <c r="UOU5" s="49"/>
      <c r="UOV5" s="49"/>
      <c r="UOW5" s="49"/>
      <c r="UOX5" s="49"/>
      <c r="UOY5" s="49"/>
      <c r="UOZ5" s="49"/>
      <c r="UPA5" s="49"/>
      <c r="UPB5" s="49"/>
      <c r="UPC5" s="49"/>
      <c r="UPD5" s="49"/>
      <c r="UPE5" s="49"/>
      <c r="UPF5" s="49"/>
      <c r="UPG5" s="49"/>
      <c r="UPH5" s="49"/>
      <c r="UPI5" s="49"/>
      <c r="UPJ5" s="49"/>
      <c r="UPK5" s="49"/>
      <c r="UPL5" s="49"/>
      <c r="UPM5" s="49"/>
      <c r="UPN5" s="49"/>
      <c r="UPO5" s="49"/>
      <c r="UPP5" s="49"/>
      <c r="UPQ5" s="49"/>
      <c r="UPR5" s="49"/>
      <c r="UPS5" s="49"/>
      <c r="UPT5" s="49"/>
      <c r="UPU5" s="49"/>
      <c r="UPV5" s="49"/>
      <c r="UPW5" s="49"/>
      <c r="UPX5" s="49"/>
      <c r="UPY5" s="49"/>
      <c r="UPZ5" s="49"/>
      <c r="UQA5" s="49"/>
      <c r="UQB5" s="49"/>
      <c r="UQC5" s="49"/>
      <c r="UQD5" s="49"/>
      <c r="UQE5" s="49"/>
      <c r="UQF5" s="49"/>
      <c r="UQG5" s="49"/>
      <c r="UQH5" s="49"/>
      <c r="UQI5" s="49"/>
      <c r="UQJ5" s="49"/>
      <c r="UQK5" s="49"/>
      <c r="UQL5" s="49"/>
      <c r="UQM5" s="49"/>
      <c r="UQN5" s="49"/>
      <c r="UQO5" s="49"/>
      <c r="UQP5" s="49"/>
      <c r="UQQ5" s="49"/>
      <c r="UQR5" s="49"/>
      <c r="UQS5" s="49"/>
      <c r="UQT5" s="49"/>
      <c r="UQU5" s="49"/>
      <c r="UQV5" s="49"/>
      <c r="UQW5" s="49"/>
      <c r="UQX5" s="49"/>
      <c r="UQY5" s="49"/>
      <c r="UQZ5" s="49"/>
      <c r="URA5" s="49"/>
      <c r="URB5" s="49"/>
      <c r="URC5" s="49"/>
      <c r="URD5" s="49"/>
      <c r="URE5" s="49"/>
      <c r="URF5" s="49"/>
      <c r="URG5" s="49"/>
      <c r="URH5" s="49"/>
      <c r="URI5" s="49"/>
      <c r="URJ5" s="49"/>
      <c r="URK5" s="49"/>
      <c r="URL5" s="49"/>
      <c r="URM5" s="49"/>
      <c r="URN5" s="49"/>
      <c r="URO5" s="49"/>
      <c r="URP5" s="49"/>
      <c r="URQ5" s="49"/>
      <c r="URR5" s="49"/>
      <c r="URS5" s="49"/>
      <c r="URT5" s="49"/>
      <c r="URU5" s="49"/>
      <c r="URV5" s="49"/>
      <c r="URW5" s="49"/>
      <c r="URX5" s="49"/>
      <c r="URY5" s="49"/>
      <c r="URZ5" s="49"/>
      <c r="USA5" s="49"/>
      <c r="USB5" s="49"/>
      <c r="USC5" s="49"/>
      <c r="USD5" s="49"/>
      <c r="USE5" s="49"/>
      <c r="USF5" s="49"/>
      <c r="USG5" s="49"/>
      <c r="USH5" s="49"/>
      <c r="USI5" s="49"/>
      <c r="USJ5" s="49"/>
      <c r="USK5" s="49"/>
      <c r="USL5" s="49"/>
      <c r="USM5" s="49"/>
      <c r="USN5" s="49"/>
      <c r="USO5" s="49"/>
      <c r="USP5" s="49"/>
      <c r="USQ5" s="49"/>
      <c r="USR5" s="49"/>
      <c r="USS5" s="49"/>
      <c r="UST5" s="49"/>
      <c r="USU5" s="49"/>
      <c r="USV5" s="49"/>
      <c r="USW5" s="49"/>
      <c r="USX5" s="49"/>
      <c r="USY5" s="49"/>
      <c r="USZ5" s="49"/>
      <c r="UTA5" s="49"/>
      <c r="UTB5" s="49"/>
      <c r="UTC5" s="49"/>
      <c r="UTD5" s="49"/>
      <c r="UTE5" s="49"/>
      <c r="UTF5" s="49"/>
      <c r="UTG5" s="49"/>
      <c r="UTH5" s="49"/>
      <c r="UTI5" s="49"/>
      <c r="UTJ5" s="49"/>
      <c r="UTK5" s="49"/>
      <c r="UTL5" s="49"/>
      <c r="UTM5" s="49"/>
      <c r="UTN5" s="49"/>
      <c r="UTO5" s="49"/>
      <c r="UTP5" s="49"/>
      <c r="UTQ5" s="49"/>
      <c r="UTR5" s="49"/>
      <c r="UTS5" s="49"/>
      <c r="UTT5" s="49"/>
      <c r="UTU5" s="49"/>
      <c r="UTV5" s="49"/>
      <c r="UTW5" s="49"/>
      <c r="UTX5" s="49"/>
      <c r="UTY5" s="49"/>
      <c r="UTZ5" s="49"/>
      <c r="UUA5" s="49"/>
      <c r="UUB5" s="49"/>
      <c r="UUC5" s="49"/>
      <c r="UUD5" s="49"/>
      <c r="UUE5" s="49"/>
      <c r="UUF5" s="49"/>
      <c r="UUG5" s="49"/>
      <c r="UUH5" s="49"/>
      <c r="UUI5" s="49"/>
      <c r="UUJ5" s="49"/>
      <c r="UUK5" s="49"/>
      <c r="UUL5" s="49"/>
      <c r="UUM5" s="49"/>
      <c r="UUN5" s="49"/>
      <c r="UUO5" s="49"/>
      <c r="UUP5" s="49"/>
      <c r="UUQ5" s="49"/>
      <c r="UUR5" s="49"/>
      <c r="UUS5" s="49"/>
      <c r="UUT5" s="49"/>
      <c r="UUU5" s="49"/>
      <c r="UUV5" s="49"/>
      <c r="UUW5" s="49"/>
      <c r="UUX5" s="49"/>
      <c r="UUY5" s="49"/>
      <c r="UUZ5" s="49"/>
      <c r="UVA5" s="49"/>
      <c r="UVB5" s="49"/>
      <c r="UVC5" s="49"/>
      <c r="UVD5" s="49"/>
      <c r="UVE5" s="49"/>
      <c r="UVF5" s="49"/>
      <c r="UVG5" s="49"/>
      <c r="UVH5" s="49"/>
      <c r="UVI5" s="49"/>
      <c r="UVJ5" s="49"/>
      <c r="UVK5" s="49"/>
      <c r="UVL5" s="49"/>
      <c r="UVM5" s="49"/>
      <c r="UVN5" s="49"/>
      <c r="UVO5" s="49"/>
      <c r="UVP5" s="49"/>
      <c r="UVQ5" s="49"/>
      <c r="UVR5" s="49"/>
      <c r="UVS5" s="49"/>
      <c r="UVT5" s="49"/>
      <c r="UVU5" s="49"/>
      <c r="UVV5" s="49"/>
      <c r="UVW5" s="49"/>
      <c r="UVX5" s="49"/>
      <c r="UVY5" s="49"/>
      <c r="UVZ5" s="49"/>
      <c r="UWA5" s="49"/>
      <c r="UWB5" s="49"/>
      <c r="UWC5" s="49"/>
      <c r="UWD5" s="49"/>
      <c r="UWE5" s="49"/>
      <c r="UWF5" s="49"/>
      <c r="UWG5" s="49"/>
      <c r="UWH5" s="49"/>
      <c r="UWI5" s="49"/>
      <c r="UWJ5" s="49"/>
      <c r="UWK5" s="49"/>
      <c r="UWL5" s="49"/>
      <c r="UWM5" s="49"/>
      <c r="UWN5" s="49"/>
      <c r="UWO5" s="49"/>
      <c r="UWP5" s="49"/>
      <c r="UWQ5" s="49"/>
      <c r="UWR5" s="49"/>
      <c r="UWS5" s="49"/>
      <c r="UWT5" s="49"/>
      <c r="UWU5" s="49"/>
      <c r="UWV5" s="49"/>
      <c r="UWW5" s="49"/>
      <c r="UWX5" s="49"/>
      <c r="UWY5" s="49"/>
      <c r="UWZ5" s="49"/>
      <c r="UXA5" s="49"/>
      <c r="UXB5" s="49"/>
      <c r="UXC5" s="49"/>
      <c r="UXD5" s="49"/>
      <c r="UXE5" s="49"/>
      <c r="UXF5" s="49"/>
      <c r="UXG5" s="49"/>
      <c r="UXH5" s="49"/>
      <c r="UXI5" s="49"/>
      <c r="UXJ5" s="49"/>
      <c r="UXK5" s="49"/>
      <c r="UXL5" s="49"/>
      <c r="UXM5" s="49"/>
      <c r="UXN5" s="49"/>
      <c r="UXO5" s="49"/>
      <c r="UXP5" s="49"/>
      <c r="UXQ5" s="49"/>
      <c r="UXR5" s="49"/>
      <c r="UXS5" s="49"/>
      <c r="UXT5" s="49"/>
      <c r="UXU5" s="49"/>
      <c r="UXV5" s="49"/>
      <c r="UXW5" s="49"/>
      <c r="UXX5" s="49"/>
      <c r="UXY5" s="49"/>
      <c r="UXZ5" s="49"/>
      <c r="UYA5" s="49"/>
      <c r="UYB5" s="49"/>
      <c r="UYC5" s="49"/>
      <c r="UYD5" s="49"/>
      <c r="UYE5" s="49"/>
      <c r="UYF5" s="49"/>
      <c r="UYG5" s="49"/>
      <c r="UYH5" s="49"/>
      <c r="UYI5" s="49"/>
      <c r="UYJ5" s="49"/>
      <c r="UYK5" s="49"/>
      <c r="UYL5" s="49"/>
      <c r="UYM5" s="49"/>
      <c r="UYN5" s="49"/>
      <c r="UYO5" s="49"/>
      <c r="UYP5" s="49"/>
      <c r="UYQ5" s="49"/>
      <c r="UYR5" s="49"/>
      <c r="UYS5" s="49"/>
      <c r="UYT5" s="49"/>
      <c r="UYU5" s="49"/>
      <c r="UYV5" s="49"/>
      <c r="UYW5" s="49"/>
      <c r="UYX5" s="49"/>
      <c r="UYY5" s="49"/>
      <c r="UYZ5" s="49"/>
      <c r="UZA5" s="49"/>
      <c r="UZB5" s="49"/>
      <c r="UZC5" s="49"/>
      <c r="UZD5" s="49"/>
      <c r="UZE5" s="49"/>
      <c r="UZF5" s="49"/>
      <c r="UZG5" s="49"/>
      <c r="UZH5" s="49"/>
      <c r="UZI5" s="49"/>
      <c r="UZJ5" s="49"/>
      <c r="UZK5" s="49"/>
      <c r="UZL5" s="49"/>
      <c r="UZM5" s="49"/>
      <c r="UZN5" s="49"/>
      <c r="UZO5" s="49"/>
      <c r="UZP5" s="49"/>
      <c r="UZQ5" s="49"/>
      <c r="UZR5" s="49"/>
      <c r="UZS5" s="49"/>
      <c r="UZT5" s="49"/>
      <c r="UZU5" s="49"/>
      <c r="UZV5" s="49"/>
      <c r="UZW5" s="49"/>
      <c r="UZX5" s="49"/>
      <c r="UZY5" s="49"/>
      <c r="UZZ5" s="49"/>
      <c r="VAA5" s="49"/>
      <c r="VAB5" s="49"/>
      <c r="VAC5" s="49"/>
      <c r="VAD5" s="49"/>
      <c r="VAE5" s="49"/>
      <c r="VAF5" s="49"/>
      <c r="VAG5" s="49"/>
      <c r="VAH5" s="49"/>
      <c r="VAI5" s="49"/>
      <c r="VAJ5" s="49"/>
      <c r="VAK5" s="49"/>
      <c r="VAL5" s="49"/>
      <c r="VAM5" s="49"/>
      <c r="VAN5" s="49"/>
      <c r="VAO5" s="49"/>
      <c r="VAP5" s="49"/>
      <c r="VAQ5" s="49"/>
      <c r="VAR5" s="49"/>
      <c r="VAS5" s="49"/>
      <c r="VAT5" s="49"/>
      <c r="VAU5" s="49"/>
      <c r="VAV5" s="49"/>
      <c r="VAW5" s="49"/>
      <c r="VAX5" s="49"/>
      <c r="VAY5" s="49"/>
      <c r="VAZ5" s="49"/>
      <c r="VBA5" s="49"/>
      <c r="VBB5" s="49"/>
      <c r="VBC5" s="49"/>
      <c r="VBD5" s="49"/>
      <c r="VBE5" s="49"/>
      <c r="VBF5" s="49"/>
      <c r="VBG5" s="49"/>
      <c r="VBH5" s="49"/>
      <c r="VBI5" s="49"/>
      <c r="VBJ5" s="49"/>
      <c r="VBK5" s="49"/>
      <c r="VBL5" s="49"/>
      <c r="VBM5" s="49"/>
      <c r="VBN5" s="49"/>
      <c r="VBO5" s="49"/>
      <c r="VBP5" s="49"/>
      <c r="VBQ5" s="49"/>
      <c r="VBR5" s="49"/>
      <c r="VBS5" s="49"/>
      <c r="VBT5" s="49"/>
      <c r="VBU5" s="49"/>
      <c r="VBV5" s="49"/>
      <c r="VBW5" s="49"/>
      <c r="VBX5" s="49"/>
      <c r="VBY5" s="49"/>
      <c r="VBZ5" s="49"/>
      <c r="VCA5" s="49"/>
      <c r="VCB5" s="49"/>
      <c r="VCC5" s="49"/>
      <c r="VCD5" s="49"/>
      <c r="VCE5" s="49"/>
      <c r="VCF5" s="49"/>
      <c r="VCG5" s="49"/>
      <c r="VCH5" s="49"/>
      <c r="VCI5" s="49"/>
      <c r="VCJ5" s="49"/>
      <c r="VCK5" s="49"/>
      <c r="VCL5" s="49"/>
      <c r="VCM5" s="49"/>
      <c r="VCN5" s="49"/>
      <c r="VCO5" s="49"/>
      <c r="VCP5" s="49"/>
      <c r="VCQ5" s="49"/>
      <c r="VCR5" s="49"/>
      <c r="VCS5" s="49"/>
      <c r="VCT5" s="49"/>
      <c r="VCU5" s="49"/>
      <c r="VCV5" s="49"/>
      <c r="VCW5" s="49"/>
      <c r="VCX5" s="49"/>
      <c r="VCY5" s="49"/>
      <c r="VCZ5" s="49"/>
      <c r="VDA5" s="49"/>
      <c r="VDB5" s="49"/>
      <c r="VDC5" s="49"/>
      <c r="VDD5" s="49"/>
      <c r="VDE5" s="49"/>
      <c r="VDF5" s="49"/>
      <c r="VDG5" s="49"/>
      <c r="VDH5" s="49"/>
      <c r="VDI5" s="49"/>
      <c r="VDJ5" s="49"/>
      <c r="VDK5" s="49"/>
      <c r="VDL5" s="49"/>
      <c r="VDM5" s="49"/>
      <c r="VDN5" s="49"/>
      <c r="VDO5" s="49"/>
      <c r="VDP5" s="49"/>
      <c r="VDQ5" s="49"/>
      <c r="VDR5" s="49"/>
      <c r="VDS5" s="49"/>
      <c r="VDT5" s="49"/>
      <c r="VDU5" s="49"/>
      <c r="VDV5" s="49"/>
      <c r="VDW5" s="49"/>
      <c r="VDX5" s="49"/>
      <c r="VDY5" s="49"/>
      <c r="VDZ5" s="49"/>
      <c r="VEA5" s="49"/>
      <c r="VEB5" s="49"/>
      <c r="VEC5" s="49"/>
      <c r="VED5" s="49"/>
      <c r="VEE5" s="49"/>
      <c r="VEF5" s="49"/>
      <c r="VEG5" s="49"/>
      <c r="VEH5" s="49"/>
      <c r="VEI5" s="49"/>
      <c r="VEJ5" s="49"/>
      <c r="VEK5" s="49"/>
      <c r="VEL5" s="49"/>
      <c r="VEM5" s="49"/>
      <c r="VEN5" s="49"/>
      <c r="VEO5" s="49"/>
      <c r="VEP5" s="49"/>
      <c r="VEQ5" s="49"/>
      <c r="VER5" s="49"/>
      <c r="VES5" s="49"/>
      <c r="VET5" s="49"/>
      <c r="VEU5" s="49"/>
      <c r="VEV5" s="49"/>
      <c r="VEW5" s="49"/>
      <c r="VEX5" s="49"/>
      <c r="VEY5" s="49"/>
      <c r="VEZ5" s="49"/>
      <c r="VFA5" s="49"/>
      <c r="VFB5" s="49"/>
      <c r="VFC5" s="49"/>
      <c r="VFD5" s="49"/>
      <c r="VFE5" s="49"/>
      <c r="VFF5" s="49"/>
      <c r="VFG5" s="49"/>
      <c r="VFH5" s="49"/>
      <c r="VFI5" s="49"/>
      <c r="VFJ5" s="49"/>
      <c r="VFK5" s="49"/>
      <c r="VFL5" s="49"/>
      <c r="VFM5" s="49"/>
      <c r="VFN5" s="49"/>
      <c r="VFO5" s="49"/>
      <c r="VFP5" s="49"/>
      <c r="VFQ5" s="49"/>
      <c r="VFR5" s="49"/>
      <c r="VFS5" s="49"/>
      <c r="VFT5" s="49"/>
      <c r="VFU5" s="49"/>
      <c r="VFV5" s="49"/>
      <c r="VFW5" s="49"/>
      <c r="VFX5" s="49"/>
      <c r="VFY5" s="49"/>
      <c r="VFZ5" s="49"/>
      <c r="VGA5" s="49"/>
      <c r="VGB5" s="49"/>
      <c r="VGC5" s="49"/>
      <c r="VGD5" s="49"/>
      <c r="VGE5" s="49"/>
      <c r="VGF5" s="49"/>
      <c r="VGG5" s="49"/>
      <c r="VGH5" s="49"/>
      <c r="VGI5" s="49"/>
      <c r="VGJ5" s="49"/>
      <c r="VGK5" s="49"/>
      <c r="VGL5" s="49"/>
      <c r="VGM5" s="49"/>
      <c r="VGN5" s="49"/>
      <c r="VGO5" s="49"/>
      <c r="VGP5" s="49"/>
      <c r="VGQ5" s="49"/>
      <c r="VGR5" s="49"/>
      <c r="VGS5" s="49"/>
      <c r="VGT5" s="49"/>
      <c r="VGU5" s="49"/>
      <c r="VGV5" s="49"/>
      <c r="VGW5" s="49"/>
      <c r="VGX5" s="49"/>
      <c r="VGY5" s="49"/>
      <c r="VGZ5" s="49"/>
      <c r="VHA5" s="49"/>
      <c r="VHB5" s="49"/>
      <c r="VHC5" s="49"/>
      <c r="VHD5" s="49"/>
      <c r="VHE5" s="49"/>
      <c r="VHF5" s="49"/>
      <c r="VHG5" s="49"/>
      <c r="VHH5" s="49"/>
      <c r="VHI5" s="49"/>
      <c r="VHJ5" s="49"/>
      <c r="VHK5" s="49"/>
      <c r="VHL5" s="49"/>
      <c r="VHM5" s="49"/>
      <c r="VHN5" s="49"/>
      <c r="VHO5" s="49"/>
      <c r="VHP5" s="49"/>
      <c r="VHQ5" s="49"/>
      <c r="VHR5" s="49"/>
      <c r="VHS5" s="49"/>
      <c r="VHT5" s="49"/>
      <c r="VHU5" s="49"/>
      <c r="VHV5" s="49"/>
      <c r="VHW5" s="49"/>
      <c r="VHX5" s="49"/>
      <c r="VHY5" s="49"/>
      <c r="VHZ5" s="49"/>
      <c r="VIA5" s="49"/>
      <c r="VIB5" s="49"/>
      <c r="VIC5" s="49"/>
      <c r="VID5" s="49"/>
      <c r="VIE5" s="49"/>
      <c r="VIF5" s="49"/>
      <c r="VIG5" s="49"/>
      <c r="VIH5" s="49"/>
      <c r="VII5" s="49"/>
      <c r="VIJ5" s="49"/>
      <c r="VIK5" s="49"/>
      <c r="VIL5" s="49"/>
      <c r="VIM5" s="49"/>
      <c r="VIN5" s="49"/>
      <c r="VIO5" s="49"/>
      <c r="VIP5" s="49"/>
      <c r="VIQ5" s="49"/>
      <c r="VIR5" s="49"/>
      <c r="VIS5" s="49"/>
      <c r="VIT5" s="49"/>
      <c r="VIU5" s="49"/>
      <c r="VIV5" s="49"/>
      <c r="VIW5" s="49"/>
      <c r="VIX5" s="49"/>
      <c r="VIY5" s="49"/>
      <c r="VIZ5" s="49"/>
      <c r="VJA5" s="49"/>
      <c r="VJB5" s="49"/>
      <c r="VJC5" s="49"/>
      <c r="VJD5" s="49"/>
      <c r="VJE5" s="49"/>
      <c r="VJF5" s="49"/>
      <c r="VJG5" s="49"/>
      <c r="VJH5" s="49"/>
      <c r="VJI5" s="49"/>
      <c r="VJJ5" s="49"/>
      <c r="VJK5" s="49"/>
      <c r="VJL5" s="49"/>
      <c r="VJM5" s="49"/>
      <c r="VJN5" s="49"/>
      <c r="VJO5" s="49"/>
      <c r="VJP5" s="49"/>
      <c r="VJQ5" s="49"/>
      <c r="VJR5" s="49"/>
      <c r="VJS5" s="49"/>
      <c r="VJT5" s="49"/>
      <c r="VJU5" s="49"/>
      <c r="VJV5" s="49"/>
      <c r="VJW5" s="49"/>
      <c r="VJX5" s="49"/>
      <c r="VJY5" s="49"/>
      <c r="VJZ5" s="49"/>
      <c r="VKA5" s="49"/>
      <c r="VKB5" s="49"/>
      <c r="VKC5" s="49"/>
      <c r="VKD5" s="49"/>
      <c r="VKE5" s="49"/>
      <c r="VKF5" s="49"/>
      <c r="VKG5" s="49"/>
      <c r="VKH5" s="49"/>
      <c r="VKI5" s="49"/>
      <c r="VKJ5" s="49"/>
      <c r="VKK5" s="49"/>
      <c r="VKL5" s="49"/>
      <c r="VKM5" s="49"/>
      <c r="VKN5" s="49"/>
      <c r="VKO5" s="49"/>
      <c r="VKP5" s="49"/>
      <c r="VKQ5" s="49"/>
      <c r="VKR5" s="49"/>
      <c r="VKS5" s="49"/>
      <c r="VKT5" s="49"/>
      <c r="VKU5" s="49"/>
      <c r="VKV5" s="49"/>
      <c r="VKW5" s="49"/>
      <c r="VKX5" s="49"/>
      <c r="VKY5" s="49"/>
      <c r="VKZ5" s="49"/>
      <c r="VLA5" s="49"/>
      <c r="VLB5" s="49"/>
      <c r="VLC5" s="49"/>
      <c r="VLD5" s="49"/>
      <c r="VLE5" s="49"/>
      <c r="VLF5" s="49"/>
      <c r="VLG5" s="49"/>
      <c r="VLH5" s="49"/>
      <c r="VLI5" s="49"/>
      <c r="VLJ5" s="49"/>
      <c r="VLK5" s="49"/>
      <c r="VLL5" s="49"/>
      <c r="VLM5" s="49"/>
      <c r="VLN5" s="49"/>
      <c r="VLO5" s="49"/>
      <c r="VLP5" s="49"/>
      <c r="VLQ5" s="49"/>
      <c r="VLR5" s="49"/>
      <c r="VLS5" s="49"/>
      <c r="VLT5" s="49"/>
      <c r="VLU5" s="49"/>
      <c r="VLV5" s="49"/>
      <c r="VLW5" s="49"/>
      <c r="VLX5" s="49"/>
      <c r="VLY5" s="49"/>
      <c r="VLZ5" s="49"/>
      <c r="VMA5" s="49"/>
      <c r="VMB5" s="49"/>
      <c r="VMC5" s="49"/>
      <c r="VMD5" s="49"/>
      <c r="VME5" s="49"/>
      <c r="VMF5" s="49"/>
      <c r="VMG5" s="49"/>
      <c r="VMH5" s="49"/>
      <c r="VMI5" s="49"/>
      <c r="VMJ5" s="49"/>
      <c r="VMK5" s="49"/>
      <c r="VML5" s="49"/>
      <c r="VMM5" s="49"/>
      <c r="VMN5" s="49"/>
      <c r="VMO5" s="49"/>
      <c r="VMP5" s="49"/>
      <c r="VMQ5" s="49"/>
      <c r="VMR5" s="49"/>
      <c r="VMS5" s="49"/>
      <c r="VMT5" s="49"/>
      <c r="VMU5" s="49"/>
      <c r="VMV5" s="49"/>
      <c r="VMW5" s="49"/>
      <c r="VMX5" s="49"/>
      <c r="VMY5" s="49"/>
      <c r="VMZ5" s="49"/>
      <c r="VNA5" s="49"/>
      <c r="VNB5" s="49"/>
      <c r="VNC5" s="49"/>
      <c r="VND5" s="49"/>
      <c r="VNE5" s="49"/>
      <c r="VNF5" s="49"/>
      <c r="VNG5" s="49"/>
      <c r="VNH5" s="49"/>
      <c r="VNI5" s="49"/>
      <c r="VNJ5" s="49"/>
      <c r="VNK5" s="49"/>
      <c r="VNL5" s="49"/>
      <c r="VNM5" s="49"/>
      <c r="VNN5" s="49"/>
      <c r="VNO5" s="49"/>
      <c r="VNP5" s="49"/>
      <c r="VNQ5" s="49"/>
      <c r="VNR5" s="49"/>
      <c r="VNS5" s="49"/>
      <c r="VNT5" s="49"/>
      <c r="VNU5" s="49"/>
      <c r="VNV5" s="49"/>
      <c r="VNW5" s="49"/>
      <c r="VNX5" s="49"/>
      <c r="VNY5" s="49"/>
      <c r="VNZ5" s="49"/>
      <c r="VOA5" s="49"/>
      <c r="VOB5" s="49"/>
      <c r="VOC5" s="49"/>
      <c r="VOD5" s="49"/>
      <c r="VOE5" s="49"/>
      <c r="VOF5" s="49"/>
      <c r="VOG5" s="49"/>
      <c r="VOH5" s="49"/>
      <c r="VOI5" s="49"/>
      <c r="VOJ5" s="49"/>
      <c r="VOK5" s="49"/>
      <c r="VOL5" s="49"/>
      <c r="VOM5" s="49"/>
      <c r="VON5" s="49"/>
      <c r="VOO5" s="49"/>
      <c r="VOP5" s="49"/>
      <c r="VOQ5" s="49"/>
      <c r="VOR5" s="49"/>
      <c r="VOS5" s="49"/>
      <c r="VOT5" s="49"/>
      <c r="VOU5" s="49"/>
      <c r="VOV5" s="49"/>
      <c r="VOW5" s="49"/>
      <c r="VOX5" s="49"/>
      <c r="VOY5" s="49"/>
      <c r="VOZ5" s="49"/>
      <c r="VPA5" s="49"/>
      <c r="VPB5" s="49"/>
      <c r="VPC5" s="49"/>
      <c r="VPD5" s="49"/>
      <c r="VPE5" s="49"/>
      <c r="VPF5" s="49"/>
      <c r="VPG5" s="49"/>
      <c r="VPH5" s="49"/>
      <c r="VPI5" s="49"/>
      <c r="VPJ5" s="49"/>
      <c r="VPK5" s="49"/>
      <c r="VPL5" s="49"/>
      <c r="VPM5" s="49"/>
      <c r="VPN5" s="49"/>
      <c r="VPO5" s="49"/>
      <c r="VPP5" s="49"/>
      <c r="VPQ5" s="49"/>
      <c r="VPR5" s="49"/>
      <c r="VPS5" s="49"/>
      <c r="VPT5" s="49"/>
      <c r="VPU5" s="49"/>
      <c r="VPV5" s="49"/>
      <c r="VPW5" s="49"/>
      <c r="VPX5" s="49"/>
      <c r="VPY5" s="49"/>
      <c r="VPZ5" s="49"/>
      <c r="VQA5" s="49"/>
      <c r="VQB5" s="49"/>
      <c r="VQC5" s="49"/>
      <c r="VQD5" s="49"/>
      <c r="VQE5" s="49"/>
      <c r="VQF5" s="49"/>
      <c r="VQG5" s="49"/>
      <c r="VQH5" s="49"/>
      <c r="VQI5" s="49"/>
      <c r="VQJ5" s="49"/>
      <c r="VQK5" s="49"/>
      <c r="VQL5" s="49"/>
      <c r="VQM5" s="49"/>
      <c r="VQN5" s="49"/>
      <c r="VQO5" s="49"/>
      <c r="VQP5" s="49"/>
      <c r="VQQ5" s="49"/>
      <c r="VQR5" s="49"/>
      <c r="VQS5" s="49"/>
      <c r="VQT5" s="49"/>
      <c r="VQU5" s="49"/>
      <c r="VQV5" s="49"/>
      <c r="VQW5" s="49"/>
      <c r="VQX5" s="49"/>
      <c r="VQY5" s="49"/>
      <c r="VQZ5" s="49"/>
      <c r="VRA5" s="49"/>
      <c r="VRB5" s="49"/>
      <c r="VRC5" s="49"/>
      <c r="VRD5" s="49"/>
      <c r="VRE5" s="49"/>
      <c r="VRF5" s="49"/>
      <c r="VRG5" s="49"/>
      <c r="VRH5" s="49"/>
      <c r="VRI5" s="49"/>
      <c r="VRJ5" s="49"/>
      <c r="VRK5" s="49"/>
      <c r="VRL5" s="49"/>
      <c r="VRM5" s="49"/>
      <c r="VRN5" s="49"/>
      <c r="VRO5" s="49"/>
      <c r="VRP5" s="49"/>
      <c r="VRQ5" s="49"/>
      <c r="VRR5" s="49"/>
      <c r="VRS5" s="49"/>
      <c r="VRT5" s="49"/>
      <c r="VRU5" s="49"/>
      <c r="VRV5" s="49"/>
      <c r="VRW5" s="49"/>
      <c r="VRX5" s="49"/>
      <c r="VRY5" s="49"/>
      <c r="VRZ5" s="49"/>
      <c r="VSA5" s="49"/>
      <c r="VSB5" s="49"/>
      <c r="VSC5" s="49"/>
      <c r="VSD5" s="49"/>
      <c r="VSE5" s="49"/>
      <c r="VSF5" s="49"/>
      <c r="VSG5" s="49"/>
      <c r="VSH5" s="49"/>
      <c r="VSI5" s="49"/>
      <c r="VSJ5" s="49"/>
      <c r="VSK5" s="49"/>
      <c r="VSL5" s="49"/>
      <c r="VSM5" s="49"/>
      <c r="VSN5" s="49"/>
      <c r="VSO5" s="49"/>
      <c r="VSP5" s="49"/>
      <c r="VSQ5" s="49"/>
      <c r="VSR5" s="49"/>
      <c r="VSS5" s="49"/>
      <c r="VST5" s="49"/>
      <c r="VSU5" s="49"/>
      <c r="VSV5" s="49"/>
      <c r="VSW5" s="49"/>
      <c r="VSX5" s="49"/>
      <c r="VSY5" s="49"/>
      <c r="VSZ5" s="49"/>
      <c r="VTA5" s="49"/>
      <c r="VTB5" s="49"/>
      <c r="VTC5" s="49"/>
      <c r="VTD5" s="49"/>
      <c r="VTE5" s="49"/>
      <c r="VTF5" s="49"/>
      <c r="VTG5" s="49"/>
      <c r="VTH5" s="49"/>
      <c r="VTI5" s="49"/>
      <c r="VTJ5" s="49"/>
      <c r="VTK5" s="49"/>
      <c r="VTL5" s="49"/>
      <c r="VTM5" s="49"/>
      <c r="VTN5" s="49"/>
      <c r="VTO5" s="49"/>
      <c r="VTP5" s="49"/>
      <c r="VTQ5" s="49"/>
      <c r="VTR5" s="49"/>
      <c r="VTS5" s="49"/>
      <c r="VTT5" s="49"/>
      <c r="VTU5" s="49"/>
      <c r="VTV5" s="49"/>
      <c r="VTW5" s="49"/>
      <c r="VTX5" s="49"/>
      <c r="VTY5" s="49"/>
      <c r="VTZ5" s="49"/>
      <c r="VUA5" s="49"/>
      <c r="VUB5" s="49"/>
      <c r="VUC5" s="49"/>
      <c r="VUD5" s="49"/>
      <c r="VUE5" s="49"/>
      <c r="VUF5" s="49"/>
      <c r="VUG5" s="49"/>
      <c r="VUH5" s="49"/>
      <c r="VUI5" s="49"/>
      <c r="VUJ5" s="49"/>
      <c r="VUK5" s="49"/>
      <c r="VUL5" s="49"/>
      <c r="VUM5" s="49"/>
      <c r="VUN5" s="49"/>
      <c r="VUO5" s="49"/>
      <c r="VUP5" s="49"/>
      <c r="VUQ5" s="49"/>
      <c r="VUR5" s="49"/>
      <c r="VUS5" s="49"/>
      <c r="VUT5" s="49"/>
      <c r="VUU5" s="49"/>
      <c r="VUV5" s="49"/>
      <c r="VUW5" s="49"/>
      <c r="VUX5" s="49"/>
      <c r="VUY5" s="49"/>
      <c r="VUZ5" s="49"/>
      <c r="VVA5" s="49"/>
      <c r="VVB5" s="49"/>
      <c r="VVC5" s="49"/>
      <c r="VVD5" s="49"/>
      <c r="VVE5" s="49"/>
      <c r="VVF5" s="49"/>
      <c r="VVG5" s="49"/>
      <c r="VVH5" s="49"/>
      <c r="VVI5" s="49"/>
      <c r="VVJ5" s="49"/>
      <c r="VVK5" s="49"/>
      <c r="VVL5" s="49"/>
      <c r="VVM5" s="49"/>
      <c r="VVN5" s="49"/>
      <c r="VVO5" s="49"/>
      <c r="VVP5" s="49"/>
      <c r="VVQ5" s="49"/>
      <c r="VVR5" s="49"/>
      <c r="VVS5" s="49"/>
      <c r="VVT5" s="49"/>
      <c r="VVU5" s="49"/>
      <c r="VVV5" s="49"/>
      <c r="VVW5" s="49"/>
      <c r="VVX5" s="49"/>
      <c r="VVY5" s="49"/>
      <c r="VVZ5" s="49"/>
      <c r="VWA5" s="49"/>
      <c r="VWB5" s="49"/>
      <c r="VWC5" s="49"/>
      <c r="VWD5" s="49"/>
      <c r="VWE5" s="49"/>
      <c r="VWF5" s="49"/>
      <c r="VWG5" s="49"/>
      <c r="VWH5" s="49"/>
      <c r="VWI5" s="49"/>
      <c r="VWJ5" s="49"/>
      <c r="VWK5" s="49"/>
      <c r="VWL5" s="49"/>
      <c r="VWM5" s="49"/>
      <c r="VWN5" s="49"/>
      <c r="VWO5" s="49"/>
      <c r="VWP5" s="49"/>
      <c r="VWQ5" s="49"/>
      <c r="VWR5" s="49"/>
      <c r="VWS5" s="49"/>
      <c r="VWT5" s="49"/>
      <c r="VWU5" s="49"/>
      <c r="VWV5" s="49"/>
      <c r="VWW5" s="49"/>
      <c r="VWX5" s="49"/>
      <c r="VWY5" s="49"/>
      <c r="VWZ5" s="49"/>
      <c r="VXA5" s="49"/>
      <c r="VXB5" s="49"/>
      <c r="VXC5" s="49"/>
      <c r="VXD5" s="49"/>
      <c r="VXE5" s="49"/>
      <c r="VXF5" s="49"/>
      <c r="VXG5" s="49"/>
      <c r="VXH5" s="49"/>
      <c r="VXI5" s="49"/>
      <c r="VXJ5" s="49"/>
      <c r="VXK5" s="49"/>
      <c r="VXL5" s="49"/>
      <c r="VXM5" s="49"/>
      <c r="VXN5" s="49"/>
      <c r="VXO5" s="49"/>
      <c r="VXP5" s="49"/>
      <c r="VXQ5" s="49"/>
      <c r="VXR5" s="49"/>
      <c r="VXS5" s="49"/>
      <c r="VXT5" s="49"/>
      <c r="VXU5" s="49"/>
      <c r="VXV5" s="49"/>
      <c r="VXW5" s="49"/>
      <c r="VXX5" s="49"/>
      <c r="VXY5" s="49"/>
      <c r="VXZ5" s="49"/>
      <c r="VYA5" s="49"/>
      <c r="VYB5" s="49"/>
      <c r="VYC5" s="49"/>
      <c r="VYD5" s="49"/>
      <c r="VYE5" s="49"/>
      <c r="VYF5" s="49"/>
      <c r="VYG5" s="49"/>
      <c r="VYH5" s="49"/>
      <c r="VYI5" s="49"/>
      <c r="VYJ5" s="49"/>
      <c r="VYK5" s="49"/>
      <c r="VYL5" s="49"/>
      <c r="VYM5" s="49"/>
      <c r="VYN5" s="49"/>
      <c r="VYO5" s="49"/>
      <c r="VYP5" s="49"/>
      <c r="VYQ5" s="49"/>
      <c r="VYR5" s="49"/>
      <c r="VYS5" s="49"/>
      <c r="VYT5" s="49"/>
      <c r="VYU5" s="49"/>
      <c r="VYV5" s="49"/>
      <c r="VYW5" s="49"/>
      <c r="VYX5" s="49"/>
      <c r="VYY5" s="49"/>
      <c r="VYZ5" s="49"/>
      <c r="VZA5" s="49"/>
      <c r="VZB5" s="49"/>
      <c r="VZC5" s="49"/>
      <c r="VZD5" s="49"/>
      <c r="VZE5" s="49"/>
      <c r="VZF5" s="49"/>
      <c r="VZG5" s="49"/>
      <c r="VZH5" s="49"/>
      <c r="VZI5" s="49"/>
      <c r="VZJ5" s="49"/>
      <c r="VZK5" s="49"/>
      <c r="VZL5" s="49"/>
      <c r="VZM5" s="49"/>
      <c r="VZN5" s="49"/>
      <c r="VZO5" s="49"/>
      <c r="VZP5" s="49"/>
      <c r="VZQ5" s="49"/>
      <c r="VZR5" s="49"/>
      <c r="VZS5" s="49"/>
      <c r="VZT5" s="49"/>
      <c r="VZU5" s="49"/>
      <c r="VZV5" s="49"/>
      <c r="VZW5" s="49"/>
      <c r="VZX5" s="49"/>
      <c r="VZY5" s="49"/>
      <c r="VZZ5" s="49"/>
      <c r="WAA5" s="49"/>
      <c r="WAB5" s="49"/>
      <c r="WAC5" s="49"/>
      <c r="WAD5" s="49"/>
      <c r="WAE5" s="49"/>
      <c r="WAF5" s="49"/>
      <c r="WAG5" s="49"/>
      <c r="WAH5" s="49"/>
      <c r="WAI5" s="49"/>
      <c r="WAJ5" s="49"/>
      <c r="WAK5" s="49"/>
      <c r="WAL5" s="49"/>
      <c r="WAM5" s="49"/>
      <c r="WAN5" s="49"/>
      <c r="WAO5" s="49"/>
      <c r="WAP5" s="49"/>
      <c r="WAQ5" s="49"/>
      <c r="WAR5" s="49"/>
      <c r="WAS5" s="49"/>
      <c r="WAT5" s="49"/>
      <c r="WAU5" s="49"/>
      <c r="WAV5" s="49"/>
      <c r="WAW5" s="49"/>
      <c r="WAX5" s="49"/>
      <c r="WAY5" s="49"/>
      <c r="WAZ5" s="49"/>
      <c r="WBA5" s="49"/>
      <c r="WBB5" s="49"/>
      <c r="WBC5" s="49"/>
      <c r="WBD5" s="49"/>
      <c r="WBE5" s="49"/>
      <c r="WBF5" s="49"/>
      <c r="WBG5" s="49"/>
      <c r="WBH5" s="49"/>
      <c r="WBI5" s="49"/>
      <c r="WBJ5" s="49"/>
      <c r="WBK5" s="49"/>
      <c r="WBL5" s="49"/>
      <c r="WBM5" s="49"/>
      <c r="WBN5" s="49"/>
      <c r="WBO5" s="49"/>
      <c r="WBP5" s="49"/>
      <c r="WBQ5" s="49"/>
      <c r="WBR5" s="49"/>
      <c r="WBS5" s="49"/>
      <c r="WBT5" s="49"/>
      <c r="WBU5" s="49"/>
      <c r="WBV5" s="49"/>
      <c r="WBW5" s="49"/>
      <c r="WBX5" s="49"/>
      <c r="WBY5" s="49"/>
      <c r="WBZ5" s="49"/>
      <c r="WCA5" s="49"/>
      <c r="WCB5" s="49"/>
      <c r="WCC5" s="49"/>
      <c r="WCD5" s="49"/>
      <c r="WCE5" s="49"/>
      <c r="WCF5" s="49"/>
      <c r="WCG5" s="49"/>
      <c r="WCH5" s="49"/>
      <c r="WCI5" s="49"/>
      <c r="WCJ5" s="49"/>
      <c r="WCK5" s="49"/>
      <c r="WCL5" s="49"/>
      <c r="WCM5" s="49"/>
      <c r="WCN5" s="49"/>
      <c r="WCO5" s="49"/>
      <c r="WCP5" s="49"/>
      <c r="WCQ5" s="49"/>
      <c r="WCR5" s="49"/>
      <c r="WCS5" s="49"/>
      <c r="WCT5" s="49"/>
      <c r="WCU5" s="49"/>
      <c r="WCV5" s="49"/>
      <c r="WCW5" s="49"/>
      <c r="WCX5" s="49"/>
      <c r="WCY5" s="49"/>
      <c r="WCZ5" s="49"/>
      <c r="WDA5" s="49"/>
      <c r="WDB5" s="49"/>
      <c r="WDC5" s="49"/>
      <c r="WDD5" s="49"/>
      <c r="WDE5" s="49"/>
      <c r="WDF5" s="49"/>
      <c r="WDG5" s="49"/>
      <c r="WDH5" s="49"/>
      <c r="WDI5" s="49"/>
      <c r="WDJ5" s="49"/>
      <c r="WDK5" s="49"/>
      <c r="WDL5" s="49"/>
      <c r="WDM5" s="49"/>
      <c r="WDN5" s="49"/>
      <c r="WDO5" s="49"/>
      <c r="WDP5" s="49"/>
      <c r="WDQ5" s="49"/>
      <c r="WDR5" s="49"/>
      <c r="WDS5" s="49"/>
      <c r="WDT5" s="49"/>
      <c r="WDU5" s="49"/>
      <c r="WDV5" s="49"/>
      <c r="WDW5" s="49"/>
      <c r="WDX5" s="49"/>
      <c r="WDY5" s="49"/>
      <c r="WDZ5" s="49"/>
      <c r="WEA5" s="49"/>
      <c r="WEB5" s="49"/>
      <c r="WEC5" s="49"/>
      <c r="WED5" s="49"/>
      <c r="WEE5" s="49"/>
      <c r="WEF5" s="49"/>
      <c r="WEG5" s="49"/>
      <c r="WEH5" s="49"/>
      <c r="WEI5" s="49"/>
      <c r="WEJ5" s="49"/>
      <c r="WEK5" s="49"/>
      <c r="WEL5" s="49"/>
      <c r="WEM5" s="49"/>
      <c r="WEN5" s="49"/>
      <c r="WEO5" s="49"/>
      <c r="WEP5" s="49"/>
      <c r="WEQ5" s="49"/>
      <c r="WER5" s="49"/>
      <c r="WES5" s="49"/>
      <c r="WET5" s="49"/>
      <c r="WEU5" s="49"/>
      <c r="WEV5" s="49"/>
      <c r="WEW5" s="49"/>
      <c r="WEX5" s="49"/>
      <c r="WEY5" s="49"/>
      <c r="WEZ5" s="49"/>
      <c r="WFA5" s="49"/>
      <c r="WFB5" s="49"/>
      <c r="WFC5" s="49"/>
      <c r="WFD5" s="49"/>
      <c r="WFE5" s="49"/>
      <c r="WFF5" s="49"/>
      <c r="WFG5" s="49"/>
      <c r="WFH5" s="49"/>
      <c r="WFI5" s="49"/>
      <c r="WFJ5" s="49"/>
      <c r="WFK5" s="49"/>
      <c r="WFL5" s="49"/>
      <c r="WFM5" s="49"/>
      <c r="WFN5" s="49"/>
      <c r="WFO5" s="49"/>
      <c r="WFP5" s="49"/>
      <c r="WFQ5" s="49"/>
      <c r="WFR5" s="49"/>
      <c r="WFS5" s="49"/>
      <c r="WFT5" s="49"/>
      <c r="WFU5" s="49"/>
      <c r="WFV5" s="49"/>
      <c r="WFW5" s="49"/>
      <c r="WFX5" s="49"/>
      <c r="WFY5" s="49"/>
      <c r="WFZ5" s="49"/>
      <c r="WGA5" s="49"/>
      <c r="WGB5" s="49"/>
      <c r="WGC5" s="49"/>
      <c r="WGD5" s="49"/>
      <c r="WGE5" s="49"/>
      <c r="WGF5" s="49"/>
      <c r="WGG5" s="49"/>
      <c r="WGH5" s="49"/>
      <c r="WGI5" s="49"/>
      <c r="WGJ5" s="49"/>
      <c r="WGK5" s="49"/>
      <c r="WGL5" s="49"/>
      <c r="WGM5" s="49"/>
      <c r="WGN5" s="49"/>
      <c r="WGO5" s="49"/>
      <c r="WGP5" s="49"/>
      <c r="WGQ5" s="49"/>
      <c r="WGR5" s="49"/>
      <c r="WGS5" s="49"/>
      <c r="WGT5" s="49"/>
      <c r="WGU5" s="49"/>
      <c r="WGV5" s="49"/>
      <c r="WGW5" s="49"/>
      <c r="WGX5" s="49"/>
      <c r="WGY5" s="49"/>
      <c r="WGZ5" s="49"/>
      <c r="WHA5" s="49"/>
      <c r="WHB5" s="49"/>
      <c r="WHC5" s="49"/>
      <c r="WHD5" s="49"/>
      <c r="WHE5" s="49"/>
      <c r="WHF5" s="49"/>
      <c r="WHG5" s="49"/>
      <c r="WHH5" s="49"/>
      <c r="WHI5" s="49"/>
      <c r="WHJ5" s="49"/>
      <c r="WHK5" s="49"/>
      <c r="WHL5" s="49"/>
      <c r="WHM5" s="49"/>
      <c r="WHN5" s="49"/>
      <c r="WHO5" s="49"/>
      <c r="WHP5" s="49"/>
      <c r="WHQ5" s="49"/>
      <c r="WHR5" s="49"/>
      <c r="WHS5" s="49"/>
      <c r="WHT5" s="49"/>
      <c r="WHU5" s="49"/>
      <c r="WHV5" s="49"/>
      <c r="WHW5" s="49"/>
      <c r="WHX5" s="49"/>
      <c r="WHY5" s="49"/>
      <c r="WHZ5" s="49"/>
      <c r="WIA5" s="49"/>
      <c r="WIB5" s="49"/>
      <c r="WIC5" s="49"/>
      <c r="WID5" s="49"/>
      <c r="WIE5" s="49"/>
      <c r="WIF5" s="49"/>
      <c r="WIG5" s="49"/>
      <c r="WIH5" s="49"/>
      <c r="WII5" s="49"/>
      <c r="WIJ5" s="49"/>
      <c r="WIK5" s="49"/>
      <c r="WIL5" s="49"/>
      <c r="WIM5" s="49"/>
      <c r="WIN5" s="49"/>
      <c r="WIO5" s="49"/>
      <c r="WIP5" s="49"/>
      <c r="WIQ5" s="49"/>
      <c r="WIR5" s="49"/>
      <c r="WIS5" s="49"/>
      <c r="WIT5" s="49"/>
      <c r="WIU5" s="49"/>
      <c r="WIV5" s="49"/>
      <c r="WIW5" s="49"/>
      <c r="WIX5" s="49"/>
      <c r="WIY5" s="49"/>
      <c r="WIZ5" s="49"/>
      <c r="WJA5" s="49"/>
      <c r="WJB5" s="49"/>
      <c r="WJC5" s="49"/>
      <c r="WJD5" s="49"/>
      <c r="WJE5" s="49"/>
      <c r="WJF5" s="49"/>
      <c r="WJG5" s="49"/>
      <c r="WJH5" s="49"/>
      <c r="WJI5" s="49"/>
      <c r="WJJ5" s="49"/>
      <c r="WJK5" s="49"/>
      <c r="WJL5" s="49"/>
      <c r="WJM5" s="49"/>
      <c r="WJN5" s="49"/>
      <c r="WJO5" s="49"/>
      <c r="WJP5" s="49"/>
      <c r="WJQ5" s="49"/>
      <c r="WJR5" s="49"/>
      <c r="WJS5" s="49"/>
      <c r="WJT5" s="49"/>
      <c r="WJU5" s="49"/>
      <c r="WJV5" s="49"/>
      <c r="WJW5" s="49"/>
      <c r="WJX5" s="49"/>
      <c r="WJY5" s="49"/>
      <c r="WJZ5" s="49"/>
      <c r="WKA5" s="49"/>
      <c r="WKB5" s="49"/>
      <c r="WKC5" s="49"/>
      <c r="WKD5" s="49"/>
      <c r="WKE5" s="49"/>
      <c r="WKF5" s="49"/>
      <c r="WKG5" s="49"/>
      <c r="WKH5" s="49"/>
      <c r="WKI5" s="49"/>
      <c r="WKJ5" s="49"/>
      <c r="WKK5" s="49"/>
      <c r="WKL5" s="49"/>
      <c r="WKM5" s="49"/>
      <c r="WKN5" s="49"/>
      <c r="WKO5" s="49"/>
      <c r="WKP5" s="49"/>
      <c r="WKQ5" s="49"/>
      <c r="WKR5" s="49"/>
      <c r="WKS5" s="49"/>
      <c r="WKT5" s="49"/>
      <c r="WKU5" s="49"/>
      <c r="WKV5" s="49"/>
      <c r="WKW5" s="49"/>
      <c r="WKX5" s="49"/>
      <c r="WKY5" s="49"/>
      <c r="WKZ5" s="49"/>
      <c r="WLA5" s="49"/>
      <c r="WLB5" s="49"/>
      <c r="WLC5" s="49"/>
      <c r="WLD5" s="49"/>
      <c r="WLE5" s="49"/>
      <c r="WLF5" s="49"/>
      <c r="WLG5" s="49"/>
      <c r="WLH5" s="49"/>
      <c r="WLI5" s="49"/>
      <c r="WLJ5" s="49"/>
      <c r="WLK5" s="49"/>
      <c r="WLL5" s="49"/>
      <c r="WLM5" s="49"/>
      <c r="WLN5" s="49"/>
      <c r="WLO5" s="49"/>
      <c r="WLP5" s="49"/>
      <c r="WLQ5" s="49"/>
      <c r="WLR5" s="49"/>
      <c r="WLS5" s="49"/>
      <c r="WLT5" s="49"/>
      <c r="WLU5" s="49"/>
      <c r="WLV5" s="49"/>
      <c r="WLW5" s="49"/>
      <c r="WLX5" s="49"/>
      <c r="WLY5" s="49"/>
      <c r="WLZ5" s="49"/>
      <c r="WMA5" s="49"/>
      <c r="WMB5" s="49"/>
      <c r="WMC5" s="49"/>
      <c r="WMD5" s="49"/>
      <c r="WME5" s="49"/>
      <c r="WMF5" s="49"/>
      <c r="WMG5" s="49"/>
      <c r="WMH5" s="49"/>
      <c r="WMI5" s="49"/>
      <c r="WMJ5" s="49"/>
      <c r="WMK5" s="49"/>
      <c r="WML5" s="49"/>
      <c r="WMM5" s="49"/>
      <c r="WMN5" s="49"/>
      <c r="WMO5" s="49"/>
      <c r="WMP5" s="49"/>
      <c r="WMQ5" s="49"/>
      <c r="WMR5" s="49"/>
      <c r="WMS5" s="49"/>
      <c r="WMT5" s="49"/>
      <c r="WMU5" s="49"/>
      <c r="WMV5" s="49"/>
      <c r="WMW5" s="49"/>
      <c r="WMX5" s="49"/>
      <c r="WMY5" s="49"/>
      <c r="WMZ5" s="49"/>
      <c r="WNA5" s="49"/>
      <c r="WNB5" s="49"/>
      <c r="WNC5" s="49"/>
      <c r="WND5" s="49"/>
      <c r="WNE5" s="49"/>
      <c r="WNF5" s="49"/>
      <c r="WNG5" s="49"/>
      <c r="WNH5" s="49"/>
      <c r="WNI5" s="49"/>
      <c r="WNJ5" s="49"/>
      <c r="WNK5" s="49"/>
      <c r="WNL5" s="49"/>
      <c r="WNM5" s="49"/>
      <c r="WNN5" s="49"/>
      <c r="WNO5" s="49"/>
      <c r="WNP5" s="49"/>
      <c r="WNQ5" s="49"/>
      <c r="WNR5" s="49"/>
      <c r="WNS5" s="49"/>
      <c r="WNT5" s="49"/>
      <c r="WNU5" s="49"/>
      <c r="WNV5" s="49"/>
      <c r="WNW5" s="49"/>
      <c r="WNX5" s="49"/>
      <c r="WNY5" s="49"/>
      <c r="WNZ5" s="49"/>
      <c r="WOA5" s="49"/>
      <c r="WOB5" s="49"/>
      <c r="WOC5" s="49"/>
      <c r="WOD5" s="49"/>
      <c r="WOE5" s="49"/>
      <c r="WOF5" s="49"/>
      <c r="WOG5" s="49"/>
      <c r="WOH5" s="49"/>
      <c r="WOI5" s="49"/>
      <c r="WOJ5" s="49"/>
      <c r="WOK5" s="49"/>
      <c r="WOL5" s="49"/>
      <c r="WOM5" s="49"/>
      <c r="WON5" s="49"/>
      <c r="WOO5" s="49"/>
      <c r="WOP5" s="49"/>
      <c r="WOQ5" s="49"/>
      <c r="WOR5" s="49"/>
      <c r="WOS5" s="49"/>
      <c r="WOT5" s="49"/>
      <c r="WOU5" s="49"/>
      <c r="WOV5" s="49"/>
      <c r="WOW5" s="49"/>
      <c r="WOX5" s="49"/>
      <c r="WOY5" s="49"/>
      <c r="WOZ5" s="49"/>
      <c r="WPA5" s="49"/>
      <c r="WPB5" s="49"/>
      <c r="WPC5" s="49"/>
      <c r="WPD5" s="49"/>
      <c r="WPE5" s="49"/>
      <c r="WPF5" s="49"/>
      <c r="WPG5" s="49"/>
      <c r="WPH5" s="49"/>
      <c r="WPI5" s="49"/>
      <c r="WPJ5" s="49"/>
      <c r="WPK5" s="49"/>
      <c r="WPL5" s="49"/>
      <c r="WPM5" s="49"/>
      <c r="WPN5" s="49"/>
      <c r="WPO5" s="49"/>
      <c r="WPP5" s="49"/>
      <c r="WPQ5" s="49"/>
      <c r="WPR5" s="49"/>
      <c r="WPS5" s="49"/>
      <c r="WPT5" s="49"/>
      <c r="WPU5" s="49"/>
      <c r="WPV5" s="49"/>
      <c r="WPW5" s="49"/>
      <c r="WPX5" s="49"/>
      <c r="WPY5" s="49"/>
      <c r="WPZ5" s="49"/>
      <c r="WQA5" s="49"/>
      <c r="WQB5" s="49"/>
      <c r="WQC5" s="49"/>
      <c r="WQD5" s="49"/>
      <c r="WQE5" s="49"/>
      <c r="WQF5" s="49"/>
      <c r="WQG5" s="49"/>
      <c r="WQH5" s="49"/>
      <c r="WQI5" s="49"/>
      <c r="WQJ5" s="49"/>
      <c r="WQK5" s="49"/>
      <c r="WQL5" s="49"/>
      <c r="WQM5" s="49"/>
      <c r="WQN5" s="49"/>
      <c r="WQO5" s="49"/>
      <c r="WQP5" s="49"/>
      <c r="WQQ5" s="49"/>
      <c r="WQR5" s="49"/>
      <c r="WQS5" s="49"/>
      <c r="WQT5" s="49"/>
      <c r="WQU5" s="49"/>
      <c r="WQV5" s="49"/>
      <c r="WQW5" s="49"/>
      <c r="WQX5" s="49"/>
      <c r="WQY5" s="49"/>
      <c r="WQZ5" s="49"/>
      <c r="WRA5" s="49"/>
      <c r="WRB5" s="49"/>
      <c r="WRC5" s="49"/>
      <c r="WRD5" s="49"/>
      <c r="WRE5" s="49"/>
      <c r="WRF5" s="49"/>
      <c r="WRG5" s="49"/>
      <c r="WRH5" s="49"/>
      <c r="WRI5" s="49"/>
      <c r="WRJ5" s="49"/>
      <c r="WRK5" s="49"/>
      <c r="WRL5" s="49"/>
      <c r="WRM5" s="49"/>
      <c r="WRN5" s="49"/>
      <c r="WRO5" s="49"/>
      <c r="WRP5" s="49"/>
      <c r="WRQ5" s="49"/>
      <c r="WRR5" s="49"/>
      <c r="WRS5" s="49"/>
      <c r="WRT5" s="49"/>
      <c r="WRU5" s="49"/>
      <c r="WRV5" s="49"/>
      <c r="WRW5" s="49"/>
      <c r="WRX5" s="49"/>
      <c r="WRY5" s="49"/>
      <c r="WRZ5" s="49"/>
      <c r="WSA5" s="49"/>
      <c r="WSB5" s="49"/>
      <c r="WSC5" s="49"/>
      <c r="WSD5" s="49"/>
      <c r="WSE5" s="49"/>
      <c r="WSF5" s="49"/>
      <c r="WSG5" s="49"/>
      <c r="WSH5" s="49"/>
      <c r="WSI5" s="49"/>
      <c r="WSJ5" s="49"/>
      <c r="WSK5" s="49"/>
      <c r="WSL5" s="49"/>
      <c r="WSM5" s="49"/>
      <c r="WSN5" s="49"/>
      <c r="WSO5" s="49"/>
      <c r="WSP5" s="49"/>
      <c r="WSQ5" s="49"/>
      <c r="WSR5" s="49"/>
      <c r="WSS5" s="49"/>
      <c r="WST5" s="49"/>
      <c r="WSU5" s="49"/>
      <c r="WSV5" s="49"/>
      <c r="WSW5" s="49"/>
      <c r="WSX5" s="49"/>
      <c r="WSY5" s="49"/>
      <c r="WSZ5" s="49"/>
      <c r="WTA5" s="49"/>
      <c r="WTB5" s="49"/>
      <c r="WTC5" s="49"/>
      <c r="WTD5" s="49"/>
      <c r="WTE5" s="49"/>
      <c r="WTF5" s="49"/>
      <c r="WTG5" s="49"/>
      <c r="WTH5" s="49"/>
      <c r="WTI5" s="49"/>
      <c r="WTJ5" s="49"/>
      <c r="WTK5" s="49"/>
      <c r="WTL5" s="49"/>
      <c r="WTM5" s="49"/>
      <c r="WTN5" s="49"/>
      <c r="WTO5" s="49"/>
      <c r="WTP5" s="49"/>
      <c r="WTQ5" s="49"/>
      <c r="WTR5" s="49"/>
      <c r="WTS5" s="49"/>
      <c r="WTT5" s="49"/>
      <c r="WTU5" s="49"/>
      <c r="WTV5" s="49"/>
      <c r="WTW5" s="49"/>
      <c r="WTX5" s="49"/>
      <c r="WTY5" s="49"/>
      <c r="WTZ5" s="49"/>
      <c r="WUA5" s="49"/>
      <c r="WUB5" s="49"/>
      <c r="WUC5" s="49"/>
      <c r="WUD5" s="49"/>
      <c r="WUE5" s="49"/>
      <c r="WUF5" s="49"/>
      <c r="WUG5" s="49"/>
      <c r="WUH5" s="49"/>
      <c r="WUI5" s="49"/>
      <c r="WUJ5" s="49"/>
      <c r="WUK5" s="49"/>
      <c r="WUL5" s="49"/>
      <c r="WUM5" s="49"/>
      <c r="WUN5" s="49"/>
      <c r="WUO5" s="49"/>
      <c r="WUP5" s="49"/>
      <c r="WUQ5" s="49"/>
      <c r="WUR5" s="49"/>
      <c r="WUS5" s="49"/>
      <c r="WUT5" s="49"/>
      <c r="WUU5" s="49"/>
      <c r="WUV5" s="49"/>
      <c r="WUW5" s="49"/>
      <c r="WUX5" s="49"/>
      <c r="WUY5" s="49"/>
      <c r="WUZ5" s="49"/>
      <c r="WVA5" s="49"/>
      <c r="WVB5" s="49"/>
      <c r="WVC5" s="49"/>
      <c r="WVD5" s="49"/>
      <c r="WVE5" s="49"/>
      <c r="WVF5" s="49"/>
      <c r="WVG5" s="49"/>
      <c r="WVH5" s="49"/>
      <c r="WVI5" s="49"/>
      <c r="WVJ5" s="49"/>
      <c r="WVK5" s="49"/>
      <c r="WVL5" s="49"/>
      <c r="WVM5" s="49"/>
      <c r="WVN5" s="49"/>
      <c r="WVO5" s="49"/>
      <c r="WVP5" s="49"/>
      <c r="WVQ5" s="49"/>
      <c r="WVR5" s="49"/>
      <c r="WVS5" s="49"/>
      <c r="WVT5" s="49"/>
      <c r="WVU5" s="49"/>
      <c r="WVV5" s="49"/>
      <c r="WVW5" s="49"/>
      <c r="WVX5" s="49"/>
      <c r="WVY5" s="49"/>
      <c r="WVZ5" s="49"/>
      <c r="WWA5" s="49"/>
      <c r="WWB5" s="49"/>
      <c r="WWC5" s="49"/>
      <c r="WWD5" s="49"/>
      <c r="WWE5" s="49"/>
      <c r="WWF5" s="49"/>
      <c r="WWG5" s="49"/>
      <c r="WWH5" s="49"/>
      <c r="WWI5" s="49"/>
      <c r="WWJ5" s="49"/>
      <c r="WWK5" s="49"/>
      <c r="WWL5" s="49"/>
      <c r="WWM5" s="49"/>
      <c r="WWN5" s="49"/>
      <c r="WWO5" s="49"/>
      <c r="WWP5" s="49"/>
      <c r="WWQ5" s="49"/>
      <c r="WWR5" s="49"/>
      <c r="WWS5" s="49"/>
      <c r="WWT5" s="49"/>
      <c r="WWU5" s="49"/>
      <c r="WWV5" s="49"/>
      <c r="WWW5" s="49"/>
      <c r="WWX5" s="49"/>
      <c r="WWY5" s="49"/>
      <c r="WWZ5" s="49"/>
      <c r="WXA5" s="49"/>
      <c r="WXB5" s="49"/>
      <c r="WXC5" s="49"/>
      <c r="WXD5" s="49"/>
      <c r="WXE5" s="49"/>
      <c r="WXF5" s="49"/>
      <c r="WXG5" s="49"/>
      <c r="WXH5" s="49"/>
      <c r="WXI5" s="49"/>
      <c r="WXJ5" s="49"/>
      <c r="WXK5" s="49"/>
      <c r="WXL5" s="49"/>
      <c r="WXM5" s="49"/>
      <c r="WXN5" s="49"/>
      <c r="WXO5" s="49"/>
      <c r="WXP5" s="49"/>
      <c r="WXQ5" s="49"/>
      <c r="WXR5" s="49"/>
      <c r="WXS5" s="49"/>
      <c r="WXT5" s="49"/>
      <c r="WXU5" s="49"/>
      <c r="WXV5" s="49"/>
      <c r="WXW5" s="49"/>
      <c r="WXX5" s="49"/>
      <c r="WXY5" s="49"/>
      <c r="WXZ5" s="49"/>
      <c r="WYA5" s="49"/>
      <c r="WYB5" s="49"/>
      <c r="WYC5" s="49"/>
      <c r="WYD5" s="49"/>
      <c r="WYE5" s="49"/>
      <c r="WYF5" s="49"/>
      <c r="WYG5" s="49"/>
      <c r="WYH5" s="49"/>
      <c r="WYI5" s="49"/>
      <c r="WYJ5" s="49"/>
      <c r="WYK5" s="49"/>
      <c r="WYL5" s="49"/>
      <c r="WYM5" s="49"/>
      <c r="WYN5" s="49"/>
      <c r="WYO5" s="49"/>
      <c r="WYP5" s="49"/>
      <c r="WYQ5" s="49"/>
      <c r="WYR5" s="49"/>
      <c r="WYS5" s="49"/>
      <c r="WYT5" s="49"/>
      <c r="WYU5" s="49"/>
      <c r="WYV5" s="49"/>
      <c r="WYW5" s="49"/>
      <c r="WYX5" s="49"/>
      <c r="WYY5" s="49"/>
      <c r="WYZ5" s="49"/>
      <c r="WZA5" s="49"/>
      <c r="WZB5" s="49"/>
      <c r="WZC5" s="49"/>
      <c r="WZD5" s="49"/>
      <c r="WZE5" s="49"/>
      <c r="WZF5" s="49"/>
      <c r="WZG5" s="49"/>
      <c r="WZH5" s="49"/>
      <c r="WZI5" s="49"/>
      <c r="WZJ5" s="49"/>
      <c r="WZK5" s="49"/>
      <c r="WZL5" s="49"/>
      <c r="WZM5" s="49"/>
      <c r="WZN5" s="49"/>
      <c r="WZO5" s="49"/>
      <c r="WZP5" s="49"/>
      <c r="WZQ5" s="49"/>
      <c r="WZR5" s="49"/>
      <c r="WZS5" s="49"/>
      <c r="WZT5" s="49"/>
      <c r="WZU5" s="49"/>
      <c r="WZV5" s="49"/>
      <c r="WZW5" s="49"/>
      <c r="WZX5" s="49"/>
      <c r="WZY5" s="49"/>
      <c r="WZZ5" s="49"/>
      <c r="XAA5" s="49"/>
      <c r="XAB5" s="49"/>
      <c r="XAC5" s="49"/>
      <c r="XAD5" s="49"/>
      <c r="XAE5" s="49"/>
      <c r="XAF5" s="49"/>
      <c r="XAG5" s="49"/>
      <c r="XAH5" s="49"/>
      <c r="XAI5" s="49"/>
      <c r="XAJ5" s="49"/>
      <c r="XAK5" s="49"/>
      <c r="XAL5" s="49"/>
      <c r="XAM5" s="49"/>
      <c r="XAN5" s="49"/>
      <c r="XAO5" s="49"/>
      <c r="XAP5" s="49"/>
      <c r="XAQ5" s="49"/>
      <c r="XAR5" s="49"/>
      <c r="XAS5" s="49"/>
      <c r="XAT5" s="49"/>
      <c r="XAU5" s="49"/>
      <c r="XAV5" s="49"/>
      <c r="XAW5" s="49"/>
      <c r="XAX5" s="49"/>
      <c r="XAY5" s="49"/>
      <c r="XAZ5" s="49"/>
      <c r="XBA5" s="49"/>
      <c r="XBB5" s="49"/>
      <c r="XBC5" s="49"/>
      <c r="XBD5" s="49"/>
      <c r="XBE5" s="49"/>
      <c r="XBF5" s="49"/>
      <c r="XBG5" s="49"/>
      <c r="XBH5" s="49"/>
      <c r="XBI5" s="49"/>
      <c r="XBJ5" s="49"/>
      <c r="XBK5" s="49"/>
      <c r="XBL5" s="49"/>
      <c r="XBM5" s="49"/>
      <c r="XBN5" s="49"/>
      <c r="XBO5" s="49"/>
      <c r="XBP5" s="49"/>
      <c r="XBQ5" s="49"/>
      <c r="XBR5" s="49"/>
      <c r="XBS5" s="49"/>
      <c r="XBT5" s="49"/>
      <c r="XBU5" s="49"/>
      <c r="XBV5" s="49"/>
      <c r="XBW5" s="49"/>
      <c r="XBX5" s="49"/>
      <c r="XBY5" s="49"/>
      <c r="XBZ5" s="49"/>
      <c r="XCA5" s="49"/>
      <c r="XCB5" s="49"/>
      <c r="XCC5" s="49"/>
      <c r="XCD5" s="49"/>
      <c r="XCE5" s="49"/>
      <c r="XCF5" s="49"/>
      <c r="XCG5" s="49"/>
      <c r="XCH5" s="49"/>
      <c r="XCI5" s="49"/>
      <c r="XCJ5" s="49"/>
      <c r="XCK5" s="49"/>
      <c r="XCL5" s="49"/>
      <c r="XCM5" s="49"/>
      <c r="XCN5" s="49"/>
      <c r="XCO5" s="49"/>
      <c r="XCP5" s="49"/>
      <c r="XCQ5" s="49"/>
      <c r="XCR5" s="49"/>
      <c r="XCS5" s="49"/>
      <c r="XCT5" s="49"/>
      <c r="XCU5" s="49"/>
      <c r="XCV5" s="49"/>
      <c r="XCW5" s="49"/>
      <c r="XCX5" s="49"/>
      <c r="XCY5" s="49"/>
      <c r="XCZ5" s="49"/>
      <c r="XDA5" s="49"/>
      <c r="XDB5" s="49"/>
      <c r="XDC5" s="49"/>
      <c r="XDD5" s="49"/>
      <c r="XDE5" s="49"/>
      <c r="XDF5" s="49"/>
      <c r="XDG5" s="49"/>
      <c r="XDH5" s="49"/>
      <c r="XDI5" s="49"/>
      <c r="XDJ5" s="49"/>
      <c r="XDK5" s="49"/>
      <c r="XDL5" s="49"/>
      <c r="XDM5" s="49"/>
      <c r="XDN5" s="49"/>
      <c r="XDO5" s="49"/>
      <c r="XDP5" s="49"/>
      <c r="XDQ5" s="49"/>
      <c r="XDR5" s="49"/>
      <c r="XDS5" s="49"/>
      <c r="XDT5" s="49"/>
      <c r="XDU5" s="49"/>
      <c r="XDV5" s="49"/>
      <c r="XDW5" s="49"/>
      <c r="XDX5" s="49"/>
      <c r="XDY5" s="49"/>
      <c r="XDZ5" s="49"/>
      <c r="XEA5" s="49"/>
      <c r="XEB5" s="49"/>
      <c r="XEC5" s="49"/>
      <c r="XED5" s="49"/>
      <c r="XEE5" s="49"/>
      <c r="XEF5" s="49"/>
      <c r="XEG5" s="49"/>
      <c r="XEH5" s="49"/>
      <c r="XEI5" s="49"/>
      <c r="XEJ5" s="49"/>
      <c r="XEK5" s="49"/>
      <c r="XEL5" s="49"/>
      <c r="XEM5" s="49"/>
      <c r="XEN5" s="49"/>
      <c r="XEO5" s="49"/>
      <c r="XEP5" s="49"/>
      <c r="XEQ5" s="49"/>
      <c r="XER5" s="49"/>
      <c r="XES5" s="49"/>
      <c r="XET5" s="49"/>
      <c r="XEU5" s="49"/>
      <c r="XEV5" s="49"/>
      <c r="XEW5" s="49"/>
      <c r="XEX5" s="49"/>
      <c r="XEY5" s="49"/>
      <c r="XEZ5" s="49"/>
      <c r="XFA5" s="49"/>
      <c r="XFB5" s="49"/>
      <c r="XFC5" s="49"/>
      <c r="XFD5" s="49"/>
    </row>
    <row r="6" spans="1:16384" s="132" customFormat="1">
      <c r="A6" s="130"/>
      <c r="B6" s="49" t="s">
        <v>96</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130"/>
      <c r="GZ6" s="130"/>
      <c r="HA6" s="130"/>
      <c r="HB6" s="130"/>
      <c r="HC6" s="130"/>
      <c r="HD6" s="130"/>
      <c r="HE6" s="130"/>
      <c r="HF6" s="130"/>
      <c r="HG6" s="130"/>
      <c r="HH6" s="130"/>
      <c r="HI6" s="130"/>
      <c r="HJ6" s="130"/>
      <c r="HK6" s="130"/>
      <c r="HL6" s="130"/>
      <c r="HM6" s="130"/>
      <c r="HN6" s="130"/>
      <c r="HO6" s="130"/>
      <c r="HP6" s="130"/>
      <c r="HQ6" s="130"/>
      <c r="HR6" s="130"/>
      <c r="HS6" s="130"/>
      <c r="HT6" s="130"/>
      <c r="HU6" s="130"/>
      <c r="HV6" s="130"/>
      <c r="HW6" s="130"/>
      <c r="HX6" s="130"/>
      <c r="HY6" s="130"/>
      <c r="HZ6" s="130"/>
      <c r="IA6" s="130"/>
      <c r="IB6" s="130"/>
      <c r="IC6" s="130"/>
      <c r="ID6" s="130"/>
      <c r="IE6" s="130"/>
      <c r="IF6" s="130"/>
      <c r="IG6" s="130"/>
      <c r="IH6" s="130"/>
      <c r="II6" s="130"/>
      <c r="IJ6" s="130"/>
      <c r="IK6" s="130"/>
      <c r="IL6" s="130"/>
      <c r="IM6" s="130"/>
      <c r="IN6" s="130"/>
      <c r="IO6" s="130"/>
      <c r="IP6" s="130"/>
      <c r="IQ6" s="130"/>
      <c r="IR6" s="130"/>
      <c r="IS6" s="130"/>
      <c r="IT6" s="130"/>
      <c r="IU6" s="130"/>
      <c r="IV6" s="130"/>
      <c r="IW6" s="130"/>
      <c r="IX6" s="130"/>
      <c r="IY6" s="130"/>
      <c r="IZ6" s="130"/>
      <c r="JA6" s="130"/>
      <c r="JB6" s="130"/>
      <c r="JC6" s="130"/>
      <c r="JD6" s="130"/>
      <c r="JE6" s="130"/>
      <c r="JF6" s="130"/>
      <c r="JG6" s="130"/>
      <c r="JH6" s="130"/>
      <c r="JI6" s="130"/>
      <c r="JJ6" s="130"/>
      <c r="JK6" s="130"/>
      <c r="JL6" s="130"/>
      <c r="JM6" s="130"/>
      <c r="JN6" s="130"/>
      <c r="JO6" s="130"/>
      <c r="JP6" s="130"/>
      <c r="JQ6" s="130"/>
      <c r="JR6" s="130"/>
      <c r="JS6" s="130"/>
      <c r="JT6" s="130"/>
      <c r="JU6" s="130"/>
      <c r="JV6" s="130"/>
      <c r="JW6" s="130"/>
      <c r="JX6" s="130"/>
      <c r="JY6" s="130"/>
      <c r="JZ6" s="130"/>
      <c r="KA6" s="130"/>
      <c r="KB6" s="130"/>
      <c r="KC6" s="130"/>
      <c r="KD6" s="130"/>
      <c r="KE6" s="130"/>
      <c r="KF6" s="130"/>
      <c r="KG6" s="130"/>
      <c r="KH6" s="130"/>
      <c r="KI6" s="130"/>
      <c r="KJ6" s="130"/>
      <c r="KK6" s="130"/>
      <c r="KL6" s="130"/>
      <c r="KM6" s="130"/>
      <c r="KN6" s="130"/>
      <c r="KO6" s="130"/>
      <c r="KP6" s="130"/>
      <c r="KQ6" s="130"/>
      <c r="KR6" s="130"/>
      <c r="KS6" s="130"/>
      <c r="KT6" s="130"/>
      <c r="KU6" s="130"/>
      <c r="KV6" s="130"/>
      <c r="KW6" s="130"/>
      <c r="KX6" s="130"/>
      <c r="KY6" s="130"/>
      <c r="KZ6" s="130"/>
      <c r="LA6" s="130"/>
      <c r="LB6" s="130"/>
      <c r="LC6" s="130"/>
      <c r="LD6" s="130"/>
      <c r="LE6" s="130"/>
      <c r="LF6" s="130"/>
      <c r="LG6" s="130"/>
      <c r="LH6" s="130"/>
      <c r="LI6" s="130"/>
      <c r="LJ6" s="130"/>
      <c r="LK6" s="130"/>
      <c r="LL6" s="130"/>
      <c r="LM6" s="130"/>
      <c r="LN6" s="130"/>
      <c r="LO6" s="130"/>
      <c r="LP6" s="130"/>
      <c r="LQ6" s="130"/>
      <c r="LR6" s="130"/>
      <c r="LS6" s="130"/>
      <c r="LT6" s="130"/>
      <c r="LU6" s="130"/>
      <c r="LV6" s="130"/>
      <c r="LW6" s="130"/>
      <c r="LX6" s="130"/>
      <c r="LY6" s="130"/>
      <c r="LZ6" s="130"/>
      <c r="MA6" s="130"/>
      <c r="MB6" s="130"/>
      <c r="MC6" s="130"/>
      <c r="MD6" s="130"/>
      <c r="ME6" s="130"/>
      <c r="MF6" s="130"/>
      <c r="MG6" s="130"/>
      <c r="MH6" s="130"/>
      <c r="MI6" s="130"/>
      <c r="MJ6" s="130"/>
      <c r="MK6" s="130"/>
      <c r="ML6" s="130"/>
      <c r="MM6" s="130"/>
      <c r="MN6" s="130"/>
      <c r="MO6" s="130"/>
      <c r="MP6" s="130"/>
      <c r="MQ6" s="130"/>
      <c r="MR6" s="130"/>
      <c r="MS6" s="130"/>
      <c r="MT6" s="130"/>
      <c r="MU6" s="130"/>
      <c r="MV6" s="130"/>
      <c r="MW6" s="130"/>
      <c r="MX6" s="130"/>
      <c r="MY6" s="130"/>
      <c r="MZ6" s="130"/>
      <c r="NA6" s="130"/>
      <c r="NB6" s="130"/>
      <c r="NC6" s="130"/>
      <c r="ND6" s="130"/>
      <c r="NE6" s="130"/>
      <c r="NF6" s="130"/>
      <c r="NG6" s="130"/>
      <c r="NH6" s="130"/>
      <c r="NI6" s="130"/>
      <c r="NJ6" s="130"/>
      <c r="NK6" s="130"/>
      <c r="NL6" s="130"/>
      <c r="NM6" s="130"/>
      <c r="NN6" s="130"/>
      <c r="NO6" s="130"/>
      <c r="NP6" s="130"/>
      <c r="NQ6" s="130"/>
      <c r="NR6" s="130"/>
      <c r="NS6" s="130"/>
      <c r="NT6" s="130"/>
      <c r="NU6" s="130"/>
      <c r="NV6" s="130"/>
      <c r="NW6" s="130"/>
      <c r="NX6" s="130"/>
      <c r="NY6" s="130"/>
      <c r="NZ6" s="130"/>
      <c r="OA6" s="130"/>
      <c r="OB6" s="130"/>
      <c r="OC6" s="130"/>
      <c r="OD6" s="130"/>
      <c r="OE6" s="130"/>
      <c r="OF6" s="130"/>
      <c r="OG6" s="130"/>
      <c r="OH6" s="130"/>
      <c r="OI6" s="130"/>
      <c r="OJ6" s="130"/>
      <c r="OK6" s="130"/>
      <c r="OL6" s="130"/>
      <c r="OM6" s="130"/>
      <c r="ON6" s="130"/>
      <c r="OO6" s="130"/>
      <c r="OP6" s="130"/>
      <c r="OQ6" s="130"/>
      <c r="OR6" s="130"/>
      <c r="OS6" s="130"/>
      <c r="OT6" s="130"/>
      <c r="OU6" s="130"/>
      <c r="OV6" s="130"/>
      <c r="OW6" s="130"/>
      <c r="OX6" s="130"/>
      <c r="OY6" s="130"/>
      <c r="OZ6" s="130"/>
      <c r="PA6" s="130"/>
      <c r="PB6" s="130"/>
      <c r="PC6" s="130"/>
      <c r="PD6" s="130"/>
      <c r="PE6" s="130"/>
      <c r="PF6" s="130"/>
      <c r="PG6" s="130"/>
      <c r="PH6" s="130"/>
      <c r="PI6" s="130"/>
      <c r="PJ6" s="130"/>
      <c r="PK6" s="130"/>
      <c r="PL6" s="130"/>
      <c r="PM6" s="130"/>
      <c r="PN6" s="130"/>
      <c r="PO6" s="130"/>
      <c r="PP6" s="130"/>
      <c r="PQ6" s="130"/>
      <c r="PR6" s="130"/>
      <c r="PS6" s="130"/>
      <c r="PT6" s="130"/>
      <c r="PU6" s="130"/>
      <c r="PV6" s="130"/>
      <c r="PW6" s="130"/>
      <c r="PX6" s="130"/>
      <c r="PY6" s="130"/>
      <c r="PZ6" s="130"/>
      <c r="QA6" s="130"/>
      <c r="QB6" s="130"/>
      <c r="QC6" s="130"/>
      <c r="QD6" s="130"/>
      <c r="QE6" s="130"/>
      <c r="QF6" s="130"/>
      <c r="QG6" s="130"/>
      <c r="QH6" s="130"/>
      <c r="QI6" s="130"/>
      <c r="QJ6" s="130"/>
      <c r="QK6" s="130"/>
      <c r="QL6" s="130"/>
      <c r="QM6" s="130"/>
      <c r="QN6" s="130"/>
      <c r="QO6" s="130"/>
      <c r="QP6" s="130"/>
      <c r="QQ6" s="130"/>
      <c r="QR6" s="130"/>
      <c r="QS6" s="130"/>
      <c r="QT6" s="130"/>
      <c r="QU6" s="130"/>
      <c r="QV6" s="130"/>
      <c r="QW6" s="130"/>
      <c r="QX6" s="130"/>
      <c r="QY6" s="130"/>
      <c r="QZ6" s="130"/>
      <c r="RA6" s="130"/>
      <c r="RB6" s="130"/>
      <c r="RC6" s="130"/>
      <c r="RD6" s="130"/>
      <c r="RE6" s="130"/>
      <c r="RF6" s="130"/>
      <c r="RG6" s="130"/>
      <c r="RH6" s="130"/>
      <c r="RI6" s="130"/>
      <c r="RJ6" s="130"/>
      <c r="RK6" s="130"/>
      <c r="RL6" s="130"/>
      <c r="RM6" s="130"/>
      <c r="RN6" s="130"/>
      <c r="RO6" s="130"/>
      <c r="RP6" s="130"/>
      <c r="RQ6" s="130"/>
      <c r="RR6" s="130"/>
      <c r="RS6" s="130"/>
      <c r="RT6" s="130"/>
      <c r="RU6" s="130"/>
      <c r="RV6" s="130"/>
      <c r="RW6" s="130"/>
      <c r="RX6" s="130"/>
      <c r="RY6" s="130"/>
      <c r="RZ6" s="130"/>
      <c r="SA6" s="130"/>
      <c r="SB6" s="130"/>
      <c r="SC6" s="130"/>
      <c r="SD6" s="130"/>
      <c r="SE6" s="130"/>
      <c r="SF6" s="130"/>
      <c r="SG6" s="130"/>
      <c r="SH6" s="130"/>
      <c r="SI6" s="130"/>
      <c r="SJ6" s="130"/>
      <c r="SK6" s="130"/>
      <c r="SL6" s="130"/>
      <c r="SM6" s="130"/>
      <c r="SN6" s="130"/>
      <c r="SO6" s="130"/>
      <c r="SP6" s="130"/>
      <c r="SQ6" s="130"/>
      <c r="SR6" s="130"/>
      <c r="SS6" s="130"/>
      <c r="ST6" s="130"/>
      <c r="SU6" s="130"/>
      <c r="SV6" s="130"/>
      <c r="SW6" s="130"/>
      <c r="SX6" s="130"/>
      <c r="SY6" s="130"/>
      <c r="SZ6" s="130"/>
      <c r="TA6" s="130"/>
      <c r="TB6" s="130"/>
      <c r="TC6" s="130"/>
      <c r="TD6" s="130"/>
      <c r="TE6" s="130"/>
      <c r="TF6" s="130"/>
      <c r="TG6" s="130"/>
      <c r="TH6" s="130"/>
      <c r="TI6" s="130"/>
      <c r="TJ6" s="130"/>
      <c r="TK6" s="130"/>
      <c r="TL6" s="130"/>
      <c r="TM6" s="130"/>
      <c r="TN6" s="130"/>
      <c r="TO6" s="130"/>
      <c r="TP6" s="130"/>
      <c r="TQ6" s="130"/>
      <c r="TR6" s="130"/>
      <c r="TS6" s="130"/>
      <c r="TT6" s="130"/>
      <c r="TU6" s="130"/>
      <c r="TV6" s="130"/>
      <c r="TW6" s="130"/>
      <c r="TX6" s="130"/>
      <c r="TY6" s="130"/>
      <c r="TZ6" s="130"/>
      <c r="UA6" s="130"/>
      <c r="UB6" s="130"/>
      <c r="UC6" s="130"/>
      <c r="UD6" s="130"/>
      <c r="UE6" s="130"/>
      <c r="UF6" s="130"/>
      <c r="UG6" s="130"/>
      <c r="UH6" s="130"/>
      <c r="UI6" s="130"/>
      <c r="UJ6" s="130"/>
      <c r="UK6" s="130"/>
      <c r="UL6" s="130"/>
      <c r="UM6" s="130"/>
      <c r="UN6" s="130"/>
      <c r="UO6" s="130"/>
      <c r="UP6" s="130"/>
      <c r="UQ6" s="130"/>
      <c r="UR6" s="130"/>
      <c r="US6" s="130"/>
      <c r="UT6" s="130"/>
      <c r="UU6" s="130"/>
      <c r="UV6" s="130"/>
      <c r="UW6" s="130"/>
      <c r="UX6" s="130"/>
      <c r="UY6" s="130"/>
      <c r="UZ6" s="130"/>
      <c r="VA6" s="130"/>
      <c r="VB6" s="130"/>
      <c r="VC6" s="130"/>
      <c r="VD6" s="130"/>
      <c r="VE6" s="130"/>
      <c r="VF6" s="130"/>
      <c r="VG6" s="130"/>
      <c r="VH6" s="130"/>
      <c r="VI6" s="130"/>
      <c r="VJ6" s="130"/>
      <c r="VK6" s="130"/>
      <c r="VL6" s="130"/>
      <c r="VM6" s="130"/>
      <c r="VN6" s="130"/>
      <c r="VO6" s="130"/>
      <c r="VP6" s="130"/>
      <c r="VQ6" s="130"/>
      <c r="VR6" s="130"/>
      <c r="VS6" s="130"/>
      <c r="VT6" s="130"/>
      <c r="VU6" s="130"/>
      <c r="VV6" s="130"/>
      <c r="VW6" s="130"/>
      <c r="VX6" s="130"/>
      <c r="VY6" s="130"/>
      <c r="VZ6" s="130"/>
      <c r="WA6" s="130"/>
      <c r="WB6" s="130"/>
      <c r="WC6" s="130"/>
      <c r="WD6" s="130"/>
      <c r="WE6" s="130"/>
      <c r="WF6" s="130"/>
      <c r="WG6" s="130"/>
      <c r="WH6" s="130"/>
      <c r="WI6" s="130"/>
      <c r="WJ6" s="130"/>
      <c r="WK6" s="130"/>
      <c r="WL6" s="130"/>
      <c r="WM6" s="130"/>
      <c r="WN6" s="130"/>
      <c r="WO6" s="130"/>
      <c r="WP6" s="130"/>
      <c r="WQ6" s="130"/>
      <c r="WR6" s="130"/>
      <c r="WS6" s="130"/>
      <c r="WT6" s="130"/>
      <c r="WU6" s="130"/>
      <c r="WV6" s="130"/>
      <c r="WW6" s="130"/>
      <c r="WX6" s="130"/>
      <c r="WY6" s="130"/>
      <c r="WZ6" s="130"/>
      <c r="XA6" s="130"/>
      <c r="XB6" s="130"/>
      <c r="XC6" s="130"/>
      <c r="XD6" s="130"/>
      <c r="XE6" s="130"/>
      <c r="XF6" s="130"/>
      <c r="XG6" s="130"/>
      <c r="XH6" s="130"/>
      <c r="XI6" s="130"/>
      <c r="XJ6" s="130"/>
      <c r="XK6" s="130"/>
      <c r="XL6" s="130"/>
      <c r="XM6" s="130"/>
      <c r="XN6" s="130"/>
      <c r="XO6" s="130"/>
      <c r="XP6" s="130"/>
      <c r="XQ6" s="130"/>
      <c r="XR6" s="130"/>
      <c r="XS6" s="130"/>
      <c r="XT6" s="130"/>
      <c r="XU6" s="130"/>
      <c r="XV6" s="130"/>
      <c r="XW6" s="130"/>
      <c r="XX6" s="130"/>
      <c r="XY6" s="130"/>
      <c r="XZ6" s="130"/>
      <c r="YA6" s="130"/>
      <c r="YB6" s="130"/>
      <c r="YC6" s="130"/>
      <c r="YD6" s="130"/>
      <c r="YE6" s="130"/>
      <c r="YF6" s="130"/>
      <c r="YG6" s="130"/>
      <c r="YH6" s="130"/>
      <c r="YI6" s="130"/>
      <c r="YJ6" s="130"/>
      <c r="YK6" s="130"/>
      <c r="YL6" s="130"/>
      <c r="YM6" s="130"/>
      <c r="YN6" s="130"/>
      <c r="YO6" s="130"/>
      <c r="YP6" s="130"/>
      <c r="YQ6" s="130"/>
      <c r="YR6" s="130"/>
      <c r="YS6" s="130"/>
      <c r="YT6" s="130"/>
      <c r="YU6" s="130"/>
      <c r="YV6" s="130"/>
      <c r="YW6" s="130"/>
      <c r="YX6" s="130"/>
      <c r="YY6" s="130"/>
      <c r="YZ6" s="130"/>
      <c r="ZA6" s="130"/>
      <c r="ZB6" s="130"/>
      <c r="ZC6" s="130"/>
      <c r="ZD6" s="130"/>
      <c r="ZE6" s="130"/>
      <c r="ZF6" s="130"/>
      <c r="ZG6" s="130"/>
      <c r="ZH6" s="130"/>
      <c r="ZI6" s="130"/>
      <c r="ZJ6" s="130"/>
      <c r="ZK6" s="130"/>
      <c r="ZL6" s="130"/>
      <c r="ZM6" s="130"/>
      <c r="ZN6" s="130"/>
      <c r="ZO6" s="130"/>
      <c r="ZP6" s="130"/>
      <c r="ZQ6" s="130"/>
      <c r="ZR6" s="130"/>
      <c r="ZS6" s="130"/>
      <c r="ZT6" s="130"/>
      <c r="ZU6" s="130"/>
      <c r="ZV6" s="130"/>
      <c r="ZW6" s="130"/>
      <c r="ZX6" s="130"/>
      <c r="ZY6" s="130"/>
      <c r="ZZ6" s="130"/>
      <c r="AAA6" s="130"/>
      <c r="AAB6" s="130"/>
      <c r="AAC6" s="130"/>
      <c r="AAD6" s="130"/>
      <c r="AAE6" s="130"/>
      <c r="AAF6" s="130"/>
      <c r="AAG6" s="130"/>
      <c r="AAH6" s="130"/>
      <c r="AAI6" s="130"/>
      <c r="AAJ6" s="130"/>
      <c r="AAK6" s="130"/>
      <c r="AAL6" s="130"/>
      <c r="AAM6" s="130"/>
      <c r="AAN6" s="130"/>
      <c r="AAO6" s="130"/>
      <c r="AAP6" s="130"/>
      <c r="AAQ6" s="130"/>
      <c r="AAR6" s="130"/>
      <c r="AAS6" s="130"/>
      <c r="AAT6" s="130"/>
      <c r="AAU6" s="130"/>
      <c r="AAV6" s="130"/>
      <c r="AAW6" s="130"/>
      <c r="AAX6" s="130"/>
      <c r="AAY6" s="130"/>
      <c r="AAZ6" s="130"/>
      <c r="ABA6" s="130"/>
      <c r="ABB6" s="130"/>
      <c r="ABC6" s="130"/>
      <c r="ABD6" s="130"/>
      <c r="ABE6" s="130"/>
      <c r="ABF6" s="130"/>
      <c r="ABG6" s="130"/>
      <c r="ABH6" s="130"/>
      <c r="ABI6" s="130"/>
      <c r="ABJ6" s="130"/>
      <c r="ABK6" s="130"/>
      <c r="ABL6" s="130"/>
      <c r="ABM6" s="130"/>
      <c r="ABN6" s="130"/>
      <c r="ABO6" s="130"/>
      <c r="ABP6" s="130"/>
      <c r="ABQ6" s="130"/>
      <c r="ABR6" s="130"/>
      <c r="ABS6" s="130"/>
      <c r="ABT6" s="130"/>
      <c r="ABU6" s="130"/>
      <c r="ABV6" s="130"/>
      <c r="ABW6" s="130"/>
      <c r="ABX6" s="130"/>
      <c r="ABY6" s="130"/>
      <c r="ABZ6" s="130"/>
      <c r="ACA6" s="130"/>
      <c r="ACB6" s="130"/>
      <c r="ACC6" s="130"/>
      <c r="ACD6" s="130"/>
      <c r="ACE6" s="130"/>
      <c r="ACF6" s="130"/>
      <c r="ACG6" s="130"/>
      <c r="ACH6" s="130"/>
      <c r="ACI6" s="130"/>
      <c r="ACJ6" s="130"/>
      <c r="ACK6" s="130"/>
      <c r="ACL6" s="130"/>
      <c r="ACM6" s="130"/>
      <c r="ACN6" s="130"/>
      <c r="ACO6" s="130"/>
      <c r="ACP6" s="130"/>
      <c r="ACQ6" s="130"/>
      <c r="ACR6" s="130"/>
      <c r="ACS6" s="130"/>
      <c r="ACT6" s="130"/>
      <c r="ACU6" s="130"/>
      <c r="ACV6" s="130"/>
      <c r="ACW6" s="130"/>
      <c r="ACX6" s="130"/>
      <c r="ACY6" s="130"/>
      <c r="ACZ6" s="130"/>
      <c r="ADA6" s="130"/>
      <c r="ADB6" s="130"/>
      <c r="ADC6" s="130"/>
      <c r="ADD6" s="130"/>
      <c r="ADE6" s="130"/>
      <c r="ADF6" s="130"/>
      <c r="ADG6" s="130"/>
      <c r="ADH6" s="130"/>
      <c r="ADI6" s="130"/>
      <c r="ADJ6" s="130"/>
      <c r="ADK6" s="130"/>
      <c r="ADL6" s="130"/>
      <c r="ADM6" s="130"/>
      <c r="ADN6" s="130"/>
      <c r="ADO6" s="130"/>
      <c r="ADP6" s="130"/>
      <c r="ADQ6" s="130"/>
      <c r="ADR6" s="130"/>
      <c r="ADS6" s="130"/>
      <c r="ADT6" s="130"/>
      <c r="ADU6" s="130"/>
      <c r="ADV6" s="130"/>
      <c r="ADW6" s="130"/>
      <c r="ADX6" s="130"/>
      <c r="ADY6" s="130"/>
      <c r="ADZ6" s="130"/>
      <c r="AEA6" s="130"/>
      <c r="AEB6" s="130"/>
      <c r="AEC6" s="130"/>
      <c r="AED6" s="130"/>
      <c r="AEE6" s="130"/>
      <c r="AEF6" s="130"/>
      <c r="AEG6" s="130"/>
      <c r="AEH6" s="130"/>
      <c r="AEI6" s="130"/>
      <c r="AEJ6" s="130"/>
      <c r="AEK6" s="130"/>
      <c r="AEL6" s="130"/>
      <c r="AEM6" s="130"/>
      <c r="AEN6" s="130"/>
      <c r="AEO6" s="130"/>
      <c r="AEP6" s="130"/>
      <c r="AEQ6" s="130"/>
      <c r="AER6" s="130"/>
      <c r="AES6" s="130"/>
      <c r="AET6" s="130"/>
      <c r="AEU6" s="130"/>
      <c r="AEV6" s="130"/>
      <c r="AEW6" s="130"/>
      <c r="AEX6" s="130"/>
      <c r="AEY6" s="130"/>
      <c r="AEZ6" s="130"/>
      <c r="AFA6" s="130"/>
      <c r="AFB6" s="130"/>
      <c r="AFC6" s="130"/>
      <c r="AFD6" s="130"/>
      <c r="AFE6" s="130"/>
      <c r="AFF6" s="130"/>
      <c r="AFG6" s="130"/>
      <c r="AFH6" s="130"/>
      <c r="AFI6" s="130"/>
      <c r="AFJ6" s="130"/>
      <c r="AFK6" s="130"/>
      <c r="AFL6" s="130"/>
      <c r="AFM6" s="130"/>
      <c r="AFN6" s="130"/>
      <c r="AFO6" s="130"/>
      <c r="AFP6" s="130"/>
      <c r="AFQ6" s="130"/>
      <c r="AFR6" s="130"/>
      <c r="AFS6" s="130"/>
      <c r="AFT6" s="130"/>
      <c r="AFU6" s="130"/>
      <c r="AFV6" s="130"/>
      <c r="AFW6" s="130"/>
      <c r="AFX6" s="130"/>
      <c r="AFY6" s="130"/>
      <c r="AFZ6" s="130"/>
      <c r="AGA6" s="130"/>
      <c r="AGB6" s="130"/>
      <c r="AGC6" s="130"/>
      <c r="AGD6" s="130"/>
      <c r="AGE6" s="130"/>
      <c r="AGF6" s="130"/>
      <c r="AGG6" s="130"/>
      <c r="AGH6" s="130"/>
      <c r="AGI6" s="130"/>
      <c r="AGJ6" s="130"/>
      <c r="AGK6" s="130"/>
      <c r="AGL6" s="130"/>
      <c r="AGM6" s="130"/>
      <c r="AGN6" s="130"/>
      <c r="AGO6" s="130"/>
      <c r="AGP6" s="130"/>
      <c r="AGQ6" s="130"/>
      <c r="AGR6" s="130"/>
      <c r="AGS6" s="130"/>
      <c r="AGT6" s="130"/>
      <c r="AGU6" s="130"/>
      <c r="AGV6" s="130"/>
      <c r="AGW6" s="130"/>
      <c r="AGX6" s="130"/>
      <c r="AGY6" s="130"/>
      <c r="AGZ6" s="130"/>
      <c r="AHA6" s="130"/>
      <c r="AHB6" s="130"/>
      <c r="AHC6" s="130"/>
      <c r="AHD6" s="130"/>
      <c r="AHE6" s="130"/>
      <c r="AHF6" s="130"/>
      <c r="AHG6" s="130"/>
      <c r="AHH6" s="130"/>
      <c r="AHI6" s="130"/>
      <c r="AHJ6" s="130"/>
      <c r="AHK6" s="130"/>
      <c r="AHL6" s="130"/>
      <c r="AHM6" s="130"/>
      <c r="AHN6" s="130"/>
      <c r="AHO6" s="130"/>
      <c r="AHP6" s="130"/>
      <c r="AHQ6" s="130"/>
      <c r="AHR6" s="130"/>
      <c r="AHS6" s="130"/>
      <c r="AHT6" s="130"/>
      <c r="AHU6" s="130"/>
      <c r="AHV6" s="130"/>
      <c r="AHW6" s="130"/>
      <c r="AHX6" s="130"/>
      <c r="AHY6" s="130"/>
      <c r="AHZ6" s="130"/>
      <c r="AIA6" s="130"/>
      <c r="AIB6" s="130"/>
      <c r="AIC6" s="130"/>
      <c r="AID6" s="130"/>
      <c r="AIE6" s="130"/>
      <c r="AIF6" s="130"/>
      <c r="AIG6" s="130"/>
      <c r="AIH6" s="130"/>
      <c r="AII6" s="130"/>
      <c r="AIJ6" s="130"/>
      <c r="AIK6" s="130"/>
      <c r="AIL6" s="130"/>
      <c r="AIM6" s="130"/>
      <c r="AIN6" s="130"/>
      <c r="AIO6" s="130"/>
      <c r="AIP6" s="130"/>
      <c r="AIQ6" s="130"/>
      <c r="AIR6" s="130"/>
      <c r="AIS6" s="130"/>
      <c r="AIT6" s="130"/>
      <c r="AIU6" s="130"/>
      <c r="AIV6" s="130"/>
      <c r="AIW6" s="130"/>
      <c r="AIX6" s="130"/>
      <c r="AIY6" s="130"/>
      <c r="AIZ6" s="130"/>
      <c r="AJA6" s="130"/>
      <c r="AJB6" s="130"/>
      <c r="AJC6" s="130"/>
      <c r="AJD6" s="130"/>
      <c r="AJE6" s="130"/>
      <c r="AJF6" s="130"/>
      <c r="AJG6" s="130"/>
      <c r="AJH6" s="130"/>
      <c r="AJI6" s="130"/>
      <c r="AJJ6" s="130"/>
      <c r="AJK6" s="130"/>
      <c r="AJL6" s="130"/>
      <c r="AJM6" s="130"/>
      <c r="AJN6" s="130"/>
      <c r="AJO6" s="130"/>
      <c r="AJP6" s="130"/>
      <c r="AJQ6" s="130"/>
      <c r="AJR6" s="130"/>
      <c r="AJS6" s="130"/>
      <c r="AJT6" s="130"/>
      <c r="AJU6" s="130"/>
      <c r="AJV6" s="130"/>
      <c r="AJW6" s="130"/>
      <c r="AJX6" s="130"/>
      <c r="AJY6" s="130"/>
      <c r="AJZ6" s="130"/>
      <c r="AKA6" s="130"/>
      <c r="AKB6" s="130"/>
      <c r="AKC6" s="130"/>
      <c r="AKD6" s="130"/>
      <c r="AKE6" s="130"/>
      <c r="AKF6" s="130"/>
      <c r="AKG6" s="130"/>
      <c r="AKH6" s="130"/>
      <c r="AKI6" s="130"/>
      <c r="AKJ6" s="130"/>
      <c r="AKK6" s="130"/>
      <c r="AKL6" s="130"/>
      <c r="AKM6" s="130"/>
      <c r="AKN6" s="130"/>
      <c r="AKO6" s="130"/>
      <c r="AKP6" s="130"/>
      <c r="AKQ6" s="130"/>
      <c r="AKR6" s="130"/>
      <c r="AKS6" s="130"/>
      <c r="AKT6" s="130"/>
      <c r="AKU6" s="130"/>
      <c r="AKV6" s="130"/>
      <c r="AKW6" s="130"/>
      <c r="AKX6" s="130"/>
      <c r="AKY6" s="130"/>
      <c r="AKZ6" s="130"/>
      <c r="ALA6" s="130"/>
      <c r="ALB6" s="130"/>
      <c r="ALC6" s="130"/>
      <c r="ALD6" s="130"/>
      <c r="ALE6" s="130"/>
      <c r="ALF6" s="130"/>
      <c r="ALG6" s="130"/>
      <c r="ALH6" s="130"/>
      <c r="ALI6" s="130"/>
      <c r="ALJ6" s="130"/>
      <c r="ALK6" s="130"/>
      <c r="ALL6" s="130"/>
      <c r="ALM6" s="130"/>
      <c r="ALN6" s="130"/>
      <c r="ALO6" s="130"/>
      <c r="ALP6" s="130"/>
      <c r="ALQ6" s="130"/>
      <c r="ALR6" s="130"/>
      <c r="ALS6" s="130"/>
      <c r="ALT6" s="130"/>
      <c r="ALU6" s="130"/>
      <c r="ALV6" s="130"/>
      <c r="ALW6" s="130"/>
      <c r="ALX6" s="130"/>
      <c r="ALY6" s="130"/>
      <c r="ALZ6" s="130"/>
      <c r="AMA6" s="130"/>
      <c r="AMB6" s="130"/>
      <c r="AMC6" s="130"/>
      <c r="AMD6" s="130"/>
      <c r="AME6" s="130"/>
      <c r="AMF6" s="130"/>
      <c r="AMG6" s="130"/>
      <c r="AMH6" s="130"/>
      <c r="AMI6" s="130"/>
      <c r="AMJ6" s="130"/>
      <c r="AMK6" s="130"/>
      <c r="AML6" s="130"/>
      <c r="AMM6" s="130"/>
      <c r="AMN6" s="130"/>
      <c r="AMO6" s="130"/>
      <c r="AMP6" s="130"/>
      <c r="AMQ6" s="130"/>
      <c r="AMR6" s="130"/>
      <c r="AMS6" s="130"/>
      <c r="AMT6" s="130"/>
      <c r="AMU6" s="130"/>
      <c r="AMV6" s="130"/>
      <c r="AMW6" s="130"/>
      <c r="AMX6" s="130"/>
      <c r="AMY6" s="130"/>
      <c r="AMZ6" s="130"/>
      <c r="ANA6" s="130"/>
      <c r="ANB6" s="130"/>
      <c r="ANC6" s="130"/>
      <c r="AND6" s="130"/>
      <c r="ANE6" s="130"/>
      <c r="ANF6" s="130"/>
      <c r="ANG6" s="130"/>
      <c r="ANH6" s="130"/>
      <c r="ANI6" s="130"/>
      <c r="ANJ6" s="130"/>
      <c r="ANK6" s="130"/>
      <c r="ANL6" s="130"/>
      <c r="ANM6" s="130"/>
      <c r="ANN6" s="130"/>
      <c r="ANO6" s="130"/>
      <c r="ANP6" s="130"/>
      <c r="ANQ6" s="130"/>
      <c r="ANR6" s="130"/>
      <c r="ANS6" s="130"/>
      <c r="ANT6" s="130"/>
      <c r="ANU6" s="130"/>
      <c r="ANV6" s="130"/>
      <c r="ANW6" s="130"/>
      <c r="ANX6" s="130"/>
      <c r="ANY6" s="130"/>
      <c r="ANZ6" s="130"/>
      <c r="AOA6" s="130"/>
      <c r="AOB6" s="130"/>
      <c r="AOC6" s="130"/>
      <c r="AOD6" s="130"/>
      <c r="AOE6" s="130"/>
      <c r="AOF6" s="130"/>
      <c r="AOG6" s="130"/>
      <c r="AOH6" s="130"/>
      <c r="AOI6" s="130"/>
      <c r="AOJ6" s="130"/>
      <c r="AOK6" s="130"/>
      <c r="AOL6" s="130"/>
      <c r="AOM6" s="130"/>
      <c r="AON6" s="130"/>
      <c r="AOO6" s="130"/>
      <c r="AOP6" s="130"/>
      <c r="AOQ6" s="130"/>
      <c r="AOR6" s="130"/>
      <c r="AOS6" s="130"/>
      <c r="AOT6" s="130"/>
      <c r="AOU6" s="130"/>
      <c r="AOV6" s="130"/>
      <c r="AOW6" s="130"/>
      <c r="AOX6" s="130"/>
      <c r="AOY6" s="130"/>
      <c r="AOZ6" s="130"/>
      <c r="APA6" s="130"/>
      <c r="APB6" s="130"/>
      <c r="APC6" s="130"/>
      <c r="APD6" s="130"/>
      <c r="APE6" s="130"/>
      <c r="APF6" s="130"/>
      <c r="APG6" s="130"/>
      <c r="APH6" s="130"/>
      <c r="API6" s="130"/>
      <c r="APJ6" s="130"/>
      <c r="APK6" s="130"/>
      <c r="APL6" s="130"/>
      <c r="APM6" s="130"/>
      <c r="APN6" s="130"/>
      <c r="APO6" s="130"/>
      <c r="APP6" s="130"/>
      <c r="APQ6" s="130"/>
      <c r="APR6" s="130"/>
      <c r="APS6" s="130"/>
      <c r="APT6" s="130"/>
      <c r="APU6" s="130"/>
      <c r="APV6" s="130"/>
      <c r="APW6" s="130"/>
      <c r="APX6" s="130"/>
      <c r="APY6" s="130"/>
      <c r="APZ6" s="130"/>
      <c r="AQA6" s="130"/>
      <c r="AQB6" s="130"/>
      <c r="AQC6" s="130"/>
      <c r="AQD6" s="130"/>
      <c r="AQE6" s="130"/>
      <c r="AQF6" s="130"/>
      <c r="AQG6" s="130"/>
      <c r="AQH6" s="130"/>
      <c r="AQI6" s="130"/>
      <c r="AQJ6" s="130"/>
      <c r="AQK6" s="130"/>
      <c r="AQL6" s="130"/>
      <c r="AQM6" s="130"/>
      <c r="AQN6" s="130"/>
      <c r="AQO6" s="130"/>
      <c r="AQP6" s="130"/>
      <c r="AQQ6" s="130"/>
      <c r="AQR6" s="130"/>
      <c r="AQS6" s="130"/>
      <c r="AQT6" s="130"/>
      <c r="AQU6" s="130"/>
      <c r="AQV6" s="130"/>
      <c r="AQW6" s="130"/>
      <c r="AQX6" s="130"/>
      <c r="AQY6" s="130"/>
      <c r="AQZ6" s="130"/>
      <c r="ARA6" s="130"/>
      <c r="ARB6" s="130"/>
      <c r="ARC6" s="130"/>
      <c r="ARD6" s="130"/>
      <c r="ARE6" s="130"/>
      <c r="ARF6" s="130"/>
      <c r="ARG6" s="130"/>
      <c r="ARH6" s="130"/>
      <c r="ARI6" s="130"/>
      <c r="ARJ6" s="130"/>
      <c r="ARK6" s="130"/>
      <c r="ARL6" s="130"/>
      <c r="ARM6" s="130"/>
      <c r="ARN6" s="130"/>
      <c r="ARO6" s="130"/>
      <c r="ARP6" s="130"/>
      <c r="ARQ6" s="130"/>
      <c r="ARR6" s="130"/>
      <c r="ARS6" s="130"/>
      <c r="ART6" s="130"/>
      <c r="ARU6" s="130"/>
      <c r="ARV6" s="130"/>
      <c r="ARW6" s="130"/>
      <c r="ARX6" s="130"/>
      <c r="ARY6" s="130"/>
      <c r="ARZ6" s="130"/>
      <c r="ASA6" s="130"/>
      <c r="ASB6" s="130"/>
      <c r="ASC6" s="130"/>
      <c r="ASD6" s="130"/>
      <c r="ASE6" s="130"/>
      <c r="ASF6" s="130"/>
      <c r="ASG6" s="130"/>
      <c r="ASH6" s="130"/>
      <c r="ASI6" s="130"/>
      <c r="ASJ6" s="130"/>
      <c r="ASK6" s="130"/>
      <c r="ASL6" s="130"/>
      <c r="ASM6" s="130"/>
      <c r="ASN6" s="130"/>
      <c r="ASO6" s="130"/>
      <c r="ASP6" s="130"/>
      <c r="ASQ6" s="130"/>
      <c r="ASR6" s="130"/>
      <c r="ASS6" s="130"/>
      <c r="AST6" s="130"/>
      <c r="ASU6" s="130"/>
      <c r="ASV6" s="130"/>
      <c r="ASW6" s="130"/>
      <c r="ASX6" s="130"/>
      <c r="ASY6" s="130"/>
      <c r="ASZ6" s="130"/>
      <c r="ATA6" s="130"/>
      <c r="ATB6" s="130"/>
      <c r="ATC6" s="130"/>
      <c r="ATD6" s="130"/>
      <c r="ATE6" s="130"/>
      <c r="ATF6" s="130"/>
      <c r="ATG6" s="130"/>
      <c r="ATH6" s="130"/>
      <c r="ATI6" s="130"/>
      <c r="ATJ6" s="130"/>
      <c r="ATK6" s="130"/>
      <c r="ATL6" s="130"/>
      <c r="ATM6" s="130"/>
      <c r="ATN6" s="130"/>
      <c r="ATO6" s="130"/>
      <c r="ATP6" s="130"/>
      <c r="ATQ6" s="130"/>
      <c r="ATR6" s="130"/>
      <c r="ATS6" s="130"/>
      <c r="ATT6" s="130"/>
      <c r="ATU6" s="130"/>
      <c r="ATV6" s="130"/>
      <c r="ATW6" s="130"/>
      <c r="ATX6" s="130"/>
      <c r="ATY6" s="130"/>
      <c r="ATZ6" s="130"/>
      <c r="AUA6" s="130"/>
      <c r="AUB6" s="130"/>
      <c r="AUC6" s="130"/>
      <c r="AUD6" s="130"/>
      <c r="AUE6" s="130"/>
      <c r="AUF6" s="130"/>
      <c r="AUG6" s="130"/>
      <c r="AUH6" s="130"/>
      <c r="AUI6" s="130"/>
      <c r="AUJ6" s="130"/>
      <c r="AUK6" s="130"/>
      <c r="AUL6" s="130"/>
      <c r="AUM6" s="130"/>
      <c r="AUN6" s="130"/>
      <c r="AUO6" s="130"/>
      <c r="AUP6" s="130"/>
      <c r="AUQ6" s="130"/>
      <c r="AUR6" s="130"/>
      <c r="AUS6" s="130"/>
      <c r="AUT6" s="130"/>
      <c r="AUU6" s="130"/>
      <c r="AUV6" s="130"/>
      <c r="AUW6" s="130"/>
      <c r="AUX6" s="130"/>
      <c r="AUY6" s="130"/>
      <c r="AUZ6" s="130"/>
      <c r="AVA6" s="130"/>
      <c r="AVB6" s="130"/>
      <c r="AVC6" s="130"/>
      <c r="AVD6" s="130"/>
      <c r="AVE6" s="130"/>
      <c r="AVF6" s="130"/>
      <c r="AVG6" s="130"/>
      <c r="AVH6" s="130"/>
      <c r="AVI6" s="130"/>
      <c r="AVJ6" s="130"/>
      <c r="AVK6" s="130"/>
      <c r="AVL6" s="130"/>
      <c r="AVM6" s="130"/>
      <c r="AVN6" s="130"/>
      <c r="AVO6" s="130"/>
      <c r="AVP6" s="130"/>
      <c r="AVQ6" s="130"/>
      <c r="AVR6" s="130"/>
      <c r="AVS6" s="130"/>
      <c r="AVT6" s="130"/>
      <c r="AVU6" s="130"/>
      <c r="AVV6" s="130"/>
      <c r="AVW6" s="130"/>
      <c r="AVX6" s="130"/>
      <c r="AVY6" s="130"/>
      <c r="AVZ6" s="130"/>
      <c r="AWA6" s="130"/>
      <c r="AWB6" s="130"/>
      <c r="AWC6" s="130"/>
      <c r="AWD6" s="130"/>
      <c r="AWE6" s="130"/>
      <c r="AWF6" s="130"/>
      <c r="AWG6" s="130"/>
      <c r="AWH6" s="130"/>
      <c r="AWI6" s="130"/>
      <c r="AWJ6" s="130"/>
      <c r="AWK6" s="130"/>
      <c r="AWL6" s="130"/>
      <c r="AWM6" s="130"/>
      <c r="AWN6" s="130"/>
      <c r="AWO6" s="130"/>
      <c r="AWP6" s="130"/>
      <c r="AWQ6" s="130"/>
      <c r="AWR6" s="130"/>
      <c r="AWS6" s="130"/>
      <c r="AWT6" s="130"/>
      <c r="AWU6" s="130"/>
      <c r="AWV6" s="130"/>
      <c r="AWW6" s="130"/>
      <c r="AWX6" s="130"/>
      <c r="AWY6" s="130"/>
      <c r="AWZ6" s="130"/>
      <c r="AXA6" s="130"/>
      <c r="AXB6" s="130"/>
      <c r="AXC6" s="130"/>
      <c r="AXD6" s="130"/>
      <c r="AXE6" s="130"/>
      <c r="AXF6" s="130"/>
      <c r="AXG6" s="130"/>
      <c r="AXH6" s="130"/>
      <c r="AXI6" s="130"/>
      <c r="AXJ6" s="130"/>
      <c r="AXK6" s="130"/>
      <c r="AXL6" s="130"/>
      <c r="AXM6" s="130"/>
      <c r="AXN6" s="130"/>
      <c r="AXO6" s="130"/>
      <c r="AXP6" s="130"/>
      <c r="AXQ6" s="130"/>
      <c r="AXR6" s="130"/>
      <c r="AXS6" s="130"/>
      <c r="AXT6" s="130"/>
      <c r="AXU6" s="130"/>
      <c r="AXV6" s="130"/>
      <c r="AXW6" s="130"/>
      <c r="AXX6" s="130"/>
      <c r="AXY6" s="130"/>
      <c r="AXZ6" s="130"/>
      <c r="AYA6" s="130"/>
      <c r="AYB6" s="130"/>
      <c r="AYC6" s="130"/>
      <c r="AYD6" s="130"/>
      <c r="AYE6" s="130"/>
      <c r="AYF6" s="130"/>
      <c r="AYG6" s="130"/>
      <c r="AYH6" s="130"/>
      <c r="AYI6" s="130"/>
      <c r="AYJ6" s="130"/>
      <c r="AYK6" s="130"/>
      <c r="AYL6" s="130"/>
      <c r="AYM6" s="130"/>
      <c r="AYN6" s="130"/>
      <c r="AYO6" s="130"/>
      <c r="AYP6" s="130"/>
      <c r="AYQ6" s="130"/>
      <c r="AYR6" s="130"/>
      <c r="AYS6" s="130"/>
      <c r="AYT6" s="130"/>
      <c r="AYU6" s="130"/>
      <c r="AYV6" s="130"/>
      <c r="AYW6" s="130"/>
      <c r="AYX6" s="130"/>
      <c r="AYY6" s="130"/>
      <c r="AYZ6" s="130"/>
      <c r="AZA6" s="130"/>
      <c r="AZB6" s="130"/>
      <c r="AZC6" s="130"/>
      <c r="AZD6" s="130"/>
      <c r="AZE6" s="130"/>
      <c r="AZF6" s="130"/>
      <c r="AZG6" s="130"/>
      <c r="AZH6" s="130"/>
      <c r="AZI6" s="130"/>
      <c r="AZJ6" s="130"/>
      <c r="AZK6" s="130"/>
      <c r="AZL6" s="130"/>
      <c r="AZM6" s="130"/>
      <c r="AZN6" s="130"/>
      <c r="AZO6" s="130"/>
      <c r="AZP6" s="130"/>
      <c r="AZQ6" s="130"/>
      <c r="AZR6" s="130"/>
      <c r="AZS6" s="130"/>
      <c r="AZT6" s="130"/>
      <c r="AZU6" s="130"/>
      <c r="AZV6" s="130"/>
      <c r="AZW6" s="130"/>
      <c r="AZX6" s="130"/>
      <c r="AZY6" s="130"/>
      <c r="AZZ6" s="130"/>
      <c r="BAA6" s="130"/>
      <c r="BAB6" s="130"/>
      <c r="BAC6" s="130"/>
      <c r="BAD6" s="130"/>
      <c r="BAE6" s="130"/>
      <c r="BAF6" s="130"/>
      <c r="BAG6" s="130"/>
      <c r="BAH6" s="130"/>
      <c r="BAI6" s="130"/>
      <c r="BAJ6" s="130"/>
      <c r="BAK6" s="130"/>
      <c r="BAL6" s="130"/>
      <c r="BAM6" s="130"/>
      <c r="BAN6" s="130"/>
      <c r="BAO6" s="130"/>
      <c r="BAP6" s="130"/>
      <c r="BAQ6" s="130"/>
      <c r="BAR6" s="130"/>
      <c r="BAS6" s="130"/>
      <c r="BAT6" s="130"/>
      <c r="BAU6" s="130"/>
      <c r="BAV6" s="130"/>
      <c r="BAW6" s="130"/>
      <c r="BAX6" s="130"/>
      <c r="BAY6" s="130"/>
      <c r="BAZ6" s="130"/>
      <c r="BBA6" s="130"/>
      <c r="BBB6" s="130"/>
      <c r="BBC6" s="130"/>
      <c r="BBD6" s="130"/>
      <c r="BBE6" s="130"/>
      <c r="BBF6" s="130"/>
      <c r="BBG6" s="130"/>
      <c r="BBH6" s="130"/>
      <c r="BBI6" s="130"/>
      <c r="BBJ6" s="130"/>
      <c r="BBK6" s="130"/>
      <c r="BBL6" s="130"/>
      <c r="BBM6" s="130"/>
      <c r="BBN6" s="130"/>
      <c r="BBO6" s="130"/>
      <c r="BBP6" s="130"/>
      <c r="BBQ6" s="130"/>
      <c r="BBR6" s="130"/>
      <c r="BBS6" s="130"/>
      <c r="BBT6" s="130"/>
      <c r="BBU6" s="130"/>
      <c r="BBV6" s="130"/>
      <c r="BBW6" s="130"/>
      <c r="BBX6" s="130"/>
      <c r="BBY6" s="130"/>
      <c r="BBZ6" s="130"/>
      <c r="BCA6" s="130"/>
      <c r="BCB6" s="130"/>
      <c r="BCC6" s="130"/>
      <c r="BCD6" s="130"/>
      <c r="BCE6" s="130"/>
      <c r="BCF6" s="130"/>
      <c r="BCG6" s="130"/>
      <c r="BCH6" s="130"/>
      <c r="BCI6" s="130"/>
      <c r="BCJ6" s="130"/>
      <c r="BCK6" s="130"/>
      <c r="BCL6" s="130"/>
      <c r="BCM6" s="130"/>
      <c r="BCN6" s="130"/>
      <c r="BCO6" s="130"/>
      <c r="BCP6" s="130"/>
      <c r="BCQ6" s="130"/>
      <c r="BCR6" s="130"/>
      <c r="BCS6" s="130"/>
      <c r="BCT6" s="130"/>
      <c r="BCU6" s="130"/>
      <c r="BCV6" s="130"/>
      <c r="BCW6" s="130"/>
      <c r="BCX6" s="130"/>
      <c r="BCY6" s="130"/>
      <c r="BCZ6" s="130"/>
      <c r="BDA6" s="130"/>
      <c r="BDB6" s="130"/>
      <c r="BDC6" s="130"/>
      <c r="BDD6" s="130"/>
      <c r="BDE6" s="130"/>
      <c r="BDF6" s="130"/>
      <c r="BDG6" s="130"/>
      <c r="BDH6" s="130"/>
      <c r="BDI6" s="130"/>
      <c r="BDJ6" s="130"/>
      <c r="BDK6" s="130"/>
      <c r="BDL6" s="130"/>
      <c r="BDM6" s="130"/>
      <c r="BDN6" s="130"/>
      <c r="BDO6" s="130"/>
      <c r="BDP6" s="130"/>
      <c r="BDQ6" s="130"/>
      <c r="BDR6" s="130"/>
      <c r="BDS6" s="130"/>
      <c r="BDT6" s="130"/>
      <c r="BDU6" s="130"/>
      <c r="BDV6" s="130"/>
      <c r="BDW6" s="130"/>
      <c r="BDX6" s="130"/>
      <c r="BDY6" s="130"/>
      <c r="BDZ6" s="130"/>
      <c r="BEA6" s="130"/>
      <c r="BEB6" s="130"/>
      <c r="BEC6" s="130"/>
      <c r="BED6" s="130"/>
      <c r="BEE6" s="130"/>
      <c r="BEF6" s="130"/>
      <c r="BEG6" s="130"/>
      <c r="BEH6" s="130"/>
      <c r="BEI6" s="130"/>
      <c r="BEJ6" s="130"/>
      <c r="BEK6" s="130"/>
      <c r="BEL6" s="130"/>
      <c r="BEM6" s="130"/>
      <c r="BEN6" s="130"/>
      <c r="BEO6" s="130"/>
      <c r="BEP6" s="130"/>
      <c r="BEQ6" s="130"/>
      <c r="BER6" s="130"/>
      <c r="BES6" s="130"/>
      <c r="BET6" s="130"/>
      <c r="BEU6" s="130"/>
      <c r="BEV6" s="130"/>
      <c r="BEW6" s="130"/>
      <c r="BEX6" s="130"/>
      <c r="BEY6" s="130"/>
      <c r="BEZ6" s="130"/>
      <c r="BFA6" s="130"/>
      <c r="BFB6" s="130"/>
      <c r="BFC6" s="130"/>
      <c r="BFD6" s="130"/>
      <c r="BFE6" s="130"/>
      <c r="BFF6" s="130"/>
      <c r="BFG6" s="130"/>
      <c r="BFH6" s="130"/>
      <c r="BFI6" s="130"/>
      <c r="BFJ6" s="130"/>
      <c r="BFK6" s="130"/>
      <c r="BFL6" s="130"/>
      <c r="BFM6" s="130"/>
      <c r="BFN6" s="130"/>
      <c r="BFO6" s="130"/>
      <c r="BFP6" s="130"/>
      <c r="BFQ6" s="130"/>
      <c r="BFR6" s="130"/>
      <c r="BFS6" s="130"/>
      <c r="BFT6" s="130"/>
      <c r="BFU6" s="130"/>
      <c r="BFV6" s="130"/>
      <c r="BFW6" s="130"/>
      <c r="BFX6" s="130"/>
      <c r="BFY6" s="130"/>
      <c r="BFZ6" s="130"/>
      <c r="BGA6" s="130"/>
      <c r="BGB6" s="130"/>
      <c r="BGC6" s="130"/>
      <c r="BGD6" s="130"/>
      <c r="BGE6" s="130"/>
      <c r="BGF6" s="130"/>
      <c r="BGG6" s="130"/>
      <c r="BGH6" s="130"/>
      <c r="BGI6" s="130"/>
      <c r="BGJ6" s="130"/>
      <c r="BGK6" s="130"/>
      <c r="BGL6" s="130"/>
      <c r="BGM6" s="130"/>
      <c r="BGN6" s="130"/>
      <c r="BGO6" s="130"/>
      <c r="BGP6" s="130"/>
      <c r="BGQ6" s="130"/>
      <c r="BGR6" s="130"/>
      <c r="BGS6" s="130"/>
      <c r="BGT6" s="130"/>
      <c r="BGU6" s="130"/>
      <c r="BGV6" s="130"/>
      <c r="BGW6" s="130"/>
      <c r="BGX6" s="130"/>
      <c r="BGY6" s="130"/>
      <c r="BGZ6" s="130"/>
      <c r="BHA6" s="130"/>
      <c r="BHB6" s="130"/>
      <c r="BHC6" s="130"/>
      <c r="BHD6" s="130"/>
      <c r="BHE6" s="130"/>
      <c r="BHF6" s="130"/>
      <c r="BHG6" s="130"/>
      <c r="BHH6" s="130"/>
      <c r="BHI6" s="130"/>
      <c r="BHJ6" s="130"/>
      <c r="BHK6" s="130"/>
      <c r="BHL6" s="130"/>
      <c r="BHM6" s="130"/>
      <c r="BHN6" s="130"/>
      <c r="BHO6" s="130"/>
      <c r="BHP6" s="130"/>
      <c r="BHQ6" s="130"/>
      <c r="BHR6" s="130"/>
      <c r="BHS6" s="130"/>
      <c r="BHT6" s="130"/>
      <c r="BHU6" s="130"/>
      <c r="BHV6" s="130"/>
      <c r="BHW6" s="130"/>
      <c r="BHX6" s="130"/>
      <c r="BHY6" s="130"/>
      <c r="BHZ6" s="130"/>
      <c r="BIA6" s="130"/>
      <c r="BIB6" s="130"/>
      <c r="BIC6" s="130"/>
      <c r="BID6" s="130"/>
      <c r="BIE6" s="130"/>
      <c r="BIF6" s="130"/>
      <c r="BIG6" s="130"/>
      <c r="BIH6" s="130"/>
      <c r="BII6" s="130"/>
      <c r="BIJ6" s="130"/>
      <c r="BIK6" s="130"/>
      <c r="BIL6" s="130"/>
      <c r="BIM6" s="130"/>
      <c r="BIN6" s="130"/>
      <c r="BIO6" s="130"/>
      <c r="BIP6" s="130"/>
      <c r="BIQ6" s="130"/>
      <c r="BIR6" s="130"/>
      <c r="BIS6" s="130"/>
      <c r="BIT6" s="130"/>
      <c r="BIU6" s="130"/>
      <c r="BIV6" s="130"/>
      <c r="BIW6" s="130"/>
      <c r="BIX6" s="130"/>
      <c r="BIY6" s="130"/>
      <c r="BIZ6" s="130"/>
      <c r="BJA6" s="130"/>
      <c r="BJB6" s="130"/>
      <c r="BJC6" s="130"/>
      <c r="BJD6" s="130"/>
      <c r="BJE6" s="130"/>
      <c r="BJF6" s="130"/>
      <c r="BJG6" s="130"/>
      <c r="BJH6" s="130"/>
      <c r="BJI6" s="130"/>
      <c r="BJJ6" s="130"/>
      <c r="BJK6" s="130"/>
      <c r="BJL6" s="130"/>
      <c r="BJM6" s="130"/>
      <c r="BJN6" s="130"/>
      <c r="BJO6" s="130"/>
      <c r="BJP6" s="130"/>
      <c r="BJQ6" s="130"/>
      <c r="BJR6" s="130"/>
      <c r="BJS6" s="130"/>
      <c r="BJT6" s="130"/>
      <c r="BJU6" s="130"/>
      <c r="BJV6" s="130"/>
      <c r="BJW6" s="130"/>
      <c r="BJX6" s="130"/>
      <c r="BJY6" s="130"/>
      <c r="BJZ6" s="130"/>
      <c r="BKA6" s="130"/>
      <c r="BKB6" s="130"/>
      <c r="BKC6" s="130"/>
      <c r="BKD6" s="130"/>
      <c r="BKE6" s="130"/>
      <c r="BKF6" s="130"/>
      <c r="BKG6" s="130"/>
      <c r="BKH6" s="130"/>
      <c r="BKI6" s="130"/>
      <c r="BKJ6" s="130"/>
      <c r="BKK6" s="130"/>
      <c r="BKL6" s="130"/>
      <c r="BKM6" s="130"/>
      <c r="BKN6" s="130"/>
      <c r="BKO6" s="130"/>
      <c r="BKP6" s="130"/>
      <c r="BKQ6" s="130"/>
      <c r="BKR6" s="130"/>
      <c r="BKS6" s="130"/>
      <c r="BKT6" s="130"/>
      <c r="BKU6" s="130"/>
      <c r="BKV6" s="130"/>
      <c r="BKW6" s="130"/>
      <c r="BKX6" s="130"/>
      <c r="BKY6" s="130"/>
      <c r="BKZ6" s="130"/>
      <c r="BLA6" s="130"/>
      <c r="BLB6" s="130"/>
      <c r="BLC6" s="130"/>
      <c r="BLD6" s="130"/>
      <c r="BLE6" s="130"/>
      <c r="BLF6" s="130"/>
      <c r="BLG6" s="130"/>
      <c r="BLH6" s="130"/>
      <c r="BLI6" s="130"/>
      <c r="BLJ6" s="130"/>
      <c r="BLK6" s="130"/>
      <c r="BLL6" s="130"/>
      <c r="BLM6" s="130"/>
      <c r="BLN6" s="130"/>
      <c r="BLO6" s="130"/>
      <c r="BLP6" s="130"/>
      <c r="BLQ6" s="130"/>
      <c r="BLR6" s="130"/>
      <c r="BLS6" s="130"/>
      <c r="BLT6" s="130"/>
      <c r="BLU6" s="130"/>
      <c r="BLV6" s="130"/>
      <c r="BLW6" s="130"/>
      <c r="BLX6" s="130"/>
      <c r="BLY6" s="130"/>
      <c r="BLZ6" s="130"/>
      <c r="BMA6" s="130"/>
      <c r="BMB6" s="130"/>
      <c r="BMC6" s="130"/>
      <c r="BMD6" s="130"/>
      <c r="BME6" s="130"/>
      <c r="BMF6" s="130"/>
      <c r="BMG6" s="130"/>
      <c r="BMH6" s="130"/>
      <c r="BMI6" s="130"/>
      <c r="BMJ6" s="130"/>
      <c r="BMK6" s="130"/>
      <c r="BML6" s="130"/>
      <c r="BMM6" s="130"/>
      <c r="BMN6" s="130"/>
      <c r="BMO6" s="130"/>
      <c r="BMP6" s="130"/>
      <c r="BMQ6" s="130"/>
      <c r="BMR6" s="130"/>
      <c r="BMS6" s="130"/>
      <c r="BMT6" s="130"/>
      <c r="BMU6" s="130"/>
      <c r="BMV6" s="130"/>
      <c r="BMW6" s="130"/>
      <c r="BMX6" s="130"/>
      <c r="BMY6" s="130"/>
      <c r="BMZ6" s="130"/>
      <c r="BNA6" s="130"/>
      <c r="BNB6" s="130"/>
      <c r="BNC6" s="130"/>
      <c r="BND6" s="130"/>
      <c r="BNE6" s="130"/>
      <c r="BNF6" s="130"/>
      <c r="BNG6" s="130"/>
      <c r="BNH6" s="130"/>
      <c r="BNI6" s="130"/>
      <c r="BNJ6" s="130"/>
      <c r="BNK6" s="130"/>
      <c r="BNL6" s="130"/>
      <c r="BNM6" s="130"/>
      <c r="BNN6" s="130"/>
      <c r="BNO6" s="130"/>
      <c r="BNP6" s="130"/>
      <c r="BNQ6" s="130"/>
      <c r="BNR6" s="130"/>
      <c r="BNS6" s="130"/>
      <c r="BNT6" s="130"/>
      <c r="BNU6" s="130"/>
      <c r="BNV6" s="130"/>
      <c r="BNW6" s="130"/>
      <c r="BNX6" s="130"/>
      <c r="BNY6" s="130"/>
      <c r="BNZ6" s="130"/>
      <c r="BOA6" s="130"/>
      <c r="BOB6" s="130"/>
      <c r="BOC6" s="130"/>
      <c r="BOD6" s="130"/>
      <c r="BOE6" s="130"/>
      <c r="BOF6" s="130"/>
      <c r="BOG6" s="130"/>
      <c r="BOH6" s="130"/>
      <c r="BOI6" s="130"/>
      <c r="BOJ6" s="130"/>
      <c r="BOK6" s="130"/>
      <c r="BOL6" s="130"/>
      <c r="BOM6" s="130"/>
      <c r="BON6" s="130"/>
      <c r="BOO6" s="130"/>
      <c r="BOP6" s="130"/>
      <c r="BOQ6" s="130"/>
      <c r="BOR6" s="130"/>
      <c r="BOS6" s="130"/>
      <c r="BOT6" s="130"/>
      <c r="BOU6" s="130"/>
      <c r="BOV6" s="130"/>
      <c r="BOW6" s="130"/>
      <c r="BOX6" s="130"/>
      <c r="BOY6" s="130"/>
      <c r="BOZ6" s="130"/>
      <c r="BPA6" s="130"/>
      <c r="BPB6" s="130"/>
      <c r="BPC6" s="130"/>
      <c r="BPD6" s="130"/>
      <c r="BPE6" s="130"/>
      <c r="BPF6" s="130"/>
      <c r="BPG6" s="130"/>
      <c r="BPH6" s="130"/>
      <c r="BPI6" s="130"/>
      <c r="BPJ6" s="130"/>
      <c r="BPK6" s="130"/>
      <c r="BPL6" s="130"/>
      <c r="BPM6" s="130"/>
      <c r="BPN6" s="130"/>
      <c r="BPO6" s="130"/>
      <c r="BPP6" s="130"/>
      <c r="BPQ6" s="130"/>
      <c r="BPR6" s="130"/>
      <c r="BPS6" s="130"/>
      <c r="BPT6" s="130"/>
      <c r="BPU6" s="130"/>
      <c r="BPV6" s="130"/>
      <c r="BPW6" s="130"/>
      <c r="BPX6" s="130"/>
      <c r="BPY6" s="130"/>
      <c r="BPZ6" s="130"/>
      <c r="BQA6" s="130"/>
      <c r="BQB6" s="130"/>
      <c r="BQC6" s="130"/>
      <c r="BQD6" s="130"/>
      <c r="BQE6" s="130"/>
      <c r="BQF6" s="130"/>
      <c r="BQG6" s="130"/>
      <c r="BQH6" s="130"/>
      <c r="BQI6" s="130"/>
      <c r="BQJ6" s="130"/>
      <c r="BQK6" s="130"/>
      <c r="BQL6" s="130"/>
      <c r="BQM6" s="130"/>
      <c r="BQN6" s="130"/>
      <c r="BQO6" s="130"/>
      <c r="BQP6" s="130"/>
      <c r="BQQ6" s="130"/>
      <c r="BQR6" s="130"/>
      <c r="BQS6" s="130"/>
      <c r="BQT6" s="130"/>
      <c r="BQU6" s="130"/>
      <c r="BQV6" s="130"/>
      <c r="BQW6" s="130"/>
      <c r="BQX6" s="130"/>
      <c r="BQY6" s="130"/>
      <c r="BQZ6" s="130"/>
      <c r="BRA6" s="130"/>
      <c r="BRB6" s="130"/>
      <c r="BRC6" s="130"/>
      <c r="BRD6" s="130"/>
      <c r="BRE6" s="130"/>
      <c r="BRF6" s="130"/>
      <c r="BRG6" s="130"/>
      <c r="BRH6" s="130"/>
      <c r="BRI6" s="130"/>
      <c r="BRJ6" s="130"/>
      <c r="BRK6" s="130"/>
      <c r="BRL6" s="130"/>
      <c r="BRM6" s="130"/>
      <c r="BRN6" s="130"/>
      <c r="BRO6" s="130"/>
      <c r="BRP6" s="130"/>
      <c r="BRQ6" s="130"/>
      <c r="BRR6" s="130"/>
      <c r="BRS6" s="130"/>
      <c r="BRT6" s="130"/>
      <c r="BRU6" s="130"/>
      <c r="BRV6" s="130"/>
      <c r="BRW6" s="130"/>
      <c r="BRX6" s="130"/>
      <c r="BRY6" s="130"/>
      <c r="BRZ6" s="130"/>
      <c r="BSA6" s="130"/>
      <c r="BSB6" s="130"/>
      <c r="BSC6" s="130"/>
      <c r="BSD6" s="130"/>
      <c r="BSE6" s="130"/>
      <c r="BSF6" s="130"/>
      <c r="BSG6" s="130"/>
      <c r="BSH6" s="130"/>
      <c r="BSI6" s="130"/>
      <c r="BSJ6" s="130"/>
      <c r="BSK6" s="130"/>
      <c r="BSL6" s="130"/>
      <c r="BSM6" s="130"/>
      <c r="BSN6" s="130"/>
      <c r="BSO6" s="130"/>
      <c r="BSP6" s="130"/>
      <c r="BSQ6" s="130"/>
      <c r="BSR6" s="130"/>
      <c r="BSS6" s="130"/>
      <c r="BST6" s="130"/>
      <c r="BSU6" s="130"/>
      <c r="BSV6" s="130"/>
      <c r="BSW6" s="130"/>
      <c r="BSX6" s="130"/>
      <c r="BSY6" s="130"/>
      <c r="BSZ6" s="130"/>
      <c r="BTA6" s="130"/>
      <c r="BTB6" s="130"/>
      <c r="BTC6" s="130"/>
      <c r="BTD6" s="130"/>
      <c r="BTE6" s="130"/>
      <c r="BTF6" s="130"/>
      <c r="BTG6" s="130"/>
      <c r="BTH6" s="130"/>
      <c r="BTI6" s="130"/>
      <c r="BTJ6" s="130"/>
      <c r="BTK6" s="130"/>
      <c r="BTL6" s="130"/>
      <c r="BTM6" s="130"/>
      <c r="BTN6" s="130"/>
      <c r="BTO6" s="130"/>
      <c r="BTP6" s="130"/>
      <c r="BTQ6" s="130"/>
      <c r="BTR6" s="130"/>
      <c r="BTS6" s="130"/>
      <c r="BTT6" s="130"/>
      <c r="BTU6" s="130"/>
      <c r="BTV6" s="130"/>
      <c r="BTW6" s="130"/>
      <c r="BTX6" s="130"/>
      <c r="BTY6" s="130"/>
      <c r="BTZ6" s="130"/>
      <c r="BUA6" s="130"/>
      <c r="BUB6" s="130"/>
      <c r="BUC6" s="130"/>
      <c r="BUD6" s="130"/>
      <c r="BUE6" s="130"/>
      <c r="BUF6" s="130"/>
      <c r="BUG6" s="130"/>
      <c r="BUH6" s="130"/>
      <c r="BUI6" s="130"/>
      <c r="BUJ6" s="130"/>
      <c r="BUK6" s="130"/>
      <c r="BUL6" s="130"/>
      <c r="BUM6" s="130"/>
      <c r="BUN6" s="130"/>
      <c r="BUO6" s="130"/>
      <c r="BUP6" s="130"/>
      <c r="BUQ6" s="130"/>
      <c r="BUR6" s="130"/>
      <c r="BUS6" s="130"/>
      <c r="BUT6" s="130"/>
      <c r="BUU6" s="130"/>
      <c r="BUV6" s="130"/>
      <c r="BUW6" s="130"/>
      <c r="BUX6" s="130"/>
      <c r="BUY6" s="130"/>
      <c r="BUZ6" s="130"/>
      <c r="BVA6" s="130"/>
      <c r="BVB6" s="130"/>
      <c r="BVC6" s="130"/>
      <c r="BVD6" s="130"/>
      <c r="BVE6" s="130"/>
      <c r="BVF6" s="130"/>
      <c r="BVG6" s="130"/>
      <c r="BVH6" s="130"/>
      <c r="BVI6" s="130"/>
      <c r="BVJ6" s="130"/>
      <c r="BVK6" s="130"/>
      <c r="BVL6" s="130"/>
      <c r="BVM6" s="130"/>
      <c r="BVN6" s="130"/>
      <c r="BVO6" s="130"/>
      <c r="BVP6" s="130"/>
      <c r="BVQ6" s="130"/>
      <c r="BVR6" s="130"/>
      <c r="BVS6" s="130"/>
      <c r="BVT6" s="130"/>
      <c r="BVU6" s="130"/>
      <c r="BVV6" s="130"/>
      <c r="BVW6" s="130"/>
      <c r="BVX6" s="130"/>
      <c r="BVY6" s="130"/>
      <c r="BVZ6" s="130"/>
      <c r="BWA6" s="130"/>
      <c r="BWB6" s="130"/>
      <c r="BWC6" s="130"/>
      <c r="BWD6" s="130"/>
      <c r="BWE6" s="130"/>
      <c r="BWF6" s="130"/>
      <c r="BWG6" s="130"/>
      <c r="BWH6" s="130"/>
      <c r="BWI6" s="130"/>
      <c r="BWJ6" s="130"/>
      <c r="BWK6" s="130"/>
      <c r="BWL6" s="130"/>
      <c r="BWM6" s="130"/>
      <c r="BWN6" s="130"/>
      <c r="BWO6" s="130"/>
      <c r="BWP6" s="130"/>
      <c r="BWQ6" s="130"/>
      <c r="BWR6" s="130"/>
      <c r="BWS6" s="130"/>
      <c r="BWT6" s="130"/>
      <c r="BWU6" s="130"/>
      <c r="BWV6" s="130"/>
      <c r="BWW6" s="130"/>
      <c r="BWX6" s="130"/>
      <c r="BWY6" s="130"/>
      <c r="BWZ6" s="130"/>
      <c r="BXA6" s="130"/>
      <c r="BXB6" s="130"/>
      <c r="BXC6" s="130"/>
      <c r="BXD6" s="130"/>
      <c r="BXE6" s="130"/>
      <c r="BXF6" s="130"/>
      <c r="BXG6" s="130"/>
      <c r="BXH6" s="130"/>
      <c r="BXI6" s="130"/>
      <c r="BXJ6" s="130"/>
      <c r="BXK6" s="130"/>
      <c r="BXL6" s="130"/>
      <c r="BXM6" s="130"/>
      <c r="BXN6" s="130"/>
      <c r="BXO6" s="130"/>
      <c r="BXP6" s="130"/>
      <c r="BXQ6" s="130"/>
      <c r="BXR6" s="130"/>
      <c r="BXS6" s="130"/>
      <c r="BXT6" s="130"/>
      <c r="BXU6" s="130"/>
      <c r="BXV6" s="130"/>
      <c r="BXW6" s="130"/>
      <c r="BXX6" s="130"/>
      <c r="BXY6" s="130"/>
      <c r="BXZ6" s="130"/>
      <c r="BYA6" s="130"/>
      <c r="BYB6" s="130"/>
      <c r="BYC6" s="130"/>
      <c r="BYD6" s="130"/>
      <c r="BYE6" s="130"/>
      <c r="BYF6" s="130"/>
      <c r="BYG6" s="130"/>
      <c r="BYH6" s="130"/>
      <c r="BYI6" s="130"/>
      <c r="BYJ6" s="130"/>
      <c r="BYK6" s="130"/>
      <c r="BYL6" s="130"/>
      <c r="BYM6" s="130"/>
      <c r="BYN6" s="130"/>
      <c r="BYO6" s="130"/>
      <c r="BYP6" s="130"/>
      <c r="BYQ6" s="130"/>
      <c r="BYR6" s="130"/>
      <c r="BYS6" s="130"/>
      <c r="BYT6" s="130"/>
      <c r="BYU6" s="130"/>
      <c r="BYV6" s="130"/>
      <c r="BYW6" s="130"/>
      <c r="BYX6" s="130"/>
      <c r="BYY6" s="130"/>
      <c r="BYZ6" s="130"/>
      <c r="BZA6" s="130"/>
      <c r="BZB6" s="130"/>
      <c r="BZC6" s="130"/>
      <c r="BZD6" s="130"/>
      <c r="BZE6" s="130"/>
      <c r="BZF6" s="130"/>
      <c r="BZG6" s="130"/>
      <c r="BZH6" s="130"/>
      <c r="BZI6" s="130"/>
      <c r="BZJ6" s="130"/>
      <c r="BZK6" s="130"/>
      <c r="BZL6" s="130"/>
      <c r="BZM6" s="130"/>
      <c r="BZN6" s="130"/>
      <c r="BZO6" s="130"/>
      <c r="BZP6" s="130"/>
      <c r="BZQ6" s="130"/>
      <c r="BZR6" s="130"/>
      <c r="BZS6" s="130"/>
      <c r="BZT6" s="130"/>
      <c r="BZU6" s="130"/>
      <c r="BZV6" s="130"/>
      <c r="BZW6" s="130"/>
      <c r="BZX6" s="130"/>
      <c r="BZY6" s="130"/>
      <c r="BZZ6" s="130"/>
      <c r="CAA6" s="130"/>
      <c r="CAB6" s="130"/>
      <c r="CAC6" s="130"/>
      <c r="CAD6" s="130"/>
      <c r="CAE6" s="130"/>
      <c r="CAF6" s="130"/>
      <c r="CAG6" s="130"/>
      <c r="CAH6" s="130"/>
      <c r="CAI6" s="130"/>
      <c r="CAJ6" s="130"/>
      <c r="CAK6" s="130"/>
      <c r="CAL6" s="130"/>
      <c r="CAM6" s="130"/>
      <c r="CAN6" s="130"/>
      <c r="CAO6" s="130"/>
      <c r="CAP6" s="130"/>
      <c r="CAQ6" s="130"/>
      <c r="CAR6" s="130"/>
      <c r="CAS6" s="130"/>
      <c r="CAT6" s="130"/>
      <c r="CAU6" s="130"/>
      <c r="CAV6" s="130"/>
      <c r="CAW6" s="130"/>
      <c r="CAX6" s="130"/>
      <c r="CAY6" s="130"/>
      <c r="CAZ6" s="130"/>
      <c r="CBA6" s="130"/>
      <c r="CBB6" s="130"/>
      <c r="CBC6" s="130"/>
      <c r="CBD6" s="130"/>
      <c r="CBE6" s="130"/>
      <c r="CBF6" s="130"/>
      <c r="CBG6" s="130"/>
      <c r="CBH6" s="130"/>
      <c r="CBI6" s="130"/>
      <c r="CBJ6" s="130"/>
      <c r="CBK6" s="130"/>
      <c r="CBL6" s="130"/>
      <c r="CBM6" s="130"/>
      <c r="CBN6" s="130"/>
      <c r="CBO6" s="130"/>
      <c r="CBP6" s="130"/>
      <c r="CBQ6" s="130"/>
      <c r="CBR6" s="130"/>
      <c r="CBS6" s="130"/>
      <c r="CBT6" s="130"/>
      <c r="CBU6" s="130"/>
      <c r="CBV6" s="130"/>
      <c r="CBW6" s="130"/>
      <c r="CBX6" s="130"/>
      <c r="CBY6" s="130"/>
      <c r="CBZ6" s="130"/>
      <c r="CCA6" s="130"/>
      <c r="CCB6" s="130"/>
      <c r="CCC6" s="130"/>
      <c r="CCD6" s="130"/>
      <c r="CCE6" s="130"/>
      <c r="CCF6" s="130"/>
      <c r="CCG6" s="130"/>
      <c r="CCH6" s="130"/>
      <c r="CCI6" s="130"/>
      <c r="CCJ6" s="130"/>
      <c r="CCK6" s="130"/>
      <c r="CCL6" s="130"/>
      <c r="CCM6" s="130"/>
      <c r="CCN6" s="130"/>
      <c r="CCO6" s="130"/>
      <c r="CCP6" s="130"/>
      <c r="CCQ6" s="130"/>
      <c r="CCR6" s="130"/>
      <c r="CCS6" s="130"/>
      <c r="CCT6" s="130"/>
      <c r="CCU6" s="130"/>
      <c r="CCV6" s="130"/>
      <c r="CCW6" s="130"/>
      <c r="CCX6" s="130"/>
      <c r="CCY6" s="130"/>
      <c r="CCZ6" s="130"/>
      <c r="CDA6" s="130"/>
      <c r="CDB6" s="130"/>
      <c r="CDC6" s="130"/>
      <c r="CDD6" s="130"/>
      <c r="CDE6" s="130"/>
      <c r="CDF6" s="130"/>
      <c r="CDG6" s="130"/>
      <c r="CDH6" s="130"/>
      <c r="CDI6" s="130"/>
      <c r="CDJ6" s="130"/>
      <c r="CDK6" s="130"/>
      <c r="CDL6" s="130"/>
      <c r="CDM6" s="130"/>
      <c r="CDN6" s="130"/>
      <c r="CDO6" s="130"/>
      <c r="CDP6" s="130"/>
      <c r="CDQ6" s="130"/>
      <c r="CDR6" s="130"/>
      <c r="CDS6" s="130"/>
      <c r="CDT6" s="130"/>
      <c r="CDU6" s="130"/>
      <c r="CDV6" s="130"/>
      <c r="CDW6" s="130"/>
      <c r="CDX6" s="130"/>
      <c r="CDY6" s="130"/>
      <c r="CDZ6" s="130"/>
      <c r="CEA6" s="130"/>
      <c r="CEB6" s="130"/>
      <c r="CEC6" s="130"/>
      <c r="CED6" s="130"/>
      <c r="CEE6" s="130"/>
      <c r="CEF6" s="130"/>
      <c r="CEG6" s="130"/>
      <c r="CEH6" s="130"/>
      <c r="CEI6" s="130"/>
      <c r="CEJ6" s="130"/>
      <c r="CEK6" s="130"/>
      <c r="CEL6" s="130"/>
      <c r="CEM6" s="130"/>
      <c r="CEN6" s="130"/>
      <c r="CEO6" s="130"/>
      <c r="CEP6" s="130"/>
      <c r="CEQ6" s="130"/>
      <c r="CER6" s="130"/>
      <c r="CES6" s="130"/>
      <c r="CET6" s="130"/>
      <c r="CEU6" s="130"/>
      <c r="CEV6" s="130"/>
      <c r="CEW6" s="130"/>
      <c r="CEX6" s="130"/>
      <c r="CEY6" s="130"/>
      <c r="CEZ6" s="130"/>
      <c r="CFA6" s="130"/>
      <c r="CFB6" s="130"/>
      <c r="CFC6" s="130"/>
      <c r="CFD6" s="130"/>
      <c r="CFE6" s="130"/>
      <c r="CFF6" s="130"/>
      <c r="CFG6" s="130"/>
      <c r="CFH6" s="130"/>
      <c r="CFI6" s="130"/>
      <c r="CFJ6" s="130"/>
      <c r="CFK6" s="130"/>
      <c r="CFL6" s="130"/>
      <c r="CFM6" s="130"/>
      <c r="CFN6" s="130"/>
      <c r="CFO6" s="130"/>
      <c r="CFP6" s="130"/>
      <c r="CFQ6" s="130"/>
      <c r="CFR6" s="130"/>
      <c r="CFS6" s="130"/>
      <c r="CFT6" s="130"/>
      <c r="CFU6" s="130"/>
      <c r="CFV6" s="130"/>
      <c r="CFW6" s="130"/>
      <c r="CFX6" s="130"/>
      <c r="CFY6" s="130"/>
      <c r="CFZ6" s="130"/>
      <c r="CGA6" s="130"/>
      <c r="CGB6" s="130"/>
      <c r="CGC6" s="130"/>
      <c r="CGD6" s="130"/>
      <c r="CGE6" s="130"/>
      <c r="CGF6" s="130"/>
      <c r="CGG6" s="130"/>
      <c r="CGH6" s="130"/>
      <c r="CGI6" s="130"/>
      <c r="CGJ6" s="130"/>
      <c r="CGK6" s="130"/>
      <c r="CGL6" s="130"/>
      <c r="CGM6" s="130"/>
      <c r="CGN6" s="130"/>
      <c r="CGO6" s="130"/>
      <c r="CGP6" s="130"/>
      <c r="CGQ6" s="130"/>
      <c r="CGR6" s="130"/>
      <c r="CGS6" s="130"/>
      <c r="CGT6" s="130"/>
      <c r="CGU6" s="130"/>
      <c r="CGV6" s="130"/>
      <c r="CGW6" s="130"/>
      <c r="CGX6" s="130"/>
      <c r="CGY6" s="130"/>
      <c r="CGZ6" s="130"/>
      <c r="CHA6" s="130"/>
      <c r="CHB6" s="130"/>
      <c r="CHC6" s="130"/>
      <c r="CHD6" s="130"/>
      <c r="CHE6" s="130"/>
      <c r="CHF6" s="130"/>
      <c r="CHG6" s="130"/>
      <c r="CHH6" s="130"/>
      <c r="CHI6" s="130"/>
      <c r="CHJ6" s="130"/>
      <c r="CHK6" s="130"/>
      <c r="CHL6" s="130"/>
      <c r="CHM6" s="130"/>
      <c r="CHN6" s="130"/>
      <c r="CHO6" s="130"/>
      <c r="CHP6" s="130"/>
      <c r="CHQ6" s="130"/>
      <c r="CHR6" s="130"/>
      <c r="CHS6" s="130"/>
      <c r="CHT6" s="130"/>
      <c r="CHU6" s="130"/>
      <c r="CHV6" s="130"/>
      <c r="CHW6" s="130"/>
      <c r="CHX6" s="130"/>
      <c r="CHY6" s="130"/>
      <c r="CHZ6" s="130"/>
      <c r="CIA6" s="130"/>
      <c r="CIB6" s="130"/>
      <c r="CIC6" s="130"/>
      <c r="CID6" s="130"/>
      <c r="CIE6" s="130"/>
      <c r="CIF6" s="130"/>
      <c r="CIG6" s="130"/>
      <c r="CIH6" s="130"/>
      <c r="CII6" s="130"/>
      <c r="CIJ6" s="130"/>
      <c r="CIK6" s="130"/>
      <c r="CIL6" s="130"/>
      <c r="CIM6" s="130"/>
      <c r="CIN6" s="130"/>
      <c r="CIO6" s="130"/>
      <c r="CIP6" s="130"/>
      <c r="CIQ6" s="130"/>
      <c r="CIR6" s="130"/>
      <c r="CIS6" s="130"/>
      <c r="CIT6" s="130"/>
      <c r="CIU6" s="130"/>
      <c r="CIV6" s="130"/>
      <c r="CIW6" s="130"/>
      <c r="CIX6" s="130"/>
      <c r="CIY6" s="130"/>
      <c r="CIZ6" s="130"/>
      <c r="CJA6" s="130"/>
      <c r="CJB6" s="130"/>
      <c r="CJC6" s="130"/>
      <c r="CJD6" s="130"/>
      <c r="CJE6" s="130"/>
      <c r="CJF6" s="130"/>
      <c r="CJG6" s="130"/>
      <c r="CJH6" s="130"/>
      <c r="CJI6" s="130"/>
      <c r="CJJ6" s="130"/>
      <c r="CJK6" s="130"/>
      <c r="CJL6" s="130"/>
      <c r="CJM6" s="130"/>
      <c r="CJN6" s="130"/>
      <c r="CJO6" s="130"/>
      <c r="CJP6" s="130"/>
      <c r="CJQ6" s="130"/>
      <c r="CJR6" s="130"/>
      <c r="CJS6" s="130"/>
      <c r="CJT6" s="130"/>
      <c r="CJU6" s="130"/>
      <c r="CJV6" s="130"/>
      <c r="CJW6" s="130"/>
      <c r="CJX6" s="130"/>
      <c r="CJY6" s="130"/>
      <c r="CJZ6" s="130"/>
      <c r="CKA6" s="130"/>
      <c r="CKB6" s="130"/>
      <c r="CKC6" s="130"/>
      <c r="CKD6" s="130"/>
      <c r="CKE6" s="130"/>
      <c r="CKF6" s="130"/>
      <c r="CKG6" s="130"/>
      <c r="CKH6" s="130"/>
      <c r="CKI6" s="130"/>
      <c r="CKJ6" s="130"/>
      <c r="CKK6" s="130"/>
      <c r="CKL6" s="130"/>
      <c r="CKM6" s="130"/>
      <c r="CKN6" s="130"/>
      <c r="CKO6" s="130"/>
      <c r="CKP6" s="130"/>
      <c r="CKQ6" s="130"/>
      <c r="CKR6" s="130"/>
      <c r="CKS6" s="130"/>
      <c r="CKT6" s="130"/>
      <c r="CKU6" s="130"/>
      <c r="CKV6" s="130"/>
      <c r="CKW6" s="130"/>
      <c r="CKX6" s="130"/>
      <c r="CKY6" s="130"/>
      <c r="CKZ6" s="130"/>
      <c r="CLA6" s="130"/>
      <c r="CLB6" s="130"/>
      <c r="CLC6" s="130"/>
      <c r="CLD6" s="130"/>
      <c r="CLE6" s="130"/>
      <c r="CLF6" s="130"/>
      <c r="CLG6" s="130"/>
      <c r="CLH6" s="130"/>
      <c r="CLI6" s="130"/>
      <c r="CLJ6" s="130"/>
      <c r="CLK6" s="130"/>
      <c r="CLL6" s="130"/>
      <c r="CLM6" s="130"/>
      <c r="CLN6" s="130"/>
      <c r="CLO6" s="130"/>
      <c r="CLP6" s="130"/>
      <c r="CLQ6" s="130"/>
      <c r="CLR6" s="130"/>
      <c r="CLS6" s="130"/>
      <c r="CLT6" s="130"/>
      <c r="CLU6" s="130"/>
      <c r="CLV6" s="130"/>
      <c r="CLW6" s="130"/>
      <c r="CLX6" s="130"/>
      <c r="CLY6" s="130"/>
      <c r="CLZ6" s="130"/>
      <c r="CMA6" s="130"/>
      <c r="CMB6" s="130"/>
      <c r="CMC6" s="130"/>
      <c r="CMD6" s="130"/>
      <c r="CME6" s="130"/>
      <c r="CMF6" s="130"/>
      <c r="CMG6" s="130"/>
      <c r="CMH6" s="130"/>
      <c r="CMI6" s="130"/>
      <c r="CMJ6" s="130"/>
      <c r="CMK6" s="130"/>
      <c r="CML6" s="130"/>
      <c r="CMM6" s="130"/>
      <c r="CMN6" s="130"/>
      <c r="CMO6" s="130"/>
      <c r="CMP6" s="130"/>
      <c r="CMQ6" s="130"/>
      <c r="CMR6" s="130"/>
      <c r="CMS6" s="130"/>
      <c r="CMT6" s="130"/>
      <c r="CMU6" s="130"/>
      <c r="CMV6" s="130"/>
      <c r="CMW6" s="130"/>
      <c r="CMX6" s="130"/>
      <c r="CMY6" s="130"/>
      <c r="CMZ6" s="130"/>
      <c r="CNA6" s="130"/>
      <c r="CNB6" s="130"/>
      <c r="CNC6" s="130"/>
      <c r="CND6" s="130"/>
      <c r="CNE6" s="130"/>
      <c r="CNF6" s="130"/>
      <c r="CNG6" s="130"/>
      <c r="CNH6" s="130"/>
      <c r="CNI6" s="130"/>
      <c r="CNJ6" s="130"/>
      <c r="CNK6" s="130"/>
      <c r="CNL6" s="130"/>
      <c r="CNM6" s="130"/>
      <c r="CNN6" s="130"/>
      <c r="CNO6" s="130"/>
      <c r="CNP6" s="130"/>
      <c r="CNQ6" s="130"/>
      <c r="CNR6" s="130"/>
      <c r="CNS6" s="130"/>
      <c r="CNT6" s="130"/>
      <c r="CNU6" s="130"/>
      <c r="CNV6" s="130"/>
      <c r="CNW6" s="130"/>
      <c r="CNX6" s="130"/>
      <c r="CNY6" s="130"/>
      <c r="CNZ6" s="130"/>
      <c r="COA6" s="130"/>
      <c r="COB6" s="130"/>
      <c r="COC6" s="130"/>
      <c r="COD6" s="130"/>
      <c r="COE6" s="130"/>
      <c r="COF6" s="130"/>
      <c r="COG6" s="130"/>
      <c r="COH6" s="130"/>
      <c r="COI6" s="130"/>
      <c r="COJ6" s="130"/>
      <c r="COK6" s="130"/>
      <c r="COL6" s="130"/>
      <c r="COM6" s="130"/>
      <c r="CON6" s="130"/>
      <c r="COO6" s="130"/>
      <c r="COP6" s="130"/>
      <c r="COQ6" s="130"/>
      <c r="COR6" s="130"/>
      <c r="COS6" s="130"/>
      <c r="COT6" s="130"/>
      <c r="COU6" s="130"/>
      <c r="COV6" s="130"/>
      <c r="COW6" s="130"/>
      <c r="COX6" s="130"/>
      <c r="COY6" s="130"/>
      <c r="COZ6" s="130"/>
      <c r="CPA6" s="130"/>
      <c r="CPB6" s="130"/>
      <c r="CPC6" s="130"/>
      <c r="CPD6" s="130"/>
      <c r="CPE6" s="130"/>
      <c r="CPF6" s="130"/>
      <c r="CPG6" s="130"/>
      <c r="CPH6" s="130"/>
      <c r="CPI6" s="130"/>
      <c r="CPJ6" s="130"/>
      <c r="CPK6" s="130"/>
      <c r="CPL6" s="130"/>
      <c r="CPM6" s="130"/>
      <c r="CPN6" s="130"/>
      <c r="CPO6" s="130"/>
      <c r="CPP6" s="130"/>
      <c r="CPQ6" s="130"/>
      <c r="CPR6" s="130"/>
      <c r="CPS6" s="130"/>
      <c r="CPT6" s="130"/>
      <c r="CPU6" s="130"/>
      <c r="CPV6" s="130"/>
      <c r="CPW6" s="130"/>
      <c r="CPX6" s="130"/>
      <c r="CPY6" s="130"/>
      <c r="CPZ6" s="130"/>
      <c r="CQA6" s="130"/>
      <c r="CQB6" s="130"/>
      <c r="CQC6" s="130"/>
      <c r="CQD6" s="130"/>
      <c r="CQE6" s="130"/>
      <c r="CQF6" s="130"/>
      <c r="CQG6" s="130"/>
      <c r="CQH6" s="130"/>
      <c r="CQI6" s="130"/>
      <c r="CQJ6" s="130"/>
      <c r="CQK6" s="130"/>
      <c r="CQL6" s="130"/>
      <c r="CQM6" s="130"/>
      <c r="CQN6" s="130"/>
      <c r="CQO6" s="130"/>
      <c r="CQP6" s="130"/>
      <c r="CQQ6" s="130"/>
      <c r="CQR6" s="130"/>
      <c r="CQS6" s="130"/>
      <c r="CQT6" s="130"/>
      <c r="CQU6" s="130"/>
      <c r="CQV6" s="130"/>
      <c r="CQW6" s="130"/>
      <c r="CQX6" s="130"/>
      <c r="CQY6" s="130"/>
      <c r="CQZ6" s="130"/>
      <c r="CRA6" s="130"/>
      <c r="CRB6" s="130"/>
      <c r="CRC6" s="130"/>
      <c r="CRD6" s="130"/>
      <c r="CRE6" s="130"/>
      <c r="CRF6" s="130"/>
      <c r="CRG6" s="130"/>
      <c r="CRH6" s="130"/>
      <c r="CRI6" s="130"/>
      <c r="CRJ6" s="130"/>
      <c r="CRK6" s="130"/>
      <c r="CRL6" s="130"/>
      <c r="CRM6" s="130"/>
      <c r="CRN6" s="130"/>
      <c r="CRO6" s="130"/>
      <c r="CRP6" s="130"/>
      <c r="CRQ6" s="130"/>
      <c r="CRR6" s="130"/>
      <c r="CRS6" s="130"/>
      <c r="CRT6" s="130"/>
      <c r="CRU6" s="130"/>
      <c r="CRV6" s="130"/>
      <c r="CRW6" s="130"/>
      <c r="CRX6" s="130"/>
      <c r="CRY6" s="130"/>
      <c r="CRZ6" s="130"/>
      <c r="CSA6" s="130"/>
      <c r="CSB6" s="130"/>
      <c r="CSC6" s="130"/>
      <c r="CSD6" s="130"/>
      <c r="CSE6" s="130"/>
      <c r="CSF6" s="130"/>
      <c r="CSG6" s="130"/>
      <c r="CSH6" s="130"/>
      <c r="CSI6" s="130"/>
      <c r="CSJ6" s="130"/>
      <c r="CSK6" s="130"/>
      <c r="CSL6" s="130"/>
      <c r="CSM6" s="130"/>
      <c r="CSN6" s="130"/>
      <c r="CSO6" s="130"/>
      <c r="CSP6" s="130"/>
      <c r="CSQ6" s="130"/>
      <c r="CSR6" s="130"/>
      <c r="CSS6" s="130"/>
      <c r="CST6" s="130"/>
      <c r="CSU6" s="130"/>
      <c r="CSV6" s="130"/>
      <c r="CSW6" s="130"/>
      <c r="CSX6" s="130"/>
      <c r="CSY6" s="130"/>
      <c r="CSZ6" s="130"/>
      <c r="CTA6" s="130"/>
      <c r="CTB6" s="130"/>
      <c r="CTC6" s="130"/>
      <c r="CTD6" s="130"/>
      <c r="CTE6" s="130"/>
      <c r="CTF6" s="130"/>
      <c r="CTG6" s="130"/>
      <c r="CTH6" s="130"/>
      <c r="CTI6" s="130"/>
      <c r="CTJ6" s="130"/>
      <c r="CTK6" s="130"/>
      <c r="CTL6" s="130"/>
      <c r="CTM6" s="130"/>
      <c r="CTN6" s="130"/>
      <c r="CTO6" s="130"/>
      <c r="CTP6" s="130"/>
      <c r="CTQ6" s="130"/>
      <c r="CTR6" s="130"/>
      <c r="CTS6" s="130"/>
      <c r="CTT6" s="130"/>
      <c r="CTU6" s="130"/>
      <c r="CTV6" s="130"/>
      <c r="CTW6" s="130"/>
      <c r="CTX6" s="130"/>
      <c r="CTY6" s="130"/>
      <c r="CTZ6" s="130"/>
      <c r="CUA6" s="130"/>
      <c r="CUB6" s="130"/>
      <c r="CUC6" s="130"/>
      <c r="CUD6" s="130"/>
      <c r="CUE6" s="130"/>
      <c r="CUF6" s="130"/>
      <c r="CUG6" s="130"/>
      <c r="CUH6" s="130"/>
      <c r="CUI6" s="130"/>
      <c r="CUJ6" s="130"/>
      <c r="CUK6" s="130"/>
      <c r="CUL6" s="130"/>
      <c r="CUM6" s="130"/>
      <c r="CUN6" s="130"/>
      <c r="CUO6" s="130"/>
      <c r="CUP6" s="130"/>
      <c r="CUQ6" s="130"/>
      <c r="CUR6" s="130"/>
      <c r="CUS6" s="130"/>
      <c r="CUT6" s="130"/>
      <c r="CUU6" s="130"/>
      <c r="CUV6" s="130"/>
      <c r="CUW6" s="130"/>
      <c r="CUX6" s="130"/>
      <c r="CUY6" s="130"/>
      <c r="CUZ6" s="130"/>
      <c r="CVA6" s="130"/>
      <c r="CVB6" s="130"/>
      <c r="CVC6" s="130"/>
      <c r="CVD6" s="130"/>
      <c r="CVE6" s="130"/>
      <c r="CVF6" s="130"/>
      <c r="CVG6" s="130"/>
      <c r="CVH6" s="130"/>
      <c r="CVI6" s="130"/>
      <c r="CVJ6" s="130"/>
      <c r="CVK6" s="130"/>
      <c r="CVL6" s="130"/>
      <c r="CVM6" s="130"/>
      <c r="CVN6" s="130"/>
      <c r="CVO6" s="130"/>
      <c r="CVP6" s="130"/>
      <c r="CVQ6" s="130"/>
      <c r="CVR6" s="130"/>
      <c r="CVS6" s="130"/>
      <c r="CVT6" s="130"/>
      <c r="CVU6" s="130"/>
      <c r="CVV6" s="130"/>
      <c r="CVW6" s="130"/>
      <c r="CVX6" s="130"/>
      <c r="CVY6" s="130"/>
      <c r="CVZ6" s="130"/>
      <c r="CWA6" s="130"/>
      <c r="CWB6" s="130"/>
      <c r="CWC6" s="130"/>
      <c r="CWD6" s="130"/>
      <c r="CWE6" s="130"/>
      <c r="CWF6" s="130"/>
      <c r="CWG6" s="130"/>
      <c r="CWH6" s="130"/>
      <c r="CWI6" s="130"/>
      <c r="CWJ6" s="130"/>
      <c r="CWK6" s="130"/>
      <c r="CWL6" s="130"/>
      <c r="CWM6" s="130"/>
      <c r="CWN6" s="130"/>
      <c r="CWO6" s="130"/>
      <c r="CWP6" s="130"/>
      <c r="CWQ6" s="130"/>
      <c r="CWR6" s="130"/>
      <c r="CWS6" s="130"/>
      <c r="CWT6" s="130"/>
      <c r="CWU6" s="130"/>
      <c r="CWV6" s="130"/>
      <c r="CWW6" s="130"/>
      <c r="CWX6" s="130"/>
      <c r="CWY6" s="130"/>
      <c r="CWZ6" s="130"/>
      <c r="CXA6" s="130"/>
      <c r="CXB6" s="130"/>
      <c r="CXC6" s="130"/>
      <c r="CXD6" s="130"/>
      <c r="CXE6" s="130"/>
      <c r="CXF6" s="130"/>
      <c r="CXG6" s="130"/>
      <c r="CXH6" s="130"/>
      <c r="CXI6" s="130"/>
      <c r="CXJ6" s="130"/>
      <c r="CXK6" s="130"/>
      <c r="CXL6" s="130"/>
      <c r="CXM6" s="130"/>
      <c r="CXN6" s="130"/>
      <c r="CXO6" s="130"/>
      <c r="CXP6" s="130"/>
      <c r="CXQ6" s="130"/>
      <c r="CXR6" s="130"/>
      <c r="CXS6" s="130"/>
      <c r="CXT6" s="130"/>
      <c r="CXU6" s="130"/>
      <c r="CXV6" s="130"/>
      <c r="CXW6" s="130"/>
      <c r="CXX6" s="130"/>
      <c r="CXY6" s="130"/>
      <c r="CXZ6" s="130"/>
      <c r="CYA6" s="130"/>
      <c r="CYB6" s="130"/>
      <c r="CYC6" s="130"/>
      <c r="CYD6" s="130"/>
      <c r="CYE6" s="130"/>
      <c r="CYF6" s="130"/>
      <c r="CYG6" s="130"/>
      <c r="CYH6" s="130"/>
      <c r="CYI6" s="130"/>
      <c r="CYJ6" s="130"/>
      <c r="CYK6" s="130"/>
      <c r="CYL6" s="130"/>
      <c r="CYM6" s="130"/>
      <c r="CYN6" s="130"/>
      <c r="CYO6" s="130"/>
      <c r="CYP6" s="130"/>
      <c r="CYQ6" s="130"/>
      <c r="CYR6" s="130"/>
      <c r="CYS6" s="130"/>
      <c r="CYT6" s="130"/>
      <c r="CYU6" s="130"/>
      <c r="CYV6" s="130"/>
      <c r="CYW6" s="130"/>
      <c r="CYX6" s="130"/>
      <c r="CYY6" s="130"/>
      <c r="CYZ6" s="130"/>
      <c r="CZA6" s="130"/>
      <c r="CZB6" s="130"/>
      <c r="CZC6" s="130"/>
      <c r="CZD6" s="130"/>
      <c r="CZE6" s="130"/>
      <c r="CZF6" s="130"/>
      <c r="CZG6" s="130"/>
      <c r="CZH6" s="130"/>
      <c r="CZI6" s="130"/>
      <c r="CZJ6" s="130"/>
      <c r="CZK6" s="130"/>
      <c r="CZL6" s="130"/>
      <c r="CZM6" s="130"/>
      <c r="CZN6" s="130"/>
      <c r="CZO6" s="130"/>
      <c r="CZP6" s="130"/>
      <c r="CZQ6" s="130"/>
      <c r="CZR6" s="130"/>
      <c r="CZS6" s="130"/>
      <c r="CZT6" s="130"/>
      <c r="CZU6" s="130"/>
      <c r="CZV6" s="130"/>
      <c r="CZW6" s="130"/>
      <c r="CZX6" s="130"/>
      <c r="CZY6" s="130"/>
      <c r="CZZ6" s="130"/>
      <c r="DAA6" s="130"/>
      <c r="DAB6" s="130"/>
      <c r="DAC6" s="130"/>
      <c r="DAD6" s="130"/>
      <c r="DAE6" s="130"/>
      <c r="DAF6" s="130"/>
      <c r="DAG6" s="130"/>
      <c r="DAH6" s="130"/>
      <c r="DAI6" s="130"/>
      <c r="DAJ6" s="130"/>
      <c r="DAK6" s="130"/>
      <c r="DAL6" s="130"/>
      <c r="DAM6" s="130"/>
      <c r="DAN6" s="130"/>
      <c r="DAO6" s="130"/>
      <c r="DAP6" s="130"/>
      <c r="DAQ6" s="130"/>
      <c r="DAR6" s="130"/>
      <c r="DAS6" s="130"/>
      <c r="DAT6" s="130"/>
      <c r="DAU6" s="130"/>
      <c r="DAV6" s="130"/>
      <c r="DAW6" s="130"/>
      <c r="DAX6" s="130"/>
      <c r="DAY6" s="130"/>
      <c r="DAZ6" s="130"/>
      <c r="DBA6" s="130"/>
      <c r="DBB6" s="130"/>
      <c r="DBC6" s="130"/>
      <c r="DBD6" s="130"/>
      <c r="DBE6" s="130"/>
      <c r="DBF6" s="130"/>
      <c r="DBG6" s="130"/>
      <c r="DBH6" s="130"/>
      <c r="DBI6" s="130"/>
      <c r="DBJ6" s="130"/>
      <c r="DBK6" s="130"/>
      <c r="DBL6" s="130"/>
      <c r="DBM6" s="130"/>
      <c r="DBN6" s="130"/>
      <c r="DBO6" s="130"/>
      <c r="DBP6" s="130"/>
      <c r="DBQ6" s="130"/>
      <c r="DBR6" s="130"/>
      <c r="DBS6" s="130"/>
      <c r="DBT6" s="130"/>
      <c r="DBU6" s="130"/>
      <c r="DBV6" s="130"/>
      <c r="DBW6" s="130"/>
      <c r="DBX6" s="130"/>
      <c r="DBY6" s="130"/>
      <c r="DBZ6" s="130"/>
      <c r="DCA6" s="130"/>
      <c r="DCB6" s="130"/>
      <c r="DCC6" s="130"/>
      <c r="DCD6" s="130"/>
      <c r="DCE6" s="130"/>
      <c r="DCF6" s="130"/>
      <c r="DCG6" s="130"/>
      <c r="DCH6" s="130"/>
      <c r="DCI6" s="130"/>
      <c r="DCJ6" s="130"/>
      <c r="DCK6" s="130"/>
      <c r="DCL6" s="130"/>
      <c r="DCM6" s="130"/>
      <c r="DCN6" s="130"/>
      <c r="DCO6" s="130"/>
      <c r="DCP6" s="130"/>
      <c r="DCQ6" s="130"/>
      <c r="DCR6" s="130"/>
      <c r="DCS6" s="130"/>
      <c r="DCT6" s="130"/>
      <c r="DCU6" s="130"/>
      <c r="DCV6" s="130"/>
      <c r="DCW6" s="130"/>
      <c r="DCX6" s="130"/>
      <c r="DCY6" s="130"/>
      <c r="DCZ6" s="130"/>
      <c r="DDA6" s="130"/>
      <c r="DDB6" s="130"/>
      <c r="DDC6" s="130"/>
      <c r="DDD6" s="130"/>
      <c r="DDE6" s="130"/>
      <c r="DDF6" s="130"/>
      <c r="DDG6" s="130"/>
      <c r="DDH6" s="130"/>
      <c r="DDI6" s="130"/>
      <c r="DDJ6" s="130"/>
      <c r="DDK6" s="130"/>
      <c r="DDL6" s="130"/>
      <c r="DDM6" s="130"/>
      <c r="DDN6" s="130"/>
      <c r="DDO6" s="130"/>
      <c r="DDP6" s="130"/>
      <c r="DDQ6" s="130"/>
      <c r="DDR6" s="130"/>
      <c r="DDS6" s="130"/>
      <c r="DDT6" s="130"/>
      <c r="DDU6" s="130"/>
      <c r="DDV6" s="130"/>
      <c r="DDW6" s="130"/>
      <c r="DDX6" s="130"/>
      <c r="DDY6" s="130"/>
      <c r="DDZ6" s="130"/>
      <c r="DEA6" s="130"/>
      <c r="DEB6" s="130"/>
      <c r="DEC6" s="130"/>
      <c r="DED6" s="130"/>
      <c r="DEE6" s="130"/>
      <c r="DEF6" s="130"/>
      <c r="DEG6" s="130"/>
      <c r="DEH6" s="130"/>
      <c r="DEI6" s="130"/>
      <c r="DEJ6" s="130"/>
      <c r="DEK6" s="130"/>
      <c r="DEL6" s="130"/>
      <c r="DEM6" s="130"/>
      <c r="DEN6" s="130"/>
      <c r="DEO6" s="130"/>
      <c r="DEP6" s="130"/>
      <c r="DEQ6" s="130"/>
      <c r="DER6" s="130"/>
      <c r="DES6" s="130"/>
      <c r="DET6" s="130"/>
      <c r="DEU6" s="130"/>
      <c r="DEV6" s="130"/>
      <c r="DEW6" s="130"/>
      <c r="DEX6" s="130"/>
      <c r="DEY6" s="130"/>
      <c r="DEZ6" s="130"/>
      <c r="DFA6" s="130"/>
      <c r="DFB6" s="130"/>
      <c r="DFC6" s="130"/>
      <c r="DFD6" s="130"/>
      <c r="DFE6" s="130"/>
      <c r="DFF6" s="130"/>
      <c r="DFG6" s="130"/>
      <c r="DFH6" s="130"/>
      <c r="DFI6" s="130"/>
      <c r="DFJ6" s="130"/>
      <c r="DFK6" s="130"/>
      <c r="DFL6" s="130"/>
      <c r="DFM6" s="130"/>
      <c r="DFN6" s="130"/>
      <c r="DFO6" s="130"/>
      <c r="DFP6" s="130"/>
      <c r="DFQ6" s="130"/>
      <c r="DFR6" s="130"/>
      <c r="DFS6" s="130"/>
      <c r="DFT6" s="130"/>
      <c r="DFU6" s="130"/>
      <c r="DFV6" s="130"/>
      <c r="DFW6" s="130"/>
      <c r="DFX6" s="130"/>
      <c r="DFY6" s="130"/>
      <c r="DFZ6" s="130"/>
      <c r="DGA6" s="130"/>
      <c r="DGB6" s="130"/>
      <c r="DGC6" s="130"/>
      <c r="DGD6" s="130"/>
      <c r="DGE6" s="130"/>
      <c r="DGF6" s="130"/>
      <c r="DGG6" s="130"/>
      <c r="DGH6" s="130"/>
      <c r="DGI6" s="130"/>
      <c r="DGJ6" s="130"/>
      <c r="DGK6" s="130"/>
      <c r="DGL6" s="130"/>
      <c r="DGM6" s="130"/>
      <c r="DGN6" s="130"/>
      <c r="DGO6" s="130"/>
      <c r="DGP6" s="130"/>
      <c r="DGQ6" s="130"/>
      <c r="DGR6" s="130"/>
      <c r="DGS6" s="130"/>
      <c r="DGT6" s="130"/>
      <c r="DGU6" s="130"/>
      <c r="DGV6" s="130"/>
      <c r="DGW6" s="130"/>
      <c r="DGX6" s="130"/>
      <c r="DGY6" s="130"/>
      <c r="DGZ6" s="130"/>
      <c r="DHA6" s="130"/>
      <c r="DHB6" s="130"/>
      <c r="DHC6" s="130"/>
      <c r="DHD6" s="130"/>
      <c r="DHE6" s="130"/>
      <c r="DHF6" s="130"/>
      <c r="DHG6" s="130"/>
      <c r="DHH6" s="130"/>
      <c r="DHI6" s="130"/>
      <c r="DHJ6" s="130"/>
      <c r="DHK6" s="130"/>
      <c r="DHL6" s="130"/>
      <c r="DHM6" s="130"/>
      <c r="DHN6" s="130"/>
      <c r="DHO6" s="130"/>
      <c r="DHP6" s="130"/>
      <c r="DHQ6" s="130"/>
      <c r="DHR6" s="130"/>
      <c r="DHS6" s="130"/>
      <c r="DHT6" s="130"/>
      <c r="DHU6" s="130"/>
      <c r="DHV6" s="130"/>
      <c r="DHW6" s="130"/>
      <c r="DHX6" s="130"/>
      <c r="DHY6" s="130"/>
      <c r="DHZ6" s="130"/>
      <c r="DIA6" s="130"/>
      <c r="DIB6" s="130"/>
      <c r="DIC6" s="130"/>
      <c r="DID6" s="130"/>
      <c r="DIE6" s="130"/>
      <c r="DIF6" s="130"/>
      <c r="DIG6" s="130"/>
      <c r="DIH6" s="130"/>
      <c r="DII6" s="130"/>
      <c r="DIJ6" s="130"/>
      <c r="DIK6" s="130"/>
      <c r="DIL6" s="130"/>
      <c r="DIM6" s="130"/>
      <c r="DIN6" s="130"/>
      <c r="DIO6" s="130"/>
      <c r="DIP6" s="130"/>
      <c r="DIQ6" s="130"/>
      <c r="DIR6" s="130"/>
      <c r="DIS6" s="130"/>
      <c r="DIT6" s="130"/>
      <c r="DIU6" s="130"/>
      <c r="DIV6" s="130"/>
      <c r="DIW6" s="130"/>
      <c r="DIX6" s="130"/>
      <c r="DIY6" s="130"/>
      <c r="DIZ6" s="130"/>
      <c r="DJA6" s="130"/>
      <c r="DJB6" s="130"/>
      <c r="DJC6" s="130"/>
      <c r="DJD6" s="130"/>
      <c r="DJE6" s="130"/>
      <c r="DJF6" s="130"/>
      <c r="DJG6" s="130"/>
      <c r="DJH6" s="130"/>
      <c r="DJI6" s="130"/>
      <c r="DJJ6" s="130"/>
      <c r="DJK6" s="130"/>
      <c r="DJL6" s="130"/>
      <c r="DJM6" s="130"/>
      <c r="DJN6" s="130"/>
      <c r="DJO6" s="130"/>
      <c r="DJP6" s="130"/>
      <c r="DJQ6" s="130"/>
      <c r="DJR6" s="130"/>
      <c r="DJS6" s="130"/>
      <c r="DJT6" s="130"/>
      <c r="DJU6" s="130"/>
      <c r="DJV6" s="130"/>
      <c r="DJW6" s="130"/>
      <c r="DJX6" s="130"/>
      <c r="DJY6" s="130"/>
      <c r="DJZ6" s="130"/>
      <c r="DKA6" s="130"/>
      <c r="DKB6" s="130"/>
      <c r="DKC6" s="130"/>
      <c r="DKD6" s="130"/>
      <c r="DKE6" s="130"/>
      <c r="DKF6" s="130"/>
      <c r="DKG6" s="130"/>
      <c r="DKH6" s="130"/>
      <c r="DKI6" s="130"/>
      <c r="DKJ6" s="130"/>
      <c r="DKK6" s="130"/>
      <c r="DKL6" s="130"/>
      <c r="DKM6" s="130"/>
      <c r="DKN6" s="130"/>
      <c r="DKO6" s="130"/>
      <c r="DKP6" s="130"/>
      <c r="DKQ6" s="130"/>
      <c r="DKR6" s="130"/>
      <c r="DKS6" s="130"/>
      <c r="DKT6" s="130"/>
      <c r="DKU6" s="130"/>
      <c r="DKV6" s="130"/>
      <c r="DKW6" s="130"/>
      <c r="DKX6" s="130"/>
      <c r="DKY6" s="130"/>
      <c r="DKZ6" s="130"/>
      <c r="DLA6" s="130"/>
      <c r="DLB6" s="130"/>
      <c r="DLC6" s="130"/>
      <c r="DLD6" s="130"/>
      <c r="DLE6" s="130"/>
      <c r="DLF6" s="130"/>
      <c r="DLG6" s="130"/>
      <c r="DLH6" s="130"/>
      <c r="DLI6" s="130"/>
      <c r="DLJ6" s="130"/>
      <c r="DLK6" s="130"/>
      <c r="DLL6" s="130"/>
      <c r="DLM6" s="130"/>
      <c r="DLN6" s="130"/>
      <c r="DLO6" s="130"/>
      <c r="DLP6" s="130"/>
      <c r="DLQ6" s="130"/>
      <c r="DLR6" s="130"/>
      <c r="DLS6" s="130"/>
      <c r="DLT6" s="130"/>
      <c r="DLU6" s="130"/>
      <c r="DLV6" s="130"/>
      <c r="DLW6" s="130"/>
      <c r="DLX6" s="130"/>
      <c r="DLY6" s="130"/>
      <c r="DLZ6" s="130"/>
      <c r="DMA6" s="130"/>
      <c r="DMB6" s="130"/>
      <c r="DMC6" s="130"/>
      <c r="DMD6" s="130"/>
      <c r="DME6" s="130"/>
      <c r="DMF6" s="130"/>
      <c r="DMG6" s="130"/>
      <c r="DMH6" s="130"/>
      <c r="DMI6" s="130"/>
      <c r="DMJ6" s="130"/>
      <c r="DMK6" s="130"/>
      <c r="DML6" s="130"/>
      <c r="DMM6" s="130"/>
      <c r="DMN6" s="130"/>
      <c r="DMO6" s="130"/>
      <c r="DMP6" s="130"/>
      <c r="DMQ6" s="130"/>
      <c r="DMR6" s="130"/>
      <c r="DMS6" s="130"/>
      <c r="DMT6" s="130"/>
      <c r="DMU6" s="130"/>
      <c r="DMV6" s="130"/>
      <c r="DMW6" s="130"/>
      <c r="DMX6" s="130"/>
      <c r="DMY6" s="130"/>
      <c r="DMZ6" s="130"/>
      <c r="DNA6" s="130"/>
      <c r="DNB6" s="130"/>
      <c r="DNC6" s="130"/>
      <c r="DND6" s="130"/>
      <c r="DNE6" s="130"/>
      <c r="DNF6" s="130"/>
      <c r="DNG6" s="130"/>
      <c r="DNH6" s="130"/>
      <c r="DNI6" s="130"/>
      <c r="DNJ6" s="130"/>
      <c r="DNK6" s="130"/>
      <c r="DNL6" s="130"/>
      <c r="DNM6" s="130"/>
      <c r="DNN6" s="130"/>
      <c r="DNO6" s="130"/>
      <c r="DNP6" s="130"/>
      <c r="DNQ6" s="130"/>
      <c r="DNR6" s="130"/>
      <c r="DNS6" s="130"/>
      <c r="DNT6" s="130"/>
      <c r="DNU6" s="130"/>
      <c r="DNV6" s="130"/>
      <c r="DNW6" s="130"/>
      <c r="DNX6" s="130"/>
      <c r="DNY6" s="130"/>
      <c r="DNZ6" s="130"/>
      <c r="DOA6" s="130"/>
      <c r="DOB6" s="130"/>
      <c r="DOC6" s="130"/>
      <c r="DOD6" s="130"/>
      <c r="DOE6" s="130"/>
      <c r="DOF6" s="130"/>
      <c r="DOG6" s="130"/>
      <c r="DOH6" s="130"/>
      <c r="DOI6" s="130"/>
      <c r="DOJ6" s="130"/>
      <c r="DOK6" s="130"/>
      <c r="DOL6" s="130"/>
      <c r="DOM6" s="130"/>
      <c r="DON6" s="130"/>
      <c r="DOO6" s="130"/>
      <c r="DOP6" s="130"/>
      <c r="DOQ6" s="130"/>
      <c r="DOR6" s="130"/>
      <c r="DOS6" s="130"/>
      <c r="DOT6" s="130"/>
      <c r="DOU6" s="130"/>
      <c r="DOV6" s="130"/>
      <c r="DOW6" s="130"/>
      <c r="DOX6" s="130"/>
      <c r="DOY6" s="130"/>
      <c r="DOZ6" s="130"/>
      <c r="DPA6" s="130"/>
      <c r="DPB6" s="130"/>
      <c r="DPC6" s="130"/>
      <c r="DPD6" s="130"/>
      <c r="DPE6" s="130"/>
      <c r="DPF6" s="130"/>
      <c r="DPG6" s="130"/>
      <c r="DPH6" s="130"/>
      <c r="DPI6" s="130"/>
      <c r="DPJ6" s="130"/>
      <c r="DPK6" s="130"/>
      <c r="DPL6" s="130"/>
      <c r="DPM6" s="130"/>
      <c r="DPN6" s="130"/>
      <c r="DPO6" s="130"/>
      <c r="DPP6" s="130"/>
      <c r="DPQ6" s="130"/>
      <c r="DPR6" s="130"/>
      <c r="DPS6" s="130"/>
      <c r="DPT6" s="130"/>
      <c r="DPU6" s="130"/>
      <c r="DPV6" s="130"/>
      <c r="DPW6" s="130"/>
      <c r="DPX6" s="130"/>
      <c r="DPY6" s="130"/>
      <c r="DPZ6" s="130"/>
      <c r="DQA6" s="130"/>
      <c r="DQB6" s="130"/>
      <c r="DQC6" s="130"/>
      <c r="DQD6" s="130"/>
      <c r="DQE6" s="130"/>
      <c r="DQF6" s="130"/>
      <c r="DQG6" s="130"/>
      <c r="DQH6" s="130"/>
      <c r="DQI6" s="130"/>
      <c r="DQJ6" s="130"/>
      <c r="DQK6" s="130"/>
      <c r="DQL6" s="130"/>
      <c r="DQM6" s="130"/>
      <c r="DQN6" s="130"/>
      <c r="DQO6" s="130"/>
      <c r="DQP6" s="130"/>
      <c r="DQQ6" s="130"/>
      <c r="DQR6" s="130"/>
      <c r="DQS6" s="130"/>
      <c r="DQT6" s="130"/>
      <c r="DQU6" s="130"/>
      <c r="DQV6" s="130"/>
      <c r="DQW6" s="130"/>
      <c r="DQX6" s="130"/>
      <c r="DQY6" s="130"/>
      <c r="DQZ6" s="130"/>
      <c r="DRA6" s="130"/>
      <c r="DRB6" s="130"/>
      <c r="DRC6" s="130"/>
      <c r="DRD6" s="130"/>
      <c r="DRE6" s="130"/>
      <c r="DRF6" s="130"/>
      <c r="DRG6" s="130"/>
      <c r="DRH6" s="130"/>
      <c r="DRI6" s="130"/>
      <c r="DRJ6" s="130"/>
      <c r="DRK6" s="130"/>
      <c r="DRL6" s="130"/>
      <c r="DRM6" s="130"/>
      <c r="DRN6" s="130"/>
      <c r="DRO6" s="130"/>
      <c r="DRP6" s="130"/>
      <c r="DRQ6" s="130"/>
      <c r="DRR6" s="130"/>
      <c r="DRS6" s="130"/>
      <c r="DRT6" s="130"/>
      <c r="DRU6" s="130"/>
      <c r="DRV6" s="130"/>
      <c r="DRW6" s="130"/>
      <c r="DRX6" s="130"/>
      <c r="DRY6" s="130"/>
      <c r="DRZ6" s="130"/>
      <c r="DSA6" s="130"/>
      <c r="DSB6" s="130"/>
      <c r="DSC6" s="130"/>
      <c r="DSD6" s="130"/>
      <c r="DSE6" s="130"/>
      <c r="DSF6" s="130"/>
      <c r="DSG6" s="130"/>
      <c r="DSH6" s="130"/>
      <c r="DSI6" s="130"/>
      <c r="DSJ6" s="130"/>
      <c r="DSK6" s="130"/>
      <c r="DSL6" s="130"/>
      <c r="DSM6" s="130"/>
      <c r="DSN6" s="130"/>
      <c r="DSO6" s="130"/>
      <c r="DSP6" s="130"/>
      <c r="DSQ6" s="130"/>
      <c r="DSR6" s="130"/>
      <c r="DSS6" s="130"/>
      <c r="DST6" s="130"/>
      <c r="DSU6" s="130"/>
      <c r="DSV6" s="130"/>
      <c r="DSW6" s="130"/>
      <c r="DSX6" s="130"/>
      <c r="DSY6" s="130"/>
      <c r="DSZ6" s="130"/>
      <c r="DTA6" s="130"/>
      <c r="DTB6" s="130"/>
      <c r="DTC6" s="130"/>
      <c r="DTD6" s="130"/>
      <c r="DTE6" s="130"/>
      <c r="DTF6" s="130"/>
      <c r="DTG6" s="130"/>
      <c r="DTH6" s="130"/>
      <c r="DTI6" s="130"/>
      <c r="DTJ6" s="130"/>
      <c r="DTK6" s="130"/>
      <c r="DTL6" s="130"/>
      <c r="DTM6" s="130"/>
      <c r="DTN6" s="130"/>
      <c r="DTO6" s="130"/>
      <c r="DTP6" s="130"/>
      <c r="DTQ6" s="130"/>
      <c r="DTR6" s="130"/>
      <c r="DTS6" s="130"/>
      <c r="DTT6" s="130"/>
      <c r="DTU6" s="130"/>
      <c r="DTV6" s="130"/>
      <c r="DTW6" s="130"/>
      <c r="DTX6" s="130"/>
      <c r="DTY6" s="130"/>
      <c r="DTZ6" s="130"/>
      <c r="DUA6" s="130"/>
      <c r="DUB6" s="130"/>
      <c r="DUC6" s="130"/>
      <c r="DUD6" s="130"/>
      <c r="DUE6" s="130"/>
      <c r="DUF6" s="130"/>
      <c r="DUG6" s="130"/>
      <c r="DUH6" s="130"/>
      <c r="DUI6" s="130"/>
      <c r="DUJ6" s="130"/>
      <c r="DUK6" s="130"/>
      <c r="DUL6" s="130"/>
      <c r="DUM6" s="130"/>
      <c r="DUN6" s="130"/>
      <c r="DUO6" s="130"/>
      <c r="DUP6" s="130"/>
      <c r="DUQ6" s="130"/>
      <c r="DUR6" s="130"/>
      <c r="DUS6" s="130"/>
      <c r="DUT6" s="130"/>
      <c r="DUU6" s="130"/>
      <c r="DUV6" s="130"/>
      <c r="DUW6" s="130"/>
      <c r="DUX6" s="130"/>
      <c r="DUY6" s="130"/>
      <c r="DUZ6" s="130"/>
      <c r="DVA6" s="130"/>
      <c r="DVB6" s="130"/>
      <c r="DVC6" s="130"/>
      <c r="DVD6" s="130"/>
      <c r="DVE6" s="130"/>
      <c r="DVF6" s="130"/>
      <c r="DVG6" s="130"/>
      <c r="DVH6" s="130"/>
      <c r="DVI6" s="130"/>
      <c r="DVJ6" s="130"/>
      <c r="DVK6" s="130"/>
      <c r="DVL6" s="130"/>
      <c r="DVM6" s="130"/>
      <c r="DVN6" s="130"/>
      <c r="DVO6" s="130"/>
      <c r="DVP6" s="130"/>
      <c r="DVQ6" s="130"/>
      <c r="DVR6" s="130"/>
      <c r="DVS6" s="130"/>
      <c r="DVT6" s="130"/>
      <c r="DVU6" s="130"/>
      <c r="DVV6" s="130"/>
      <c r="DVW6" s="130"/>
      <c r="DVX6" s="130"/>
      <c r="DVY6" s="130"/>
      <c r="DVZ6" s="130"/>
      <c r="DWA6" s="130"/>
      <c r="DWB6" s="130"/>
      <c r="DWC6" s="130"/>
      <c r="DWD6" s="130"/>
      <c r="DWE6" s="130"/>
      <c r="DWF6" s="130"/>
      <c r="DWG6" s="130"/>
      <c r="DWH6" s="130"/>
      <c r="DWI6" s="130"/>
      <c r="DWJ6" s="130"/>
      <c r="DWK6" s="130"/>
      <c r="DWL6" s="130"/>
      <c r="DWM6" s="130"/>
      <c r="DWN6" s="130"/>
      <c r="DWO6" s="130"/>
      <c r="DWP6" s="130"/>
      <c r="DWQ6" s="130"/>
      <c r="DWR6" s="130"/>
      <c r="DWS6" s="130"/>
      <c r="DWT6" s="130"/>
      <c r="DWU6" s="130"/>
      <c r="DWV6" s="130"/>
      <c r="DWW6" s="130"/>
      <c r="DWX6" s="130"/>
      <c r="DWY6" s="130"/>
      <c r="DWZ6" s="130"/>
      <c r="DXA6" s="130"/>
      <c r="DXB6" s="130"/>
      <c r="DXC6" s="130"/>
      <c r="DXD6" s="130"/>
      <c r="DXE6" s="130"/>
      <c r="DXF6" s="130"/>
      <c r="DXG6" s="130"/>
      <c r="DXH6" s="130"/>
      <c r="DXI6" s="130"/>
      <c r="DXJ6" s="130"/>
      <c r="DXK6" s="130"/>
      <c r="DXL6" s="130"/>
      <c r="DXM6" s="130"/>
      <c r="DXN6" s="130"/>
      <c r="DXO6" s="130"/>
      <c r="DXP6" s="130"/>
      <c r="DXQ6" s="130"/>
      <c r="DXR6" s="130"/>
      <c r="DXS6" s="130"/>
      <c r="DXT6" s="130"/>
      <c r="DXU6" s="130"/>
      <c r="DXV6" s="130"/>
      <c r="DXW6" s="130"/>
      <c r="DXX6" s="130"/>
      <c r="DXY6" s="130"/>
      <c r="DXZ6" s="130"/>
      <c r="DYA6" s="130"/>
      <c r="DYB6" s="130"/>
      <c r="DYC6" s="130"/>
      <c r="DYD6" s="130"/>
      <c r="DYE6" s="130"/>
      <c r="DYF6" s="130"/>
      <c r="DYG6" s="130"/>
      <c r="DYH6" s="130"/>
      <c r="DYI6" s="130"/>
      <c r="DYJ6" s="130"/>
      <c r="DYK6" s="130"/>
      <c r="DYL6" s="130"/>
      <c r="DYM6" s="130"/>
      <c r="DYN6" s="130"/>
      <c r="DYO6" s="130"/>
      <c r="DYP6" s="130"/>
      <c r="DYQ6" s="130"/>
      <c r="DYR6" s="130"/>
      <c r="DYS6" s="130"/>
      <c r="DYT6" s="130"/>
      <c r="DYU6" s="130"/>
      <c r="DYV6" s="130"/>
      <c r="DYW6" s="130"/>
      <c r="DYX6" s="130"/>
      <c r="DYY6" s="130"/>
      <c r="DYZ6" s="130"/>
      <c r="DZA6" s="130"/>
      <c r="DZB6" s="130"/>
      <c r="DZC6" s="130"/>
      <c r="DZD6" s="130"/>
      <c r="DZE6" s="130"/>
      <c r="DZF6" s="130"/>
      <c r="DZG6" s="130"/>
      <c r="DZH6" s="130"/>
      <c r="DZI6" s="130"/>
      <c r="DZJ6" s="130"/>
      <c r="DZK6" s="130"/>
      <c r="DZL6" s="130"/>
      <c r="DZM6" s="130"/>
      <c r="DZN6" s="130"/>
      <c r="DZO6" s="130"/>
      <c r="DZP6" s="130"/>
      <c r="DZQ6" s="130"/>
      <c r="DZR6" s="130"/>
      <c r="DZS6" s="130"/>
      <c r="DZT6" s="130"/>
      <c r="DZU6" s="130"/>
      <c r="DZV6" s="130"/>
      <c r="DZW6" s="130"/>
      <c r="DZX6" s="130"/>
      <c r="DZY6" s="130"/>
      <c r="DZZ6" s="130"/>
      <c r="EAA6" s="130"/>
      <c r="EAB6" s="130"/>
      <c r="EAC6" s="130"/>
      <c r="EAD6" s="130"/>
      <c r="EAE6" s="130"/>
      <c r="EAF6" s="130"/>
      <c r="EAG6" s="130"/>
      <c r="EAH6" s="130"/>
      <c r="EAI6" s="130"/>
      <c r="EAJ6" s="130"/>
      <c r="EAK6" s="130"/>
      <c r="EAL6" s="130"/>
      <c r="EAM6" s="130"/>
      <c r="EAN6" s="130"/>
      <c r="EAO6" s="130"/>
      <c r="EAP6" s="130"/>
      <c r="EAQ6" s="130"/>
      <c r="EAR6" s="130"/>
      <c r="EAS6" s="130"/>
      <c r="EAT6" s="130"/>
      <c r="EAU6" s="130"/>
      <c r="EAV6" s="130"/>
      <c r="EAW6" s="130"/>
      <c r="EAX6" s="130"/>
      <c r="EAY6" s="130"/>
      <c r="EAZ6" s="130"/>
      <c r="EBA6" s="130"/>
      <c r="EBB6" s="130"/>
      <c r="EBC6" s="130"/>
      <c r="EBD6" s="130"/>
      <c r="EBE6" s="130"/>
      <c r="EBF6" s="130"/>
      <c r="EBG6" s="130"/>
      <c r="EBH6" s="130"/>
      <c r="EBI6" s="130"/>
      <c r="EBJ6" s="130"/>
      <c r="EBK6" s="130"/>
      <c r="EBL6" s="130"/>
      <c r="EBM6" s="130"/>
      <c r="EBN6" s="130"/>
      <c r="EBO6" s="130"/>
      <c r="EBP6" s="130"/>
      <c r="EBQ6" s="130"/>
      <c r="EBR6" s="130"/>
      <c r="EBS6" s="130"/>
      <c r="EBT6" s="130"/>
      <c r="EBU6" s="130"/>
      <c r="EBV6" s="130"/>
      <c r="EBW6" s="130"/>
      <c r="EBX6" s="130"/>
      <c r="EBY6" s="130"/>
      <c r="EBZ6" s="130"/>
      <c r="ECA6" s="130"/>
      <c r="ECB6" s="130"/>
      <c r="ECC6" s="130"/>
      <c r="ECD6" s="130"/>
      <c r="ECE6" s="130"/>
      <c r="ECF6" s="130"/>
      <c r="ECG6" s="130"/>
      <c r="ECH6" s="130"/>
      <c r="ECI6" s="130"/>
      <c r="ECJ6" s="130"/>
      <c r="ECK6" s="130"/>
      <c r="ECL6" s="130"/>
      <c r="ECM6" s="130"/>
      <c r="ECN6" s="130"/>
      <c r="ECO6" s="130"/>
      <c r="ECP6" s="130"/>
      <c r="ECQ6" s="130"/>
      <c r="ECR6" s="130"/>
      <c r="ECS6" s="130"/>
      <c r="ECT6" s="130"/>
      <c r="ECU6" s="130"/>
      <c r="ECV6" s="130"/>
      <c r="ECW6" s="130"/>
      <c r="ECX6" s="130"/>
      <c r="ECY6" s="130"/>
      <c r="ECZ6" s="130"/>
      <c r="EDA6" s="130"/>
      <c r="EDB6" s="130"/>
      <c r="EDC6" s="130"/>
      <c r="EDD6" s="130"/>
      <c r="EDE6" s="130"/>
      <c r="EDF6" s="130"/>
      <c r="EDG6" s="130"/>
      <c r="EDH6" s="130"/>
      <c r="EDI6" s="130"/>
      <c r="EDJ6" s="130"/>
      <c r="EDK6" s="130"/>
      <c r="EDL6" s="130"/>
      <c r="EDM6" s="130"/>
      <c r="EDN6" s="130"/>
      <c r="EDO6" s="130"/>
      <c r="EDP6" s="130"/>
      <c r="EDQ6" s="130"/>
      <c r="EDR6" s="130"/>
      <c r="EDS6" s="130"/>
      <c r="EDT6" s="130"/>
      <c r="EDU6" s="130"/>
      <c r="EDV6" s="130"/>
      <c r="EDW6" s="130"/>
      <c r="EDX6" s="130"/>
      <c r="EDY6" s="130"/>
      <c r="EDZ6" s="130"/>
      <c r="EEA6" s="130"/>
      <c r="EEB6" s="130"/>
      <c r="EEC6" s="130"/>
      <c r="EED6" s="130"/>
      <c r="EEE6" s="130"/>
      <c r="EEF6" s="130"/>
      <c r="EEG6" s="130"/>
      <c r="EEH6" s="130"/>
      <c r="EEI6" s="130"/>
      <c r="EEJ6" s="130"/>
      <c r="EEK6" s="130"/>
      <c r="EEL6" s="130"/>
      <c r="EEM6" s="130"/>
      <c r="EEN6" s="130"/>
      <c r="EEO6" s="130"/>
      <c r="EEP6" s="130"/>
      <c r="EEQ6" s="130"/>
      <c r="EER6" s="130"/>
      <c r="EES6" s="130"/>
      <c r="EET6" s="130"/>
      <c r="EEU6" s="130"/>
      <c r="EEV6" s="130"/>
      <c r="EEW6" s="130"/>
      <c r="EEX6" s="130"/>
      <c r="EEY6" s="130"/>
      <c r="EEZ6" s="130"/>
      <c r="EFA6" s="130"/>
      <c r="EFB6" s="130"/>
      <c r="EFC6" s="130"/>
      <c r="EFD6" s="130"/>
      <c r="EFE6" s="130"/>
      <c r="EFF6" s="130"/>
      <c r="EFG6" s="130"/>
      <c r="EFH6" s="130"/>
      <c r="EFI6" s="130"/>
      <c r="EFJ6" s="130"/>
      <c r="EFK6" s="130"/>
      <c r="EFL6" s="130"/>
      <c r="EFM6" s="130"/>
      <c r="EFN6" s="130"/>
      <c r="EFO6" s="130"/>
      <c r="EFP6" s="130"/>
      <c r="EFQ6" s="130"/>
      <c r="EFR6" s="130"/>
      <c r="EFS6" s="130"/>
      <c r="EFT6" s="130"/>
      <c r="EFU6" s="130"/>
      <c r="EFV6" s="130"/>
      <c r="EFW6" s="130"/>
      <c r="EFX6" s="130"/>
      <c r="EFY6" s="130"/>
      <c r="EFZ6" s="130"/>
      <c r="EGA6" s="130"/>
      <c r="EGB6" s="130"/>
      <c r="EGC6" s="130"/>
      <c r="EGD6" s="130"/>
      <c r="EGE6" s="130"/>
      <c r="EGF6" s="130"/>
      <c r="EGG6" s="130"/>
      <c r="EGH6" s="130"/>
      <c r="EGI6" s="130"/>
      <c r="EGJ6" s="130"/>
      <c r="EGK6" s="130"/>
      <c r="EGL6" s="130"/>
      <c r="EGM6" s="130"/>
      <c r="EGN6" s="130"/>
      <c r="EGO6" s="130"/>
      <c r="EGP6" s="130"/>
      <c r="EGQ6" s="130"/>
      <c r="EGR6" s="130"/>
      <c r="EGS6" s="130"/>
      <c r="EGT6" s="130"/>
      <c r="EGU6" s="130"/>
      <c r="EGV6" s="130"/>
      <c r="EGW6" s="130"/>
      <c r="EGX6" s="130"/>
      <c r="EGY6" s="130"/>
      <c r="EGZ6" s="130"/>
      <c r="EHA6" s="130"/>
      <c r="EHB6" s="130"/>
      <c r="EHC6" s="130"/>
      <c r="EHD6" s="130"/>
      <c r="EHE6" s="130"/>
      <c r="EHF6" s="130"/>
      <c r="EHG6" s="130"/>
      <c r="EHH6" s="130"/>
      <c r="EHI6" s="130"/>
      <c r="EHJ6" s="130"/>
      <c r="EHK6" s="130"/>
      <c r="EHL6" s="130"/>
      <c r="EHM6" s="130"/>
      <c r="EHN6" s="130"/>
      <c r="EHO6" s="130"/>
      <c r="EHP6" s="130"/>
      <c r="EHQ6" s="130"/>
      <c r="EHR6" s="130"/>
      <c r="EHS6" s="130"/>
      <c r="EHT6" s="130"/>
      <c r="EHU6" s="130"/>
      <c r="EHV6" s="130"/>
      <c r="EHW6" s="130"/>
      <c r="EHX6" s="130"/>
      <c r="EHY6" s="130"/>
      <c r="EHZ6" s="130"/>
      <c r="EIA6" s="130"/>
      <c r="EIB6" s="130"/>
      <c r="EIC6" s="130"/>
      <c r="EID6" s="130"/>
      <c r="EIE6" s="130"/>
      <c r="EIF6" s="130"/>
      <c r="EIG6" s="130"/>
      <c r="EIH6" s="130"/>
      <c r="EII6" s="130"/>
      <c r="EIJ6" s="130"/>
      <c r="EIK6" s="130"/>
      <c r="EIL6" s="130"/>
      <c r="EIM6" s="130"/>
      <c r="EIN6" s="130"/>
      <c r="EIO6" s="130"/>
      <c r="EIP6" s="130"/>
      <c r="EIQ6" s="130"/>
      <c r="EIR6" s="130"/>
      <c r="EIS6" s="130"/>
      <c r="EIT6" s="130"/>
      <c r="EIU6" s="130"/>
      <c r="EIV6" s="130"/>
      <c r="EIW6" s="130"/>
      <c r="EIX6" s="130"/>
      <c r="EIY6" s="130"/>
      <c r="EIZ6" s="130"/>
      <c r="EJA6" s="130"/>
      <c r="EJB6" s="130"/>
      <c r="EJC6" s="130"/>
      <c r="EJD6" s="130"/>
      <c r="EJE6" s="130"/>
      <c r="EJF6" s="130"/>
      <c r="EJG6" s="130"/>
      <c r="EJH6" s="130"/>
      <c r="EJI6" s="130"/>
      <c r="EJJ6" s="130"/>
      <c r="EJK6" s="130"/>
      <c r="EJL6" s="130"/>
      <c r="EJM6" s="130"/>
      <c r="EJN6" s="130"/>
      <c r="EJO6" s="130"/>
      <c r="EJP6" s="130"/>
      <c r="EJQ6" s="130"/>
      <c r="EJR6" s="130"/>
      <c r="EJS6" s="130"/>
      <c r="EJT6" s="130"/>
      <c r="EJU6" s="130"/>
      <c r="EJV6" s="130"/>
      <c r="EJW6" s="130"/>
      <c r="EJX6" s="130"/>
      <c r="EJY6" s="130"/>
      <c r="EJZ6" s="130"/>
      <c r="EKA6" s="130"/>
      <c r="EKB6" s="130"/>
      <c r="EKC6" s="130"/>
      <c r="EKD6" s="130"/>
      <c r="EKE6" s="130"/>
      <c r="EKF6" s="130"/>
      <c r="EKG6" s="130"/>
      <c r="EKH6" s="130"/>
      <c r="EKI6" s="130"/>
      <c r="EKJ6" s="130"/>
      <c r="EKK6" s="130"/>
      <c r="EKL6" s="130"/>
      <c r="EKM6" s="130"/>
      <c r="EKN6" s="130"/>
      <c r="EKO6" s="130"/>
      <c r="EKP6" s="130"/>
      <c r="EKQ6" s="130"/>
      <c r="EKR6" s="130"/>
      <c r="EKS6" s="130"/>
      <c r="EKT6" s="130"/>
      <c r="EKU6" s="130"/>
      <c r="EKV6" s="130"/>
      <c r="EKW6" s="130"/>
      <c r="EKX6" s="130"/>
      <c r="EKY6" s="130"/>
      <c r="EKZ6" s="130"/>
      <c r="ELA6" s="130"/>
      <c r="ELB6" s="130"/>
      <c r="ELC6" s="130"/>
      <c r="ELD6" s="130"/>
      <c r="ELE6" s="130"/>
      <c r="ELF6" s="130"/>
      <c r="ELG6" s="130"/>
      <c r="ELH6" s="130"/>
      <c r="ELI6" s="130"/>
      <c r="ELJ6" s="130"/>
      <c r="ELK6" s="130"/>
      <c r="ELL6" s="130"/>
      <c r="ELM6" s="130"/>
      <c r="ELN6" s="130"/>
      <c r="ELO6" s="130"/>
      <c r="ELP6" s="130"/>
      <c r="ELQ6" s="130"/>
      <c r="ELR6" s="130"/>
      <c r="ELS6" s="130"/>
      <c r="ELT6" s="130"/>
      <c r="ELU6" s="130"/>
      <c r="ELV6" s="130"/>
      <c r="ELW6" s="130"/>
      <c r="ELX6" s="130"/>
      <c r="ELY6" s="130"/>
      <c r="ELZ6" s="130"/>
      <c r="EMA6" s="130"/>
      <c r="EMB6" s="130"/>
      <c r="EMC6" s="130"/>
      <c r="EMD6" s="130"/>
      <c r="EME6" s="130"/>
      <c r="EMF6" s="130"/>
      <c r="EMG6" s="130"/>
      <c r="EMH6" s="130"/>
      <c r="EMI6" s="130"/>
      <c r="EMJ6" s="130"/>
      <c r="EMK6" s="130"/>
      <c r="EML6" s="130"/>
      <c r="EMM6" s="130"/>
      <c r="EMN6" s="130"/>
      <c r="EMO6" s="130"/>
      <c r="EMP6" s="130"/>
      <c r="EMQ6" s="130"/>
      <c r="EMR6" s="130"/>
      <c r="EMS6" s="130"/>
      <c r="EMT6" s="130"/>
      <c r="EMU6" s="130"/>
      <c r="EMV6" s="130"/>
      <c r="EMW6" s="130"/>
      <c r="EMX6" s="130"/>
      <c r="EMY6" s="130"/>
      <c r="EMZ6" s="130"/>
      <c r="ENA6" s="130"/>
      <c r="ENB6" s="130"/>
      <c r="ENC6" s="130"/>
      <c r="END6" s="130"/>
      <c r="ENE6" s="130"/>
      <c r="ENF6" s="130"/>
      <c r="ENG6" s="130"/>
      <c r="ENH6" s="130"/>
      <c r="ENI6" s="130"/>
      <c r="ENJ6" s="130"/>
      <c r="ENK6" s="130"/>
      <c r="ENL6" s="130"/>
      <c r="ENM6" s="130"/>
      <c r="ENN6" s="130"/>
      <c r="ENO6" s="130"/>
      <c r="ENP6" s="130"/>
      <c r="ENQ6" s="130"/>
      <c r="ENR6" s="130"/>
      <c r="ENS6" s="130"/>
      <c r="ENT6" s="130"/>
      <c r="ENU6" s="130"/>
      <c r="ENV6" s="130"/>
      <c r="ENW6" s="130"/>
      <c r="ENX6" s="130"/>
      <c r="ENY6" s="130"/>
      <c r="ENZ6" s="130"/>
      <c r="EOA6" s="130"/>
      <c r="EOB6" s="130"/>
      <c r="EOC6" s="130"/>
      <c r="EOD6" s="130"/>
      <c r="EOE6" s="130"/>
      <c r="EOF6" s="130"/>
      <c r="EOG6" s="130"/>
      <c r="EOH6" s="130"/>
      <c r="EOI6" s="130"/>
      <c r="EOJ6" s="130"/>
      <c r="EOK6" s="130"/>
      <c r="EOL6" s="130"/>
      <c r="EOM6" s="130"/>
      <c r="EON6" s="130"/>
      <c r="EOO6" s="130"/>
      <c r="EOP6" s="130"/>
      <c r="EOQ6" s="130"/>
      <c r="EOR6" s="130"/>
      <c r="EOS6" s="130"/>
      <c r="EOT6" s="130"/>
      <c r="EOU6" s="130"/>
      <c r="EOV6" s="130"/>
      <c r="EOW6" s="130"/>
      <c r="EOX6" s="130"/>
      <c r="EOY6" s="130"/>
      <c r="EOZ6" s="130"/>
      <c r="EPA6" s="130"/>
      <c r="EPB6" s="130"/>
      <c r="EPC6" s="130"/>
      <c r="EPD6" s="130"/>
      <c r="EPE6" s="130"/>
      <c r="EPF6" s="130"/>
      <c r="EPG6" s="130"/>
      <c r="EPH6" s="130"/>
      <c r="EPI6" s="130"/>
      <c r="EPJ6" s="130"/>
      <c r="EPK6" s="130"/>
      <c r="EPL6" s="130"/>
      <c r="EPM6" s="130"/>
      <c r="EPN6" s="130"/>
      <c r="EPO6" s="130"/>
      <c r="EPP6" s="130"/>
      <c r="EPQ6" s="130"/>
      <c r="EPR6" s="130"/>
      <c r="EPS6" s="130"/>
      <c r="EPT6" s="130"/>
      <c r="EPU6" s="130"/>
      <c r="EPV6" s="130"/>
      <c r="EPW6" s="130"/>
      <c r="EPX6" s="130"/>
      <c r="EPY6" s="130"/>
      <c r="EPZ6" s="130"/>
      <c r="EQA6" s="130"/>
      <c r="EQB6" s="130"/>
      <c r="EQC6" s="130"/>
      <c r="EQD6" s="130"/>
      <c r="EQE6" s="130"/>
      <c r="EQF6" s="130"/>
      <c r="EQG6" s="130"/>
      <c r="EQH6" s="130"/>
      <c r="EQI6" s="130"/>
      <c r="EQJ6" s="130"/>
      <c r="EQK6" s="130"/>
      <c r="EQL6" s="130"/>
      <c r="EQM6" s="130"/>
      <c r="EQN6" s="130"/>
      <c r="EQO6" s="130"/>
      <c r="EQP6" s="130"/>
      <c r="EQQ6" s="130"/>
      <c r="EQR6" s="130"/>
      <c r="EQS6" s="130"/>
      <c r="EQT6" s="130"/>
      <c r="EQU6" s="130"/>
      <c r="EQV6" s="130"/>
      <c r="EQW6" s="130"/>
      <c r="EQX6" s="130"/>
      <c r="EQY6" s="130"/>
      <c r="EQZ6" s="130"/>
      <c r="ERA6" s="130"/>
      <c r="ERB6" s="130"/>
      <c r="ERC6" s="130"/>
      <c r="ERD6" s="130"/>
      <c r="ERE6" s="130"/>
      <c r="ERF6" s="130"/>
      <c r="ERG6" s="130"/>
      <c r="ERH6" s="130"/>
      <c r="ERI6" s="130"/>
      <c r="ERJ6" s="130"/>
      <c r="ERK6" s="130"/>
      <c r="ERL6" s="130"/>
      <c r="ERM6" s="130"/>
      <c r="ERN6" s="130"/>
      <c r="ERO6" s="130"/>
      <c r="ERP6" s="130"/>
      <c r="ERQ6" s="130"/>
      <c r="ERR6" s="130"/>
      <c r="ERS6" s="130"/>
      <c r="ERT6" s="130"/>
      <c r="ERU6" s="130"/>
      <c r="ERV6" s="130"/>
      <c r="ERW6" s="130"/>
      <c r="ERX6" s="130"/>
      <c r="ERY6" s="130"/>
      <c r="ERZ6" s="130"/>
      <c r="ESA6" s="130"/>
      <c r="ESB6" s="130"/>
      <c r="ESC6" s="130"/>
      <c r="ESD6" s="130"/>
      <c r="ESE6" s="130"/>
      <c r="ESF6" s="130"/>
      <c r="ESG6" s="130"/>
      <c r="ESH6" s="130"/>
      <c r="ESI6" s="130"/>
      <c r="ESJ6" s="130"/>
      <c r="ESK6" s="130"/>
      <c r="ESL6" s="130"/>
      <c r="ESM6" s="130"/>
      <c r="ESN6" s="130"/>
      <c r="ESO6" s="130"/>
      <c r="ESP6" s="130"/>
      <c r="ESQ6" s="130"/>
      <c r="ESR6" s="130"/>
      <c r="ESS6" s="130"/>
      <c r="EST6" s="130"/>
      <c r="ESU6" s="130"/>
      <c r="ESV6" s="130"/>
      <c r="ESW6" s="130"/>
      <c r="ESX6" s="130"/>
      <c r="ESY6" s="130"/>
      <c r="ESZ6" s="130"/>
      <c r="ETA6" s="130"/>
      <c r="ETB6" s="130"/>
      <c r="ETC6" s="130"/>
      <c r="ETD6" s="130"/>
      <c r="ETE6" s="130"/>
      <c r="ETF6" s="130"/>
      <c r="ETG6" s="130"/>
      <c r="ETH6" s="130"/>
      <c r="ETI6" s="130"/>
      <c r="ETJ6" s="130"/>
      <c r="ETK6" s="130"/>
      <c r="ETL6" s="130"/>
      <c r="ETM6" s="130"/>
      <c r="ETN6" s="130"/>
      <c r="ETO6" s="130"/>
      <c r="ETP6" s="130"/>
      <c r="ETQ6" s="130"/>
      <c r="ETR6" s="130"/>
      <c r="ETS6" s="130"/>
      <c r="ETT6" s="130"/>
      <c r="ETU6" s="130"/>
      <c r="ETV6" s="130"/>
      <c r="ETW6" s="130"/>
      <c r="ETX6" s="130"/>
      <c r="ETY6" s="130"/>
      <c r="ETZ6" s="130"/>
      <c r="EUA6" s="130"/>
      <c r="EUB6" s="130"/>
      <c r="EUC6" s="130"/>
      <c r="EUD6" s="130"/>
      <c r="EUE6" s="130"/>
      <c r="EUF6" s="130"/>
      <c r="EUG6" s="130"/>
      <c r="EUH6" s="130"/>
      <c r="EUI6" s="130"/>
      <c r="EUJ6" s="130"/>
      <c r="EUK6" s="130"/>
      <c r="EUL6" s="130"/>
      <c r="EUM6" s="130"/>
      <c r="EUN6" s="130"/>
      <c r="EUO6" s="130"/>
      <c r="EUP6" s="130"/>
      <c r="EUQ6" s="130"/>
      <c r="EUR6" s="130"/>
      <c r="EUS6" s="130"/>
      <c r="EUT6" s="130"/>
      <c r="EUU6" s="130"/>
      <c r="EUV6" s="130"/>
      <c r="EUW6" s="130"/>
      <c r="EUX6" s="130"/>
      <c r="EUY6" s="130"/>
      <c r="EUZ6" s="130"/>
      <c r="EVA6" s="130"/>
      <c r="EVB6" s="130"/>
      <c r="EVC6" s="130"/>
      <c r="EVD6" s="130"/>
      <c r="EVE6" s="130"/>
      <c r="EVF6" s="130"/>
      <c r="EVG6" s="130"/>
      <c r="EVH6" s="130"/>
      <c r="EVI6" s="130"/>
      <c r="EVJ6" s="130"/>
      <c r="EVK6" s="130"/>
      <c r="EVL6" s="130"/>
      <c r="EVM6" s="130"/>
      <c r="EVN6" s="130"/>
      <c r="EVO6" s="130"/>
      <c r="EVP6" s="130"/>
      <c r="EVQ6" s="130"/>
      <c r="EVR6" s="130"/>
      <c r="EVS6" s="130"/>
      <c r="EVT6" s="130"/>
      <c r="EVU6" s="130"/>
      <c r="EVV6" s="130"/>
      <c r="EVW6" s="130"/>
      <c r="EVX6" s="130"/>
      <c r="EVY6" s="130"/>
      <c r="EVZ6" s="130"/>
      <c r="EWA6" s="130"/>
      <c r="EWB6" s="130"/>
      <c r="EWC6" s="130"/>
      <c r="EWD6" s="130"/>
      <c r="EWE6" s="130"/>
      <c r="EWF6" s="130"/>
      <c r="EWG6" s="130"/>
      <c r="EWH6" s="130"/>
      <c r="EWI6" s="130"/>
      <c r="EWJ6" s="130"/>
      <c r="EWK6" s="130"/>
      <c r="EWL6" s="130"/>
      <c r="EWM6" s="130"/>
      <c r="EWN6" s="130"/>
      <c r="EWO6" s="130"/>
      <c r="EWP6" s="130"/>
      <c r="EWQ6" s="130"/>
      <c r="EWR6" s="130"/>
      <c r="EWS6" s="130"/>
      <c r="EWT6" s="130"/>
      <c r="EWU6" s="130"/>
      <c r="EWV6" s="130"/>
      <c r="EWW6" s="130"/>
      <c r="EWX6" s="130"/>
      <c r="EWY6" s="130"/>
      <c r="EWZ6" s="130"/>
      <c r="EXA6" s="130"/>
      <c r="EXB6" s="130"/>
      <c r="EXC6" s="130"/>
      <c r="EXD6" s="130"/>
      <c r="EXE6" s="130"/>
      <c r="EXF6" s="130"/>
      <c r="EXG6" s="130"/>
      <c r="EXH6" s="130"/>
      <c r="EXI6" s="130"/>
      <c r="EXJ6" s="130"/>
      <c r="EXK6" s="130"/>
      <c r="EXL6" s="130"/>
      <c r="EXM6" s="130"/>
      <c r="EXN6" s="130"/>
      <c r="EXO6" s="130"/>
      <c r="EXP6" s="130"/>
      <c r="EXQ6" s="130"/>
      <c r="EXR6" s="130"/>
      <c r="EXS6" s="130"/>
      <c r="EXT6" s="130"/>
      <c r="EXU6" s="130"/>
      <c r="EXV6" s="130"/>
      <c r="EXW6" s="130"/>
      <c r="EXX6" s="130"/>
      <c r="EXY6" s="130"/>
      <c r="EXZ6" s="130"/>
      <c r="EYA6" s="130"/>
      <c r="EYB6" s="130"/>
      <c r="EYC6" s="130"/>
      <c r="EYD6" s="130"/>
      <c r="EYE6" s="130"/>
      <c r="EYF6" s="130"/>
      <c r="EYG6" s="130"/>
      <c r="EYH6" s="130"/>
      <c r="EYI6" s="130"/>
      <c r="EYJ6" s="130"/>
      <c r="EYK6" s="130"/>
      <c r="EYL6" s="130"/>
      <c r="EYM6" s="130"/>
      <c r="EYN6" s="130"/>
      <c r="EYO6" s="130"/>
      <c r="EYP6" s="130"/>
      <c r="EYQ6" s="130"/>
      <c r="EYR6" s="130"/>
      <c r="EYS6" s="130"/>
      <c r="EYT6" s="130"/>
      <c r="EYU6" s="130"/>
      <c r="EYV6" s="130"/>
      <c r="EYW6" s="130"/>
      <c r="EYX6" s="130"/>
      <c r="EYY6" s="130"/>
      <c r="EYZ6" s="130"/>
      <c r="EZA6" s="130"/>
      <c r="EZB6" s="130"/>
      <c r="EZC6" s="130"/>
      <c r="EZD6" s="130"/>
      <c r="EZE6" s="130"/>
      <c r="EZF6" s="130"/>
      <c r="EZG6" s="130"/>
      <c r="EZH6" s="130"/>
      <c r="EZI6" s="130"/>
      <c r="EZJ6" s="130"/>
      <c r="EZK6" s="130"/>
      <c r="EZL6" s="130"/>
      <c r="EZM6" s="130"/>
      <c r="EZN6" s="130"/>
      <c r="EZO6" s="130"/>
      <c r="EZP6" s="130"/>
      <c r="EZQ6" s="130"/>
      <c r="EZR6" s="130"/>
      <c r="EZS6" s="130"/>
      <c r="EZT6" s="130"/>
      <c r="EZU6" s="130"/>
      <c r="EZV6" s="130"/>
      <c r="EZW6" s="130"/>
      <c r="EZX6" s="130"/>
      <c r="EZY6" s="130"/>
      <c r="EZZ6" s="130"/>
      <c r="FAA6" s="130"/>
      <c r="FAB6" s="130"/>
      <c r="FAC6" s="130"/>
      <c r="FAD6" s="130"/>
      <c r="FAE6" s="130"/>
      <c r="FAF6" s="130"/>
      <c r="FAG6" s="130"/>
      <c r="FAH6" s="130"/>
      <c r="FAI6" s="130"/>
      <c r="FAJ6" s="130"/>
      <c r="FAK6" s="130"/>
      <c r="FAL6" s="130"/>
      <c r="FAM6" s="130"/>
      <c r="FAN6" s="130"/>
      <c r="FAO6" s="130"/>
      <c r="FAP6" s="130"/>
      <c r="FAQ6" s="130"/>
      <c r="FAR6" s="130"/>
      <c r="FAS6" s="130"/>
      <c r="FAT6" s="130"/>
      <c r="FAU6" s="130"/>
      <c r="FAV6" s="130"/>
      <c r="FAW6" s="130"/>
      <c r="FAX6" s="130"/>
      <c r="FAY6" s="130"/>
      <c r="FAZ6" s="130"/>
      <c r="FBA6" s="130"/>
      <c r="FBB6" s="130"/>
      <c r="FBC6" s="130"/>
      <c r="FBD6" s="130"/>
      <c r="FBE6" s="130"/>
      <c r="FBF6" s="130"/>
      <c r="FBG6" s="130"/>
      <c r="FBH6" s="130"/>
      <c r="FBI6" s="130"/>
      <c r="FBJ6" s="130"/>
      <c r="FBK6" s="130"/>
      <c r="FBL6" s="130"/>
      <c r="FBM6" s="130"/>
      <c r="FBN6" s="130"/>
      <c r="FBO6" s="130"/>
      <c r="FBP6" s="130"/>
      <c r="FBQ6" s="130"/>
      <c r="FBR6" s="130"/>
      <c r="FBS6" s="130"/>
      <c r="FBT6" s="130"/>
      <c r="FBU6" s="130"/>
      <c r="FBV6" s="130"/>
      <c r="FBW6" s="130"/>
      <c r="FBX6" s="130"/>
      <c r="FBY6" s="130"/>
      <c r="FBZ6" s="130"/>
      <c r="FCA6" s="130"/>
      <c r="FCB6" s="130"/>
      <c r="FCC6" s="130"/>
      <c r="FCD6" s="130"/>
      <c r="FCE6" s="130"/>
      <c r="FCF6" s="130"/>
      <c r="FCG6" s="130"/>
      <c r="FCH6" s="130"/>
      <c r="FCI6" s="130"/>
      <c r="FCJ6" s="130"/>
      <c r="FCK6" s="130"/>
      <c r="FCL6" s="130"/>
      <c r="FCM6" s="130"/>
      <c r="FCN6" s="130"/>
      <c r="FCO6" s="130"/>
      <c r="FCP6" s="130"/>
      <c r="FCQ6" s="130"/>
      <c r="FCR6" s="130"/>
      <c r="FCS6" s="130"/>
      <c r="FCT6" s="130"/>
      <c r="FCU6" s="130"/>
      <c r="FCV6" s="130"/>
      <c r="FCW6" s="130"/>
      <c r="FCX6" s="130"/>
      <c r="FCY6" s="130"/>
      <c r="FCZ6" s="130"/>
      <c r="FDA6" s="130"/>
      <c r="FDB6" s="130"/>
      <c r="FDC6" s="130"/>
      <c r="FDD6" s="130"/>
      <c r="FDE6" s="130"/>
      <c r="FDF6" s="130"/>
      <c r="FDG6" s="130"/>
      <c r="FDH6" s="130"/>
      <c r="FDI6" s="130"/>
      <c r="FDJ6" s="130"/>
      <c r="FDK6" s="130"/>
      <c r="FDL6" s="130"/>
      <c r="FDM6" s="130"/>
      <c r="FDN6" s="130"/>
      <c r="FDO6" s="130"/>
      <c r="FDP6" s="130"/>
      <c r="FDQ6" s="130"/>
      <c r="FDR6" s="130"/>
      <c r="FDS6" s="130"/>
      <c r="FDT6" s="130"/>
      <c r="FDU6" s="130"/>
      <c r="FDV6" s="130"/>
      <c r="FDW6" s="130"/>
      <c r="FDX6" s="130"/>
      <c r="FDY6" s="130"/>
      <c r="FDZ6" s="130"/>
      <c r="FEA6" s="130"/>
      <c r="FEB6" s="130"/>
      <c r="FEC6" s="130"/>
      <c r="FED6" s="130"/>
      <c r="FEE6" s="130"/>
      <c r="FEF6" s="130"/>
      <c r="FEG6" s="130"/>
      <c r="FEH6" s="130"/>
      <c r="FEI6" s="130"/>
      <c r="FEJ6" s="130"/>
      <c r="FEK6" s="130"/>
      <c r="FEL6" s="130"/>
      <c r="FEM6" s="130"/>
      <c r="FEN6" s="130"/>
      <c r="FEO6" s="130"/>
      <c r="FEP6" s="130"/>
      <c r="FEQ6" s="130"/>
      <c r="FER6" s="130"/>
      <c r="FES6" s="130"/>
      <c r="FET6" s="130"/>
      <c r="FEU6" s="130"/>
      <c r="FEV6" s="130"/>
      <c r="FEW6" s="130"/>
      <c r="FEX6" s="130"/>
      <c r="FEY6" s="130"/>
      <c r="FEZ6" s="130"/>
      <c r="FFA6" s="130"/>
      <c r="FFB6" s="130"/>
      <c r="FFC6" s="130"/>
      <c r="FFD6" s="130"/>
      <c r="FFE6" s="130"/>
      <c r="FFF6" s="130"/>
      <c r="FFG6" s="130"/>
      <c r="FFH6" s="130"/>
      <c r="FFI6" s="130"/>
      <c r="FFJ6" s="130"/>
      <c r="FFK6" s="130"/>
      <c r="FFL6" s="130"/>
      <c r="FFM6" s="130"/>
      <c r="FFN6" s="130"/>
      <c r="FFO6" s="130"/>
      <c r="FFP6" s="130"/>
      <c r="FFQ6" s="130"/>
      <c r="FFR6" s="130"/>
      <c r="FFS6" s="130"/>
      <c r="FFT6" s="130"/>
      <c r="FFU6" s="130"/>
      <c r="FFV6" s="130"/>
      <c r="FFW6" s="130"/>
      <c r="FFX6" s="130"/>
      <c r="FFY6" s="130"/>
      <c r="FFZ6" s="130"/>
      <c r="FGA6" s="130"/>
      <c r="FGB6" s="130"/>
      <c r="FGC6" s="130"/>
      <c r="FGD6" s="130"/>
      <c r="FGE6" s="130"/>
      <c r="FGF6" s="130"/>
      <c r="FGG6" s="130"/>
      <c r="FGH6" s="130"/>
      <c r="FGI6" s="130"/>
      <c r="FGJ6" s="130"/>
      <c r="FGK6" s="130"/>
      <c r="FGL6" s="130"/>
      <c r="FGM6" s="130"/>
      <c r="FGN6" s="130"/>
      <c r="FGO6" s="130"/>
      <c r="FGP6" s="130"/>
      <c r="FGQ6" s="130"/>
      <c r="FGR6" s="130"/>
      <c r="FGS6" s="130"/>
      <c r="FGT6" s="130"/>
      <c r="FGU6" s="130"/>
      <c r="FGV6" s="130"/>
      <c r="FGW6" s="130"/>
      <c r="FGX6" s="130"/>
      <c r="FGY6" s="130"/>
      <c r="FGZ6" s="130"/>
      <c r="FHA6" s="130"/>
      <c r="FHB6" s="130"/>
      <c r="FHC6" s="130"/>
      <c r="FHD6" s="130"/>
      <c r="FHE6" s="130"/>
      <c r="FHF6" s="130"/>
      <c r="FHG6" s="130"/>
      <c r="FHH6" s="130"/>
      <c r="FHI6" s="130"/>
      <c r="FHJ6" s="130"/>
      <c r="FHK6" s="130"/>
      <c r="FHL6" s="130"/>
      <c r="FHM6" s="130"/>
      <c r="FHN6" s="130"/>
      <c r="FHO6" s="130"/>
      <c r="FHP6" s="130"/>
      <c r="FHQ6" s="130"/>
      <c r="FHR6" s="130"/>
      <c r="FHS6" s="130"/>
      <c r="FHT6" s="130"/>
      <c r="FHU6" s="130"/>
      <c r="FHV6" s="130"/>
      <c r="FHW6" s="130"/>
      <c r="FHX6" s="130"/>
      <c r="FHY6" s="130"/>
      <c r="FHZ6" s="130"/>
      <c r="FIA6" s="130"/>
      <c r="FIB6" s="130"/>
      <c r="FIC6" s="130"/>
      <c r="FID6" s="130"/>
      <c r="FIE6" s="130"/>
      <c r="FIF6" s="130"/>
      <c r="FIG6" s="130"/>
      <c r="FIH6" s="130"/>
      <c r="FII6" s="130"/>
      <c r="FIJ6" s="130"/>
      <c r="FIK6" s="130"/>
      <c r="FIL6" s="130"/>
      <c r="FIM6" s="130"/>
      <c r="FIN6" s="130"/>
      <c r="FIO6" s="130"/>
      <c r="FIP6" s="130"/>
      <c r="FIQ6" s="130"/>
      <c r="FIR6" s="130"/>
      <c r="FIS6" s="130"/>
      <c r="FIT6" s="130"/>
      <c r="FIU6" s="130"/>
      <c r="FIV6" s="130"/>
      <c r="FIW6" s="130"/>
      <c r="FIX6" s="130"/>
      <c r="FIY6" s="130"/>
      <c r="FIZ6" s="130"/>
      <c r="FJA6" s="130"/>
      <c r="FJB6" s="130"/>
      <c r="FJC6" s="130"/>
      <c r="FJD6" s="130"/>
      <c r="FJE6" s="130"/>
      <c r="FJF6" s="130"/>
      <c r="FJG6" s="130"/>
      <c r="FJH6" s="130"/>
      <c r="FJI6" s="130"/>
      <c r="FJJ6" s="130"/>
      <c r="FJK6" s="130"/>
      <c r="FJL6" s="130"/>
      <c r="FJM6" s="130"/>
      <c r="FJN6" s="130"/>
      <c r="FJO6" s="130"/>
      <c r="FJP6" s="130"/>
      <c r="FJQ6" s="130"/>
      <c r="FJR6" s="130"/>
      <c r="FJS6" s="130"/>
      <c r="FJT6" s="130"/>
      <c r="FJU6" s="130"/>
      <c r="FJV6" s="130"/>
      <c r="FJW6" s="130"/>
      <c r="FJX6" s="130"/>
      <c r="FJY6" s="130"/>
      <c r="FJZ6" s="130"/>
      <c r="FKA6" s="130"/>
      <c r="FKB6" s="130"/>
      <c r="FKC6" s="130"/>
      <c r="FKD6" s="130"/>
      <c r="FKE6" s="130"/>
      <c r="FKF6" s="130"/>
      <c r="FKG6" s="130"/>
      <c r="FKH6" s="130"/>
      <c r="FKI6" s="130"/>
      <c r="FKJ6" s="130"/>
      <c r="FKK6" s="130"/>
      <c r="FKL6" s="130"/>
      <c r="FKM6" s="130"/>
      <c r="FKN6" s="130"/>
      <c r="FKO6" s="130"/>
      <c r="FKP6" s="130"/>
      <c r="FKQ6" s="130"/>
      <c r="FKR6" s="130"/>
      <c r="FKS6" s="130"/>
      <c r="FKT6" s="130"/>
      <c r="FKU6" s="130"/>
      <c r="FKV6" s="130"/>
      <c r="FKW6" s="130"/>
      <c r="FKX6" s="130"/>
      <c r="FKY6" s="130"/>
      <c r="FKZ6" s="130"/>
      <c r="FLA6" s="130"/>
      <c r="FLB6" s="130"/>
      <c r="FLC6" s="130"/>
      <c r="FLD6" s="130"/>
      <c r="FLE6" s="130"/>
      <c r="FLF6" s="130"/>
      <c r="FLG6" s="130"/>
      <c r="FLH6" s="130"/>
      <c r="FLI6" s="130"/>
      <c r="FLJ6" s="130"/>
      <c r="FLK6" s="130"/>
      <c r="FLL6" s="130"/>
      <c r="FLM6" s="130"/>
      <c r="FLN6" s="130"/>
      <c r="FLO6" s="130"/>
      <c r="FLP6" s="130"/>
      <c r="FLQ6" s="130"/>
      <c r="FLR6" s="130"/>
      <c r="FLS6" s="130"/>
      <c r="FLT6" s="130"/>
      <c r="FLU6" s="130"/>
      <c r="FLV6" s="130"/>
      <c r="FLW6" s="130"/>
      <c r="FLX6" s="130"/>
      <c r="FLY6" s="130"/>
      <c r="FLZ6" s="130"/>
      <c r="FMA6" s="130"/>
      <c r="FMB6" s="130"/>
      <c r="FMC6" s="130"/>
      <c r="FMD6" s="130"/>
      <c r="FME6" s="130"/>
      <c r="FMF6" s="130"/>
      <c r="FMG6" s="130"/>
      <c r="FMH6" s="130"/>
      <c r="FMI6" s="130"/>
      <c r="FMJ6" s="130"/>
      <c r="FMK6" s="130"/>
      <c r="FML6" s="130"/>
      <c r="FMM6" s="130"/>
      <c r="FMN6" s="130"/>
      <c r="FMO6" s="130"/>
      <c r="FMP6" s="130"/>
      <c r="FMQ6" s="130"/>
      <c r="FMR6" s="130"/>
      <c r="FMS6" s="130"/>
      <c r="FMT6" s="130"/>
      <c r="FMU6" s="130"/>
      <c r="FMV6" s="130"/>
      <c r="FMW6" s="130"/>
      <c r="FMX6" s="130"/>
      <c r="FMY6" s="130"/>
      <c r="FMZ6" s="130"/>
      <c r="FNA6" s="130"/>
      <c r="FNB6" s="130"/>
      <c r="FNC6" s="130"/>
      <c r="FND6" s="130"/>
      <c r="FNE6" s="130"/>
      <c r="FNF6" s="130"/>
      <c r="FNG6" s="130"/>
      <c r="FNH6" s="130"/>
      <c r="FNI6" s="130"/>
      <c r="FNJ6" s="130"/>
      <c r="FNK6" s="130"/>
      <c r="FNL6" s="130"/>
      <c r="FNM6" s="130"/>
      <c r="FNN6" s="130"/>
      <c r="FNO6" s="130"/>
      <c r="FNP6" s="130"/>
      <c r="FNQ6" s="130"/>
      <c r="FNR6" s="130"/>
      <c r="FNS6" s="130"/>
      <c r="FNT6" s="130"/>
      <c r="FNU6" s="130"/>
      <c r="FNV6" s="130"/>
      <c r="FNW6" s="130"/>
      <c r="FNX6" s="130"/>
      <c r="FNY6" s="130"/>
      <c r="FNZ6" s="130"/>
      <c r="FOA6" s="130"/>
      <c r="FOB6" s="130"/>
      <c r="FOC6" s="130"/>
      <c r="FOD6" s="130"/>
      <c r="FOE6" s="130"/>
      <c r="FOF6" s="130"/>
      <c r="FOG6" s="130"/>
      <c r="FOH6" s="130"/>
      <c r="FOI6" s="130"/>
      <c r="FOJ6" s="130"/>
      <c r="FOK6" s="130"/>
      <c r="FOL6" s="130"/>
      <c r="FOM6" s="130"/>
      <c r="FON6" s="130"/>
      <c r="FOO6" s="130"/>
      <c r="FOP6" s="130"/>
      <c r="FOQ6" s="130"/>
      <c r="FOR6" s="130"/>
      <c r="FOS6" s="130"/>
      <c r="FOT6" s="130"/>
      <c r="FOU6" s="130"/>
      <c r="FOV6" s="130"/>
      <c r="FOW6" s="130"/>
      <c r="FOX6" s="130"/>
      <c r="FOY6" s="130"/>
      <c r="FOZ6" s="130"/>
      <c r="FPA6" s="130"/>
      <c r="FPB6" s="130"/>
      <c r="FPC6" s="130"/>
      <c r="FPD6" s="130"/>
      <c r="FPE6" s="130"/>
      <c r="FPF6" s="130"/>
      <c r="FPG6" s="130"/>
      <c r="FPH6" s="130"/>
      <c r="FPI6" s="130"/>
      <c r="FPJ6" s="130"/>
      <c r="FPK6" s="130"/>
      <c r="FPL6" s="130"/>
      <c r="FPM6" s="130"/>
      <c r="FPN6" s="130"/>
      <c r="FPO6" s="130"/>
      <c r="FPP6" s="130"/>
      <c r="FPQ6" s="130"/>
      <c r="FPR6" s="130"/>
      <c r="FPS6" s="130"/>
      <c r="FPT6" s="130"/>
      <c r="FPU6" s="130"/>
      <c r="FPV6" s="130"/>
      <c r="FPW6" s="130"/>
      <c r="FPX6" s="130"/>
      <c r="FPY6" s="130"/>
      <c r="FPZ6" s="130"/>
      <c r="FQA6" s="130"/>
      <c r="FQB6" s="130"/>
      <c r="FQC6" s="130"/>
      <c r="FQD6" s="130"/>
      <c r="FQE6" s="130"/>
      <c r="FQF6" s="130"/>
      <c r="FQG6" s="130"/>
      <c r="FQH6" s="130"/>
      <c r="FQI6" s="130"/>
      <c r="FQJ6" s="130"/>
      <c r="FQK6" s="130"/>
      <c r="FQL6" s="130"/>
      <c r="FQM6" s="130"/>
      <c r="FQN6" s="130"/>
      <c r="FQO6" s="130"/>
      <c r="FQP6" s="130"/>
      <c r="FQQ6" s="130"/>
      <c r="FQR6" s="130"/>
      <c r="FQS6" s="130"/>
      <c r="FQT6" s="130"/>
      <c r="FQU6" s="130"/>
      <c r="FQV6" s="130"/>
      <c r="FQW6" s="130"/>
      <c r="FQX6" s="130"/>
      <c r="FQY6" s="130"/>
      <c r="FQZ6" s="130"/>
      <c r="FRA6" s="130"/>
      <c r="FRB6" s="130"/>
      <c r="FRC6" s="130"/>
      <c r="FRD6" s="130"/>
      <c r="FRE6" s="130"/>
      <c r="FRF6" s="130"/>
      <c r="FRG6" s="130"/>
      <c r="FRH6" s="130"/>
      <c r="FRI6" s="130"/>
      <c r="FRJ6" s="130"/>
      <c r="FRK6" s="130"/>
      <c r="FRL6" s="130"/>
      <c r="FRM6" s="130"/>
      <c r="FRN6" s="130"/>
      <c r="FRO6" s="130"/>
      <c r="FRP6" s="130"/>
      <c r="FRQ6" s="130"/>
      <c r="FRR6" s="130"/>
      <c r="FRS6" s="130"/>
      <c r="FRT6" s="130"/>
      <c r="FRU6" s="130"/>
      <c r="FRV6" s="130"/>
      <c r="FRW6" s="130"/>
      <c r="FRX6" s="130"/>
      <c r="FRY6" s="130"/>
      <c r="FRZ6" s="130"/>
      <c r="FSA6" s="130"/>
      <c r="FSB6" s="130"/>
      <c r="FSC6" s="130"/>
      <c r="FSD6" s="130"/>
      <c r="FSE6" s="130"/>
      <c r="FSF6" s="130"/>
      <c r="FSG6" s="130"/>
      <c r="FSH6" s="130"/>
      <c r="FSI6" s="130"/>
      <c r="FSJ6" s="130"/>
      <c r="FSK6" s="130"/>
      <c r="FSL6" s="130"/>
      <c r="FSM6" s="130"/>
      <c r="FSN6" s="130"/>
      <c r="FSO6" s="130"/>
      <c r="FSP6" s="130"/>
      <c r="FSQ6" s="130"/>
      <c r="FSR6" s="130"/>
      <c r="FSS6" s="130"/>
      <c r="FST6" s="130"/>
      <c r="FSU6" s="130"/>
      <c r="FSV6" s="130"/>
      <c r="FSW6" s="130"/>
      <c r="FSX6" s="130"/>
      <c r="FSY6" s="130"/>
      <c r="FSZ6" s="130"/>
      <c r="FTA6" s="130"/>
      <c r="FTB6" s="130"/>
      <c r="FTC6" s="130"/>
      <c r="FTD6" s="130"/>
      <c r="FTE6" s="130"/>
      <c r="FTF6" s="130"/>
      <c r="FTG6" s="130"/>
      <c r="FTH6" s="130"/>
      <c r="FTI6" s="130"/>
      <c r="FTJ6" s="130"/>
      <c r="FTK6" s="130"/>
      <c r="FTL6" s="130"/>
      <c r="FTM6" s="130"/>
      <c r="FTN6" s="130"/>
      <c r="FTO6" s="130"/>
      <c r="FTP6" s="130"/>
      <c r="FTQ6" s="130"/>
      <c r="FTR6" s="130"/>
      <c r="FTS6" s="130"/>
      <c r="FTT6" s="130"/>
      <c r="FTU6" s="130"/>
      <c r="FTV6" s="130"/>
      <c r="FTW6" s="130"/>
      <c r="FTX6" s="130"/>
      <c r="FTY6" s="130"/>
      <c r="FTZ6" s="130"/>
      <c r="FUA6" s="130"/>
      <c r="FUB6" s="130"/>
      <c r="FUC6" s="130"/>
      <c r="FUD6" s="130"/>
      <c r="FUE6" s="130"/>
      <c r="FUF6" s="130"/>
      <c r="FUG6" s="130"/>
      <c r="FUH6" s="130"/>
      <c r="FUI6" s="130"/>
      <c r="FUJ6" s="130"/>
      <c r="FUK6" s="130"/>
      <c r="FUL6" s="130"/>
      <c r="FUM6" s="130"/>
      <c r="FUN6" s="130"/>
      <c r="FUO6" s="130"/>
      <c r="FUP6" s="130"/>
      <c r="FUQ6" s="130"/>
      <c r="FUR6" s="130"/>
      <c r="FUS6" s="130"/>
      <c r="FUT6" s="130"/>
      <c r="FUU6" s="130"/>
      <c r="FUV6" s="130"/>
      <c r="FUW6" s="130"/>
      <c r="FUX6" s="130"/>
      <c r="FUY6" s="130"/>
      <c r="FUZ6" s="130"/>
      <c r="FVA6" s="130"/>
      <c r="FVB6" s="130"/>
      <c r="FVC6" s="130"/>
      <c r="FVD6" s="130"/>
      <c r="FVE6" s="130"/>
      <c r="FVF6" s="130"/>
      <c r="FVG6" s="130"/>
      <c r="FVH6" s="130"/>
      <c r="FVI6" s="130"/>
      <c r="FVJ6" s="130"/>
      <c r="FVK6" s="130"/>
      <c r="FVL6" s="130"/>
      <c r="FVM6" s="130"/>
      <c r="FVN6" s="130"/>
      <c r="FVO6" s="130"/>
      <c r="FVP6" s="130"/>
      <c r="FVQ6" s="130"/>
      <c r="FVR6" s="130"/>
      <c r="FVS6" s="130"/>
      <c r="FVT6" s="130"/>
      <c r="FVU6" s="130"/>
      <c r="FVV6" s="130"/>
      <c r="FVW6" s="130"/>
      <c r="FVX6" s="130"/>
      <c r="FVY6" s="130"/>
      <c r="FVZ6" s="130"/>
      <c r="FWA6" s="130"/>
      <c r="FWB6" s="130"/>
      <c r="FWC6" s="130"/>
      <c r="FWD6" s="130"/>
      <c r="FWE6" s="130"/>
      <c r="FWF6" s="130"/>
      <c r="FWG6" s="130"/>
      <c r="FWH6" s="130"/>
      <c r="FWI6" s="130"/>
      <c r="FWJ6" s="130"/>
      <c r="FWK6" s="130"/>
      <c r="FWL6" s="130"/>
      <c r="FWM6" s="130"/>
      <c r="FWN6" s="130"/>
      <c r="FWO6" s="130"/>
      <c r="FWP6" s="130"/>
      <c r="FWQ6" s="130"/>
      <c r="FWR6" s="130"/>
      <c r="FWS6" s="130"/>
      <c r="FWT6" s="130"/>
      <c r="FWU6" s="130"/>
      <c r="FWV6" s="130"/>
      <c r="FWW6" s="130"/>
      <c r="FWX6" s="130"/>
      <c r="FWY6" s="130"/>
      <c r="FWZ6" s="130"/>
      <c r="FXA6" s="130"/>
      <c r="FXB6" s="130"/>
      <c r="FXC6" s="130"/>
      <c r="FXD6" s="130"/>
      <c r="FXE6" s="130"/>
      <c r="FXF6" s="130"/>
      <c r="FXG6" s="130"/>
      <c r="FXH6" s="130"/>
      <c r="FXI6" s="130"/>
      <c r="FXJ6" s="130"/>
      <c r="FXK6" s="130"/>
      <c r="FXL6" s="130"/>
      <c r="FXM6" s="130"/>
      <c r="FXN6" s="130"/>
      <c r="FXO6" s="130"/>
      <c r="FXP6" s="130"/>
      <c r="FXQ6" s="130"/>
      <c r="FXR6" s="130"/>
      <c r="FXS6" s="130"/>
      <c r="FXT6" s="130"/>
      <c r="FXU6" s="130"/>
      <c r="FXV6" s="130"/>
      <c r="FXW6" s="130"/>
      <c r="FXX6" s="130"/>
      <c r="FXY6" s="130"/>
      <c r="FXZ6" s="130"/>
      <c r="FYA6" s="130"/>
      <c r="FYB6" s="130"/>
      <c r="FYC6" s="130"/>
      <c r="FYD6" s="130"/>
      <c r="FYE6" s="130"/>
      <c r="FYF6" s="130"/>
      <c r="FYG6" s="130"/>
      <c r="FYH6" s="130"/>
      <c r="FYI6" s="130"/>
      <c r="FYJ6" s="130"/>
      <c r="FYK6" s="130"/>
      <c r="FYL6" s="130"/>
      <c r="FYM6" s="130"/>
      <c r="FYN6" s="130"/>
      <c r="FYO6" s="130"/>
      <c r="FYP6" s="130"/>
      <c r="FYQ6" s="130"/>
      <c r="FYR6" s="130"/>
      <c r="FYS6" s="130"/>
      <c r="FYT6" s="130"/>
      <c r="FYU6" s="130"/>
      <c r="FYV6" s="130"/>
      <c r="FYW6" s="130"/>
      <c r="FYX6" s="130"/>
      <c r="FYY6" s="130"/>
      <c r="FYZ6" s="130"/>
      <c r="FZA6" s="130"/>
      <c r="FZB6" s="130"/>
      <c r="FZC6" s="130"/>
      <c r="FZD6" s="130"/>
      <c r="FZE6" s="130"/>
      <c r="FZF6" s="130"/>
      <c r="FZG6" s="130"/>
      <c r="FZH6" s="130"/>
      <c r="FZI6" s="130"/>
      <c r="FZJ6" s="130"/>
      <c r="FZK6" s="130"/>
      <c r="FZL6" s="130"/>
      <c r="FZM6" s="130"/>
      <c r="FZN6" s="130"/>
      <c r="FZO6" s="130"/>
      <c r="FZP6" s="130"/>
      <c r="FZQ6" s="130"/>
      <c r="FZR6" s="130"/>
      <c r="FZS6" s="130"/>
      <c r="FZT6" s="130"/>
      <c r="FZU6" s="130"/>
      <c r="FZV6" s="130"/>
      <c r="FZW6" s="130"/>
      <c r="FZX6" s="130"/>
      <c r="FZY6" s="130"/>
      <c r="FZZ6" s="130"/>
      <c r="GAA6" s="130"/>
      <c r="GAB6" s="130"/>
      <c r="GAC6" s="130"/>
      <c r="GAD6" s="130"/>
      <c r="GAE6" s="130"/>
      <c r="GAF6" s="130"/>
      <c r="GAG6" s="130"/>
      <c r="GAH6" s="130"/>
      <c r="GAI6" s="130"/>
      <c r="GAJ6" s="130"/>
      <c r="GAK6" s="130"/>
      <c r="GAL6" s="130"/>
      <c r="GAM6" s="130"/>
      <c r="GAN6" s="130"/>
      <c r="GAO6" s="130"/>
      <c r="GAP6" s="130"/>
      <c r="GAQ6" s="130"/>
      <c r="GAR6" s="130"/>
      <c r="GAS6" s="130"/>
      <c r="GAT6" s="130"/>
      <c r="GAU6" s="130"/>
      <c r="GAV6" s="130"/>
      <c r="GAW6" s="130"/>
      <c r="GAX6" s="130"/>
      <c r="GAY6" s="130"/>
      <c r="GAZ6" s="130"/>
      <c r="GBA6" s="130"/>
      <c r="GBB6" s="130"/>
      <c r="GBC6" s="130"/>
      <c r="GBD6" s="130"/>
      <c r="GBE6" s="130"/>
      <c r="GBF6" s="130"/>
      <c r="GBG6" s="130"/>
      <c r="GBH6" s="130"/>
      <c r="GBI6" s="130"/>
      <c r="GBJ6" s="130"/>
      <c r="GBK6" s="130"/>
      <c r="GBL6" s="130"/>
      <c r="GBM6" s="130"/>
      <c r="GBN6" s="130"/>
      <c r="GBO6" s="130"/>
      <c r="GBP6" s="130"/>
      <c r="GBQ6" s="130"/>
      <c r="GBR6" s="130"/>
      <c r="GBS6" s="130"/>
      <c r="GBT6" s="130"/>
      <c r="GBU6" s="130"/>
      <c r="GBV6" s="130"/>
      <c r="GBW6" s="130"/>
      <c r="GBX6" s="130"/>
      <c r="GBY6" s="130"/>
      <c r="GBZ6" s="130"/>
      <c r="GCA6" s="130"/>
      <c r="GCB6" s="130"/>
      <c r="GCC6" s="130"/>
      <c r="GCD6" s="130"/>
      <c r="GCE6" s="130"/>
      <c r="GCF6" s="130"/>
      <c r="GCG6" s="130"/>
      <c r="GCH6" s="130"/>
      <c r="GCI6" s="130"/>
      <c r="GCJ6" s="130"/>
      <c r="GCK6" s="130"/>
      <c r="GCL6" s="130"/>
      <c r="GCM6" s="130"/>
      <c r="GCN6" s="130"/>
      <c r="GCO6" s="130"/>
      <c r="GCP6" s="130"/>
      <c r="GCQ6" s="130"/>
      <c r="GCR6" s="130"/>
      <c r="GCS6" s="130"/>
      <c r="GCT6" s="130"/>
      <c r="GCU6" s="130"/>
      <c r="GCV6" s="130"/>
      <c r="GCW6" s="130"/>
      <c r="GCX6" s="130"/>
      <c r="GCY6" s="130"/>
      <c r="GCZ6" s="130"/>
      <c r="GDA6" s="130"/>
      <c r="GDB6" s="130"/>
      <c r="GDC6" s="130"/>
      <c r="GDD6" s="130"/>
      <c r="GDE6" s="130"/>
      <c r="GDF6" s="130"/>
      <c r="GDG6" s="130"/>
      <c r="GDH6" s="130"/>
      <c r="GDI6" s="130"/>
      <c r="GDJ6" s="130"/>
      <c r="GDK6" s="130"/>
      <c r="GDL6" s="130"/>
      <c r="GDM6" s="130"/>
      <c r="GDN6" s="130"/>
      <c r="GDO6" s="130"/>
      <c r="GDP6" s="130"/>
      <c r="GDQ6" s="130"/>
      <c r="GDR6" s="130"/>
      <c r="GDS6" s="130"/>
      <c r="GDT6" s="130"/>
      <c r="GDU6" s="130"/>
      <c r="GDV6" s="130"/>
      <c r="GDW6" s="130"/>
      <c r="GDX6" s="130"/>
      <c r="GDY6" s="130"/>
      <c r="GDZ6" s="130"/>
      <c r="GEA6" s="130"/>
      <c r="GEB6" s="130"/>
      <c r="GEC6" s="130"/>
      <c r="GED6" s="130"/>
      <c r="GEE6" s="130"/>
      <c r="GEF6" s="130"/>
      <c r="GEG6" s="130"/>
      <c r="GEH6" s="130"/>
      <c r="GEI6" s="130"/>
      <c r="GEJ6" s="130"/>
      <c r="GEK6" s="130"/>
      <c r="GEL6" s="130"/>
      <c r="GEM6" s="130"/>
      <c r="GEN6" s="130"/>
      <c r="GEO6" s="130"/>
      <c r="GEP6" s="130"/>
      <c r="GEQ6" s="130"/>
      <c r="GER6" s="130"/>
      <c r="GES6" s="130"/>
      <c r="GET6" s="130"/>
      <c r="GEU6" s="130"/>
      <c r="GEV6" s="130"/>
      <c r="GEW6" s="130"/>
      <c r="GEX6" s="130"/>
      <c r="GEY6" s="130"/>
      <c r="GEZ6" s="130"/>
      <c r="GFA6" s="130"/>
      <c r="GFB6" s="130"/>
      <c r="GFC6" s="130"/>
      <c r="GFD6" s="130"/>
      <c r="GFE6" s="130"/>
      <c r="GFF6" s="130"/>
      <c r="GFG6" s="130"/>
      <c r="GFH6" s="130"/>
      <c r="GFI6" s="130"/>
      <c r="GFJ6" s="130"/>
      <c r="GFK6" s="130"/>
      <c r="GFL6" s="130"/>
      <c r="GFM6" s="130"/>
      <c r="GFN6" s="130"/>
      <c r="GFO6" s="130"/>
      <c r="GFP6" s="130"/>
      <c r="GFQ6" s="130"/>
      <c r="GFR6" s="130"/>
      <c r="GFS6" s="130"/>
      <c r="GFT6" s="130"/>
      <c r="GFU6" s="130"/>
      <c r="GFV6" s="130"/>
      <c r="GFW6" s="130"/>
      <c r="GFX6" s="130"/>
      <c r="GFY6" s="130"/>
      <c r="GFZ6" s="130"/>
      <c r="GGA6" s="130"/>
      <c r="GGB6" s="130"/>
      <c r="GGC6" s="130"/>
      <c r="GGD6" s="130"/>
      <c r="GGE6" s="130"/>
      <c r="GGF6" s="130"/>
      <c r="GGG6" s="130"/>
      <c r="GGH6" s="130"/>
      <c r="GGI6" s="130"/>
      <c r="GGJ6" s="130"/>
      <c r="GGK6" s="130"/>
      <c r="GGL6" s="130"/>
      <c r="GGM6" s="130"/>
      <c r="GGN6" s="130"/>
      <c r="GGO6" s="130"/>
      <c r="GGP6" s="130"/>
      <c r="GGQ6" s="130"/>
      <c r="GGR6" s="130"/>
      <c r="GGS6" s="130"/>
      <c r="GGT6" s="130"/>
      <c r="GGU6" s="130"/>
      <c r="GGV6" s="130"/>
      <c r="GGW6" s="130"/>
      <c r="GGX6" s="130"/>
      <c r="GGY6" s="130"/>
      <c r="GGZ6" s="130"/>
      <c r="GHA6" s="130"/>
      <c r="GHB6" s="130"/>
      <c r="GHC6" s="130"/>
      <c r="GHD6" s="130"/>
      <c r="GHE6" s="130"/>
      <c r="GHF6" s="130"/>
      <c r="GHG6" s="130"/>
      <c r="GHH6" s="130"/>
      <c r="GHI6" s="130"/>
      <c r="GHJ6" s="130"/>
      <c r="GHK6" s="130"/>
      <c r="GHL6" s="130"/>
      <c r="GHM6" s="130"/>
      <c r="GHN6" s="130"/>
      <c r="GHO6" s="130"/>
      <c r="GHP6" s="130"/>
      <c r="GHQ6" s="130"/>
      <c r="GHR6" s="130"/>
      <c r="GHS6" s="130"/>
      <c r="GHT6" s="130"/>
      <c r="GHU6" s="130"/>
      <c r="GHV6" s="130"/>
      <c r="GHW6" s="130"/>
      <c r="GHX6" s="130"/>
      <c r="GHY6" s="130"/>
      <c r="GHZ6" s="130"/>
      <c r="GIA6" s="130"/>
      <c r="GIB6" s="130"/>
      <c r="GIC6" s="130"/>
      <c r="GID6" s="130"/>
      <c r="GIE6" s="130"/>
      <c r="GIF6" s="130"/>
      <c r="GIG6" s="130"/>
      <c r="GIH6" s="130"/>
      <c r="GII6" s="130"/>
      <c r="GIJ6" s="130"/>
      <c r="GIK6" s="130"/>
      <c r="GIL6" s="130"/>
      <c r="GIM6" s="130"/>
      <c r="GIN6" s="130"/>
      <c r="GIO6" s="130"/>
      <c r="GIP6" s="130"/>
      <c r="GIQ6" s="130"/>
      <c r="GIR6" s="130"/>
      <c r="GIS6" s="130"/>
      <c r="GIT6" s="130"/>
      <c r="GIU6" s="130"/>
      <c r="GIV6" s="130"/>
      <c r="GIW6" s="130"/>
      <c r="GIX6" s="130"/>
      <c r="GIY6" s="130"/>
      <c r="GIZ6" s="130"/>
      <c r="GJA6" s="130"/>
      <c r="GJB6" s="130"/>
      <c r="GJC6" s="130"/>
      <c r="GJD6" s="130"/>
      <c r="GJE6" s="130"/>
      <c r="GJF6" s="130"/>
      <c r="GJG6" s="130"/>
      <c r="GJH6" s="130"/>
      <c r="GJI6" s="130"/>
      <c r="GJJ6" s="130"/>
      <c r="GJK6" s="130"/>
      <c r="GJL6" s="130"/>
      <c r="GJM6" s="130"/>
      <c r="GJN6" s="130"/>
      <c r="GJO6" s="130"/>
      <c r="GJP6" s="130"/>
      <c r="GJQ6" s="130"/>
      <c r="GJR6" s="130"/>
      <c r="GJS6" s="130"/>
      <c r="GJT6" s="130"/>
      <c r="GJU6" s="130"/>
      <c r="GJV6" s="130"/>
      <c r="GJW6" s="130"/>
      <c r="GJX6" s="130"/>
      <c r="GJY6" s="130"/>
      <c r="GJZ6" s="130"/>
      <c r="GKA6" s="130"/>
      <c r="GKB6" s="130"/>
      <c r="GKC6" s="130"/>
      <c r="GKD6" s="130"/>
      <c r="GKE6" s="130"/>
      <c r="GKF6" s="130"/>
      <c r="GKG6" s="130"/>
      <c r="GKH6" s="130"/>
      <c r="GKI6" s="130"/>
      <c r="GKJ6" s="130"/>
      <c r="GKK6" s="130"/>
      <c r="GKL6" s="130"/>
      <c r="GKM6" s="130"/>
      <c r="GKN6" s="130"/>
      <c r="GKO6" s="130"/>
      <c r="GKP6" s="130"/>
      <c r="GKQ6" s="130"/>
      <c r="GKR6" s="130"/>
      <c r="GKS6" s="130"/>
      <c r="GKT6" s="130"/>
      <c r="GKU6" s="130"/>
      <c r="GKV6" s="130"/>
      <c r="GKW6" s="130"/>
      <c r="GKX6" s="130"/>
      <c r="GKY6" s="130"/>
      <c r="GKZ6" s="130"/>
      <c r="GLA6" s="130"/>
      <c r="GLB6" s="130"/>
      <c r="GLC6" s="130"/>
      <c r="GLD6" s="130"/>
      <c r="GLE6" s="130"/>
      <c r="GLF6" s="130"/>
      <c r="GLG6" s="130"/>
      <c r="GLH6" s="130"/>
      <c r="GLI6" s="130"/>
      <c r="GLJ6" s="130"/>
      <c r="GLK6" s="130"/>
      <c r="GLL6" s="130"/>
      <c r="GLM6" s="130"/>
      <c r="GLN6" s="130"/>
      <c r="GLO6" s="130"/>
      <c r="GLP6" s="130"/>
      <c r="GLQ6" s="130"/>
      <c r="GLR6" s="130"/>
      <c r="GLS6" s="130"/>
      <c r="GLT6" s="130"/>
      <c r="GLU6" s="130"/>
      <c r="GLV6" s="130"/>
      <c r="GLW6" s="130"/>
      <c r="GLX6" s="130"/>
      <c r="GLY6" s="130"/>
      <c r="GLZ6" s="130"/>
      <c r="GMA6" s="130"/>
      <c r="GMB6" s="130"/>
      <c r="GMC6" s="130"/>
      <c r="GMD6" s="130"/>
      <c r="GME6" s="130"/>
      <c r="GMF6" s="130"/>
      <c r="GMG6" s="130"/>
      <c r="GMH6" s="130"/>
      <c r="GMI6" s="130"/>
      <c r="GMJ6" s="130"/>
      <c r="GMK6" s="130"/>
      <c r="GML6" s="130"/>
      <c r="GMM6" s="130"/>
      <c r="GMN6" s="130"/>
      <c r="GMO6" s="130"/>
      <c r="GMP6" s="130"/>
      <c r="GMQ6" s="130"/>
      <c r="GMR6" s="130"/>
      <c r="GMS6" s="130"/>
      <c r="GMT6" s="130"/>
      <c r="GMU6" s="130"/>
      <c r="GMV6" s="130"/>
      <c r="GMW6" s="130"/>
      <c r="GMX6" s="130"/>
      <c r="GMY6" s="130"/>
      <c r="GMZ6" s="130"/>
      <c r="GNA6" s="130"/>
      <c r="GNB6" s="130"/>
      <c r="GNC6" s="130"/>
      <c r="GND6" s="130"/>
      <c r="GNE6" s="130"/>
      <c r="GNF6" s="130"/>
      <c r="GNG6" s="130"/>
      <c r="GNH6" s="130"/>
      <c r="GNI6" s="130"/>
      <c r="GNJ6" s="130"/>
      <c r="GNK6" s="130"/>
      <c r="GNL6" s="130"/>
      <c r="GNM6" s="130"/>
      <c r="GNN6" s="130"/>
      <c r="GNO6" s="130"/>
      <c r="GNP6" s="130"/>
      <c r="GNQ6" s="130"/>
      <c r="GNR6" s="130"/>
      <c r="GNS6" s="130"/>
      <c r="GNT6" s="130"/>
      <c r="GNU6" s="130"/>
      <c r="GNV6" s="130"/>
      <c r="GNW6" s="130"/>
      <c r="GNX6" s="130"/>
      <c r="GNY6" s="130"/>
      <c r="GNZ6" s="130"/>
      <c r="GOA6" s="130"/>
      <c r="GOB6" s="130"/>
      <c r="GOC6" s="130"/>
      <c r="GOD6" s="130"/>
      <c r="GOE6" s="130"/>
      <c r="GOF6" s="130"/>
      <c r="GOG6" s="130"/>
      <c r="GOH6" s="130"/>
      <c r="GOI6" s="130"/>
      <c r="GOJ6" s="130"/>
      <c r="GOK6" s="130"/>
      <c r="GOL6" s="130"/>
      <c r="GOM6" s="130"/>
      <c r="GON6" s="130"/>
      <c r="GOO6" s="130"/>
      <c r="GOP6" s="130"/>
      <c r="GOQ6" s="130"/>
      <c r="GOR6" s="130"/>
      <c r="GOS6" s="130"/>
      <c r="GOT6" s="130"/>
      <c r="GOU6" s="130"/>
      <c r="GOV6" s="130"/>
      <c r="GOW6" s="130"/>
      <c r="GOX6" s="130"/>
      <c r="GOY6" s="130"/>
      <c r="GOZ6" s="130"/>
      <c r="GPA6" s="130"/>
      <c r="GPB6" s="130"/>
      <c r="GPC6" s="130"/>
      <c r="GPD6" s="130"/>
      <c r="GPE6" s="130"/>
      <c r="GPF6" s="130"/>
      <c r="GPG6" s="130"/>
      <c r="GPH6" s="130"/>
      <c r="GPI6" s="130"/>
      <c r="GPJ6" s="130"/>
      <c r="GPK6" s="130"/>
      <c r="GPL6" s="130"/>
      <c r="GPM6" s="130"/>
      <c r="GPN6" s="130"/>
      <c r="GPO6" s="130"/>
      <c r="GPP6" s="130"/>
      <c r="GPQ6" s="130"/>
      <c r="GPR6" s="130"/>
      <c r="GPS6" s="130"/>
      <c r="GPT6" s="130"/>
      <c r="GPU6" s="130"/>
      <c r="GPV6" s="130"/>
      <c r="GPW6" s="130"/>
      <c r="GPX6" s="130"/>
      <c r="GPY6" s="130"/>
      <c r="GPZ6" s="130"/>
      <c r="GQA6" s="130"/>
      <c r="GQB6" s="130"/>
      <c r="GQC6" s="130"/>
      <c r="GQD6" s="130"/>
      <c r="GQE6" s="130"/>
      <c r="GQF6" s="130"/>
      <c r="GQG6" s="130"/>
      <c r="GQH6" s="130"/>
      <c r="GQI6" s="130"/>
      <c r="GQJ6" s="130"/>
      <c r="GQK6" s="130"/>
      <c r="GQL6" s="130"/>
      <c r="GQM6" s="130"/>
      <c r="GQN6" s="130"/>
      <c r="GQO6" s="130"/>
      <c r="GQP6" s="130"/>
      <c r="GQQ6" s="130"/>
      <c r="GQR6" s="130"/>
      <c r="GQS6" s="130"/>
      <c r="GQT6" s="130"/>
      <c r="GQU6" s="130"/>
      <c r="GQV6" s="130"/>
      <c r="GQW6" s="130"/>
      <c r="GQX6" s="130"/>
      <c r="GQY6" s="130"/>
      <c r="GQZ6" s="130"/>
      <c r="GRA6" s="130"/>
      <c r="GRB6" s="130"/>
      <c r="GRC6" s="130"/>
      <c r="GRD6" s="130"/>
      <c r="GRE6" s="130"/>
      <c r="GRF6" s="130"/>
      <c r="GRG6" s="130"/>
      <c r="GRH6" s="130"/>
      <c r="GRI6" s="130"/>
      <c r="GRJ6" s="130"/>
      <c r="GRK6" s="130"/>
      <c r="GRL6" s="130"/>
      <c r="GRM6" s="130"/>
      <c r="GRN6" s="130"/>
      <c r="GRO6" s="130"/>
      <c r="GRP6" s="130"/>
      <c r="GRQ6" s="130"/>
      <c r="GRR6" s="130"/>
      <c r="GRS6" s="130"/>
      <c r="GRT6" s="130"/>
      <c r="GRU6" s="130"/>
      <c r="GRV6" s="130"/>
      <c r="GRW6" s="130"/>
      <c r="GRX6" s="130"/>
      <c r="GRY6" s="130"/>
      <c r="GRZ6" s="130"/>
      <c r="GSA6" s="130"/>
      <c r="GSB6" s="130"/>
      <c r="GSC6" s="130"/>
      <c r="GSD6" s="130"/>
      <c r="GSE6" s="130"/>
      <c r="GSF6" s="130"/>
      <c r="GSG6" s="130"/>
      <c r="GSH6" s="130"/>
      <c r="GSI6" s="130"/>
      <c r="GSJ6" s="130"/>
      <c r="GSK6" s="130"/>
      <c r="GSL6" s="130"/>
      <c r="GSM6" s="130"/>
      <c r="GSN6" s="130"/>
      <c r="GSO6" s="130"/>
      <c r="GSP6" s="130"/>
      <c r="GSQ6" s="130"/>
      <c r="GSR6" s="130"/>
      <c r="GSS6" s="130"/>
      <c r="GST6" s="130"/>
      <c r="GSU6" s="130"/>
      <c r="GSV6" s="130"/>
      <c r="GSW6" s="130"/>
      <c r="GSX6" s="130"/>
      <c r="GSY6" s="130"/>
      <c r="GSZ6" s="130"/>
      <c r="GTA6" s="130"/>
      <c r="GTB6" s="130"/>
      <c r="GTC6" s="130"/>
      <c r="GTD6" s="130"/>
      <c r="GTE6" s="130"/>
      <c r="GTF6" s="130"/>
      <c r="GTG6" s="130"/>
      <c r="GTH6" s="130"/>
      <c r="GTI6" s="130"/>
      <c r="GTJ6" s="130"/>
      <c r="GTK6" s="130"/>
      <c r="GTL6" s="130"/>
      <c r="GTM6" s="130"/>
      <c r="GTN6" s="130"/>
      <c r="GTO6" s="130"/>
      <c r="GTP6" s="130"/>
      <c r="GTQ6" s="130"/>
      <c r="GTR6" s="130"/>
      <c r="GTS6" s="130"/>
      <c r="GTT6" s="130"/>
      <c r="GTU6" s="130"/>
      <c r="GTV6" s="130"/>
      <c r="GTW6" s="130"/>
      <c r="GTX6" s="130"/>
      <c r="GTY6" s="130"/>
      <c r="GTZ6" s="130"/>
      <c r="GUA6" s="130"/>
      <c r="GUB6" s="130"/>
      <c r="GUC6" s="130"/>
      <c r="GUD6" s="130"/>
      <c r="GUE6" s="130"/>
      <c r="GUF6" s="130"/>
      <c r="GUG6" s="130"/>
      <c r="GUH6" s="130"/>
      <c r="GUI6" s="130"/>
      <c r="GUJ6" s="130"/>
      <c r="GUK6" s="130"/>
      <c r="GUL6" s="130"/>
      <c r="GUM6" s="130"/>
      <c r="GUN6" s="130"/>
      <c r="GUO6" s="130"/>
      <c r="GUP6" s="130"/>
      <c r="GUQ6" s="130"/>
      <c r="GUR6" s="130"/>
      <c r="GUS6" s="130"/>
      <c r="GUT6" s="130"/>
      <c r="GUU6" s="130"/>
      <c r="GUV6" s="130"/>
      <c r="GUW6" s="130"/>
      <c r="GUX6" s="130"/>
      <c r="GUY6" s="130"/>
      <c r="GUZ6" s="130"/>
      <c r="GVA6" s="130"/>
      <c r="GVB6" s="130"/>
      <c r="GVC6" s="130"/>
      <c r="GVD6" s="130"/>
      <c r="GVE6" s="130"/>
      <c r="GVF6" s="130"/>
      <c r="GVG6" s="130"/>
      <c r="GVH6" s="130"/>
      <c r="GVI6" s="130"/>
      <c r="GVJ6" s="130"/>
      <c r="GVK6" s="130"/>
      <c r="GVL6" s="130"/>
      <c r="GVM6" s="130"/>
      <c r="GVN6" s="130"/>
      <c r="GVO6" s="130"/>
      <c r="GVP6" s="130"/>
      <c r="GVQ6" s="130"/>
      <c r="GVR6" s="130"/>
      <c r="GVS6" s="130"/>
      <c r="GVT6" s="130"/>
      <c r="GVU6" s="130"/>
      <c r="GVV6" s="130"/>
      <c r="GVW6" s="130"/>
      <c r="GVX6" s="130"/>
      <c r="GVY6" s="130"/>
      <c r="GVZ6" s="130"/>
      <c r="GWA6" s="130"/>
      <c r="GWB6" s="130"/>
      <c r="GWC6" s="130"/>
      <c r="GWD6" s="130"/>
      <c r="GWE6" s="130"/>
      <c r="GWF6" s="130"/>
      <c r="GWG6" s="130"/>
      <c r="GWH6" s="130"/>
      <c r="GWI6" s="130"/>
      <c r="GWJ6" s="130"/>
      <c r="GWK6" s="130"/>
      <c r="GWL6" s="130"/>
      <c r="GWM6" s="130"/>
      <c r="GWN6" s="130"/>
      <c r="GWO6" s="130"/>
      <c r="GWP6" s="130"/>
      <c r="GWQ6" s="130"/>
      <c r="GWR6" s="130"/>
      <c r="GWS6" s="130"/>
      <c r="GWT6" s="130"/>
      <c r="GWU6" s="130"/>
      <c r="GWV6" s="130"/>
      <c r="GWW6" s="130"/>
      <c r="GWX6" s="130"/>
      <c r="GWY6" s="130"/>
      <c r="GWZ6" s="130"/>
      <c r="GXA6" s="130"/>
      <c r="GXB6" s="130"/>
      <c r="GXC6" s="130"/>
      <c r="GXD6" s="130"/>
      <c r="GXE6" s="130"/>
      <c r="GXF6" s="130"/>
      <c r="GXG6" s="130"/>
      <c r="GXH6" s="130"/>
      <c r="GXI6" s="130"/>
      <c r="GXJ6" s="130"/>
      <c r="GXK6" s="130"/>
      <c r="GXL6" s="130"/>
      <c r="GXM6" s="130"/>
      <c r="GXN6" s="130"/>
      <c r="GXO6" s="130"/>
      <c r="GXP6" s="130"/>
      <c r="GXQ6" s="130"/>
      <c r="GXR6" s="130"/>
      <c r="GXS6" s="130"/>
      <c r="GXT6" s="130"/>
      <c r="GXU6" s="130"/>
      <c r="GXV6" s="130"/>
      <c r="GXW6" s="130"/>
      <c r="GXX6" s="130"/>
      <c r="GXY6" s="130"/>
      <c r="GXZ6" s="130"/>
      <c r="GYA6" s="130"/>
      <c r="GYB6" s="130"/>
      <c r="GYC6" s="130"/>
      <c r="GYD6" s="130"/>
      <c r="GYE6" s="130"/>
      <c r="GYF6" s="130"/>
      <c r="GYG6" s="130"/>
      <c r="GYH6" s="130"/>
      <c r="GYI6" s="130"/>
      <c r="GYJ6" s="130"/>
      <c r="GYK6" s="130"/>
      <c r="GYL6" s="130"/>
      <c r="GYM6" s="130"/>
      <c r="GYN6" s="130"/>
      <c r="GYO6" s="130"/>
      <c r="GYP6" s="130"/>
      <c r="GYQ6" s="130"/>
      <c r="GYR6" s="130"/>
      <c r="GYS6" s="130"/>
      <c r="GYT6" s="130"/>
      <c r="GYU6" s="130"/>
      <c r="GYV6" s="130"/>
      <c r="GYW6" s="130"/>
      <c r="GYX6" s="130"/>
      <c r="GYY6" s="130"/>
      <c r="GYZ6" s="130"/>
      <c r="GZA6" s="130"/>
      <c r="GZB6" s="130"/>
      <c r="GZC6" s="130"/>
      <c r="GZD6" s="130"/>
      <c r="GZE6" s="130"/>
      <c r="GZF6" s="130"/>
      <c r="GZG6" s="130"/>
      <c r="GZH6" s="130"/>
      <c r="GZI6" s="130"/>
      <c r="GZJ6" s="130"/>
      <c r="GZK6" s="130"/>
      <c r="GZL6" s="130"/>
      <c r="GZM6" s="130"/>
      <c r="GZN6" s="130"/>
      <c r="GZO6" s="130"/>
      <c r="GZP6" s="130"/>
      <c r="GZQ6" s="130"/>
      <c r="GZR6" s="130"/>
      <c r="GZS6" s="130"/>
      <c r="GZT6" s="130"/>
      <c r="GZU6" s="130"/>
      <c r="GZV6" s="130"/>
      <c r="GZW6" s="130"/>
      <c r="GZX6" s="130"/>
      <c r="GZY6" s="130"/>
      <c r="GZZ6" s="130"/>
      <c r="HAA6" s="130"/>
      <c r="HAB6" s="130"/>
      <c r="HAC6" s="130"/>
      <c r="HAD6" s="130"/>
      <c r="HAE6" s="130"/>
      <c r="HAF6" s="130"/>
      <c r="HAG6" s="130"/>
      <c r="HAH6" s="130"/>
      <c r="HAI6" s="130"/>
      <c r="HAJ6" s="130"/>
      <c r="HAK6" s="130"/>
      <c r="HAL6" s="130"/>
      <c r="HAM6" s="130"/>
      <c r="HAN6" s="130"/>
      <c r="HAO6" s="130"/>
      <c r="HAP6" s="130"/>
      <c r="HAQ6" s="130"/>
      <c r="HAR6" s="130"/>
      <c r="HAS6" s="130"/>
      <c r="HAT6" s="130"/>
      <c r="HAU6" s="130"/>
      <c r="HAV6" s="130"/>
      <c r="HAW6" s="130"/>
      <c r="HAX6" s="130"/>
      <c r="HAY6" s="130"/>
      <c r="HAZ6" s="130"/>
      <c r="HBA6" s="130"/>
      <c r="HBB6" s="130"/>
      <c r="HBC6" s="130"/>
      <c r="HBD6" s="130"/>
      <c r="HBE6" s="130"/>
      <c r="HBF6" s="130"/>
      <c r="HBG6" s="130"/>
      <c r="HBH6" s="130"/>
      <c r="HBI6" s="130"/>
      <c r="HBJ6" s="130"/>
      <c r="HBK6" s="130"/>
      <c r="HBL6" s="130"/>
      <c r="HBM6" s="130"/>
      <c r="HBN6" s="130"/>
      <c r="HBO6" s="130"/>
      <c r="HBP6" s="130"/>
      <c r="HBQ6" s="130"/>
      <c r="HBR6" s="130"/>
      <c r="HBS6" s="130"/>
      <c r="HBT6" s="130"/>
      <c r="HBU6" s="130"/>
      <c r="HBV6" s="130"/>
      <c r="HBW6" s="130"/>
      <c r="HBX6" s="130"/>
      <c r="HBY6" s="130"/>
      <c r="HBZ6" s="130"/>
      <c r="HCA6" s="130"/>
      <c r="HCB6" s="130"/>
      <c r="HCC6" s="130"/>
      <c r="HCD6" s="130"/>
      <c r="HCE6" s="130"/>
      <c r="HCF6" s="130"/>
      <c r="HCG6" s="130"/>
      <c r="HCH6" s="130"/>
      <c r="HCI6" s="130"/>
      <c r="HCJ6" s="130"/>
      <c r="HCK6" s="130"/>
      <c r="HCL6" s="130"/>
      <c r="HCM6" s="130"/>
      <c r="HCN6" s="130"/>
      <c r="HCO6" s="130"/>
      <c r="HCP6" s="130"/>
      <c r="HCQ6" s="130"/>
      <c r="HCR6" s="130"/>
      <c r="HCS6" s="130"/>
      <c r="HCT6" s="130"/>
      <c r="HCU6" s="130"/>
      <c r="HCV6" s="130"/>
      <c r="HCW6" s="130"/>
      <c r="HCX6" s="130"/>
      <c r="HCY6" s="130"/>
      <c r="HCZ6" s="130"/>
      <c r="HDA6" s="130"/>
      <c r="HDB6" s="130"/>
      <c r="HDC6" s="130"/>
      <c r="HDD6" s="130"/>
      <c r="HDE6" s="130"/>
      <c r="HDF6" s="130"/>
      <c r="HDG6" s="130"/>
      <c r="HDH6" s="130"/>
      <c r="HDI6" s="130"/>
      <c r="HDJ6" s="130"/>
      <c r="HDK6" s="130"/>
      <c r="HDL6" s="130"/>
      <c r="HDM6" s="130"/>
      <c r="HDN6" s="130"/>
      <c r="HDO6" s="130"/>
      <c r="HDP6" s="130"/>
      <c r="HDQ6" s="130"/>
      <c r="HDR6" s="130"/>
      <c r="HDS6" s="130"/>
      <c r="HDT6" s="130"/>
      <c r="HDU6" s="130"/>
      <c r="HDV6" s="130"/>
      <c r="HDW6" s="130"/>
      <c r="HDX6" s="130"/>
      <c r="HDY6" s="130"/>
      <c r="HDZ6" s="130"/>
      <c r="HEA6" s="130"/>
      <c r="HEB6" s="130"/>
      <c r="HEC6" s="130"/>
      <c r="HED6" s="130"/>
      <c r="HEE6" s="130"/>
      <c r="HEF6" s="130"/>
      <c r="HEG6" s="130"/>
      <c r="HEH6" s="130"/>
      <c r="HEI6" s="130"/>
      <c r="HEJ6" s="130"/>
      <c r="HEK6" s="130"/>
      <c r="HEL6" s="130"/>
      <c r="HEM6" s="130"/>
      <c r="HEN6" s="130"/>
      <c r="HEO6" s="130"/>
      <c r="HEP6" s="130"/>
      <c r="HEQ6" s="130"/>
      <c r="HER6" s="130"/>
      <c r="HES6" s="130"/>
      <c r="HET6" s="130"/>
      <c r="HEU6" s="130"/>
      <c r="HEV6" s="130"/>
      <c r="HEW6" s="130"/>
      <c r="HEX6" s="130"/>
      <c r="HEY6" s="130"/>
      <c r="HEZ6" s="130"/>
      <c r="HFA6" s="130"/>
      <c r="HFB6" s="130"/>
      <c r="HFC6" s="130"/>
      <c r="HFD6" s="130"/>
      <c r="HFE6" s="130"/>
      <c r="HFF6" s="130"/>
      <c r="HFG6" s="130"/>
      <c r="HFH6" s="130"/>
      <c r="HFI6" s="130"/>
      <c r="HFJ6" s="130"/>
      <c r="HFK6" s="130"/>
      <c r="HFL6" s="130"/>
      <c r="HFM6" s="130"/>
      <c r="HFN6" s="130"/>
      <c r="HFO6" s="130"/>
      <c r="HFP6" s="130"/>
      <c r="HFQ6" s="130"/>
      <c r="HFR6" s="130"/>
      <c r="HFS6" s="130"/>
      <c r="HFT6" s="130"/>
      <c r="HFU6" s="130"/>
      <c r="HFV6" s="130"/>
      <c r="HFW6" s="130"/>
      <c r="HFX6" s="130"/>
      <c r="HFY6" s="130"/>
      <c r="HFZ6" s="130"/>
      <c r="HGA6" s="130"/>
      <c r="HGB6" s="130"/>
      <c r="HGC6" s="130"/>
      <c r="HGD6" s="130"/>
      <c r="HGE6" s="130"/>
      <c r="HGF6" s="130"/>
      <c r="HGG6" s="130"/>
      <c r="HGH6" s="130"/>
      <c r="HGI6" s="130"/>
      <c r="HGJ6" s="130"/>
      <c r="HGK6" s="130"/>
      <c r="HGL6" s="130"/>
      <c r="HGM6" s="130"/>
      <c r="HGN6" s="130"/>
      <c r="HGO6" s="130"/>
      <c r="HGP6" s="130"/>
      <c r="HGQ6" s="130"/>
      <c r="HGR6" s="130"/>
      <c r="HGS6" s="130"/>
      <c r="HGT6" s="130"/>
      <c r="HGU6" s="130"/>
      <c r="HGV6" s="130"/>
      <c r="HGW6" s="130"/>
      <c r="HGX6" s="130"/>
      <c r="HGY6" s="130"/>
      <c r="HGZ6" s="130"/>
      <c r="HHA6" s="130"/>
      <c r="HHB6" s="130"/>
      <c r="HHC6" s="130"/>
      <c r="HHD6" s="130"/>
      <c r="HHE6" s="130"/>
      <c r="HHF6" s="130"/>
      <c r="HHG6" s="130"/>
      <c r="HHH6" s="130"/>
      <c r="HHI6" s="130"/>
      <c r="HHJ6" s="130"/>
      <c r="HHK6" s="130"/>
      <c r="HHL6" s="130"/>
      <c r="HHM6" s="130"/>
      <c r="HHN6" s="130"/>
      <c r="HHO6" s="130"/>
      <c r="HHP6" s="130"/>
      <c r="HHQ6" s="130"/>
      <c r="HHR6" s="130"/>
      <c r="HHS6" s="130"/>
      <c r="HHT6" s="130"/>
      <c r="HHU6" s="130"/>
      <c r="HHV6" s="130"/>
      <c r="HHW6" s="130"/>
      <c r="HHX6" s="130"/>
      <c r="HHY6" s="130"/>
      <c r="HHZ6" s="130"/>
      <c r="HIA6" s="130"/>
      <c r="HIB6" s="130"/>
      <c r="HIC6" s="130"/>
      <c r="HID6" s="130"/>
      <c r="HIE6" s="130"/>
      <c r="HIF6" s="130"/>
      <c r="HIG6" s="130"/>
      <c r="HIH6" s="130"/>
      <c r="HII6" s="130"/>
      <c r="HIJ6" s="130"/>
      <c r="HIK6" s="130"/>
      <c r="HIL6" s="130"/>
      <c r="HIM6" s="130"/>
      <c r="HIN6" s="130"/>
      <c r="HIO6" s="130"/>
      <c r="HIP6" s="130"/>
      <c r="HIQ6" s="130"/>
      <c r="HIR6" s="130"/>
      <c r="HIS6" s="130"/>
      <c r="HIT6" s="130"/>
      <c r="HIU6" s="130"/>
      <c r="HIV6" s="130"/>
      <c r="HIW6" s="130"/>
      <c r="HIX6" s="130"/>
      <c r="HIY6" s="130"/>
      <c r="HIZ6" s="130"/>
      <c r="HJA6" s="130"/>
      <c r="HJB6" s="130"/>
      <c r="HJC6" s="130"/>
      <c r="HJD6" s="130"/>
      <c r="HJE6" s="130"/>
      <c r="HJF6" s="130"/>
      <c r="HJG6" s="130"/>
      <c r="HJH6" s="130"/>
      <c r="HJI6" s="130"/>
      <c r="HJJ6" s="130"/>
      <c r="HJK6" s="130"/>
      <c r="HJL6" s="130"/>
      <c r="HJM6" s="130"/>
      <c r="HJN6" s="130"/>
      <c r="HJO6" s="130"/>
      <c r="HJP6" s="130"/>
      <c r="HJQ6" s="130"/>
      <c r="HJR6" s="130"/>
      <c r="HJS6" s="130"/>
      <c r="HJT6" s="130"/>
      <c r="HJU6" s="130"/>
      <c r="HJV6" s="130"/>
      <c r="HJW6" s="130"/>
      <c r="HJX6" s="130"/>
      <c r="HJY6" s="130"/>
      <c r="HJZ6" s="130"/>
      <c r="HKA6" s="130"/>
      <c r="HKB6" s="130"/>
      <c r="HKC6" s="130"/>
      <c r="HKD6" s="130"/>
      <c r="HKE6" s="130"/>
      <c r="HKF6" s="130"/>
      <c r="HKG6" s="130"/>
      <c r="HKH6" s="130"/>
      <c r="HKI6" s="130"/>
      <c r="HKJ6" s="130"/>
      <c r="HKK6" s="130"/>
      <c r="HKL6" s="130"/>
      <c r="HKM6" s="130"/>
      <c r="HKN6" s="130"/>
      <c r="HKO6" s="130"/>
      <c r="HKP6" s="130"/>
      <c r="HKQ6" s="130"/>
      <c r="HKR6" s="130"/>
      <c r="HKS6" s="130"/>
      <c r="HKT6" s="130"/>
      <c r="HKU6" s="130"/>
      <c r="HKV6" s="130"/>
      <c r="HKW6" s="130"/>
      <c r="HKX6" s="130"/>
      <c r="HKY6" s="130"/>
      <c r="HKZ6" s="130"/>
      <c r="HLA6" s="130"/>
      <c r="HLB6" s="130"/>
      <c r="HLC6" s="130"/>
      <c r="HLD6" s="130"/>
      <c r="HLE6" s="130"/>
      <c r="HLF6" s="130"/>
      <c r="HLG6" s="130"/>
      <c r="HLH6" s="130"/>
      <c r="HLI6" s="130"/>
      <c r="HLJ6" s="130"/>
      <c r="HLK6" s="130"/>
      <c r="HLL6" s="130"/>
      <c r="HLM6" s="130"/>
      <c r="HLN6" s="130"/>
      <c r="HLO6" s="130"/>
      <c r="HLP6" s="130"/>
      <c r="HLQ6" s="130"/>
      <c r="HLR6" s="130"/>
      <c r="HLS6" s="130"/>
      <c r="HLT6" s="130"/>
      <c r="HLU6" s="130"/>
      <c r="HLV6" s="130"/>
      <c r="HLW6" s="130"/>
      <c r="HLX6" s="130"/>
      <c r="HLY6" s="130"/>
      <c r="HLZ6" s="130"/>
      <c r="HMA6" s="130"/>
      <c r="HMB6" s="130"/>
      <c r="HMC6" s="130"/>
      <c r="HMD6" s="130"/>
      <c r="HME6" s="130"/>
      <c r="HMF6" s="130"/>
      <c r="HMG6" s="130"/>
      <c r="HMH6" s="130"/>
      <c r="HMI6" s="130"/>
      <c r="HMJ6" s="130"/>
      <c r="HMK6" s="130"/>
      <c r="HML6" s="130"/>
      <c r="HMM6" s="130"/>
      <c r="HMN6" s="130"/>
      <c r="HMO6" s="130"/>
      <c r="HMP6" s="130"/>
      <c r="HMQ6" s="130"/>
      <c r="HMR6" s="130"/>
      <c r="HMS6" s="130"/>
      <c r="HMT6" s="130"/>
      <c r="HMU6" s="130"/>
      <c r="HMV6" s="130"/>
      <c r="HMW6" s="130"/>
      <c r="HMX6" s="130"/>
      <c r="HMY6" s="130"/>
      <c r="HMZ6" s="130"/>
      <c r="HNA6" s="130"/>
      <c r="HNB6" s="130"/>
      <c r="HNC6" s="130"/>
      <c r="HND6" s="130"/>
      <c r="HNE6" s="130"/>
      <c r="HNF6" s="130"/>
      <c r="HNG6" s="130"/>
      <c r="HNH6" s="130"/>
      <c r="HNI6" s="130"/>
      <c r="HNJ6" s="130"/>
      <c r="HNK6" s="130"/>
      <c r="HNL6" s="130"/>
      <c r="HNM6" s="130"/>
      <c r="HNN6" s="130"/>
      <c r="HNO6" s="130"/>
      <c r="HNP6" s="130"/>
      <c r="HNQ6" s="130"/>
      <c r="HNR6" s="130"/>
      <c r="HNS6" s="130"/>
      <c r="HNT6" s="130"/>
      <c r="HNU6" s="130"/>
      <c r="HNV6" s="130"/>
      <c r="HNW6" s="130"/>
      <c r="HNX6" s="130"/>
      <c r="HNY6" s="130"/>
      <c r="HNZ6" s="130"/>
      <c r="HOA6" s="130"/>
      <c r="HOB6" s="130"/>
      <c r="HOC6" s="130"/>
      <c r="HOD6" s="130"/>
      <c r="HOE6" s="130"/>
      <c r="HOF6" s="130"/>
      <c r="HOG6" s="130"/>
      <c r="HOH6" s="130"/>
      <c r="HOI6" s="130"/>
      <c r="HOJ6" s="130"/>
      <c r="HOK6" s="130"/>
      <c r="HOL6" s="130"/>
      <c r="HOM6" s="130"/>
      <c r="HON6" s="130"/>
      <c r="HOO6" s="130"/>
      <c r="HOP6" s="130"/>
      <c r="HOQ6" s="130"/>
      <c r="HOR6" s="130"/>
      <c r="HOS6" s="130"/>
      <c r="HOT6" s="130"/>
      <c r="HOU6" s="130"/>
      <c r="HOV6" s="130"/>
      <c r="HOW6" s="130"/>
      <c r="HOX6" s="130"/>
      <c r="HOY6" s="130"/>
      <c r="HOZ6" s="130"/>
      <c r="HPA6" s="130"/>
      <c r="HPB6" s="130"/>
      <c r="HPC6" s="130"/>
      <c r="HPD6" s="130"/>
      <c r="HPE6" s="130"/>
      <c r="HPF6" s="130"/>
      <c r="HPG6" s="130"/>
      <c r="HPH6" s="130"/>
      <c r="HPI6" s="130"/>
      <c r="HPJ6" s="130"/>
      <c r="HPK6" s="130"/>
      <c r="HPL6" s="130"/>
      <c r="HPM6" s="130"/>
      <c r="HPN6" s="130"/>
      <c r="HPO6" s="130"/>
      <c r="HPP6" s="130"/>
      <c r="HPQ6" s="130"/>
      <c r="HPR6" s="130"/>
      <c r="HPS6" s="130"/>
      <c r="HPT6" s="130"/>
      <c r="HPU6" s="130"/>
      <c r="HPV6" s="130"/>
      <c r="HPW6" s="130"/>
      <c r="HPX6" s="130"/>
      <c r="HPY6" s="130"/>
      <c r="HPZ6" s="130"/>
      <c r="HQA6" s="130"/>
      <c r="HQB6" s="130"/>
      <c r="HQC6" s="130"/>
      <c r="HQD6" s="130"/>
      <c r="HQE6" s="130"/>
      <c r="HQF6" s="130"/>
      <c r="HQG6" s="130"/>
      <c r="HQH6" s="130"/>
      <c r="HQI6" s="130"/>
      <c r="HQJ6" s="130"/>
      <c r="HQK6" s="130"/>
      <c r="HQL6" s="130"/>
      <c r="HQM6" s="130"/>
      <c r="HQN6" s="130"/>
      <c r="HQO6" s="130"/>
      <c r="HQP6" s="130"/>
      <c r="HQQ6" s="130"/>
      <c r="HQR6" s="130"/>
      <c r="HQS6" s="130"/>
      <c r="HQT6" s="130"/>
      <c r="HQU6" s="130"/>
      <c r="HQV6" s="130"/>
      <c r="HQW6" s="130"/>
      <c r="HQX6" s="130"/>
      <c r="HQY6" s="130"/>
      <c r="HQZ6" s="130"/>
      <c r="HRA6" s="130"/>
      <c r="HRB6" s="130"/>
      <c r="HRC6" s="130"/>
      <c r="HRD6" s="130"/>
      <c r="HRE6" s="130"/>
      <c r="HRF6" s="130"/>
      <c r="HRG6" s="130"/>
      <c r="HRH6" s="130"/>
      <c r="HRI6" s="130"/>
      <c r="HRJ6" s="130"/>
      <c r="HRK6" s="130"/>
      <c r="HRL6" s="130"/>
      <c r="HRM6" s="130"/>
      <c r="HRN6" s="130"/>
      <c r="HRO6" s="130"/>
      <c r="HRP6" s="130"/>
      <c r="HRQ6" s="130"/>
      <c r="HRR6" s="130"/>
      <c r="HRS6" s="130"/>
      <c r="HRT6" s="130"/>
      <c r="HRU6" s="130"/>
      <c r="HRV6" s="130"/>
      <c r="HRW6" s="130"/>
      <c r="HRX6" s="130"/>
      <c r="HRY6" s="130"/>
      <c r="HRZ6" s="130"/>
      <c r="HSA6" s="130"/>
      <c r="HSB6" s="130"/>
      <c r="HSC6" s="130"/>
      <c r="HSD6" s="130"/>
      <c r="HSE6" s="130"/>
      <c r="HSF6" s="130"/>
      <c r="HSG6" s="130"/>
      <c r="HSH6" s="130"/>
      <c r="HSI6" s="130"/>
      <c r="HSJ6" s="130"/>
      <c r="HSK6" s="130"/>
      <c r="HSL6" s="130"/>
      <c r="HSM6" s="130"/>
      <c r="HSN6" s="130"/>
      <c r="HSO6" s="130"/>
      <c r="HSP6" s="130"/>
      <c r="HSQ6" s="130"/>
      <c r="HSR6" s="130"/>
      <c r="HSS6" s="130"/>
      <c r="HST6" s="130"/>
      <c r="HSU6" s="130"/>
      <c r="HSV6" s="130"/>
      <c r="HSW6" s="130"/>
      <c r="HSX6" s="130"/>
      <c r="HSY6" s="130"/>
      <c r="HSZ6" s="130"/>
      <c r="HTA6" s="130"/>
      <c r="HTB6" s="130"/>
      <c r="HTC6" s="130"/>
      <c r="HTD6" s="130"/>
      <c r="HTE6" s="130"/>
      <c r="HTF6" s="130"/>
      <c r="HTG6" s="130"/>
      <c r="HTH6" s="130"/>
      <c r="HTI6" s="130"/>
      <c r="HTJ6" s="130"/>
      <c r="HTK6" s="130"/>
      <c r="HTL6" s="130"/>
      <c r="HTM6" s="130"/>
      <c r="HTN6" s="130"/>
      <c r="HTO6" s="130"/>
      <c r="HTP6" s="130"/>
      <c r="HTQ6" s="130"/>
      <c r="HTR6" s="130"/>
      <c r="HTS6" s="130"/>
      <c r="HTT6" s="130"/>
      <c r="HTU6" s="130"/>
      <c r="HTV6" s="130"/>
      <c r="HTW6" s="130"/>
      <c r="HTX6" s="130"/>
      <c r="HTY6" s="130"/>
      <c r="HTZ6" s="130"/>
      <c r="HUA6" s="130"/>
      <c r="HUB6" s="130"/>
      <c r="HUC6" s="130"/>
      <c r="HUD6" s="130"/>
      <c r="HUE6" s="130"/>
      <c r="HUF6" s="130"/>
      <c r="HUG6" s="130"/>
      <c r="HUH6" s="130"/>
      <c r="HUI6" s="130"/>
      <c r="HUJ6" s="130"/>
      <c r="HUK6" s="130"/>
      <c r="HUL6" s="130"/>
      <c r="HUM6" s="130"/>
      <c r="HUN6" s="130"/>
      <c r="HUO6" s="130"/>
      <c r="HUP6" s="130"/>
      <c r="HUQ6" s="130"/>
      <c r="HUR6" s="130"/>
      <c r="HUS6" s="130"/>
      <c r="HUT6" s="130"/>
      <c r="HUU6" s="130"/>
      <c r="HUV6" s="130"/>
      <c r="HUW6" s="130"/>
      <c r="HUX6" s="130"/>
      <c r="HUY6" s="130"/>
      <c r="HUZ6" s="130"/>
      <c r="HVA6" s="130"/>
      <c r="HVB6" s="130"/>
      <c r="HVC6" s="130"/>
      <c r="HVD6" s="130"/>
      <c r="HVE6" s="130"/>
      <c r="HVF6" s="130"/>
      <c r="HVG6" s="130"/>
      <c r="HVH6" s="130"/>
      <c r="HVI6" s="130"/>
      <c r="HVJ6" s="130"/>
      <c r="HVK6" s="130"/>
      <c r="HVL6" s="130"/>
      <c r="HVM6" s="130"/>
      <c r="HVN6" s="130"/>
      <c r="HVO6" s="130"/>
      <c r="HVP6" s="130"/>
      <c r="HVQ6" s="130"/>
      <c r="HVR6" s="130"/>
      <c r="HVS6" s="130"/>
      <c r="HVT6" s="130"/>
      <c r="HVU6" s="130"/>
      <c r="HVV6" s="130"/>
      <c r="HVW6" s="130"/>
      <c r="HVX6" s="130"/>
      <c r="HVY6" s="130"/>
      <c r="HVZ6" s="130"/>
      <c r="HWA6" s="130"/>
      <c r="HWB6" s="130"/>
      <c r="HWC6" s="130"/>
      <c r="HWD6" s="130"/>
      <c r="HWE6" s="130"/>
      <c r="HWF6" s="130"/>
      <c r="HWG6" s="130"/>
      <c r="HWH6" s="130"/>
      <c r="HWI6" s="130"/>
      <c r="HWJ6" s="130"/>
      <c r="HWK6" s="130"/>
      <c r="HWL6" s="130"/>
      <c r="HWM6" s="130"/>
      <c r="HWN6" s="130"/>
      <c r="HWO6" s="130"/>
      <c r="HWP6" s="130"/>
      <c r="HWQ6" s="130"/>
      <c r="HWR6" s="130"/>
      <c r="HWS6" s="130"/>
      <c r="HWT6" s="130"/>
      <c r="HWU6" s="130"/>
      <c r="HWV6" s="130"/>
      <c r="HWW6" s="130"/>
      <c r="HWX6" s="130"/>
      <c r="HWY6" s="130"/>
      <c r="HWZ6" s="130"/>
      <c r="HXA6" s="130"/>
      <c r="HXB6" s="130"/>
      <c r="HXC6" s="130"/>
      <c r="HXD6" s="130"/>
      <c r="HXE6" s="130"/>
      <c r="HXF6" s="130"/>
      <c r="HXG6" s="130"/>
      <c r="HXH6" s="130"/>
      <c r="HXI6" s="130"/>
      <c r="HXJ6" s="130"/>
      <c r="HXK6" s="130"/>
      <c r="HXL6" s="130"/>
      <c r="HXM6" s="130"/>
      <c r="HXN6" s="130"/>
      <c r="HXO6" s="130"/>
      <c r="HXP6" s="130"/>
      <c r="HXQ6" s="130"/>
      <c r="HXR6" s="130"/>
      <c r="HXS6" s="130"/>
      <c r="HXT6" s="130"/>
      <c r="HXU6" s="130"/>
      <c r="HXV6" s="130"/>
      <c r="HXW6" s="130"/>
      <c r="HXX6" s="130"/>
      <c r="HXY6" s="130"/>
      <c r="HXZ6" s="130"/>
      <c r="HYA6" s="130"/>
      <c r="HYB6" s="130"/>
      <c r="HYC6" s="130"/>
      <c r="HYD6" s="130"/>
      <c r="HYE6" s="130"/>
      <c r="HYF6" s="130"/>
      <c r="HYG6" s="130"/>
      <c r="HYH6" s="130"/>
      <c r="HYI6" s="130"/>
      <c r="HYJ6" s="130"/>
      <c r="HYK6" s="130"/>
      <c r="HYL6" s="130"/>
      <c r="HYM6" s="130"/>
      <c r="HYN6" s="130"/>
      <c r="HYO6" s="130"/>
      <c r="HYP6" s="130"/>
      <c r="HYQ6" s="130"/>
      <c r="HYR6" s="130"/>
      <c r="HYS6" s="130"/>
      <c r="HYT6" s="130"/>
      <c r="HYU6" s="130"/>
      <c r="HYV6" s="130"/>
      <c r="HYW6" s="130"/>
      <c r="HYX6" s="130"/>
      <c r="HYY6" s="130"/>
      <c r="HYZ6" s="130"/>
      <c r="HZA6" s="130"/>
      <c r="HZB6" s="130"/>
      <c r="HZC6" s="130"/>
      <c r="HZD6" s="130"/>
      <c r="HZE6" s="130"/>
      <c r="HZF6" s="130"/>
      <c r="HZG6" s="130"/>
      <c r="HZH6" s="130"/>
      <c r="HZI6" s="130"/>
      <c r="HZJ6" s="130"/>
      <c r="HZK6" s="130"/>
      <c r="HZL6" s="130"/>
      <c r="HZM6" s="130"/>
      <c r="HZN6" s="130"/>
      <c r="HZO6" s="130"/>
      <c r="HZP6" s="130"/>
      <c r="HZQ6" s="130"/>
      <c r="HZR6" s="130"/>
      <c r="HZS6" s="130"/>
      <c r="HZT6" s="130"/>
      <c r="HZU6" s="130"/>
      <c r="HZV6" s="130"/>
      <c r="HZW6" s="130"/>
      <c r="HZX6" s="130"/>
      <c r="HZY6" s="130"/>
      <c r="HZZ6" s="130"/>
      <c r="IAA6" s="130"/>
      <c r="IAB6" s="130"/>
      <c r="IAC6" s="130"/>
      <c r="IAD6" s="130"/>
      <c r="IAE6" s="130"/>
      <c r="IAF6" s="130"/>
      <c r="IAG6" s="130"/>
      <c r="IAH6" s="130"/>
      <c r="IAI6" s="130"/>
      <c r="IAJ6" s="130"/>
      <c r="IAK6" s="130"/>
      <c r="IAL6" s="130"/>
      <c r="IAM6" s="130"/>
      <c r="IAN6" s="130"/>
      <c r="IAO6" s="130"/>
      <c r="IAP6" s="130"/>
      <c r="IAQ6" s="130"/>
      <c r="IAR6" s="130"/>
      <c r="IAS6" s="130"/>
      <c r="IAT6" s="130"/>
      <c r="IAU6" s="130"/>
      <c r="IAV6" s="130"/>
      <c r="IAW6" s="130"/>
      <c r="IAX6" s="130"/>
      <c r="IAY6" s="130"/>
      <c r="IAZ6" s="130"/>
      <c r="IBA6" s="130"/>
      <c r="IBB6" s="130"/>
      <c r="IBC6" s="130"/>
      <c r="IBD6" s="130"/>
      <c r="IBE6" s="130"/>
      <c r="IBF6" s="130"/>
      <c r="IBG6" s="130"/>
      <c r="IBH6" s="130"/>
      <c r="IBI6" s="130"/>
      <c r="IBJ6" s="130"/>
      <c r="IBK6" s="130"/>
      <c r="IBL6" s="130"/>
      <c r="IBM6" s="130"/>
      <c r="IBN6" s="130"/>
      <c r="IBO6" s="130"/>
      <c r="IBP6" s="130"/>
      <c r="IBQ6" s="130"/>
      <c r="IBR6" s="130"/>
      <c r="IBS6" s="130"/>
      <c r="IBT6" s="130"/>
      <c r="IBU6" s="130"/>
      <c r="IBV6" s="130"/>
      <c r="IBW6" s="130"/>
      <c r="IBX6" s="130"/>
      <c r="IBY6" s="130"/>
      <c r="IBZ6" s="130"/>
      <c r="ICA6" s="130"/>
      <c r="ICB6" s="130"/>
      <c r="ICC6" s="130"/>
      <c r="ICD6" s="130"/>
      <c r="ICE6" s="130"/>
      <c r="ICF6" s="130"/>
      <c r="ICG6" s="130"/>
      <c r="ICH6" s="130"/>
      <c r="ICI6" s="130"/>
      <c r="ICJ6" s="130"/>
      <c r="ICK6" s="130"/>
      <c r="ICL6" s="130"/>
      <c r="ICM6" s="130"/>
      <c r="ICN6" s="130"/>
      <c r="ICO6" s="130"/>
      <c r="ICP6" s="130"/>
      <c r="ICQ6" s="130"/>
      <c r="ICR6" s="130"/>
      <c r="ICS6" s="130"/>
      <c r="ICT6" s="130"/>
      <c r="ICU6" s="130"/>
      <c r="ICV6" s="130"/>
      <c r="ICW6" s="130"/>
      <c r="ICX6" s="130"/>
      <c r="ICY6" s="130"/>
      <c r="ICZ6" s="130"/>
      <c r="IDA6" s="130"/>
      <c r="IDB6" s="130"/>
      <c r="IDC6" s="130"/>
      <c r="IDD6" s="130"/>
      <c r="IDE6" s="130"/>
      <c r="IDF6" s="130"/>
      <c r="IDG6" s="130"/>
      <c r="IDH6" s="130"/>
      <c r="IDI6" s="130"/>
      <c r="IDJ6" s="130"/>
      <c r="IDK6" s="130"/>
      <c r="IDL6" s="130"/>
      <c r="IDM6" s="130"/>
      <c r="IDN6" s="130"/>
      <c r="IDO6" s="130"/>
      <c r="IDP6" s="130"/>
      <c r="IDQ6" s="130"/>
      <c r="IDR6" s="130"/>
      <c r="IDS6" s="130"/>
      <c r="IDT6" s="130"/>
      <c r="IDU6" s="130"/>
      <c r="IDV6" s="130"/>
      <c r="IDW6" s="130"/>
      <c r="IDX6" s="130"/>
      <c r="IDY6" s="130"/>
      <c r="IDZ6" s="130"/>
      <c r="IEA6" s="130"/>
      <c r="IEB6" s="130"/>
      <c r="IEC6" s="130"/>
      <c r="IED6" s="130"/>
      <c r="IEE6" s="130"/>
      <c r="IEF6" s="130"/>
      <c r="IEG6" s="130"/>
      <c r="IEH6" s="130"/>
      <c r="IEI6" s="130"/>
      <c r="IEJ6" s="130"/>
      <c r="IEK6" s="130"/>
      <c r="IEL6" s="130"/>
      <c r="IEM6" s="130"/>
      <c r="IEN6" s="130"/>
      <c r="IEO6" s="130"/>
      <c r="IEP6" s="130"/>
      <c r="IEQ6" s="130"/>
      <c r="IER6" s="130"/>
      <c r="IES6" s="130"/>
      <c r="IET6" s="130"/>
      <c r="IEU6" s="130"/>
      <c r="IEV6" s="130"/>
      <c r="IEW6" s="130"/>
      <c r="IEX6" s="130"/>
      <c r="IEY6" s="130"/>
      <c r="IEZ6" s="130"/>
      <c r="IFA6" s="130"/>
      <c r="IFB6" s="130"/>
      <c r="IFC6" s="130"/>
      <c r="IFD6" s="130"/>
      <c r="IFE6" s="130"/>
      <c r="IFF6" s="130"/>
      <c r="IFG6" s="130"/>
      <c r="IFH6" s="130"/>
      <c r="IFI6" s="130"/>
      <c r="IFJ6" s="130"/>
      <c r="IFK6" s="130"/>
      <c r="IFL6" s="130"/>
      <c r="IFM6" s="130"/>
      <c r="IFN6" s="130"/>
      <c r="IFO6" s="130"/>
      <c r="IFP6" s="130"/>
      <c r="IFQ6" s="130"/>
      <c r="IFR6" s="130"/>
      <c r="IFS6" s="130"/>
      <c r="IFT6" s="130"/>
      <c r="IFU6" s="130"/>
      <c r="IFV6" s="130"/>
      <c r="IFW6" s="130"/>
      <c r="IFX6" s="130"/>
      <c r="IFY6" s="130"/>
      <c r="IFZ6" s="130"/>
      <c r="IGA6" s="130"/>
      <c r="IGB6" s="130"/>
      <c r="IGC6" s="130"/>
      <c r="IGD6" s="130"/>
      <c r="IGE6" s="130"/>
      <c r="IGF6" s="130"/>
      <c r="IGG6" s="130"/>
      <c r="IGH6" s="130"/>
      <c r="IGI6" s="130"/>
      <c r="IGJ6" s="130"/>
      <c r="IGK6" s="130"/>
      <c r="IGL6" s="130"/>
      <c r="IGM6" s="130"/>
      <c r="IGN6" s="130"/>
      <c r="IGO6" s="130"/>
      <c r="IGP6" s="130"/>
      <c r="IGQ6" s="130"/>
      <c r="IGR6" s="130"/>
      <c r="IGS6" s="130"/>
      <c r="IGT6" s="130"/>
      <c r="IGU6" s="130"/>
      <c r="IGV6" s="130"/>
      <c r="IGW6" s="130"/>
      <c r="IGX6" s="130"/>
      <c r="IGY6" s="130"/>
      <c r="IGZ6" s="130"/>
      <c r="IHA6" s="130"/>
      <c r="IHB6" s="130"/>
      <c r="IHC6" s="130"/>
      <c r="IHD6" s="130"/>
      <c r="IHE6" s="130"/>
      <c r="IHF6" s="130"/>
      <c r="IHG6" s="130"/>
      <c r="IHH6" s="130"/>
      <c r="IHI6" s="130"/>
      <c r="IHJ6" s="130"/>
      <c r="IHK6" s="130"/>
      <c r="IHL6" s="130"/>
      <c r="IHM6" s="130"/>
      <c r="IHN6" s="130"/>
      <c r="IHO6" s="130"/>
      <c r="IHP6" s="130"/>
      <c r="IHQ6" s="130"/>
      <c r="IHR6" s="130"/>
      <c r="IHS6" s="130"/>
      <c r="IHT6" s="130"/>
      <c r="IHU6" s="130"/>
      <c r="IHV6" s="130"/>
      <c r="IHW6" s="130"/>
      <c r="IHX6" s="130"/>
      <c r="IHY6" s="130"/>
      <c r="IHZ6" s="130"/>
      <c r="IIA6" s="130"/>
      <c r="IIB6" s="130"/>
      <c r="IIC6" s="130"/>
      <c r="IID6" s="130"/>
      <c r="IIE6" s="130"/>
      <c r="IIF6" s="130"/>
      <c r="IIG6" s="130"/>
      <c r="IIH6" s="130"/>
      <c r="III6" s="130"/>
      <c r="IIJ6" s="130"/>
      <c r="IIK6" s="130"/>
      <c r="IIL6" s="130"/>
      <c r="IIM6" s="130"/>
      <c r="IIN6" s="130"/>
      <c r="IIO6" s="130"/>
      <c r="IIP6" s="130"/>
      <c r="IIQ6" s="130"/>
      <c r="IIR6" s="130"/>
      <c r="IIS6" s="130"/>
      <c r="IIT6" s="130"/>
      <c r="IIU6" s="130"/>
      <c r="IIV6" s="130"/>
      <c r="IIW6" s="130"/>
      <c r="IIX6" s="130"/>
      <c r="IIY6" s="130"/>
      <c r="IIZ6" s="130"/>
      <c r="IJA6" s="130"/>
      <c r="IJB6" s="130"/>
      <c r="IJC6" s="130"/>
      <c r="IJD6" s="130"/>
      <c r="IJE6" s="130"/>
      <c r="IJF6" s="130"/>
      <c r="IJG6" s="130"/>
      <c r="IJH6" s="130"/>
      <c r="IJI6" s="130"/>
      <c r="IJJ6" s="130"/>
      <c r="IJK6" s="130"/>
      <c r="IJL6" s="130"/>
      <c r="IJM6" s="130"/>
      <c r="IJN6" s="130"/>
      <c r="IJO6" s="130"/>
      <c r="IJP6" s="130"/>
      <c r="IJQ6" s="130"/>
      <c r="IJR6" s="130"/>
      <c r="IJS6" s="130"/>
      <c r="IJT6" s="130"/>
      <c r="IJU6" s="130"/>
      <c r="IJV6" s="130"/>
      <c r="IJW6" s="130"/>
      <c r="IJX6" s="130"/>
      <c r="IJY6" s="130"/>
      <c r="IJZ6" s="130"/>
      <c r="IKA6" s="130"/>
      <c r="IKB6" s="130"/>
      <c r="IKC6" s="130"/>
      <c r="IKD6" s="130"/>
      <c r="IKE6" s="130"/>
      <c r="IKF6" s="130"/>
      <c r="IKG6" s="130"/>
      <c r="IKH6" s="130"/>
      <c r="IKI6" s="130"/>
      <c r="IKJ6" s="130"/>
      <c r="IKK6" s="130"/>
      <c r="IKL6" s="130"/>
      <c r="IKM6" s="130"/>
      <c r="IKN6" s="130"/>
      <c r="IKO6" s="130"/>
      <c r="IKP6" s="130"/>
      <c r="IKQ6" s="130"/>
      <c r="IKR6" s="130"/>
      <c r="IKS6" s="130"/>
      <c r="IKT6" s="130"/>
      <c r="IKU6" s="130"/>
      <c r="IKV6" s="130"/>
      <c r="IKW6" s="130"/>
      <c r="IKX6" s="130"/>
      <c r="IKY6" s="130"/>
      <c r="IKZ6" s="130"/>
      <c r="ILA6" s="130"/>
      <c r="ILB6" s="130"/>
      <c r="ILC6" s="130"/>
      <c r="ILD6" s="130"/>
      <c r="ILE6" s="130"/>
      <c r="ILF6" s="130"/>
      <c r="ILG6" s="130"/>
      <c r="ILH6" s="130"/>
      <c r="ILI6" s="130"/>
      <c r="ILJ6" s="130"/>
      <c r="ILK6" s="130"/>
      <c r="ILL6" s="130"/>
      <c r="ILM6" s="130"/>
      <c r="ILN6" s="130"/>
      <c r="ILO6" s="130"/>
      <c r="ILP6" s="130"/>
      <c r="ILQ6" s="130"/>
      <c r="ILR6" s="130"/>
      <c r="ILS6" s="130"/>
      <c r="ILT6" s="130"/>
      <c r="ILU6" s="130"/>
      <c r="ILV6" s="130"/>
      <c r="ILW6" s="130"/>
      <c r="ILX6" s="130"/>
      <c r="ILY6" s="130"/>
      <c r="ILZ6" s="130"/>
      <c r="IMA6" s="130"/>
      <c r="IMB6" s="130"/>
      <c r="IMC6" s="130"/>
      <c r="IMD6" s="130"/>
      <c r="IME6" s="130"/>
      <c r="IMF6" s="130"/>
      <c r="IMG6" s="130"/>
      <c r="IMH6" s="130"/>
      <c r="IMI6" s="130"/>
      <c r="IMJ6" s="130"/>
      <c r="IMK6" s="130"/>
      <c r="IML6" s="130"/>
      <c r="IMM6" s="130"/>
      <c r="IMN6" s="130"/>
      <c r="IMO6" s="130"/>
      <c r="IMP6" s="130"/>
      <c r="IMQ6" s="130"/>
      <c r="IMR6" s="130"/>
      <c r="IMS6" s="130"/>
      <c r="IMT6" s="130"/>
      <c r="IMU6" s="130"/>
      <c r="IMV6" s="130"/>
      <c r="IMW6" s="130"/>
      <c r="IMX6" s="130"/>
      <c r="IMY6" s="130"/>
      <c r="IMZ6" s="130"/>
      <c r="INA6" s="130"/>
      <c r="INB6" s="130"/>
      <c r="INC6" s="130"/>
      <c r="IND6" s="130"/>
      <c r="INE6" s="130"/>
      <c r="INF6" s="130"/>
      <c r="ING6" s="130"/>
      <c r="INH6" s="130"/>
      <c r="INI6" s="130"/>
      <c r="INJ6" s="130"/>
      <c r="INK6" s="130"/>
      <c r="INL6" s="130"/>
      <c r="INM6" s="130"/>
      <c r="INN6" s="130"/>
      <c r="INO6" s="130"/>
      <c r="INP6" s="130"/>
      <c r="INQ6" s="130"/>
      <c r="INR6" s="130"/>
      <c r="INS6" s="130"/>
      <c r="INT6" s="130"/>
      <c r="INU6" s="130"/>
      <c r="INV6" s="130"/>
      <c r="INW6" s="130"/>
      <c r="INX6" s="130"/>
      <c r="INY6" s="130"/>
      <c r="INZ6" s="130"/>
      <c r="IOA6" s="130"/>
      <c r="IOB6" s="130"/>
      <c r="IOC6" s="130"/>
      <c r="IOD6" s="130"/>
      <c r="IOE6" s="130"/>
      <c r="IOF6" s="130"/>
      <c r="IOG6" s="130"/>
      <c r="IOH6" s="130"/>
      <c r="IOI6" s="130"/>
      <c r="IOJ6" s="130"/>
      <c r="IOK6" s="130"/>
      <c r="IOL6" s="130"/>
      <c r="IOM6" s="130"/>
      <c r="ION6" s="130"/>
      <c r="IOO6" s="130"/>
      <c r="IOP6" s="130"/>
      <c r="IOQ6" s="130"/>
      <c r="IOR6" s="130"/>
      <c r="IOS6" s="130"/>
      <c r="IOT6" s="130"/>
      <c r="IOU6" s="130"/>
      <c r="IOV6" s="130"/>
      <c r="IOW6" s="130"/>
      <c r="IOX6" s="130"/>
      <c r="IOY6" s="130"/>
      <c r="IOZ6" s="130"/>
      <c r="IPA6" s="130"/>
      <c r="IPB6" s="130"/>
      <c r="IPC6" s="130"/>
      <c r="IPD6" s="130"/>
      <c r="IPE6" s="130"/>
      <c r="IPF6" s="130"/>
      <c r="IPG6" s="130"/>
      <c r="IPH6" s="130"/>
      <c r="IPI6" s="130"/>
      <c r="IPJ6" s="130"/>
      <c r="IPK6" s="130"/>
      <c r="IPL6" s="130"/>
      <c r="IPM6" s="130"/>
      <c r="IPN6" s="130"/>
      <c r="IPO6" s="130"/>
      <c r="IPP6" s="130"/>
      <c r="IPQ6" s="130"/>
      <c r="IPR6" s="130"/>
      <c r="IPS6" s="130"/>
      <c r="IPT6" s="130"/>
      <c r="IPU6" s="130"/>
      <c r="IPV6" s="130"/>
      <c r="IPW6" s="130"/>
      <c r="IPX6" s="130"/>
      <c r="IPY6" s="130"/>
      <c r="IPZ6" s="130"/>
      <c r="IQA6" s="130"/>
      <c r="IQB6" s="130"/>
      <c r="IQC6" s="130"/>
      <c r="IQD6" s="130"/>
      <c r="IQE6" s="130"/>
      <c r="IQF6" s="130"/>
      <c r="IQG6" s="130"/>
      <c r="IQH6" s="130"/>
      <c r="IQI6" s="130"/>
      <c r="IQJ6" s="130"/>
      <c r="IQK6" s="130"/>
      <c r="IQL6" s="130"/>
      <c r="IQM6" s="130"/>
      <c r="IQN6" s="130"/>
      <c r="IQO6" s="130"/>
      <c r="IQP6" s="130"/>
      <c r="IQQ6" s="130"/>
      <c r="IQR6" s="130"/>
      <c r="IQS6" s="130"/>
      <c r="IQT6" s="130"/>
      <c r="IQU6" s="130"/>
      <c r="IQV6" s="130"/>
      <c r="IQW6" s="130"/>
      <c r="IQX6" s="130"/>
      <c r="IQY6" s="130"/>
      <c r="IQZ6" s="130"/>
      <c r="IRA6" s="130"/>
      <c r="IRB6" s="130"/>
      <c r="IRC6" s="130"/>
      <c r="IRD6" s="130"/>
      <c r="IRE6" s="130"/>
      <c r="IRF6" s="130"/>
      <c r="IRG6" s="130"/>
      <c r="IRH6" s="130"/>
      <c r="IRI6" s="130"/>
      <c r="IRJ6" s="130"/>
      <c r="IRK6" s="130"/>
      <c r="IRL6" s="130"/>
      <c r="IRM6" s="130"/>
      <c r="IRN6" s="130"/>
      <c r="IRO6" s="130"/>
      <c r="IRP6" s="130"/>
      <c r="IRQ6" s="130"/>
      <c r="IRR6" s="130"/>
      <c r="IRS6" s="130"/>
      <c r="IRT6" s="130"/>
      <c r="IRU6" s="130"/>
      <c r="IRV6" s="130"/>
      <c r="IRW6" s="130"/>
      <c r="IRX6" s="130"/>
      <c r="IRY6" s="130"/>
      <c r="IRZ6" s="130"/>
      <c r="ISA6" s="130"/>
      <c r="ISB6" s="130"/>
      <c r="ISC6" s="130"/>
      <c r="ISD6" s="130"/>
      <c r="ISE6" s="130"/>
      <c r="ISF6" s="130"/>
      <c r="ISG6" s="130"/>
      <c r="ISH6" s="130"/>
      <c r="ISI6" s="130"/>
      <c r="ISJ6" s="130"/>
      <c r="ISK6" s="130"/>
      <c r="ISL6" s="130"/>
      <c r="ISM6" s="130"/>
      <c r="ISN6" s="130"/>
      <c r="ISO6" s="130"/>
      <c r="ISP6" s="130"/>
      <c r="ISQ6" s="130"/>
      <c r="ISR6" s="130"/>
      <c r="ISS6" s="130"/>
      <c r="IST6" s="130"/>
      <c r="ISU6" s="130"/>
      <c r="ISV6" s="130"/>
      <c r="ISW6" s="130"/>
      <c r="ISX6" s="130"/>
      <c r="ISY6" s="130"/>
      <c r="ISZ6" s="130"/>
      <c r="ITA6" s="130"/>
      <c r="ITB6" s="130"/>
      <c r="ITC6" s="130"/>
      <c r="ITD6" s="130"/>
      <c r="ITE6" s="130"/>
      <c r="ITF6" s="130"/>
      <c r="ITG6" s="130"/>
      <c r="ITH6" s="130"/>
      <c r="ITI6" s="130"/>
      <c r="ITJ6" s="130"/>
      <c r="ITK6" s="130"/>
      <c r="ITL6" s="130"/>
      <c r="ITM6" s="130"/>
      <c r="ITN6" s="130"/>
      <c r="ITO6" s="130"/>
      <c r="ITP6" s="130"/>
      <c r="ITQ6" s="130"/>
      <c r="ITR6" s="130"/>
      <c r="ITS6" s="130"/>
      <c r="ITT6" s="130"/>
      <c r="ITU6" s="130"/>
      <c r="ITV6" s="130"/>
      <c r="ITW6" s="130"/>
      <c r="ITX6" s="130"/>
      <c r="ITY6" s="130"/>
      <c r="ITZ6" s="130"/>
      <c r="IUA6" s="130"/>
      <c r="IUB6" s="130"/>
      <c r="IUC6" s="130"/>
      <c r="IUD6" s="130"/>
      <c r="IUE6" s="130"/>
      <c r="IUF6" s="130"/>
      <c r="IUG6" s="130"/>
      <c r="IUH6" s="130"/>
      <c r="IUI6" s="130"/>
      <c r="IUJ6" s="130"/>
      <c r="IUK6" s="130"/>
      <c r="IUL6" s="130"/>
      <c r="IUM6" s="130"/>
      <c r="IUN6" s="130"/>
      <c r="IUO6" s="130"/>
      <c r="IUP6" s="130"/>
      <c r="IUQ6" s="130"/>
      <c r="IUR6" s="130"/>
      <c r="IUS6" s="130"/>
      <c r="IUT6" s="130"/>
      <c r="IUU6" s="130"/>
      <c r="IUV6" s="130"/>
      <c r="IUW6" s="130"/>
      <c r="IUX6" s="130"/>
      <c r="IUY6" s="130"/>
      <c r="IUZ6" s="130"/>
      <c r="IVA6" s="130"/>
      <c r="IVB6" s="130"/>
      <c r="IVC6" s="130"/>
      <c r="IVD6" s="130"/>
      <c r="IVE6" s="130"/>
      <c r="IVF6" s="130"/>
      <c r="IVG6" s="130"/>
      <c r="IVH6" s="130"/>
      <c r="IVI6" s="130"/>
      <c r="IVJ6" s="130"/>
      <c r="IVK6" s="130"/>
      <c r="IVL6" s="130"/>
      <c r="IVM6" s="130"/>
      <c r="IVN6" s="130"/>
      <c r="IVO6" s="130"/>
      <c r="IVP6" s="130"/>
      <c r="IVQ6" s="130"/>
      <c r="IVR6" s="130"/>
      <c r="IVS6" s="130"/>
      <c r="IVT6" s="130"/>
      <c r="IVU6" s="130"/>
      <c r="IVV6" s="130"/>
      <c r="IVW6" s="130"/>
      <c r="IVX6" s="130"/>
      <c r="IVY6" s="130"/>
      <c r="IVZ6" s="130"/>
      <c r="IWA6" s="130"/>
      <c r="IWB6" s="130"/>
      <c r="IWC6" s="130"/>
      <c r="IWD6" s="130"/>
      <c r="IWE6" s="130"/>
      <c r="IWF6" s="130"/>
      <c r="IWG6" s="130"/>
      <c r="IWH6" s="130"/>
      <c r="IWI6" s="130"/>
      <c r="IWJ6" s="130"/>
      <c r="IWK6" s="130"/>
      <c r="IWL6" s="130"/>
      <c r="IWM6" s="130"/>
      <c r="IWN6" s="130"/>
      <c r="IWO6" s="130"/>
      <c r="IWP6" s="130"/>
      <c r="IWQ6" s="130"/>
      <c r="IWR6" s="130"/>
      <c r="IWS6" s="130"/>
      <c r="IWT6" s="130"/>
      <c r="IWU6" s="130"/>
      <c r="IWV6" s="130"/>
      <c r="IWW6" s="130"/>
      <c r="IWX6" s="130"/>
      <c r="IWY6" s="130"/>
      <c r="IWZ6" s="130"/>
      <c r="IXA6" s="130"/>
      <c r="IXB6" s="130"/>
      <c r="IXC6" s="130"/>
      <c r="IXD6" s="130"/>
      <c r="IXE6" s="130"/>
      <c r="IXF6" s="130"/>
      <c r="IXG6" s="130"/>
      <c r="IXH6" s="130"/>
      <c r="IXI6" s="130"/>
      <c r="IXJ6" s="130"/>
      <c r="IXK6" s="130"/>
      <c r="IXL6" s="130"/>
      <c r="IXM6" s="130"/>
      <c r="IXN6" s="130"/>
      <c r="IXO6" s="130"/>
      <c r="IXP6" s="130"/>
      <c r="IXQ6" s="130"/>
      <c r="IXR6" s="130"/>
      <c r="IXS6" s="130"/>
      <c r="IXT6" s="130"/>
      <c r="IXU6" s="130"/>
      <c r="IXV6" s="130"/>
      <c r="IXW6" s="130"/>
      <c r="IXX6" s="130"/>
      <c r="IXY6" s="130"/>
      <c r="IXZ6" s="130"/>
      <c r="IYA6" s="130"/>
      <c r="IYB6" s="130"/>
      <c r="IYC6" s="130"/>
      <c r="IYD6" s="130"/>
      <c r="IYE6" s="130"/>
      <c r="IYF6" s="130"/>
      <c r="IYG6" s="130"/>
      <c r="IYH6" s="130"/>
      <c r="IYI6" s="130"/>
      <c r="IYJ6" s="130"/>
      <c r="IYK6" s="130"/>
      <c r="IYL6" s="130"/>
      <c r="IYM6" s="130"/>
      <c r="IYN6" s="130"/>
      <c r="IYO6" s="130"/>
      <c r="IYP6" s="130"/>
      <c r="IYQ6" s="130"/>
      <c r="IYR6" s="130"/>
      <c r="IYS6" s="130"/>
      <c r="IYT6" s="130"/>
      <c r="IYU6" s="130"/>
      <c r="IYV6" s="130"/>
      <c r="IYW6" s="130"/>
      <c r="IYX6" s="130"/>
      <c r="IYY6" s="130"/>
      <c r="IYZ6" s="130"/>
      <c r="IZA6" s="130"/>
      <c r="IZB6" s="130"/>
      <c r="IZC6" s="130"/>
      <c r="IZD6" s="130"/>
      <c r="IZE6" s="130"/>
      <c r="IZF6" s="130"/>
      <c r="IZG6" s="130"/>
      <c r="IZH6" s="130"/>
      <c r="IZI6" s="130"/>
      <c r="IZJ6" s="130"/>
      <c r="IZK6" s="130"/>
      <c r="IZL6" s="130"/>
      <c r="IZM6" s="130"/>
      <c r="IZN6" s="130"/>
      <c r="IZO6" s="130"/>
      <c r="IZP6" s="130"/>
      <c r="IZQ6" s="130"/>
      <c r="IZR6" s="130"/>
      <c r="IZS6" s="130"/>
      <c r="IZT6" s="130"/>
      <c r="IZU6" s="130"/>
      <c r="IZV6" s="130"/>
      <c r="IZW6" s="130"/>
      <c r="IZX6" s="130"/>
      <c r="IZY6" s="130"/>
      <c r="IZZ6" s="130"/>
      <c r="JAA6" s="130"/>
      <c r="JAB6" s="130"/>
      <c r="JAC6" s="130"/>
      <c r="JAD6" s="130"/>
      <c r="JAE6" s="130"/>
      <c r="JAF6" s="130"/>
      <c r="JAG6" s="130"/>
      <c r="JAH6" s="130"/>
      <c r="JAI6" s="130"/>
      <c r="JAJ6" s="130"/>
      <c r="JAK6" s="130"/>
      <c r="JAL6" s="130"/>
      <c r="JAM6" s="130"/>
      <c r="JAN6" s="130"/>
      <c r="JAO6" s="130"/>
      <c r="JAP6" s="130"/>
      <c r="JAQ6" s="130"/>
      <c r="JAR6" s="130"/>
      <c r="JAS6" s="130"/>
      <c r="JAT6" s="130"/>
      <c r="JAU6" s="130"/>
      <c r="JAV6" s="130"/>
      <c r="JAW6" s="130"/>
      <c r="JAX6" s="130"/>
      <c r="JAY6" s="130"/>
      <c r="JAZ6" s="130"/>
      <c r="JBA6" s="130"/>
      <c r="JBB6" s="130"/>
      <c r="JBC6" s="130"/>
      <c r="JBD6" s="130"/>
      <c r="JBE6" s="130"/>
      <c r="JBF6" s="130"/>
      <c r="JBG6" s="130"/>
      <c r="JBH6" s="130"/>
      <c r="JBI6" s="130"/>
      <c r="JBJ6" s="130"/>
      <c r="JBK6" s="130"/>
      <c r="JBL6" s="130"/>
      <c r="JBM6" s="130"/>
      <c r="JBN6" s="130"/>
      <c r="JBO6" s="130"/>
      <c r="JBP6" s="130"/>
      <c r="JBQ6" s="130"/>
      <c r="JBR6" s="130"/>
      <c r="JBS6" s="130"/>
      <c r="JBT6" s="130"/>
      <c r="JBU6" s="130"/>
      <c r="JBV6" s="130"/>
      <c r="JBW6" s="130"/>
      <c r="JBX6" s="130"/>
      <c r="JBY6" s="130"/>
      <c r="JBZ6" s="130"/>
      <c r="JCA6" s="130"/>
      <c r="JCB6" s="130"/>
      <c r="JCC6" s="130"/>
      <c r="JCD6" s="130"/>
      <c r="JCE6" s="130"/>
      <c r="JCF6" s="130"/>
      <c r="JCG6" s="130"/>
      <c r="JCH6" s="130"/>
      <c r="JCI6" s="130"/>
      <c r="JCJ6" s="130"/>
      <c r="JCK6" s="130"/>
      <c r="JCL6" s="130"/>
      <c r="JCM6" s="130"/>
      <c r="JCN6" s="130"/>
      <c r="JCO6" s="130"/>
      <c r="JCP6" s="130"/>
      <c r="JCQ6" s="130"/>
      <c r="JCR6" s="130"/>
      <c r="JCS6" s="130"/>
      <c r="JCT6" s="130"/>
      <c r="JCU6" s="130"/>
      <c r="JCV6" s="130"/>
      <c r="JCW6" s="130"/>
      <c r="JCX6" s="130"/>
      <c r="JCY6" s="130"/>
      <c r="JCZ6" s="130"/>
      <c r="JDA6" s="130"/>
      <c r="JDB6" s="130"/>
      <c r="JDC6" s="130"/>
      <c r="JDD6" s="130"/>
      <c r="JDE6" s="130"/>
      <c r="JDF6" s="130"/>
      <c r="JDG6" s="130"/>
      <c r="JDH6" s="130"/>
      <c r="JDI6" s="130"/>
      <c r="JDJ6" s="130"/>
      <c r="JDK6" s="130"/>
      <c r="JDL6" s="130"/>
      <c r="JDM6" s="130"/>
      <c r="JDN6" s="130"/>
      <c r="JDO6" s="130"/>
      <c r="JDP6" s="130"/>
      <c r="JDQ6" s="130"/>
      <c r="JDR6" s="130"/>
      <c r="JDS6" s="130"/>
      <c r="JDT6" s="130"/>
      <c r="JDU6" s="130"/>
      <c r="JDV6" s="130"/>
      <c r="JDW6" s="130"/>
      <c r="JDX6" s="130"/>
      <c r="JDY6" s="130"/>
      <c r="JDZ6" s="130"/>
      <c r="JEA6" s="130"/>
      <c r="JEB6" s="130"/>
      <c r="JEC6" s="130"/>
      <c r="JED6" s="130"/>
      <c r="JEE6" s="130"/>
      <c r="JEF6" s="130"/>
      <c r="JEG6" s="130"/>
      <c r="JEH6" s="130"/>
      <c r="JEI6" s="130"/>
      <c r="JEJ6" s="130"/>
      <c r="JEK6" s="130"/>
      <c r="JEL6" s="130"/>
      <c r="JEM6" s="130"/>
      <c r="JEN6" s="130"/>
      <c r="JEO6" s="130"/>
      <c r="JEP6" s="130"/>
      <c r="JEQ6" s="130"/>
      <c r="JER6" s="130"/>
      <c r="JES6" s="130"/>
      <c r="JET6" s="130"/>
      <c r="JEU6" s="130"/>
      <c r="JEV6" s="130"/>
      <c r="JEW6" s="130"/>
      <c r="JEX6" s="130"/>
      <c r="JEY6" s="130"/>
      <c r="JEZ6" s="130"/>
      <c r="JFA6" s="130"/>
      <c r="JFB6" s="130"/>
      <c r="JFC6" s="130"/>
      <c r="JFD6" s="130"/>
      <c r="JFE6" s="130"/>
      <c r="JFF6" s="130"/>
      <c r="JFG6" s="130"/>
      <c r="JFH6" s="130"/>
      <c r="JFI6" s="130"/>
      <c r="JFJ6" s="130"/>
      <c r="JFK6" s="130"/>
      <c r="JFL6" s="130"/>
      <c r="JFM6" s="130"/>
      <c r="JFN6" s="130"/>
      <c r="JFO6" s="130"/>
      <c r="JFP6" s="130"/>
      <c r="JFQ6" s="130"/>
      <c r="JFR6" s="130"/>
      <c r="JFS6" s="130"/>
      <c r="JFT6" s="130"/>
      <c r="JFU6" s="130"/>
      <c r="JFV6" s="130"/>
      <c r="JFW6" s="130"/>
      <c r="JFX6" s="130"/>
      <c r="JFY6" s="130"/>
      <c r="JFZ6" s="130"/>
      <c r="JGA6" s="130"/>
      <c r="JGB6" s="130"/>
      <c r="JGC6" s="130"/>
      <c r="JGD6" s="130"/>
      <c r="JGE6" s="130"/>
      <c r="JGF6" s="130"/>
      <c r="JGG6" s="130"/>
      <c r="JGH6" s="130"/>
      <c r="JGI6" s="130"/>
      <c r="JGJ6" s="130"/>
      <c r="JGK6" s="130"/>
      <c r="JGL6" s="130"/>
      <c r="JGM6" s="130"/>
      <c r="JGN6" s="130"/>
      <c r="JGO6" s="130"/>
      <c r="JGP6" s="130"/>
      <c r="JGQ6" s="130"/>
      <c r="JGR6" s="130"/>
      <c r="JGS6" s="130"/>
      <c r="JGT6" s="130"/>
      <c r="JGU6" s="130"/>
      <c r="JGV6" s="130"/>
      <c r="JGW6" s="130"/>
      <c r="JGX6" s="130"/>
      <c r="JGY6" s="130"/>
      <c r="JGZ6" s="130"/>
      <c r="JHA6" s="130"/>
      <c r="JHB6" s="130"/>
      <c r="JHC6" s="130"/>
      <c r="JHD6" s="130"/>
      <c r="JHE6" s="130"/>
      <c r="JHF6" s="130"/>
      <c r="JHG6" s="130"/>
      <c r="JHH6" s="130"/>
      <c r="JHI6" s="130"/>
      <c r="JHJ6" s="130"/>
      <c r="JHK6" s="130"/>
      <c r="JHL6" s="130"/>
      <c r="JHM6" s="130"/>
      <c r="JHN6" s="130"/>
      <c r="JHO6" s="130"/>
      <c r="JHP6" s="130"/>
      <c r="JHQ6" s="130"/>
      <c r="JHR6" s="130"/>
      <c r="JHS6" s="130"/>
      <c r="JHT6" s="130"/>
      <c r="JHU6" s="130"/>
      <c r="JHV6" s="130"/>
      <c r="JHW6" s="130"/>
      <c r="JHX6" s="130"/>
      <c r="JHY6" s="130"/>
      <c r="JHZ6" s="130"/>
      <c r="JIA6" s="130"/>
      <c r="JIB6" s="130"/>
      <c r="JIC6" s="130"/>
      <c r="JID6" s="130"/>
      <c r="JIE6" s="130"/>
      <c r="JIF6" s="130"/>
      <c r="JIG6" s="130"/>
      <c r="JIH6" s="130"/>
      <c r="JII6" s="130"/>
      <c r="JIJ6" s="130"/>
      <c r="JIK6" s="130"/>
      <c r="JIL6" s="130"/>
      <c r="JIM6" s="130"/>
      <c r="JIN6" s="130"/>
      <c r="JIO6" s="130"/>
      <c r="JIP6" s="130"/>
      <c r="JIQ6" s="130"/>
      <c r="JIR6" s="130"/>
      <c r="JIS6" s="130"/>
      <c r="JIT6" s="130"/>
      <c r="JIU6" s="130"/>
      <c r="JIV6" s="130"/>
      <c r="JIW6" s="130"/>
      <c r="JIX6" s="130"/>
      <c r="JIY6" s="130"/>
      <c r="JIZ6" s="130"/>
      <c r="JJA6" s="130"/>
      <c r="JJB6" s="130"/>
      <c r="JJC6" s="130"/>
      <c r="JJD6" s="130"/>
      <c r="JJE6" s="130"/>
      <c r="JJF6" s="130"/>
      <c r="JJG6" s="130"/>
      <c r="JJH6" s="130"/>
      <c r="JJI6" s="130"/>
      <c r="JJJ6" s="130"/>
      <c r="JJK6" s="130"/>
      <c r="JJL6" s="130"/>
      <c r="JJM6" s="130"/>
      <c r="JJN6" s="130"/>
      <c r="JJO6" s="130"/>
      <c r="JJP6" s="130"/>
      <c r="JJQ6" s="130"/>
      <c r="JJR6" s="130"/>
      <c r="JJS6" s="130"/>
      <c r="JJT6" s="130"/>
      <c r="JJU6" s="130"/>
      <c r="JJV6" s="130"/>
      <c r="JJW6" s="130"/>
      <c r="JJX6" s="130"/>
      <c r="JJY6" s="130"/>
      <c r="JJZ6" s="130"/>
      <c r="JKA6" s="130"/>
      <c r="JKB6" s="130"/>
      <c r="JKC6" s="130"/>
      <c r="JKD6" s="130"/>
      <c r="JKE6" s="130"/>
      <c r="JKF6" s="130"/>
      <c r="JKG6" s="130"/>
      <c r="JKH6" s="130"/>
      <c r="JKI6" s="130"/>
      <c r="JKJ6" s="130"/>
      <c r="JKK6" s="130"/>
      <c r="JKL6" s="130"/>
      <c r="JKM6" s="130"/>
      <c r="JKN6" s="130"/>
      <c r="JKO6" s="130"/>
      <c r="JKP6" s="130"/>
      <c r="JKQ6" s="130"/>
      <c r="JKR6" s="130"/>
      <c r="JKS6" s="130"/>
      <c r="JKT6" s="130"/>
      <c r="JKU6" s="130"/>
      <c r="JKV6" s="130"/>
      <c r="JKW6" s="130"/>
      <c r="JKX6" s="130"/>
      <c r="JKY6" s="130"/>
      <c r="JKZ6" s="130"/>
      <c r="JLA6" s="130"/>
      <c r="JLB6" s="130"/>
      <c r="JLC6" s="130"/>
      <c r="JLD6" s="130"/>
      <c r="JLE6" s="130"/>
      <c r="JLF6" s="130"/>
      <c r="JLG6" s="130"/>
      <c r="JLH6" s="130"/>
      <c r="JLI6" s="130"/>
      <c r="JLJ6" s="130"/>
      <c r="JLK6" s="130"/>
      <c r="JLL6" s="130"/>
      <c r="JLM6" s="130"/>
      <c r="JLN6" s="130"/>
      <c r="JLO6" s="130"/>
      <c r="JLP6" s="130"/>
      <c r="JLQ6" s="130"/>
      <c r="JLR6" s="130"/>
      <c r="JLS6" s="130"/>
      <c r="JLT6" s="130"/>
      <c r="JLU6" s="130"/>
      <c r="JLV6" s="130"/>
      <c r="JLW6" s="130"/>
      <c r="JLX6" s="130"/>
      <c r="JLY6" s="130"/>
      <c r="JLZ6" s="130"/>
      <c r="JMA6" s="130"/>
      <c r="JMB6" s="130"/>
      <c r="JMC6" s="130"/>
      <c r="JMD6" s="130"/>
      <c r="JME6" s="130"/>
      <c r="JMF6" s="130"/>
      <c r="JMG6" s="130"/>
      <c r="JMH6" s="130"/>
      <c r="JMI6" s="130"/>
      <c r="JMJ6" s="130"/>
      <c r="JMK6" s="130"/>
      <c r="JML6" s="130"/>
      <c r="JMM6" s="130"/>
      <c r="JMN6" s="130"/>
      <c r="JMO6" s="130"/>
      <c r="JMP6" s="130"/>
      <c r="JMQ6" s="130"/>
      <c r="JMR6" s="130"/>
      <c r="JMS6" s="130"/>
      <c r="JMT6" s="130"/>
      <c r="JMU6" s="130"/>
      <c r="JMV6" s="130"/>
      <c r="JMW6" s="130"/>
      <c r="JMX6" s="130"/>
      <c r="JMY6" s="130"/>
      <c r="JMZ6" s="130"/>
      <c r="JNA6" s="130"/>
      <c r="JNB6" s="130"/>
      <c r="JNC6" s="130"/>
      <c r="JND6" s="130"/>
      <c r="JNE6" s="130"/>
      <c r="JNF6" s="130"/>
      <c r="JNG6" s="130"/>
      <c r="JNH6" s="130"/>
      <c r="JNI6" s="130"/>
      <c r="JNJ6" s="130"/>
      <c r="JNK6" s="130"/>
      <c r="JNL6" s="130"/>
      <c r="JNM6" s="130"/>
      <c r="JNN6" s="130"/>
      <c r="JNO6" s="130"/>
      <c r="JNP6" s="130"/>
      <c r="JNQ6" s="130"/>
      <c r="JNR6" s="130"/>
      <c r="JNS6" s="130"/>
      <c r="JNT6" s="130"/>
      <c r="JNU6" s="130"/>
      <c r="JNV6" s="130"/>
      <c r="JNW6" s="130"/>
      <c r="JNX6" s="130"/>
      <c r="JNY6" s="130"/>
      <c r="JNZ6" s="130"/>
      <c r="JOA6" s="130"/>
      <c r="JOB6" s="130"/>
      <c r="JOC6" s="130"/>
      <c r="JOD6" s="130"/>
      <c r="JOE6" s="130"/>
      <c r="JOF6" s="130"/>
      <c r="JOG6" s="130"/>
      <c r="JOH6" s="130"/>
      <c r="JOI6" s="130"/>
      <c r="JOJ6" s="130"/>
      <c r="JOK6" s="130"/>
      <c r="JOL6" s="130"/>
      <c r="JOM6" s="130"/>
      <c r="JON6" s="130"/>
      <c r="JOO6" s="130"/>
      <c r="JOP6" s="130"/>
      <c r="JOQ6" s="130"/>
      <c r="JOR6" s="130"/>
      <c r="JOS6" s="130"/>
      <c r="JOT6" s="130"/>
      <c r="JOU6" s="130"/>
      <c r="JOV6" s="130"/>
      <c r="JOW6" s="130"/>
      <c r="JOX6" s="130"/>
      <c r="JOY6" s="130"/>
      <c r="JOZ6" s="130"/>
      <c r="JPA6" s="130"/>
      <c r="JPB6" s="130"/>
      <c r="JPC6" s="130"/>
      <c r="JPD6" s="130"/>
      <c r="JPE6" s="130"/>
      <c r="JPF6" s="130"/>
      <c r="JPG6" s="130"/>
      <c r="JPH6" s="130"/>
      <c r="JPI6" s="130"/>
      <c r="JPJ6" s="130"/>
      <c r="JPK6" s="130"/>
      <c r="JPL6" s="130"/>
      <c r="JPM6" s="130"/>
      <c r="JPN6" s="130"/>
      <c r="JPO6" s="130"/>
      <c r="JPP6" s="130"/>
      <c r="JPQ6" s="130"/>
      <c r="JPR6" s="130"/>
      <c r="JPS6" s="130"/>
      <c r="JPT6" s="130"/>
      <c r="JPU6" s="130"/>
      <c r="JPV6" s="130"/>
      <c r="JPW6" s="130"/>
      <c r="JPX6" s="130"/>
      <c r="JPY6" s="130"/>
      <c r="JPZ6" s="130"/>
      <c r="JQA6" s="130"/>
      <c r="JQB6" s="130"/>
      <c r="JQC6" s="130"/>
      <c r="JQD6" s="130"/>
      <c r="JQE6" s="130"/>
      <c r="JQF6" s="130"/>
      <c r="JQG6" s="130"/>
      <c r="JQH6" s="130"/>
      <c r="JQI6" s="130"/>
      <c r="JQJ6" s="130"/>
      <c r="JQK6" s="130"/>
      <c r="JQL6" s="130"/>
      <c r="JQM6" s="130"/>
      <c r="JQN6" s="130"/>
      <c r="JQO6" s="130"/>
      <c r="JQP6" s="130"/>
      <c r="JQQ6" s="130"/>
      <c r="JQR6" s="130"/>
      <c r="JQS6" s="130"/>
      <c r="JQT6" s="130"/>
      <c r="JQU6" s="130"/>
      <c r="JQV6" s="130"/>
      <c r="JQW6" s="130"/>
      <c r="JQX6" s="130"/>
      <c r="JQY6" s="130"/>
      <c r="JQZ6" s="130"/>
      <c r="JRA6" s="130"/>
      <c r="JRB6" s="130"/>
      <c r="JRC6" s="130"/>
      <c r="JRD6" s="130"/>
      <c r="JRE6" s="130"/>
      <c r="JRF6" s="130"/>
      <c r="JRG6" s="130"/>
      <c r="JRH6" s="130"/>
      <c r="JRI6" s="130"/>
      <c r="JRJ6" s="130"/>
      <c r="JRK6" s="130"/>
      <c r="JRL6" s="130"/>
      <c r="JRM6" s="130"/>
      <c r="JRN6" s="130"/>
      <c r="JRO6" s="130"/>
      <c r="JRP6" s="130"/>
      <c r="JRQ6" s="130"/>
      <c r="JRR6" s="130"/>
      <c r="JRS6" s="130"/>
      <c r="JRT6" s="130"/>
      <c r="JRU6" s="130"/>
      <c r="JRV6" s="130"/>
      <c r="JRW6" s="130"/>
      <c r="JRX6" s="130"/>
      <c r="JRY6" s="130"/>
      <c r="JRZ6" s="130"/>
      <c r="JSA6" s="130"/>
      <c r="JSB6" s="130"/>
      <c r="JSC6" s="130"/>
      <c r="JSD6" s="130"/>
      <c r="JSE6" s="130"/>
      <c r="JSF6" s="130"/>
      <c r="JSG6" s="130"/>
      <c r="JSH6" s="130"/>
      <c r="JSI6" s="130"/>
      <c r="JSJ6" s="130"/>
      <c r="JSK6" s="130"/>
      <c r="JSL6" s="130"/>
      <c r="JSM6" s="130"/>
      <c r="JSN6" s="130"/>
      <c r="JSO6" s="130"/>
      <c r="JSP6" s="130"/>
      <c r="JSQ6" s="130"/>
      <c r="JSR6" s="130"/>
      <c r="JSS6" s="130"/>
      <c r="JST6" s="130"/>
      <c r="JSU6" s="130"/>
      <c r="JSV6" s="130"/>
      <c r="JSW6" s="130"/>
      <c r="JSX6" s="130"/>
      <c r="JSY6" s="130"/>
      <c r="JSZ6" s="130"/>
      <c r="JTA6" s="130"/>
      <c r="JTB6" s="130"/>
      <c r="JTC6" s="130"/>
      <c r="JTD6" s="130"/>
      <c r="JTE6" s="130"/>
      <c r="JTF6" s="130"/>
      <c r="JTG6" s="130"/>
      <c r="JTH6" s="130"/>
      <c r="JTI6" s="130"/>
      <c r="JTJ6" s="130"/>
      <c r="JTK6" s="130"/>
      <c r="JTL6" s="130"/>
      <c r="JTM6" s="130"/>
      <c r="JTN6" s="130"/>
      <c r="JTO6" s="130"/>
      <c r="JTP6" s="130"/>
      <c r="JTQ6" s="130"/>
      <c r="JTR6" s="130"/>
      <c r="JTS6" s="130"/>
      <c r="JTT6" s="130"/>
      <c r="JTU6" s="130"/>
      <c r="JTV6" s="130"/>
      <c r="JTW6" s="130"/>
      <c r="JTX6" s="130"/>
      <c r="JTY6" s="130"/>
      <c r="JTZ6" s="130"/>
      <c r="JUA6" s="130"/>
      <c r="JUB6" s="130"/>
      <c r="JUC6" s="130"/>
      <c r="JUD6" s="130"/>
      <c r="JUE6" s="130"/>
      <c r="JUF6" s="130"/>
      <c r="JUG6" s="130"/>
      <c r="JUH6" s="130"/>
      <c r="JUI6" s="130"/>
      <c r="JUJ6" s="130"/>
      <c r="JUK6" s="130"/>
      <c r="JUL6" s="130"/>
      <c r="JUM6" s="130"/>
      <c r="JUN6" s="130"/>
      <c r="JUO6" s="130"/>
      <c r="JUP6" s="130"/>
      <c r="JUQ6" s="130"/>
      <c r="JUR6" s="130"/>
      <c r="JUS6" s="130"/>
      <c r="JUT6" s="130"/>
      <c r="JUU6" s="130"/>
      <c r="JUV6" s="130"/>
      <c r="JUW6" s="130"/>
      <c r="JUX6" s="130"/>
      <c r="JUY6" s="130"/>
      <c r="JUZ6" s="130"/>
      <c r="JVA6" s="130"/>
      <c r="JVB6" s="130"/>
      <c r="JVC6" s="130"/>
      <c r="JVD6" s="130"/>
      <c r="JVE6" s="130"/>
      <c r="JVF6" s="130"/>
      <c r="JVG6" s="130"/>
      <c r="JVH6" s="130"/>
      <c r="JVI6" s="130"/>
      <c r="JVJ6" s="130"/>
      <c r="JVK6" s="130"/>
      <c r="JVL6" s="130"/>
      <c r="JVM6" s="130"/>
      <c r="JVN6" s="130"/>
      <c r="JVO6" s="130"/>
      <c r="JVP6" s="130"/>
      <c r="JVQ6" s="130"/>
      <c r="JVR6" s="130"/>
      <c r="JVS6" s="130"/>
      <c r="JVT6" s="130"/>
      <c r="JVU6" s="130"/>
      <c r="JVV6" s="130"/>
      <c r="JVW6" s="130"/>
      <c r="JVX6" s="130"/>
      <c r="JVY6" s="130"/>
      <c r="JVZ6" s="130"/>
      <c r="JWA6" s="130"/>
      <c r="JWB6" s="130"/>
      <c r="JWC6" s="130"/>
      <c r="JWD6" s="130"/>
      <c r="JWE6" s="130"/>
      <c r="JWF6" s="130"/>
      <c r="JWG6" s="130"/>
      <c r="JWH6" s="130"/>
      <c r="JWI6" s="130"/>
      <c r="JWJ6" s="130"/>
      <c r="JWK6" s="130"/>
      <c r="JWL6" s="130"/>
      <c r="JWM6" s="130"/>
      <c r="JWN6" s="130"/>
      <c r="JWO6" s="130"/>
      <c r="JWP6" s="130"/>
      <c r="JWQ6" s="130"/>
      <c r="JWR6" s="130"/>
      <c r="JWS6" s="130"/>
      <c r="JWT6" s="130"/>
      <c r="JWU6" s="130"/>
      <c r="JWV6" s="130"/>
      <c r="JWW6" s="130"/>
      <c r="JWX6" s="130"/>
      <c r="JWY6" s="130"/>
      <c r="JWZ6" s="130"/>
      <c r="JXA6" s="130"/>
      <c r="JXB6" s="130"/>
      <c r="JXC6" s="130"/>
      <c r="JXD6" s="130"/>
      <c r="JXE6" s="130"/>
      <c r="JXF6" s="130"/>
      <c r="JXG6" s="130"/>
      <c r="JXH6" s="130"/>
      <c r="JXI6" s="130"/>
      <c r="JXJ6" s="130"/>
      <c r="JXK6" s="130"/>
      <c r="JXL6" s="130"/>
      <c r="JXM6" s="130"/>
      <c r="JXN6" s="130"/>
      <c r="JXO6" s="130"/>
      <c r="JXP6" s="130"/>
      <c r="JXQ6" s="130"/>
      <c r="JXR6" s="130"/>
      <c r="JXS6" s="130"/>
      <c r="JXT6" s="130"/>
      <c r="JXU6" s="130"/>
      <c r="JXV6" s="130"/>
      <c r="JXW6" s="130"/>
      <c r="JXX6" s="130"/>
      <c r="JXY6" s="130"/>
      <c r="JXZ6" s="130"/>
      <c r="JYA6" s="130"/>
      <c r="JYB6" s="130"/>
      <c r="JYC6" s="130"/>
      <c r="JYD6" s="130"/>
      <c r="JYE6" s="130"/>
      <c r="JYF6" s="130"/>
      <c r="JYG6" s="130"/>
      <c r="JYH6" s="130"/>
      <c r="JYI6" s="130"/>
      <c r="JYJ6" s="130"/>
      <c r="JYK6" s="130"/>
      <c r="JYL6" s="130"/>
      <c r="JYM6" s="130"/>
      <c r="JYN6" s="130"/>
      <c r="JYO6" s="130"/>
      <c r="JYP6" s="130"/>
      <c r="JYQ6" s="130"/>
      <c r="JYR6" s="130"/>
      <c r="JYS6" s="130"/>
      <c r="JYT6" s="130"/>
      <c r="JYU6" s="130"/>
      <c r="JYV6" s="130"/>
      <c r="JYW6" s="130"/>
      <c r="JYX6" s="130"/>
      <c r="JYY6" s="130"/>
      <c r="JYZ6" s="130"/>
      <c r="JZA6" s="130"/>
      <c r="JZB6" s="130"/>
      <c r="JZC6" s="130"/>
      <c r="JZD6" s="130"/>
      <c r="JZE6" s="130"/>
      <c r="JZF6" s="130"/>
      <c r="JZG6" s="130"/>
      <c r="JZH6" s="130"/>
      <c r="JZI6" s="130"/>
      <c r="JZJ6" s="130"/>
      <c r="JZK6" s="130"/>
      <c r="JZL6" s="130"/>
      <c r="JZM6" s="130"/>
      <c r="JZN6" s="130"/>
      <c r="JZO6" s="130"/>
      <c r="JZP6" s="130"/>
      <c r="JZQ6" s="130"/>
      <c r="JZR6" s="130"/>
      <c r="JZS6" s="130"/>
      <c r="JZT6" s="130"/>
      <c r="JZU6" s="130"/>
      <c r="JZV6" s="130"/>
      <c r="JZW6" s="130"/>
      <c r="JZX6" s="130"/>
      <c r="JZY6" s="130"/>
      <c r="JZZ6" s="130"/>
      <c r="KAA6" s="130"/>
      <c r="KAB6" s="130"/>
      <c r="KAC6" s="130"/>
      <c r="KAD6" s="130"/>
      <c r="KAE6" s="130"/>
      <c r="KAF6" s="130"/>
      <c r="KAG6" s="130"/>
      <c r="KAH6" s="130"/>
      <c r="KAI6" s="130"/>
      <c r="KAJ6" s="130"/>
      <c r="KAK6" s="130"/>
      <c r="KAL6" s="130"/>
      <c r="KAM6" s="130"/>
      <c r="KAN6" s="130"/>
      <c r="KAO6" s="130"/>
      <c r="KAP6" s="130"/>
      <c r="KAQ6" s="130"/>
      <c r="KAR6" s="130"/>
      <c r="KAS6" s="130"/>
      <c r="KAT6" s="130"/>
      <c r="KAU6" s="130"/>
      <c r="KAV6" s="130"/>
      <c r="KAW6" s="130"/>
      <c r="KAX6" s="130"/>
      <c r="KAY6" s="130"/>
      <c r="KAZ6" s="130"/>
      <c r="KBA6" s="130"/>
      <c r="KBB6" s="130"/>
      <c r="KBC6" s="130"/>
      <c r="KBD6" s="130"/>
      <c r="KBE6" s="130"/>
      <c r="KBF6" s="130"/>
      <c r="KBG6" s="130"/>
      <c r="KBH6" s="130"/>
      <c r="KBI6" s="130"/>
      <c r="KBJ6" s="130"/>
      <c r="KBK6" s="130"/>
      <c r="KBL6" s="130"/>
      <c r="KBM6" s="130"/>
      <c r="KBN6" s="130"/>
      <c r="KBO6" s="130"/>
      <c r="KBP6" s="130"/>
      <c r="KBQ6" s="130"/>
      <c r="KBR6" s="130"/>
      <c r="KBS6" s="130"/>
      <c r="KBT6" s="130"/>
      <c r="KBU6" s="130"/>
      <c r="KBV6" s="130"/>
      <c r="KBW6" s="130"/>
      <c r="KBX6" s="130"/>
      <c r="KBY6" s="130"/>
      <c r="KBZ6" s="130"/>
      <c r="KCA6" s="130"/>
      <c r="KCB6" s="130"/>
      <c r="KCC6" s="130"/>
      <c r="KCD6" s="130"/>
      <c r="KCE6" s="130"/>
      <c r="KCF6" s="130"/>
      <c r="KCG6" s="130"/>
      <c r="KCH6" s="130"/>
      <c r="KCI6" s="130"/>
      <c r="KCJ6" s="130"/>
      <c r="KCK6" s="130"/>
      <c r="KCL6" s="130"/>
      <c r="KCM6" s="130"/>
      <c r="KCN6" s="130"/>
      <c r="KCO6" s="130"/>
      <c r="KCP6" s="130"/>
      <c r="KCQ6" s="130"/>
      <c r="KCR6" s="130"/>
      <c r="KCS6" s="130"/>
      <c r="KCT6" s="130"/>
      <c r="KCU6" s="130"/>
      <c r="KCV6" s="130"/>
      <c r="KCW6" s="130"/>
      <c r="KCX6" s="130"/>
      <c r="KCY6" s="130"/>
      <c r="KCZ6" s="130"/>
      <c r="KDA6" s="130"/>
      <c r="KDB6" s="130"/>
      <c r="KDC6" s="130"/>
      <c r="KDD6" s="130"/>
      <c r="KDE6" s="130"/>
      <c r="KDF6" s="130"/>
      <c r="KDG6" s="130"/>
      <c r="KDH6" s="130"/>
      <c r="KDI6" s="130"/>
      <c r="KDJ6" s="130"/>
      <c r="KDK6" s="130"/>
      <c r="KDL6" s="130"/>
      <c r="KDM6" s="130"/>
      <c r="KDN6" s="130"/>
      <c r="KDO6" s="130"/>
      <c r="KDP6" s="130"/>
      <c r="KDQ6" s="130"/>
      <c r="KDR6" s="130"/>
      <c r="KDS6" s="130"/>
      <c r="KDT6" s="130"/>
      <c r="KDU6" s="130"/>
      <c r="KDV6" s="130"/>
      <c r="KDW6" s="130"/>
      <c r="KDX6" s="130"/>
      <c r="KDY6" s="130"/>
      <c r="KDZ6" s="130"/>
      <c r="KEA6" s="130"/>
      <c r="KEB6" s="130"/>
      <c r="KEC6" s="130"/>
      <c r="KED6" s="130"/>
      <c r="KEE6" s="130"/>
      <c r="KEF6" s="130"/>
      <c r="KEG6" s="130"/>
      <c r="KEH6" s="130"/>
      <c r="KEI6" s="130"/>
      <c r="KEJ6" s="130"/>
      <c r="KEK6" s="130"/>
      <c r="KEL6" s="130"/>
      <c r="KEM6" s="130"/>
      <c r="KEN6" s="130"/>
      <c r="KEO6" s="130"/>
      <c r="KEP6" s="130"/>
      <c r="KEQ6" s="130"/>
      <c r="KER6" s="130"/>
      <c r="KES6" s="130"/>
      <c r="KET6" s="130"/>
      <c r="KEU6" s="130"/>
      <c r="KEV6" s="130"/>
      <c r="KEW6" s="130"/>
      <c r="KEX6" s="130"/>
      <c r="KEY6" s="130"/>
      <c r="KEZ6" s="130"/>
      <c r="KFA6" s="130"/>
      <c r="KFB6" s="130"/>
      <c r="KFC6" s="130"/>
      <c r="KFD6" s="130"/>
      <c r="KFE6" s="130"/>
      <c r="KFF6" s="130"/>
      <c r="KFG6" s="130"/>
      <c r="KFH6" s="130"/>
      <c r="KFI6" s="130"/>
      <c r="KFJ6" s="130"/>
      <c r="KFK6" s="130"/>
      <c r="KFL6" s="130"/>
      <c r="KFM6" s="130"/>
      <c r="KFN6" s="130"/>
      <c r="KFO6" s="130"/>
      <c r="KFP6" s="130"/>
      <c r="KFQ6" s="130"/>
      <c r="KFR6" s="130"/>
      <c r="KFS6" s="130"/>
      <c r="KFT6" s="130"/>
      <c r="KFU6" s="130"/>
      <c r="KFV6" s="130"/>
      <c r="KFW6" s="130"/>
      <c r="KFX6" s="130"/>
      <c r="KFY6" s="130"/>
      <c r="KFZ6" s="130"/>
      <c r="KGA6" s="130"/>
      <c r="KGB6" s="130"/>
      <c r="KGC6" s="130"/>
      <c r="KGD6" s="130"/>
      <c r="KGE6" s="130"/>
      <c r="KGF6" s="130"/>
      <c r="KGG6" s="130"/>
      <c r="KGH6" s="130"/>
      <c r="KGI6" s="130"/>
      <c r="KGJ6" s="130"/>
      <c r="KGK6" s="130"/>
      <c r="KGL6" s="130"/>
      <c r="KGM6" s="130"/>
      <c r="KGN6" s="130"/>
      <c r="KGO6" s="130"/>
      <c r="KGP6" s="130"/>
      <c r="KGQ6" s="130"/>
      <c r="KGR6" s="130"/>
      <c r="KGS6" s="130"/>
      <c r="KGT6" s="130"/>
      <c r="KGU6" s="130"/>
      <c r="KGV6" s="130"/>
      <c r="KGW6" s="130"/>
      <c r="KGX6" s="130"/>
      <c r="KGY6" s="130"/>
      <c r="KGZ6" s="130"/>
      <c r="KHA6" s="130"/>
      <c r="KHB6" s="130"/>
      <c r="KHC6" s="130"/>
      <c r="KHD6" s="130"/>
      <c r="KHE6" s="130"/>
      <c r="KHF6" s="130"/>
      <c r="KHG6" s="130"/>
      <c r="KHH6" s="130"/>
      <c r="KHI6" s="130"/>
      <c r="KHJ6" s="130"/>
      <c r="KHK6" s="130"/>
      <c r="KHL6" s="130"/>
      <c r="KHM6" s="130"/>
      <c r="KHN6" s="130"/>
      <c r="KHO6" s="130"/>
      <c r="KHP6" s="130"/>
      <c r="KHQ6" s="130"/>
      <c r="KHR6" s="130"/>
      <c r="KHS6" s="130"/>
      <c r="KHT6" s="130"/>
      <c r="KHU6" s="130"/>
      <c r="KHV6" s="130"/>
      <c r="KHW6" s="130"/>
      <c r="KHX6" s="130"/>
      <c r="KHY6" s="130"/>
      <c r="KHZ6" s="130"/>
      <c r="KIA6" s="130"/>
      <c r="KIB6" s="130"/>
      <c r="KIC6" s="130"/>
      <c r="KID6" s="130"/>
      <c r="KIE6" s="130"/>
      <c r="KIF6" s="130"/>
      <c r="KIG6" s="130"/>
      <c r="KIH6" s="130"/>
      <c r="KII6" s="130"/>
      <c r="KIJ6" s="130"/>
      <c r="KIK6" s="130"/>
      <c r="KIL6" s="130"/>
      <c r="KIM6" s="130"/>
      <c r="KIN6" s="130"/>
      <c r="KIO6" s="130"/>
      <c r="KIP6" s="130"/>
      <c r="KIQ6" s="130"/>
      <c r="KIR6" s="130"/>
      <c r="KIS6" s="130"/>
      <c r="KIT6" s="130"/>
      <c r="KIU6" s="130"/>
      <c r="KIV6" s="130"/>
      <c r="KIW6" s="130"/>
      <c r="KIX6" s="130"/>
      <c r="KIY6" s="130"/>
      <c r="KIZ6" s="130"/>
      <c r="KJA6" s="130"/>
      <c r="KJB6" s="130"/>
      <c r="KJC6" s="130"/>
      <c r="KJD6" s="130"/>
      <c r="KJE6" s="130"/>
      <c r="KJF6" s="130"/>
      <c r="KJG6" s="130"/>
      <c r="KJH6" s="130"/>
      <c r="KJI6" s="130"/>
      <c r="KJJ6" s="130"/>
      <c r="KJK6" s="130"/>
      <c r="KJL6" s="130"/>
      <c r="KJM6" s="130"/>
      <c r="KJN6" s="130"/>
      <c r="KJO6" s="130"/>
      <c r="KJP6" s="130"/>
      <c r="KJQ6" s="130"/>
      <c r="KJR6" s="130"/>
      <c r="KJS6" s="130"/>
      <c r="KJT6" s="130"/>
      <c r="KJU6" s="130"/>
      <c r="KJV6" s="130"/>
      <c r="KJW6" s="130"/>
      <c r="KJX6" s="130"/>
      <c r="KJY6" s="130"/>
      <c r="KJZ6" s="130"/>
      <c r="KKA6" s="130"/>
      <c r="KKB6" s="130"/>
      <c r="KKC6" s="130"/>
      <c r="KKD6" s="130"/>
      <c r="KKE6" s="130"/>
      <c r="KKF6" s="130"/>
      <c r="KKG6" s="130"/>
      <c r="KKH6" s="130"/>
      <c r="KKI6" s="130"/>
      <c r="KKJ6" s="130"/>
      <c r="KKK6" s="130"/>
      <c r="KKL6" s="130"/>
      <c r="KKM6" s="130"/>
      <c r="KKN6" s="130"/>
      <c r="KKO6" s="130"/>
      <c r="KKP6" s="130"/>
      <c r="KKQ6" s="130"/>
      <c r="KKR6" s="130"/>
      <c r="KKS6" s="130"/>
      <c r="KKT6" s="130"/>
      <c r="KKU6" s="130"/>
      <c r="KKV6" s="130"/>
      <c r="KKW6" s="130"/>
      <c r="KKX6" s="130"/>
      <c r="KKY6" s="130"/>
      <c r="KKZ6" s="130"/>
      <c r="KLA6" s="130"/>
      <c r="KLB6" s="130"/>
      <c r="KLC6" s="130"/>
      <c r="KLD6" s="130"/>
      <c r="KLE6" s="130"/>
      <c r="KLF6" s="130"/>
      <c r="KLG6" s="130"/>
      <c r="KLH6" s="130"/>
      <c r="KLI6" s="130"/>
      <c r="KLJ6" s="130"/>
      <c r="KLK6" s="130"/>
      <c r="KLL6" s="130"/>
      <c r="KLM6" s="130"/>
      <c r="KLN6" s="130"/>
      <c r="KLO6" s="130"/>
      <c r="KLP6" s="130"/>
      <c r="KLQ6" s="130"/>
      <c r="KLR6" s="130"/>
      <c r="KLS6" s="130"/>
      <c r="KLT6" s="130"/>
      <c r="KLU6" s="130"/>
      <c r="KLV6" s="130"/>
      <c r="KLW6" s="130"/>
      <c r="KLX6" s="130"/>
      <c r="KLY6" s="130"/>
      <c r="KLZ6" s="130"/>
      <c r="KMA6" s="130"/>
      <c r="KMB6" s="130"/>
      <c r="KMC6" s="130"/>
      <c r="KMD6" s="130"/>
      <c r="KME6" s="130"/>
      <c r="KMF6" s="130"/>
      <c r="KMG6" s="130"/>
      <c r="KMH6" s="130"/>
      <c r="KMI6" s="130"/>
      <c r="KMJ6" s="130"/>
      <c r="KMK6" s="130"/>
      <c r="KML6" s="130"/>
      <c r="KMM6" s="130"/>
      <c r="KMN6" s="130"/>
      <c r="KMO6" s="130"/>
      <c r="KMP6" s="130"/>
      <c r="KMQ6" s="130"/>
      <c r="KMR6" s="130"/>
      <c r="KMS6" s="130"/>
      <c r="KMT6" s="130"/>
      <c r="KMU6" s="130"/>
      <c r="KMV6" s="130"/>
      <c r="KMW6" s="130"/>
      <c r="KMX6" s="130"/>
      <c r="KMY6" s="130"/>
      <c r="KMZ6" s="130"/>
      <c r="KNA6" s="130"/>
      <c r="KNB6" s="130"/>
      <c r="KNC6" s="130"/>
      <c r="KND6" s="130"/>
      <c r="KNE6" s="130"/>
      <c r="KNF6" s="130"/>
      <c r="KNG6" s="130"/>
      <c r="KNH6" s="130"/>
      <c r="KNI6" s="130"/>
      <c r="KNJ6" s="130"/>
      <c r="KNK6" s="130"/>
      <c r="KNL6" s="130"/>
      <c r="KNM6" s="130"/>
      <c r="KNN6" s="130"/>
      <c r="KNO6" s="130"/>
      <c r="KNP6" s="130"/>
      <c r="KNQ6" s="130"/>
      <c r="KNR6" s="130"/>
      <c r="KNS6" s="130"/>
      <c r="KNT6" s="130"/>
      <c r="KNU6" s="130"/>
      <c r="KNV6" s="130"/>
      <c r="KNW6" s="130"/>
      <c r="KNX6" s="130"/>
      <c r="KNY6" s="130"/>
      <c r="KNZ6" s="130"/>
      <c r="KOA6" s="130"/>
      <c r="KOB6" s="130"/>
      <c r="KOC6" s="130"/>
      <c r="KOD6" s="130"/>
      <c r="KOE6" s="130"/>
      <c r="KOF6" s="130"/>
      <c r="KOG6" s="130"/>
      <c r="KOH6" s="130"/>
      <c r="KOI6" s="130"/>
      <c r="KOJ6" s="130"/>
      <c r="KOK6" s="130"/>
      <c r="KOL6" s="130"/>
      <c r="KOM6" s="130"/>
      <c r="KON6" s="130"/>
      <c r="KOO6" s="130"/>
      <c r="KOP6" s="130"/>
      <c r="KOQ6" s="130"/>
      <c r="KOR6" s="130"/>
      <c r="KOS6" s="130"/>
      <c r="KOT6" s="130"/>
      <c r="KOU6" s="130"/>
      <c r="KOV6" s="130"/>
      <c r="KOW6" s="130"/>
      <c r="KOX6" s="130"/>
      <c r="KOY6" s="130"/>
      <c r="KOZ6" s="130"/>
      <c r="KPA6" s="130"/>
      <c r="KPB6" s="130"/>
      <c r="KPC6" s="130"/>
      <c r="KPD6" s="130"/>
      <c r="KPE6" s="130"/>
      <c r="KPF6" s="130"/>
      <c r="KPG6" s="130"/>
      <c r="KPH6" s="130"/>
      <c r="KPI6" s="130"/>
      <c r="KPJ6" s="130"/>
      <c r="KPK6" s="130"/>
      <c r="KPL6" s="130"/>
      <c r="KPM6" s="130"/>
      <c r="KPN6" s="130"/>
      <c r="KPO6" s="130"/>
      <c r="KPP6" s="130"/>
      <c r="KPQ6" s="130"/>
      <c r="KPR6" s="130"/>
      <c r="KPS6" s="130"/>
      <c r="KPT6" s="130"/>
      <c r="KPU6" s="130"/>
      <c r="KPV6" s="130"/>
      <c r="KPW6" s="130"/>
      <c r="KPX6" s="130"/>
      <c r="KPY6" s="130"/>
      <c r="KPZ6" s="130"/>
      <c r="KQA6" s="130"/>
      <c r="KQB6" s="130"/>
      <c r="KQC6" s="130"/>
      <c r="KQD6" s="130"/>
      <c r="KQE6" s="130"/>
      <c r="KQF6" s="130"/>
      <c r="KQG6" s="130"/>
      <c r="KQH6" s="130"/>
      <c r="KQI6" s="130"/>
      <c r="KQJ6" s="130"/>
      <c r="KQK6" s="130"/>
      <c r="KQL6" s="130"/>
      <c r="KQM6" s="130"/>
      <c r="KQN6" s="130"/>
      <c r="KQO6" s="130"/>
      <c r="KQP6" s="130"/>
      <c r="KQQ6" s="130"/>
      <c r="KQR6" s="130"/>
      <c r="KQS6" s="130"/>
      <c r="KQT6" s="130"/>
      <c r="KQU6" s="130"/>
      <c r="KQV6" s="130"/>
      <c r="KQW6" s="130"/>
      <c r="KQX6" s="130"/>
      <c r="KQY6" s="130"/>
      <c r="KQZ6" s="130"/>
      <c r="KRA6" s="130"/>
      <c r="KRB6" s="130"/>
      <c r="KRC6" s="130"/>
      <c r="KRD6" s="130"/>
      <c r="KRE6" s="130"/>
      <c r="KRF6" s="130"/>
      <c r="KRG6" s="130"/>
      <c r="KRH6" s="130"/>
      <c r="KRI6" s="130"/>
      <c r="KRJ6" s="130"/>
      <c r="KRK6" s="130"/>
      <c r="KRL6" s="130"/>
      <c r="KRM6" s="130"/>
      <c r="KRN6" s="130"/>
      <c r="KRO6" s="130"/>
      <c r="KRP6" s="130"/>
      <c r="KRQ6" s="130"/>
      <c r="KRR6" s="130"/>
      <c r="KRS6" s="130"/>
      <c r="KRT6" s="130"/>
      <c r="KRU6" s="130"/>
      <c r="KRV6" s="130"/>
      <c r="KRW6" s="130"/>
      <c r="KRX6" s="130"/>
      <c r="KRY6" s="130"/>
      <c r="KRZ6" s="130"/>
      <c r="KSA6" s="130"/>
      <c r="KSB6" s="130"/>
      <c r="KSC6" s="130"/>
      <c r="KSD6" s="130"/>
      <c r="KSE6" s="130"/>
      <c r="KSF6" s="130"/>
      <c r="KSG6" s="130"/>
      <c r="KSH6" s="130"/>
      <c r="KSI6" s="130"/>
      <c r="KSJ6" s="130"/>
      <c r="KSK6" s="130"/>
      <c r="KSL6" s="130"/>
      <c r="KSM6" s="130"/>
      <c r="KSN6" s="130"/>
      <c r="KSO6" s="130"/>
      <c r="KSP6" s="130"/>
      <c r="KSQ6" s="130"/>
      <c r="KSR6" s="130"/>
      <c r="KSS6" s="130"/>
      <c r="KST6" s="130"/>
      <c r="KSU6" s="130"/>
      <c r="KSV6" s="130"/>
      <c r="KSW6" s="130"/>
      <c r="KSX6" s="130"/>
      <c r="KSY6" s="130"/>
      <c r="KSZ6" s="130"/>
      <c r="KTA6" s="130"/>
      <c r="KTB6" s="130"/>
      <c r="KTC6" s="130"/>
      <c r="KTD6" s="130"/>
      <c r="KTE6" s="130"/>
      <c r="KTF6" s="130"/>
      <c r="KTG6" s="130"/>
      <c r="KTH6" s="130"/>
      <c r="KTI6" s="130"/>
      <c r="KTJ6" s="130"/>
      <c r="KTK6" s="130"/>
      <c r="KTL6" s="130"/>
      <c r="KTM6" s="130"/>
      <c r="KTN6" s="130"/>
      <c r="KTO6" s="130"/>
      <c r="KTP6" s="130"/>
      <c r="KTQ6" s="130"/>
      <c r="KTR6" s="130"/>
      <c r="KTS6" s="130"/>
      <c r="KTT6" s="130"/>
      <c r="KTU6" s="130"/>
      <c r="KTV6" s="130"/>
      <c r="KTW6" s="130"/>
      <c r="KTX6" s="130"/>
      <c r="KTY6" s="130"/>
      <c r="KTZ6" s="130"/>
      <c r="KUA6" s="130"/>
      <c r="KUB6" s="130"/>
      <c r="KUC6" s="130"/>
      <c r="KUD6" s="130"/>
      <c r="KUE6" s="130"/>
      <c r="KUF6" s="130"/>
      <c r="KUG6" s="130"/>
      <c r="KUH6" s="130"/>
      <c r="KUI6" s="130"/>
      <c r="KUJ6" s="130"/>
      <c r="KUK6" s="130"/>
      <c r="KUL6" s="130"/>
      <c r="KUM6" s="130"/>
      <c r="KUN6" s="130"/>
      <c r="KUO6" s="130"/>
      <c r="KUP6" s="130"/>
      <c r="KUQ6" s="130"/>
      <c r="KUR6" s="130"/>
      <c r="KUS6" s="130"/>
      <c r="KUT6" s="130"/>
      <c r="KUU6" s="130"/>
      <c r="KUV6" s="130"/>
      <c r="KUW6" s="130"/>
      <c r="KUX6" s="130"/>
      <c r="KUY6" s="130"/>
      <c r="KUZ6" s="130"/>
      <c r="KVA6" s="130"/>
      <c r="KVB6" s="130"/>
      <c r="KVC6" s="130"/>
      <c r="KVD6" s="130"/>
      <c r="KVE6" s="130"/>
      <c r="KVF6" s="130"/>
      <c r="KVG6" s="130"/>
      <c r="KVH6" s="130"/>
      <c r="KVI6" s="130"/>
      <c r="KVJ6" s="130"/>
      <c r="KVK6" s="130"/>
      <c r="KVL6" s="130"/>
      <c r="KVM6" s="130"/>
      <c r="KVN6" s="130"/>
      <c r="KVO6" s="130"/>
      <c r="KVP6" s="130"/>
      <c r="KVQ6" s="130"/>
      <c r="KVR6" s="130"/>
      <c r="KVS6" s="130"/>
      <c r="KVT6" s="130"/>
      <c r="KVU6" s="130"/>
      <c r="KVV6" s="130"/>
      <c r="KVW6" s="130"/>
      <c r="KVX6" s="130"/>
      <c r="KVY6" s="130"/>
      <c r="KVZ6" s="130"/>
      <c r="KWA6" s="130"/>
      <c r="KWB6" s="130"/>
      <c r="KWC6" s="130"/>
      <c r="KWD6" s="130"/>
      <c r="KWE6" s="130"/>
      <c r="KWF6" s="130"/>
      <c r="KWG6" s="130"/>
      <c r="KWH6" s="130"/>
      <c r="KWI6" s="130"/>
      <c r="KWJ6" s="130"/>
      <c r="KWK6" s="130"/>
      <c r="KWL6" s="130"/>
      <c r="KWM6" s="130"/>
      <c r="KWN6" s="130"/>
      <c r="KWO6" s="130"/>
      <c r="KWP6" s="130"/>
      <c r="KWQ6" s="130"/>
      <c r="KWR6" s="130"/>
      <c r="KWS6" s="130"/>
      <c r="KWT6" s="130"/>
      <c r="KWU6" s="130"/>
      <c r="KWV6" s="130"/>
      <c r="KWW6" s="130"/>
      <c r="KWX6" s="130"/>
      <c r="KWY6" s="130"/>
      <c r="KWZ6" s="130"/>
      <c r="KXA6" s="130"/>
      <c r="KXB6" s="130"/>
      <c r="KXC6" s="130"/>
      <c r="KXD6" s="130"/>
      <c r="KXE6" s="130"/>
      <c r="KXF6" s="130"/>
      <c r="KXG6" s="130"/>
      <c r="KXH6" s="130"/>
      <c r="KXI6" s="130"/>
      <c r="KXJ6" s="130"/>
      <c r="KXK6" s="130"/>
      <c r="KXL6" s="130"/>
      <c r="KXM6" s="130"/>
      <c r="KXN6" s="130"/>
      <c r="KXO6" s="130"/>
      <c r="KXP6" s="130"/>
      <c r="KXQ6" s="130"/>
      <c r="KXR6" s="130"/>
      <c r="KXS6" s="130"/>
      <c r="KXT6" s="130"/>
      <c r="KXU6" s="130"/>
      <c r="KXV6" s="130"/>
      <c r="KXW6" s="130"/>
      <c r="KXX6" s="130"/>
      <c r="KXY6" s="130"/>
      <c r="KXZ6" s="130"/>
      <c r="KYA6" s="130"/>
      <c r="KYB6" s="130"/>
      <c r="KYC6" s="130"/>
      <c r="KYD6" s="130"/>
      <c r="KYE6" s="130"/>
      <c r="KYF6" s="130"/>
      <c r="KYG6" s="130"/>
      <c r="KYH6" s="130"/>
      <c r="KYI6" s="130"/>
      <c r="KYJ6" s="130"/>
      <c r="KYK6" s="130"/>
      <c r="KYL6" s="130"/>
      <c r="KYM6" s="130"/>
      <c r="KYN6" s="130"/>
      <c r="KYO6" s="130"/>
      <c r="KYP6" s="130"/>
      <c r="KYQ6" s="130"/>
      <c r="KYR6" s="130"/>
      <c r="KYS6" s="130"/>
      <c r="KYT6" s="130"/>
      <c r="KYU6" s="130"/>
      <c r="KYV6" s="130"/>
      <c r="KYW6" s="130"/>
      <c r="KYX6" s="130"/>
      <c r="KYY6" s="130"/>
      <c r="KYZ6" s="130"/>
      <c r="KZA6" s="130"/>
      <c r="KZB6" s="130"/>
      <c r="KZC6" s="130"/>
      <c r="KZD6" s="130"/>
      <c r="KZE6" s="130"/>
      <c r="KZF6" s="130"/>
      <c r="KZG6" s="130"/>
      <c r="KZH6" s="130"/>
      <c r="KZI6" s="130"/>
      <c r="KZJ6" s="130"/>
      <c r="KZK6" s="130"/>
      <c r="KZL6" s="130"/>
      <c r="KZM6" s="130"/>
      <c r="KZN6" s="130"/>
      <c r="KZO6" s="130"/>
      <c r="KZP6" s="130"/>
      <c r="KZQ6" s="130"/>
      <c r="KZR6" s="130"/>
      <c r="KZS6" s="130"/>
      <c r="KZT6" s="130"/>
      <c r="KZU6" s="130"/>
      <c r="KZV6" s="130"/>
      <c r="KZW6" s="130"/>
      <c r="KZX6" s="130"/>
      <c r="KZY6" s="130"/>
      <c r="KZZ6" s="130"/>
      <c r="LAA6" s="130"/>
      <c r="LAB6" s="130"/>
      <c r="LAC6" s="130"/>
      <c r="LAD6" s="130"/>
      <c r="LAE6" s="130"/>
      <c r="LAF6" s="130"/>
      <c r="LAG6" s="130"/>
      <c r="LAH6" s="130"/>
      <c r="LAI6" s="130"/>
      <c r="LAJ6" s="130"/>
      <c r="LAK6" s="130"/>
      <c r="LAL6" s="130"/>
      <c r="LAM6" s="130"/>
      <c r="LAN6" s="130"/>
      <c r="LAO6" s="130"/>
      <c r="LAP6" s="130"/>
      <c r="LAQ6" s="130"/>
      <c r="LAR6" s="130"/>
      <c r="LAS6" s="130"/>
      <c r="LAT6" s="130"/>
      <c r="LAU6" s="130"/>
      <c r="LAV6" s="130"/>
      <c r="LAW6" s="130"/>
      <c r="LAX6" s="130"/>
      <c r="LAY6" s="130"/>
      <c r="LAZ6" s="130"/>
      <c r="LBA6" s="130"/>
      <c r="LBB6" s="130"/>
      <c r="LBC6" s="130"/>
      <c r="LBD6" s="130"/>
      <c r="LBE6" s="130"/>
      <c r="LBF6" s="130"/>
      <c r="LBG6" s="130"/>
      <c r="LBH6" s="130"/>
      <c r="LBI6" s="130"/>
      <c r="LBJ6" s="130"/>
      <c r="LBK6" s="130"/>
      <c r="LBL6" s="130"/>
      <c r="LBM6" s="130"/>
      <c r="LBN6" s="130"/>
      <c r="LBO6" s="130"/>
      <c r="LBP6" s="130"/>
      <c r="LBQ6" s="130"/>
      <c r="LBR6" s="130"/>
      <c r="LBS6" s="130"/>
      <c r="LBT6" s="130"/>
      <c r="LBU6" s="130"/>
      <c r="LBV6" s="130"/>
      <c r="LBW6" s="130"/>
      <c r="LBX6" s="130"/>
      <c r="LBY6" s="130"/>
      <c r="LBZ6" s="130"/>
      <c r="LCA6" s="130"/>
      <c r="LCB6" s="130"/>
      <c r="LCC6" s="130"/>
      <c r="LCD6" s="130"/>
      <c r="LCE6" s="130"/>
      <c r="LCF6" s="130"/>
      <c r="LCG6" s="130"/>
      <c r="LCH6" s="130"/>
      <c r="LCI6" s="130"/>
      <c r="LCJ6" s="130"/>
      <c r="LCK6" s="130"/>
      <c r="LCL6" s="130"/>
      <c r="LCM6" s="130"/>
      <c r="LCN6" s="130"/>
      <c r="LCO6" s="130"/>
      <c r="LCP6" s="130"/>
      <c r="LCQ6" s="130"/>
      <c r="LCR6" s="130"/>
      <c r="LCS6" s="130"/>
      <c r="LCT6" s="130"/>
      <c r="LCU6" s="130"/>
      <c r="LCV6" s="130"/>
      <c r="LCW6" s="130"/>
      <c r="LCX6" s="130"/>
      <c r="LCY6" s="130"/>
      <c r="LCZ6" s="130"/>
      <c r="LDA6" s="130"/>
      <c r="LDB6" s="130"/>
      <c r="LDC6" s="130"/>
      <c r="LDD6" s="130"/>
      <c r="LDE6" s="130"/>
      <c r="LDF6" s="130"/>
      <c r="LDG6" s="130"/>
      <c r="LDH6" s="130"/>
      <c r="LDI6" s="130"/>
      <c r="LDJ6" s="130"/>
      <c r="LDK6" s="130"/>
      <c r="LDL6" s="130"/>
      <c r="LDM6" s="130"/>
      <c r="LDN6" s="130"/>
      <c r="LDO6" s="130"/>
      <c r="LDP6" s="130"/>
      <c r="LDQ6" s="130"/>
      <c r="LDR6" s="130"/>
      <c r="LDS6" s="130"/>
      <c r="LDT6" s="130"/>
      <c r="LDU6" s="130"/>
      <c r="LDV6" s="130"/>
      <c r="LDW6" s="130"/>
      <c r="LDX6" s="130"/>
      <c r="LDY6" s="130"/>
      <c r="LDZ6" s="130"/>
      <c r="LEA6" s="130"/>
      <c r="LEB6" s="130"/>
      <c r="LEC6" s="130"/>
      <c r="LED6" s="130"/>
      <c r="LEE6" s="130"/>
      <c r="LEF6" s="130"/>
      <c r="LEG6" s="130"/>
      <c r="LEH6" s="130"/>
      <c r="LEI6" s="130"/>
      <c r="LEJ6" s="130"/>
      <c r="LEK6" s="130"/>
      <c r="LEL6" s="130"/>
      <c r="LEM6" s="130"/>
      <c r="LEN6" s="130"/>
      <c r="LEO6" s="130"/>
      <c r="LEP6" s="130"/>
      <c r="LEQ6" s="130"/>
      <c r="LER6" s="130"/>
      <c r="LES6" s="130"/>
      <c r="LET6" s="130"/>
      <c r="LEU6" s="130"/>
      <c r="LEV6" s="130"/>
      <c r="LEW6" s="130"/>
      <c r="LEX6" s="130"/>
      <c r="LEY6" s="130"/>
      <c r="LEZ6" s="130"/>
      <c r="LFA6" s="130"/>
      <c r="LFB6" s="130"/>
      <c r="LFC6" s="130"/>
      <c r="LFD6" s="130"/>
      <c r="LFE6" s="130"/>
      <c r="LFF6" s="130"/>
      <c r="LFG6" s="130"/>
      <c r="LFH6" s="130"/>
      <c r="LFI6" s="130"/>
      <c r="LFJ6" s="130"/>
      <c r="LFK6" s="130"/>
      <c r="LFL6" s="130"/>
      <c r="LFM6" s="130"/>
      <c r="LFN6" s="130"/>
      <c r="LFO6" s="130"/>
      <c r="LFP6" s="130"/>
      <c r="LFQ6" s="130"/>
      <c r="LFR6" s="130"/>
      <c r="LFS6" s="130"/>
      <c r="LFT6" s="130"/>
      <c r="LFU6" s="130"/>
      <c r="LFV6" s="130"/>
      <c r="LFW6" s="130"/>
      <c r="LFX6" s="130"/>
      <c r="LFY6" s="130"/>
      <c r="LFZ6" s="130"/>
      <c r="LGA6" s="130"/>
      <c r="LGB6" s="130"/>
      <c r="LGC6" s="130"/>
      <c r="LGD6" s="130"/>
      <c r="LGE6" s="130"/>
      <c r="LGF6" s="130"/>
      <c r="LGG6" s="130"/>
      <c r="LGH6" s="130"/>
      <c r="LGI6" s="130"/>
      <c r="LGJ6" s="130"/>
      <c r="LGK6" s="130"/>
      <c r="LGL6" s="130"/>
      <c r="LGM6" s="130"/>
      <c r="LGN6" s="130"/>
      <c r="LGO6" s="130"/>
      <c r="LGP6" s="130"/>
      <c r="LGQ6" s="130"/>
      <c r="LGR6" s="130"/>
      <c r="LGS6" s="130"/>
      <c r="LGT6" s="130"/>
      <c r="LGU6" s="130"/>
      <c r="LGV6" s="130"/>
      <c r="LGW6" s="130"/>
      <c r="LGX6" s="130"/>
      <c r="LGY6" s="130"/>
      <c r="LGZ6" s="130"/>
      <c r="LHA6" s="130"/>
      <c r="LHB6" s="130"/>
      <c r="LHC6" s="130"/>
      <c r="LHD6" s="130"/>
      <c r="LHE6" s="130"/>
      <c r="LHF6" s="130"/>
      <c r="LHG6" s="130"/>
      <c r="LHH6" s="130"/>
      <c r="LHI6" s="130"/>
      <c r="LHJ6" s="130"/>
      <c r="LHK6" s="130"/>
      <c r="LHL6" s="130"/>
      <c r="LHM6" s="130"/>
      <c r="LHN6" s="130"/>
      <c r="LHO6" s="130"/>
      <c r="LHP6" s="130"/>
      <c r="LHQ6" s="130"/>
      <c r="LHR6" s="130"/>
      <c r="LHS6" s="130"/>
      <c r="LHT6" s="130"/>
      <c r="LHU6" s="130"/>
      <c r="LHV6" s="130"/>
      <c r="LHW6" s="130"/>
      <c r="LHX6" s="130"/>
      <c r="LHY6" s="130"/>
      <c r="LHZ6" s="130"/>
      <c r="LIA6" s="130"/>
      <c r="LIB6" s="130"/>
      <c r="LIC6" s="130"/>
      <c r="LID6" s="130"/>
      <c r="LIE6" s="130"/>
      <c r="LIF6" s="130"/>
      <c r="LIG6" s="130"/>
      <c r="LIH6" s="130"/>
      <c r="LII6" s="130"/>
      <c r="LIJ6" s="130"/>
      <c r="LIK6" s="130"/>
      <c r="LIL6" s="130"/>
      <c r="LIM6" s="130"/>
      <c r="LIN6" s="130"/>
      <c r="LIO6" s="130"/>
      <c r="LIP6" s="130"/>
      <c r="LIQ6" s="130"/>
      <c r="LIR6" s="130"/>
      <c r="LIS6" s="130"/>
      <c r="LIT6" s="130"/>
      <c r="LIU6" s="130"/>
      <c r="LIV6" s="130"/>
      <c r="LIW6" s="130"/>
      <c r="LIX6" s="130"/>
      <c r="LIY6" s="130"/>
      <c r="LIZ6" s="130"/>
      <c r="LJA6" s="130"/>
      <c r="LJB6" s="130"/>
      <c r="LJC6" s="130"/>
      <c r="LJD6" s="130"/>
      <c r="LJE6" s="130"/>
      <c r="LJF6" s="130"/>
      <c r="LJG6" s="130"/>
      <c r="LJH6" s="130"/>
      <c r="LJI6" s="130"/>
      <c r="LJJ6" s="130"/>
      <c r="LJK6" s="130"/>
      <c r="LJL6" s="130"/>
      <c r="LJM6" s="130"/>
      <c r="LJN6" s="130"/>
      <c r="LJO6" s="130"/>
      <c r="LJP6" s="130"/>
      <c r="LJQ6" s="130"/>
      <c r="LJR6" s="130"/>
      <c r="LJS6" s="130"/>
      <c r="LJT6" s="130"/>
      <c r="LJU6" s="130"/>
      <c r="LJV6" s="130"/>
      <c r="LJW6" s="130"/>
      <c r="LJX6" s="130"/>
      <c r="LJY6" s="130"/>
      <c r="LJZ6" s="130"/>
      <c r="LKA6" s="130"/>
      <c r="LKB6" s="130"/>
      <c r="LKC6" s="130"/>
      <c r="LKD6" s="130"/>
      <c r="LKE6" s="130"/>
      <c r="LKF6" s="130"/>
      <c r="LKG6" s="130"/>
      <c r="LKH6" s="130"/>
      <c r="LKI6" s="130"/>
      <c r="LKJ6" s="130"/>
      <c r="LKK6" s="130"/>
      <c r="LKL6" s="130"/>
      <c r="LKM6" s="130"/>
      <c r="LKN6" s="130"/>
      <c r="LKO6" s="130"/>
      <c r="LKP6" s="130"/>
      <c r="LKQ6" s="130"/>
      <c r="LKR6" s="130"/>
      <c r="LKS6" s="130"/>
      <c r="LKT6" s="130"/>
      <c r="LKU6" s="130"/>
      <c r="LKV6" s="130"/>
      <c r="LKW6" s="130"/>
      <c r="LKX6" s="130"/>
      <c r="LKY6" s="130"/>
      <c r="LKZ6" s="130"/>
      <c r="LLA6" s="130"/>
      <c r="LLB6" s="130"/>
      <c r="LLC6" s="130"/>
      <c r="LLD6" s="130"/>
      <c r="LLE6" s="130"/>
      <c r="LLF6" s="130"/>
      <c r="LLG6" s="130"/>
      <c r="LLH6" s="130"/>
      <c r="LLI6" s="130"/>
      <c r="LLJ6" s="130"/>
      <c r="LLK6" s="130"/>
      <c r="LLL6" s="130"/>
      <c r="LLM6" s="130"/>
      <c r="LLN6" s="130"/>
      <c r="LLO6" s="130"/>
      <c r="LLP6" s="130"/>
      <c r="LLQ6" s="130"/>
      <c r="LLR6" s="130"/>
      <c r="LLS6" s="130"/>
      <c r="LLT6" s="130"/>
      <c r="LLU6" s="130"/>
      <c r="LLV6" s="130"/>
      <c r="LLW6" s="130"/>
      <c r="LLX6" s="130"/>
      <c r="LLY6" s="130"/>
      <c r="LLZ6" s="130"/>
      <c r="LMA6" s="130"/>
      <c r="LMB6" s="130"/>
      <c r="LMC6" s="130"/>
      <c r="LMD6" s="130"/>
      <c r="LME6" s="130"/>
      <c r="LMF6" s="130"/>
      <c r="LMG6" s="130"/>
      <c r="LMH6" s="130"/>
      <c r="LMI6" s="130"/>
      <c r="LMJ6" s="130"/>
      <c r="LMK6" s="130"/>
      <c r="LML6" s="130"/>
      <c r="LMM6" s="130"/>
      <c r="LMN6" s="130"/>
      <c r="LMO6" s="130"/>
      <c r="LMP6" s="130"/>
      <c r="LMQ6" s="130"/>
      <c r="LMR6" s="130"/>
      <c r="LMS6" s="130"/>
      <c r="LMT6" s="130"/>
      <c r="LMU6" s="130"/>
      <c r="LMV6" s="130"/>
      <c r="LMW6" s="130"/>
      <c r="LMX6" s="130"/>
      <c r="LMY6" s="130"/>
      <c r="LMZ6" s="130"/>
      <c r="LNA6" s="130"/>
      <c r="LNB6" s="130"/>
      <c r="LNC6" s="130"/>
      <c r="LND6" s="130"/>
      <c r="LNE6" s="130"/>
      <c r="LNF6" s="130"/>
      <c r="LNG6" s="130"/>
      <c r="LNH6" s="130"/>
      <c r="LNI6" s="130"/>
      <c r="LNJ6" s="130"/>
      <c r="LNK6" s="130"/>
      <c r="LNL6" s="130"/>
      <c r="LNM6" s="130"/>
      <c r="LNN6" s="130"/>
      <c r="LNO6" s="130"/>
      <c r="LNP6" s="130"/>
      <c r="LNQ6" s="130"/>
      <c r="LNR6" s="130"/>
      <c r="LNS6" s="130"/>
      <c r="LNT6" s="130"/>
      <c r="LNU6" s="130"/>
      <c r="LNV6" s="130"/>
      <c r="LNW6" s="130"/>
      <c r="LNX6" s="130"/>
      <c r="LNY6" s="130"/>
      <c r="LNZ6" s="130"/>
      <c r="LOA6" s="130"/>
      <c r="LOB6" s="130"/>
      <c r="LOC6" s="130"/>
      <c r="LOD6" s="130"/>
      <c r="LOE6" s="130"/>
      <c r="LOF6" s="130"/>
      <c r="LOG6" s="130"/>
      <c r="LOH6" s="130"/>
      <c r="LOI6" s="130"/>
      <c r="LOJ6" s="130"/>
      <c r="LOK6" s="130"/>
      <c r="LOL6" s="130"/>
      <c r="LOM6" s="130"/>
      <c r="LON6" s="130"/>
      <c r="LOO6" s="130"/>
      <c r="LOP6" s="130"/>
      <c r="LOQ6" s="130"/>
      <c r="LOR6" s="130"/>
      <c r="LOS6" s="130"/>
      <c r="LOT6" s="130"/>
      <c r="LOU6" s="130"/>
      <c r="LOV6" s="130"/>
      <c r="LOW6" s="130"/>
      <c r="LOX6" s="130"/>
      <c r="LOY6" s="130"/>
      <c r="LOZ6" s="130"/>
      <c r="LPA6" s="130"/>
      <c r="LPB6" s="130"/>
      <c r="LPC6" s="130"/>
      <c r="LPD6" s="130"/>
      <c r="LPE6" s="130"/>
      <c r="LPF6" s="130"/>
      <c r="LPG6" s="130"/>
      <c r="LPH6" s="130"/>
      <c r="LPI6" s="130"/>
      <c r="LPJ6" s="130"/>
      <c r="LPK6" s="130"/>
      <c r="LPL6" s="130"/>
      <c r="LPM6" s="130"/>
      <c r="LPN6" s="130"/>
      <c r="LPO6" s="130"/>
      <c r="LPP6" s="130"/>
      <c r="LPQ6" s="130"/>
      <c r="LPR6" s="130"/>
      <c r="LPS6" s="130"/>
      <c r="LPT6" s="130"/>
      <c r="LPU6" s="130"/>
      <c r="LPV6" s="130"/>
      <c r="LPW6" s="130"/>
      <c r="LPX6" s="130"/>
      <c r="LPY6" s="130"/>
      <c r="LPZ6" s="130"/>
      <c r="LQA6" s="130"/>
      <c r="LQB6" s="130"/>
      <c r="LQC6" s="130"/>
      <c r="LQD6" s="130"/>
      <c r="LQE6" s="130"/>
      <c r="LQF6" s="130"/>
      <c r="LQG6" s="130"/>
      <c r="LQH6" s="130"/>
      <c r="LQI6" s="130"/>
      <c r="LQJ6" s="130"/>
      <c r="LQK6" s="130"/>
      <c r="LQL6" s="130"/>
      <c r="LQM6" s="130"/>
      <c r="LQN6" s="130"/>
      <c r="LQO6" s="130"/>
      <c r="LQP6" s="130"/>
      <c r="LQQ6" s="130"/>
      <c r="LQR6" s="130"/>
      <c r="LQS6" s="130"/>
      <c r="LQT6" s="130"/>
      <c r="LQU6" s="130"/>
      <c r="LQV6" s="130"/>
      <c r="LQW6" s="130"/>
      <c r="LQX6" s="130"/>
      <c r="LQY6" s="130"/>
      <c r="LQZ6" s="130"/>
      <c r="LRA6" s="130"/>
      <c r="LRB6" s="130"/>
      <c r="LRC6" s="130"/>
      <c r="LRD6" s="130"/>
      <c r="LRE6" s="130"/>
      <c r="LRF6" s="130"/>
      <c r="LRG6" s="130"/>
      <c r="LRH6" s="130"/>
      <c r="LRI6" s="130"/>
      <c r="LRJ6" s="130"/>
      <c r="LRK6" s="130"/>
      <c r="LRL6" s="130"/>
      <c r="LRM6" s="130"/>
      <c r="LRN6" s="130"/>
      <c r="LRO6" s="130"/>
      <c r="LRP6" s="130"/>
      <c r="LRQ6" s="130"/>
      <c r="LRR6" s="130"/>
      <c r="LRS6" s="130"/>
      <c r="LRT6" s="130"/>
      <c r="LRU6" s="130"/>
      <c r="LRV6" s="130"/>
      <c r="LRW6" s="130"/>
      <c r="LRX6" s="130"/>
      <c r="LRY6" s="130"/>
      <c r="LRZ6" s="130"/>
      <c r="LSA6" s="130"/>
      <c r="LSB6" s="130"/>
      <c r="LSC6" s="130"/>
      <c r="LSD6" s="130"/>
      <c r="LSE6" s="130"/>
      <c r="LSF6" s="130"/>
      <c r="LSG6" s="130"/>
      <c r="LSH6" s="130"/>
      <c r="LSI6" s="130"/>
      <c r="LSJ6" s="130"/>
      <c r="LSK6" s="130"/>
      <c r="LSL6" s="130"/>
      <c r="LSM6" s="130"/>
      <c r="LSN6" s="130"/>
      <c r="LSO6" s="130"/>
      <c r="LSP6" s="130"/>
      <c r="LSQ6" s="130"/>
      <c r="LSR6" s="130"/>
      <c r="LSS6" s="130"/>
      <c r="LST6" s="130"/>
      <c r="LSU6" s="130"/>
      <c r="LSV6" s="130"/>
      <c r="LSW6" s="130"/>
      <c r="LSX6" s="130"/>
      <c r="LSY6" s="130"/>
      <c r="LSZ6" s="130"/>
      <c r="LTA6" s="130"/>
      <c r="LTB6" s="130"/>
      <c r="LTC6" s="130"/>
      <c r="LTD6" s="130"/>
      <c r="LTE6" s="130"/>
      <c r="LTF6" s="130"/>
      <c r="LTG6" s="130"/>
      <c r="LTH6" s="130"/>
      <c r="LTI6" s="130"/>
      <c r="LTJ6" s="130"/>
      <c r="LTK6" s="130"/>
      <c r="LTL6" s="130"/>
      <c r="LTM6" s="130"/>
      <c r="LTN6" s="130"/>
      <c r="LTO6" s="130"/>
      <c r="LTP6" s="130"/>
      <c r="LTQ6" s="130"/>
      <c r="LTR6" s="130"/>
      <c r="LTS6" s="130"/>
      <c r="LTT6" s="130"/>
      <c r="LTU6" s="130"/>
      <c r="LTV6" s="130"/>
      <c r="LTW6" s="130"/>
      <c r="LTX6" s="130"/>
      <c r="LTY6" s="130"/>
      <c r="LTZ6" s="130"/>
      <c r="LUA6" s="130"/>
      <c r="LUB6" s="130"/>
      <c r="LUC6" s="130"/>
      <c r="LUD6" s="130"/>
      <c r="LUE6" s="130"/>
      <c r="LUF6" s="130"/>
      <c r="LUG6" s="130"/>
      <c r="LUH6" s="130"/>
      <c r="LUI6" s="130"/>
      <c r="LUJ6" s="130"/>
      <c r="LUK6" s="130"/>
      <c r="LUL6" s="130"/>
      <c r="LUM6" s="130"/>
      <c r="LUN6" s="130"/>
      <c r="LUO6" s="130"/>
      <c r="LUP6" s="130"/>
      <c r="LUQ6" s="130"/>
      <c r="LUR6" s="130"/>
      <c r="LUS6" s="130"/>
      <c r="LUT6" s="130"/>
      <c r="LUU6" s="130"/>
      <c r="LUV6" s="130"/>
      <c r="LUW6" s="130"/>
      <c r="LUX6" s="130"/>
      <c r="LUY6" s="130"/>
      <c r="LUZ6" s="130"/>
      <c r="LVA6" s="130"/>
      <c r="LVB6" s="130"/>
      <c r="LVC6" s="130"/>
      <c r="LVD6" s="130"/>
      <c r="LVE6" s="130"/>
      <c r="LVF6" s="130"/>
      <c r="LVG6" s="130"/>
      <c r="LVH6" s="130"/>
      <c r="LVI6" s="130"/>
      <c r="LVJ6" s="130"/>
      <c r="LVK6" s="130"/>
      <c r="LVL6" s="130"/>
      <c r="LVM6" s="130"/>
      <c r="LVN6" s="130"/>
      <c r="LVO6" s="130"/>
      <c r="LVP6" s="130"/>
      <c r="LVQ6" s="130"/>
      <c r="LVR6" s="130"/>
      <c r="LVS6" s="130"/>
      <c r="LVT6" s="130"/>
      <c r="LVU6" s="130"/>
      <c r="LVV6" s="130"/>
      <c r="LVW6" s="130"/>
      <c r="LVX6" s="130"/>
      <c r="LVY6" s="130"/>
      <c r="LVZ6" s="130"/>
      <c r="LWA6" s="130"/>
      <c r="LWB6" s="130"/>
      <c r="LWC6" s="130"/>
      <c r="LWD6" s="130"/>
      <c r="LWE6" s="130"/>
      <c r="LWF6" s="130"/>
      <c r="LWG6" s="130"/>
      <c r="LWH6" s="130"/>
      <c r="LWI6" s="130"/>
      <c r="LWJ6" s="130"/>
      <c r="LWK6" s="130"/>
      <c r="LWL6" s="130"/>
      <c r="LWM6" s="130"/>
      <c r="LWN6" s="130"/>
      <c r="LWO6" s="130"/>
      <c r="LWP6" s="130"/>
      <c r="LWQ6" s="130"/>
      <c r="LWR6" s="130"/>
      <c r="LWS6" s="130"/>
      <c r="LWT6" s="130"/>
      <c r="LWU6" s="130"/>
      <c r="LWV6" s="130"/>
      <c r="LWW6" s="130"/>
      <c r="LWX6" s="130"/>
      <c r="LWY6" s="130"/>
      <c r="LWZ6" s="130"/>
      <c r="LXA6" s="130"/>
      <c r="LXB6" s="130"/>
      <c r="LXC6" s="130"/>
      <c r="LXD6" s="130"/>
      <c r="LXE6" s="130"/>
      <c r="LXF6" s="130"/>
      <c r="LXG6" s="130"/>
      <c r="LXH6" s="130"/>
      <c r="LXI6" s="130"/>
      <c r="LXJ6" s="130"/>
      <c r="LXK6" s="130"/>
      <c r="LXL6" s="130"/>
      <c r="LXM6" s="130"/>
      <c r="LXN6" s="130"/>
      <c r="LXO6" s="130"/>
      <c r="LXP6" s="130"/>
      <c r="LXQ6" s="130"/>
      <c r="LXR6" s="130"/>
      <c r="LXS6" s="130"/>
      <c r="LXT6" s="130"/>
      <c r="LXU6" s="130"/>
      <c r="LXV6" s="130"/>
      <c r="LXW6" s="130"/>
      <c r="LXX6" s="130"/>
      <c r="LXY6" s="130"/>
      <c r="LXZ6" s="130"/>
      <c r="LYA6" s="130"/>
      <c r="LYB6" s="130"/>
      <c r="LYC6" s="130"/>
      <c r="LYD6" s="130"/>
      <c r="LYE6" s="130"/>
      <c r="LYF6" s="130"/>
      <c r="LYG6" s="130"/>
      <c r="LYH6" s="130"/>
      <c r="LYI6" s="130"/>
      <c r="LYJ6" s="130"/>
      <c r="LYK6" s="130"/>
      <c r="LYL6" s="130"/>
      <c r="LYM6" s="130"/>
      <c r="LYN6" s="130"/>
      <c r="LYO6" s="130"/>
      <c r="LYP6" s="130"/>
      <c r="LYQ6" s="130"/>
      <c r="LYR6" s="130"/>
      <c r="LYS6" s="130"/>
      <c r="LYT6" s="130"/>
      <c r="LYU6" s="130"/>
      <c r="LYV6" s="130"/>
      <c r="LYW6" s="130"/>
      <c r="LYX6" s="130"/>
      <c r="LYY6" s="130"/>
      <c r="LYZ6" s="130"/>
      <c r="LZA6" s="130"/>
      <c r="LZB6" s="130"/>
      <c r="LZC6" s="130"/>
      <c r="LZD6" s="130"/>
      <c r="LZE6" s="130"/>
      <c r="LZF6" s="130"/>
      <c r="LZG6" s="130"/>
      <c r="LZH6" s="130"/>
      <c r="LZI6" s="130"/>
      <c r="LZJ6" s="130"/>
      <c r="LZK6" s="130"/>
      <c r="LZL6" s="130"/>
      <c r="LZM6" s="130"/>
      <c r="LZN6" s="130"/>
      <c r="LZO6" s="130"/>
      <c r="LZP6" s="130"/>
      <c r="LZQ6" s="130"/>
      <c r="LZR6" s="130"/>
      <c r="LZS6" s="130"/>
      <c r="LZT6" s="130"/>
      <c r="LZU6" s="130"/>
      <c r="LZV6" s="130"/>
      <c r="LZW6" s="130"/>
      <c r="LZX6" s="130"/>
      <c r="LZY6" s="130"/>
      <c r="LZZ6" s="130"/>
      <c r="MAA6" s="130"/>
      <c r="MAB6" s="130"/>
      <c r="MAC6" s="130"/>
      <c r="MAD6" s="130"/>
      <c r="MAE6" s="130"/>
      <c r="MAF6" s="130"/>
      <c r="MAG6" s="130"/>
      <c r="MAH6" s="130"/>
      <c r="MAI6" s="130"/>
      <c r="MAJ6" s="130"/>
      <c r="MAK6" s="130"/>
      <c r="MAL6" s="130"/>
      <c r="MAM6" s="130"/>
      <c r="MAN6" s="130"/>
      <c r="MAO6" s="130"/>
      <c r="MAP6" s="130"/>
      <c r="MAQ6" s="130"/>
      <c r="MAR6" s="130"/>
      <c r="MAS6" s="130"/>
      <c r="MAT6" s="130"/>
      <c r="MAU6" s="130"/>
      <c r="MAV6" s="130"/>
      <c r="MAW6" s="130"/>
      <c r="MAX6" s="130"/>
      <c r="MAY6" s="130"/>
      <c r="MAZ6" s="130"/>
      <c r="MBA6" s="130"/>
      <c r="MBB6" s="130"/>
      <c r="MBC6" s="130"/>
      <c r="MBD6" s="130"/>
      <c r="MBE6" s="130"/>
      <c r="MBF6" s="130"/>
      <c r="MBG6" s="130"/>
      <c r="MBH6" s="130"/>
      <c r="MBI6" s="130"/>
      <c r="MBJ6" s="130"/>
      <c r="MBK6" s="130"/>
      <c r="MBL6" s="130"/>
      <c r="MBM6" s="130"/>
      <c r="MBN6" s="130"/>
      <c r="MBO6" s="130"/>
      <c r="MBP6" s="130"/>
      <c r="MBQ6" s="130"/>
      <c r="MBR6" s="130"/>
      <c r="MBS6" s="130"/>
      <c r="MBT6" s="130"/>
      <c r="MBU6" s="130"/>
      <c r="MBV6" s="130"/>
      <c r="MBW6" s="130"/>
      <c r="MBX6" s="130"/>
      <c r="MBY6" s="130"/>
      <c r="MBZ6" s="130"/>
      <c r="MCA6" s="130"/>
      <c r="MCB6" s="130"/>
      <c r="MCC6" s="130"/>
      <c r="MCD6" s="130"/>
      <c r="MCE6" s="130"/>
      <c r="MCF6" s="130"/>
      <c r="MCG6" s="130"/>
      <c r="MCH6" s="130"/>
      <c r="MCI6" s="130"/>
      <c r="MCJ6" s="130"/>
      <c r="MCK6" s="130"/>
      <c r="MCL6" s="130"/>
      <c r="MCM6" s="130"/>
      <c r="MCN6" s="130"/>
      <c r="MCO6" s="130"/>
      <c r="MCP6" s="130"/>
      <c r="MCQ6" s="130"/>
      <c r="MCR6" s="130"/>
      <c r="MCS6" s="130"/>
      <c r="MCT6" s="130"/>
      <c r="MCU6" s="130"/>
      <c r="MCV6" s="130"/>
      <c r="MCW6" s="130"/>
      <c r="MCX6" s="130"/>
      <c r="MCY6" s="130"/>
      <c r="MCZ6" s="130"/>
      <c r="MDA6" s="130"/>
      <c r="MDB6" s="130"/>
      <c r="MDC6" s="130"/>
      <c r="MDD6" s="130"/>
      <c r="MDE6" s="130"/>
      <c r="MDF6" s="130"/>
      <c r="MDG6" s="130"/>
      <c r="MDH6" s="130"/>
      <c r="MDI6" s="130"/>
      <c r="MDJ6" s="130"/>
      <c r="MDK6" s="130"/>
      <c r="MDL6" s="130"/>
      <c r="MDM6" s="130"/>
      <c r="MDN6" s="130"/>
      <c r="MDO6" s="130"/>
      <c r="MDP6" s="130"/>
      <c r="MDQ6" s="130"/>
      <c r="MDR6" s="130"/>
      <c r="MDS6" s="130"/>
      <c r="MDT6" s="130"/>
      <c r="MDU6" s="130"/>
      <c r="MDV6" s="130"/>
      <c r="MDW6" s="130"/>
      <c r="MDX6" s="130"/>
      <c r="MDY6" s="130"/>
      <c r="MDZ6" s="130"/>
      <c r="MEA6" s="130"/>
      <c r="MEB6" s="130"/>
      <c r="MEC6" s="130"/>
      <c r="MED6" s="130"/>
      <c r="MEE6" s="130"/>
      <c r="MEF6" s="130"/>
      <c r="MEG6" s="130"/>
      <c r="MEH6" s="130"/>
      <c r="MEI6" s="130"/>
      <c r="MEJ6" s="130"/>
      <c r="MEK6" s="130"/>
      <c r="MEL6" s="130"/>
      <c r="MEM6" s="130"/>
      <c r="MEN6" s="130"/>
      <c r="MEO6" s="130"/>
      <c r="MEP6" s="130"/>
      <c r="MEQ6" s="130"/>
      <c r="MER6" s="130"/>
      <c r="MES6" s="130"/>
      <c r="MET6" s="130"/>
      <c r="MEU6" s="130"/>
      <c r="MEV6" s="130"/>
      <c r="MEW6" s="130"/>
      <c r="MEX6" s="130"/>
      <c r="MEY6" s="130"/>
      <c r="MEZ6" s="130"/>
      <c r="MFA6" s="130"/>
      <c r="MFB6" s="130"/>
      <c r="MFC6" s="130"/>
      <c r="MFD6" s="130"/>
      <c r="MFE6" s="130"/>
      <c r="MFF6" s="130"/>
      <c r="MFG6" s="130"/>
      <c r="MFH6" s="130"/>
      <c r="MFI6" s="130"/>
      <c r="MFJ6" s="130"/>
      <c r="MFK6" s="130"/>
      <c r="MFL6" s="130"/>
      <c r="MFM6" s="130"/>
      <c r="MFN6" s="130"/>
      <c r="MFO6" s="130"/>
      <c r="MFP6" s="130"/>
      <c r="MFQ6" s="130"/>
      <c r="MFR6" s="130"/>
      <c r="MFS6" s="130"/>
      <c r="MFT6" s="130"/>
      <c r="MFU6" s="130"/>
      <c r="MFV6" s="130"/>
      <c r="MFW6" s="130"/>
      <c r="MFX6" s="130"/>
      <c r="MFY6" s="130"/>
      <c r="MFZ6" s="130"/>
      <c r="MGA6" s="130"/>
      <c r="MGB6" s="130"/>
      <c r="MGC6" s="130"/>
      <c r="MGD6" s="130"/>
      <c r="MGE6" s="130"/>
      <c r="MGF6" s="130"/>
      <c r="MGG6" s="130"/>
      <c r="MGH6" s="130"/>
      <c r="MGI6" s="130"/>
      <c r="MGJ6" s="130"/>
      <c r="MGK6" s="130"/>
      <c r="MGL6" s="130"/>
      <c r="MGM6" s="130"/>
      <c r="MGN6" s="130"/>
      <c r="MGO6" s="130"/>
      <c r="MGP6" s="130"/>
      <c r="MGQ6" s="130"/>
      <c r="MGR6" s="130"/>
      <c r="MGS6" s="130"/>
      <c r="MGT6" s="130"/>
      <c r="MGU6" s="130"/>
      <c r="MGV6" s="130"/>
      <c r="MGW6" s="130"/>
      <c r="MGX6" s="130"/>
      <c r="MGY6" s="130"/>
      <c r="MGZ6" s="130"/>
      <c r="MHA6" s="130"/>
      <c r="MHB6" s="130"/>
      <c r="MHC6" s="130"/>
      <c r="MHD6" s="130"/>
      <c r="MHE6" s="130"/>
      <c r="MHF6" s="130"/>
      <c r="MHG6" s="130"/>
      <c r="MHH6" s="130"/>
      <c r="MHI6" s="130"/>
      <c r="MHJ6" s="130"/>
      <c r="MHK6" s="130"/>
      <c r="MHL6" s="130"/>
      <c r="MHM6" s="130"/>
      <c r="MHN6" s="130"/>
      <c r="MHO6" s="130"/>
      <c r="MHP6" s="130"/>
      <c r="MHQ6" s="130"/>
      <c r="MHR6" s="130"/>
      <c r="MHS6" s="130"/>
      <c r="MHT6" s="130"/>
      <c r="MHU6" s="130"/>
      <c r="MHV6" s="130"/>
      <c r="MHW6" s="130"/>
      <c r="MHX6" s="130"/>
      <c r="MHY6" s="130"/>
      <c r="MHZ6" s="130"/>
      <c r="MIA6" s="130"/>
      <c r="MIB6" s="130"/>
      <c r="MIC6" s="130"/>
      <c r="MID6" s="130"/>
      <c r="MIE6" s="130"/>
      <c r="MIF6" s="130"/>
      <c r="MIG6" s="130"/>
      <c r="MIH6" s="130"/>
      <c r="MII6" s="130"/>
      <c r="MIJ6" s="130"/>
      <c r="MIK6" s="130"/>
      <c r="MIL6" s="130"/>
      <c r="MIM6" s="130"/>
      <c r="MIN6" s="130"/>
      <c r="MIO6" s="130"/>
      <c r="MIP6" s="130"/>
      <c r="MIQ6" s="130"/>
      <c r="MIR6" s="130"/>
      <c r="MIS6" s="130"/>
      <c r="MIT6" s="130"/>
      <c r="MIU6" s="130"/>
      <c r="MIV6" s="130"/>
      <c r="MIW6" s="130"/>
      <c r="MIX6" s="130"/>
      <c r="MIY6" s="130"/>
      <c r="MIZ6" s="130"/>
      <c r="MJA6" s="130"/>
      <c r="MJB6" s="130"/>
      <c r="MJC6" s="130"/>
      <c r="MJD6" s="130"/>
      <c r="MJE6" s="130"/>
      <c r="MJF6" s="130"/>
      <c r="MJG6" s="130"/>
      <c r="MJH6" s="130"/>
      <c r="MJI6" s="130"/>
      <c r="MJJ6" s="130"/>
      <c r="MJK6" s="130"/>
      <c r="MJL6" s="130"/>
      <c r="MJM6" s="130"/>
      <c r="MJN6" s="130"/>
      <c r="MJO6" s="130"/>
      <c r="MJP6" s="130"/>
      <c r="MJQ6" s="130"/>
      <c r="MJR6" s="130"/>
      <c r="MJS6" s="130"/>
      <c r="MJT6" s="130"/>
      <c r="MJU6" s="130"/>
      <c r="MJV6" s="130"/>
      <c r="MJW6" s="130"/>
      <c r="MJX6" s="130"/>
      <c r="MJY6" s="130"/>
      <c r="MJZ6" s="130"/>
      <c r="MKA6" s="130"/>
      <c r="MKB6" s="130"/>
      <c r="MKC6" s="130"/>
      <c r="MKD6" s="130"/>
      <c r="MKE6" s="130"/>
      <c r="MKF6" s="130"/>
      <c r="MKG6" s="130"/>
      <c r="MKH6" s="130"/>
      <c r="MKI6" s="130"/>
      <c r="MKJ6" s="130"/>
      <c r="MKK6" s="130"/>
      <c r="MKL6" s="130"/>
      <c r="MKM6" s="130"/>
      <c r="MKN6" s="130"/>
      <c r="MKO6" s="130"/>
      <c r="MKP6" s="130"/>
      <c r="MKQ6" s="130"/>
      <c r="MKR6" s="130"/>
      <c r="MKS6" s="130"/>
      <c r="MKT6" s="130"/>
      <c r="MKU6" s="130"/>
      <c r="MKV6" s="130"/>
      <c r="MKW6" s="130"/>
      <c r="MKX6" s="130"/>
      <c r="MKY6" s="130"/>
      <c r="MKZ6" s="130"/>
      <c r="MLA6" s="130"/>
      <c r="MLB6" s="130"/>
      <c r="MLC6" s="130"/>
      <c r="MLD6" s="130"/>
      <c r="MLE6" s="130"/>
      <c r="MLF6" s="130"/>
      <c r="MLG6" s="130"/>
      <c r="MLH6" s="130"/>
      <c r="MLI6" s="130"/>
      <c r="MLJ6" s="130"/>
      <c r="MLK6" s="130"/>
      <c r="MLL6" s="130"/>
      <c r="MLM6" s="130"/>
      <c r="MLN6" s="130"/>
      <c r="MLO6" s="130"/>
      <c r="MLP6" s="130"/>
      <c r="MLQ6" s="130"/>
      <c r="MLR6" s="130"/>
      <c r="MLS6" s="130"/>
      <c r="MLT6" s="130"/>
      <c r="MLU6" s="130"/>
      <c r="MLV6" s="130"/>
      <c r="MLW6" s="130"/>
      <c r="MLX6" s="130"/>
      <c r="MLY6" s="130"/>
      <c r="MLZ6" s="130"/>
      <c r="MMA6" s="130"/>
      <c r="MMB6" s="130"/>
      <c r="MMC6" s="130"/>
      <c r="MMD6" s="130"/>
      <c r="MME6" s="130"/>
      <c r="MMF6" s="130"/>
      <c r="MMG6" s="130"/>
      <c r="MMH6" s="130"/>
      <c r="MMI6" s="130"/>
      <c r="MMJ6" s="130"/>
      <c r="MMK6" s="130"/>
      <c r="MML6" s="130"/>
      <c r="MMM6" s="130"/>
      <c r="MMN6" s="130"/>
      <c r="MMO6" s="130"/>
      <c r="MMP6" s="130"/>
      <c r="MMQ6" s="130"/>
      <c r="MMR6" s="130"/>
      <c r="MMS6" s="130"/>
      <c r="MMT6" s="130"/>
      <c r="MMU6" s="130"/>
      <c r="MMV6" s="130"/>
      <c r="MMW6" s="130"/>
      <c r="MMX6" s="130"/>
      <c r="MMY6" s="130"/>
      <c r="MMZ6" s="130"/>
      <c r="MNA6" s="130"/>
      <c r="MNB6" s="130"/>
      <c r="MNC6" s="130"/>
      <c r="MND6" s="130"/>
      <c r="MNE6" s="130"/>
      <c r="MNF6" s="130"/>
      <c r="MNG6" s="130"/>
      <c r="MNH6" s="130"/>
      <c r="MNI6" s="130"/>
      <c r="MNJ6" s="130"/>
      <c r="MNK6" s="130"/>
      <c r="MNL6" s="130"/>
      <c r="MNM6" s="130"/>
      <c r="MNN6" s="130"/>
      <c r="MNO6" s="130"/>
      <c r="MNP6" s="130"/>
      <c r="MNQ6" s="130"/>
      <c r="MNR6" s="130"/>
      <c r="MNS6" s="130"/>
      <c r="MNT6" s="130"/>
      <c r="MNU6" s="130"/>
      <c r="MNV6" s="130"/>
      <c r="MNW6" s="130"/>
      <c r="MNX6" s="130"/>
      <c r="MNY6" s="130"/>
      <c r="MNZ6" s="130"/>
      <c r="MOA6" s="130"/>
      <c r="MOB6" s="130"/>
      <c r="MOC6" s="130"/>
      <c r="MOD6" s="130"/>
      <c r="MOE6" s="130"/>
      <c r="MOF6" s="130"/>
      <c r="MOG6" s="130"/>
      <c r="MOH6" s="130"/>
      <c r="MOI6" s="130"/>
      <c r="MOJ6" s="130"/>
      <c r="MOK6" s="130"/>
      <c r="MOL6" s="130"/>
      <c r="MOM6" s="130"/>
      <c r="MON6" s="130"/>
      <c r="MOO6" s="130"/>
      <c r="MOP6" s="130"/>
      <c r="MOQ6" s="130"/>
      <c r="MOR6" s="130"/>
      <c r="MOS6" s="130"/>
      <c r="MOT6" s="130"/>
      <c r="MOU6" s="130"/>
      <c r="MOV6" s="130"/>
      <c r="MOW6" s="130"/>
      <c r="MOX6" s="130"/>
      <c r="MOY6" s="130"/>
      <c r="MOZ6" s="130"/>
      <c r="MPA6" s="130"/>
      <c r="MPB6" s="130"/>
      <c r="MPC6" s="130"/>
      <c r="MPD6" s="130"/>
      <c r="MPE6" s="130"/>
      <c r="MPF6" s="130"/>
      <c r="MPG6" s="130"/>
      <c r="MPH6" s="130"/>
      <c r="MPI6" s="130"/>
      <c r="MPJ6" s="130"/>
      <c r="MPK6" s="130"/>
      <c r="MPL6" s="130"/>
      <c r="MPM6" s="130"/>
      <c r="MPN6" s="130"/>
      <c r="MPO6" s="130"/>
      <c r="MPP6" s="130"/>
      <c r="MPQ6" s="130"/>
      <c r="MPR6" s="130"/>
      <c r="MPS6" s="130"/>
      <c r="MPT6" s="130"/>
      <c r="MPU6" s="130"/>
      <c r="MPV6" s="130"/>
      <c r="MPW6" s="130"/>
      <c r="MPX6" s="130"/>
      <c r="MPY6" s="130"/>
      <c r="MPZ6" s="130"/>
      <c r="MQA6" s="130"/>
      <c r="MQB6" s="130"/>
      <c r="MQC6" s="130"/>
      <c r="MQD6" s="130"/>
      <c r="MQE6" s="130"/>
      <c r="MQF6" s="130"/>
      <c r="MQG6" s="130"/>
      <c r="MQH6" s="130"/>
      <c r="MQI6" s="130"/>
      <c r="MQJ6" s="130"/>
      <c r="MQK6" s="130"/>
      <c r="MQL6" s="130"/>
      <c r="MQM6" s="130"/>
      <c r="MQN6" s="130"/>
      <c r="MQO6" s="130"/>
      <c r="MQP6" s="130"/>
      <c r="MQQ6" s="130"/>
      <c r="MQR6" s="130"/>
      <c r="MQS6" s="130"/>
      <c r="MQT6" s="130"/>
      <c r="MQU6" s="130"/>
      <c r="MQV6" s="130"/>
      <c r="MQW6" s="130"/>
      <c r="MQX6" s="130"/>
      <c r="MQY6" s="130"/>
      <c r="MQZ6" s="130"/>
      <c r="MRA6" s="130"/>
      <c r="MRB6" s="130"/>
      <c r="MRC6" s="130"/>
      <c r="MRD6" s="130"/>
      <c r="MRE6" s="130"/>
      <c r="MRF6" s="130"/>
      <c r="MRG6" s="130"/>
      <c r="MRH6" s="130"/>
      <c r="MRI6" s="130"/>
      <c r="MRJ6" s="130"/>
      <c r="MRK6" s="130"/>
      <c r="MRL6" s="130"/>
      <c r="MRM6" s="130"/>
      <c r="MRN6" s="130"/>
      <c r="MRO6" s="130"/>
      <c r="MRP6" s="130"/>
      <c r="MRQ6" s="130"/>
      <c r="MRR6" s="130"/>
      <c r="MRS6" s="130"/>
      <c r="MRT6" s="130"/>
      <c r="MRU6" s="130"/>
      <c r="MRV6" s="130"/>
      <c r="MRW6" s="130"/>
      <c r="MRX6" s="130"/>
      <c r="MRY6" s="130"/>
      <c r="MRZ6" s="130"/>
      <c r="MSA6" s="130"/>
      <c r="MSB6" s="130"/>
      <c r="MSC6" s="130"/>
      <c r="MSD6" s="130"/>
      <c r="MSE6" s="130"/>
      <c r="MSF6" s="130"/>
      <c r="MSG6" s="130"/>
      <c r="MSH6" s="130"/>
      <c r="MSI6" s="130"/>
      <c r="MSJ6" s="130"/>
      <c r="MSK6" s="130"/>
      <c r="MSL6" s="130"/>
      <c r="MSM6" s="130"/>
      <c r="MSN6" s="130"/>
      <c r="MSO6" s="130"/>
      <c r="MSP6" s="130"/>
      <c r="MSQ6" s="130"/>
      <c r="MSR6" s="130"/>
      <c r="MSS6" s="130"/>
      <c r="MST6" s="130"/>
      <c r="MSU6" s="130"/>
      <c r="MSV6" s="130"/>
      <c r="MSW6" s="130"/>
      <c r="MSX6" s="130"/>
      <c r="MSY6" s="130"/>
      <c r="MSZ6" s="130"/>
      <c r="MTA6" s="130"/>
      <c r="MTB6" s="130"/>
      <c r="MTC6" s="130"/>
      <c r="MTD6" s="130"/>
      <c r="MTE6" s="130"/>
      <c r="MTF6" s="130"/>
      <c r="MTG6" s="130"/>
      <c r="MTH6" s="130"/>
      <c r="MTI6" s="130"/>
      <c r="MTJ6" s="130"/>
      <c r="MTK6" s="130"/>
      <c r="MTL6" s="130"/>
      <c r="MTM6" s="130"/>
      <c r="MTN6" s="130"/>
      <c r="MTO6" s="130"/>
      <c r="MTP6" s="130"/>
      <c r="MTQ6" s="130"/>
      <c r="MTR6" s="130"/>
      <c r="MTS6" s="130"/>
      <c r="MTT6" s="130"/>
      <c r="MTU6" s="130"/>
      <c r="MTV6" s="130"/>
      <c r="MTW6" s="130"/>
      <c r="MTX6" s="130"/>
      <c r="MTY6" s="130"/>
      <c r="MTZ6" s="130"/>
      <c r="MUA6" s="130"/>
      <c r="MUB6" s="130"/>
      <c r="MUC6" s="130"/>
      <c r="MUD6" s="130"/>
      <c r="MUE6" s="130"/>
      <c r="MUF6" s="130"/>
      <c r="MUG6" s="130"/>
      <c r="MUH6" s="130"/>
      <c r="MUI6" s="130"/>
      <c r="MUJ6" s="130"/>
      <c r="MUK6" s="130"/>
      <c r="MUL6" s="130"/>
      <c r="MUM6" s="130"/>
      <c r="MUN6" s="130"/>
      <c r="MUO6" s="130"/>
      <c r="MUP6" s="130"/>
      <c r="MUQ6" s="130"/>
      <c r="MUR6" s="130"/>
      <c r="MUS6" s="130"/>
      <c r="MUT6" s="130"/>
      <c r="MUU6" s="130"/>
      <c r="MUV6" s="130"/>
      <c r="MUW6" s="130"/>
      <c r="MUX6" s="130"/>
      <c r="MUY6" s="130"/>
      <c r="MUZ6" s="130"/>
      <c r="MVA6" s="130"/>
      <c r="MVB6" s="130"/>
      <c r="MVC6" s="130"/>
      <c r="MVD6" s="130"/>
      <c r="MVE6" s="130"/>
      <c r="MVF6" s="130"/>
      <c r="MVG6" s="130"/>
      <c r="MVH6" s="130"/>
      <c r="MVI6" s="130"/>
      <c r="MVJ6" s="130"/>
      <c r="MVK6" s="130"/>
      <c r="MVL6" s="130"/>
      <c r="MVM6" s="130"/>
      <c r="MVN6" s="130"/>
      <c r="MVO6" s="130"/>
      <c r="MVP6" s="130"/>
      <c r="MVQ6" s="130"/>
      <c r="MVR6" s="130"/>
      <c r="MVS6" s="130"/>
      <c r="MVT6" s="130"/>
      <c r="MVU6" s="130"/>
      <c r="MVV6" s="130"/>
      <c r="MVW6" s="130"/>
      <c r="MVX6" s="130"/>
      <c r="MVY6" s="130"/>
      <c r="MVZ6" s="130"/>
      <c r="MWA6" s="130"/>
      <c r="MWB6" s="130"/>
      <c r="MWC6" s="130"/>
      <c r="MWD6" s="130"/>
      <c r="MWE6" s="130"/>
      <c r="MWF6" s="130"/>
      <c r="MWG6" s="130"/>
      <c r="MWH6" s="130"/>
      <c r="MWI6" s="130"/>
      <c r="MWJ6" s="130"/>
      <c r="MWK6" s="130"/>
      <c r="MWL6" s="130"/>
      <c r="MWM6" s="130"/>
      <c r="MWN6" s="130"/>
      <c r="MWO6" s="130"/>
      <c r="MWP6" s="130"/>
      <c r="MWQ6" s="130"/>
      <c r="MWR6" s="130"/>
      <c r="MWS6" s="130"/>
      <c r="MWT6" s="130"/>
      <c r="MWU6" s="130"/>
      <c r="MWV6" s="130"/>
      <c r="MWW6" s="130"/>
      <c r="MWX6" s="130"/>
      <c r="MWY6" s="130"/>
      <c r="MWZ6" s="130"/>
      <c r="MXA6" s="130"/>
      <c r="MXB6" s="130"/>
      <c r="MXC6" s="130"/>
      <c r="MXD6" s="130"/>
      <c r="MXE6" s="130"/>
      <c r="MXF6" s="130"/>
      <c r="MXG6" s="130"/>
      <c r="MXH6" s="130"/>
      <c r="MXI6" s="130"/>
      <c r="MXJ6" s="130"/>
      <c r="MXK6" s="130"/>
      <c r="MXL6" s="130"/>
      <c r="MXM6" s="130"/>
      <c r="MXN6" s="130"/>
      <c r="MXO6" s="130"/>
      <c r="MXP6" s="130"/>
      <c r="MXQ6" s="130"/>
      <c r="MXR6" s="130"/>
      <c r="MXS6" s="130"/>
      <c r="MXT6" s="130"/>
      <c r="MXU6" s="130"/>
      <c r="MXV6" s="130"/>
      <c r="MXW6" s="130"/>
      <c r="MXX6" s="130"/>
      <c r="MXY6" s="130"/>
      <c r="MXZ6" s="130"/>
      <c r="MYA6" s="130"/>
      <c r="MYB6" s="130"/>
      <c r="MYC6" s="130"/>
      <c r="MYD6" s="130"/>
      <c r="MYE6" s="130"/>
      <c r="MYF6" s="130"/>
      <c r="MYG6" s="130"/>
      <c r="MYH6" s="130"/>
      <c r="MYI6" s="130"/>
      <c r="MYJ6" s="130"/>
      <c r="MYK6" s="130"/>
      <c r="MYL6" s="130"/>
      <c r="MYM6" s="130"/>
      <c r="MYN6" s="130"/>
      <c r="MYO6" s="130"/>
      <c r="MYP6" s="130"/>
      <c r="MYQ6" s="130"/>
      <c r="MYR6" s="130"/>
      <c r="MYS6" s="130"/>
      <c r="MYT6" s="130"/>
      <c r="MYU6" s="130"/>
      <c r="MYV6" s="130"/>
      <c r="MYW6" s="130"/>
      <c r="MYX6" s="130"/>
      <c r="MYY6" s="130"/>
      <c r="MYZ6" s="130"/>
      <c r="MZA6" s="130"/>
      <c r="MZB6" s="130"/>
      <c r="MZC6" s="130"/>
      <c r="MZD6" s="130"/>
      <c r="MZE6" s="130"/>
      <c r="MZF6" s="130"/>
      <c r="MZG6" s="130"/>
      <c r="MZH6" s="130"/>
      <c r="MZI6" s="130"/>
      <c r="MZJ6" s="130"/>
      <c r="MZK6" s="130"/>
      <c r="MZL6" s="130"/>
      <c r="MZM6" s="130"/>
      <c r="MZN6" s="130"/>
      <c r="MZO6" s="130"/>
      <c r="MZP6" s="130"/>
      <c r="MZQ6" s="130"/>
      <c r="MZR6" s="130"/>
      <c r="MZS6" s="130"/>
      <c r="MZT6" s="130"/>
      <c r="MZU6" s="130"/>
      <c r="MZV6" s="130"/>
      <c r="MZW6" s="130"/>
      <c r="MZX6" s="130"/>
      <c r="MZY6" s="130"/>
      <c r="MZZ6" s="130"/>
      <c r="NAA6" s="130"/>
      <c r="NAB6" s="130"/>
      <c r="NAC6" s="130"/>
      <c r="NAD6" s="130"/>
      <c r="NAE6" s="130"/>
      <c r="NAF6" s="130"/>
      <c r="NAG6" s="130"/>
      <c r="NAH6" s="130"/>
      <c r="NAI6" s="130"/>
      <c r="NAJ6" s="130"/>
      <c r="NAK6" s="130"/>
      <c r="NAL6" s="130"/>
      <c r="NAM6" s="130"/>
      <c r="NAN6" s="130"/>
      <c r="NAO6" s="130"/>
      <c r="NAP6" s="130"/>
      <c r="NAQ6" s="130"/>
      <c r="NAR6" s="130"/>
      <c r="NAS6" s="130"/>
      <c r="NAT6" s="130"/>
      <c r="NAU6" s="130"/>
      <c r="NAV6" s="130"/>
      <c r="NAW6" s="130"/>
      <c r="NAX6" s="130"/>
      <c r="NAY6" s="130"/>
      <c r="NAZ6" s="130"/>
      <c r="NBA6" s="130"/>
      <c r="NBB6" s="130"/>
      <c r="NBC6" s="130"/>
      <c r="NBD6" s="130"/>
      <c r="NBE6" s="130"/>
      <c r="NBF6" s="130"/>
      <c r="NBG6" s="130"/>
      <c r="NBH6" s="130"/>
      <c r="NBI6" s="130"/>
      <c r="NBJ6" s="130"/>
      <c r="NBK6" s="130"/>
      <c r="NBL6" s="130"/>
      <c r="NBM6" s="130"/>
      <c r="NBN6" s="130"/>
      <c r="NBO6" s="130"/>
      <c r="NBP6" s="130"/>
      <c r="NBQ6" s="130"/>
      <c r="NBR6" s="130"/>
      <c r="NBS6" s="130"/>
      <c r="NBT6" s="130"/>
      <c r="NBU6" s="130"/>
      <c r="NBV6" s="130"/>
      <c r="NBW6" s="130"/>
      <c r="NBX6" s="130"/>
      <c r="NBY6" s="130"/>
      <c r="NBZ6" s="130"/>
      <c r="NCA6" s="130"/>
      <c r="NCB6" s="130"/>
      <c r="NCC6" s="130"/>
      <c r="NCD6" s="130"/>
      <c r="NCE6" s="130"/>
      <c r="NCF6" s="130"/>
      <c r="NCG6" s="130"/>
      <c r="NCH6" s="130"/>
      <c r="NCI6" s="130"/>
      <c r="NCJ6" s="130"/>
      <c r="NCK6" s="130"/>
      <c r="NCL6" s="130"/>
      <c r="NCM6" s="130"/>
      <c r="NCN6" s="130"/>
      <c r="NCO6" s="130"/>
      <c r="NCP6" s="130"/>
      <c r="NCQ6" s="130"/>
      <c r="NCR6" s="130"/>
      <c r="NCS6" s="130"/>
      <c r="NCT6" s="130"/>
      <c r="NCU6" s="130"/>
      <c r="NCV6" s="130"/>
      <c r="NCW6" s="130"/>
      <c r="NCX6" s="130"/>
      <c r="NCY6" s="130"/>
      <c r="NCZ6" s="130"/>
      <c r="NDA6" s="130"/>
      <c r="NDB6" s="130"/>
      <c r="NDC6" s="130"/>
      <c r="NDD6" s="130"/>
      <c r="NDE6" s="130"/>
      <c r="NDF6" s="130"/>
      <c r="NDG6" s="130"/>
      <c r="NDH6" s="130"/>
      <c r="NDI6" s="130"/>
      <c r="NDJ6" s="130"/>
      <c r="NDK6" s="130"/>
      <c r="NDL6" s="130"/>
      <c r="NDM6" s="130"/>
      <c r="NDN6" s="130"/>
      <c r="NDO6" s="130"/>
      <c r="NDP6" s="130"/>
      <c r="NDQ6" s="130"/>
      <c r="NDR6" s="130"/>
      <c r="NDS6" s="130"/>
      <c r="NDT6" s="130"/>
      <c r="NDU6" s="130"/>
      <c r="NDV6" s="130"/>
      <c r="NDW6" s="130"/>
      <c r="NDX6" s="130"/>
      <c r="NDY6" s="130"/>
      <c r="NDZ6" s="130"/>
      <c r="NEA6" s="130"/>
      <c r="NEB6" s="130"/>
      <c r="NEC6" s="130"/>
      <c r="NED6" s="130"/>
      <c r="NEE6" s="130"/>
      <c r="NEF6" s="130"/>
      <c r="NEG6" s="130"/>
      <c r="NEH6" s="130"/>
      <c r="NEI6" s="130"/>
      <c r="NEJ6" s="130"/>
      <c r="NEK6" s="130"/>
      <c r="NEL6" s="130"/>
      <c r="NEM6" s="130"/>
      <c r="NEN6" s="130"/>
      <c r="NEO6" s="130"/>
      <c r="NEP6" s="130"/>
      <c r="NEQ6" s="130"/>
      <c r="NER6" s="130"/>
      <c r="NES6" s="130"/>
      <c r="NET6" s="130"/>
      <c r="NEU6" s="130"/>
      <c r="NEV6" s="130"/>
      <c r="NEW6" s="130"/>
      <c r="NEX6" s="130"/>
      <c r="NEY6" s="130"/>
      <c r="NEZ6" s="130"/>
      <c r="NFA6" s="130"/>
      <c r="NFB6" s="130"/>
      <c r="NFC6" s="130"/>
      <c r="NFD6" s="130"/>
      <c r="NFE6" s="130"/>
      <c r="NFF6" s="130"/>
      <c r="NFG6" s="130"/>
      <c r="NFH6" s="130"/>
      <c r="NFI6" s="130"/>
      <c r="NFJ6" s="130"/>
      <c r="NFK6" s="130"/>
      <c r="NFL6" s="130"/>
      <c r="NFM6" s="130"/>
      <c r="NFN6" s="130"/>
      <c r="NFO6" s="130"/>
      <c r="NFP6" s="130"/>
      <c r="NFQ6" s="130"/>
      <c r="NFR6" s="130"/>
      <c r="NFS6" s="130"/>
      <c r="NFT6" s="130"/>
      <c r="NFU6" s="130"/>
      <c r="NFV6" s="130"/>
      <c r="NFW6" s="130"/>
      <c r="NFX6" s="130"/>
      <c r="NFY6" s="130"/>
      <c r="NFZ6" s="130"/>
      <c r="NGA6" s="130"/>
      <c r="NGB6" s="130"/>
      <c r="NGC6" s="130"/>
      <c r="NGD6" s="130"/>
      <c r="NGE6" s="130"/>
      <c r="NGF6" s="130"/>
      <c r="NGG6" s="130"/>
      <c r="NGH6" s="130"/>
      <c r="NGI6" s="130"/>
      <c r="NGJ6" s="130"/>
      <c r="NGK6" s="130"/>
      <c r="NGL6" s="130"/>
      <c r="NGM6" s="130"/>
      <c r="NGN6" s="130"/>
      <c r="NGO6" s="130"/>
      <c r="NGP6" s="130"/>
      <c r="NGQ6" s="130"/>
      <c r="NGR6" s="130"/>
      <c r="NGS6" s="130"/>
      <c r="NGT6" s="130"/>
      <c r="NGU6" s="130"/>
      <c r="NGV6" s="130"/>
      <c r="NGW6" s="130"/>
      <c r="NGX6" s="130"/>
      <c r="NGY6" s="130"/>
      <c r="NGZ6" s="130"/>
      <c r="NHA6" s="130"/>
      <c r="NHB6" s="130"/>
      <c r="NHC6" s="130"/>
      <c r="NHD6" s="130"/>
      <c r="NHE6" s="130"/>
      <c r="NHF6" s="130"/>
      <c r="NHG6" s="130"/>
      <c r="NHH6" s="130"/>
      <c r="NHI6" s="130"/>
      <c r="NHJ6" s="130"/>
      <c r="NHK6" s="130"/>
      <c r="NHL6" s="130"/>
      <c r="NHM6" s="130"/>
      <c r="NHN6" s="130"/>
      <c r="NHO6" s="130"/>
      <c r="NHP6" s="130"/>
      <c r="NHQ6" s="130"/>
      <c r="NHR6" s="130"/>
      <c r="NHS6" s="130"/>
      <c r="NHT6" s="130"/>
      <c r="NHU6" s="130"/>
      <c r="NHV6" s="130"/>
      <c r="NHW6" s="130"/>
      <c r="NHX6" s="130"/>
      <c r="NHY6" s="130"/>
      <c r="NHZ6" s="130"/>
      <c r="NIA6" s="130"/>
      <c r="NIB6" s="130"/>
      <c r="NIC6" s="130"/>
      <c r="NID6" s="130"/>
      <c r="NIE6" s="130"/>
      <c r="NIF6" s="130"/>
      <c r="NIG6" s="130"/>
      <c r="NIH6" s="130"/>
      <c r="NII6" s="130"/>
      <c r="NIJ6" s="130"/>
      <c r="NIK6" s="130"/>
      <c r="NIL6" s="130"/>
      <c r="NIM6" s="130"/>
      <c r="NIN6" s="130"/>
      <c r="NIO6" s="130"/>
      <c r="NIP6" s="130"/>
      <c r="NIQ6" s="130"/>
      <c r="NIR6" s="130"/>
      <c r="NIS6" s="130"/>
      <c r="NIT6" s="130"/>
      <c r="NIU6" s="130"/>
      <c r="NIV6" s="130"/>
      <c r="NIW6" s="130"/>
      <c r="NIX6" s="130"/>
      <c r="NIY6" s="130"/>
      <c r="NIZ6" s="130"/>
      <c r="NJA6" s="130"/>
      <c r="NJB6" s="130"/>
      <c r="NJC6" s="130"/>
      <c r="NJD6" s="130"/>
      <c r="NJE6" s="130"/>
      <c r="NJF6" s="130"/>
      <c r="NJG6" s="130"/>
      <c r="NJH6" s="130"/>
      <c r="NJI6" s="130"/>
      <c r="NJJ6" s="130"/>
      <c r="NJK6" s="130"/>
      <c r="NJL6" s="130"/>
      <c r="NJM6" s="130"/>
      <c r="NJN6" s="130"/>
      <c r="NJO6" s="130"/>
      <c r="NJP6" s="130"/>
      <c r="NJQ6" s="130"/>
      <c r="NJR6" s="130"/>
      <c r="NJS6" s="130"/>
      <c r="NJT6" s="130"/>
      <c r="NJU6" s="130"/>
      <c r="NJV6" s="130"/>
      <c r="NJW6" s="130"/>
      <c r="NJX6" s="130"/>
      <c r="NJY6" s="130"/>
      <c r="NJZ6" s="130"/>
      <c r="NKA6" s="130"/>
      <c r="NKB6" s="130"/>
      <c r="NKC6" s="130"/>
      <c r="NKD6" s="130"/>
      <c r="NKE6" s="130"/>
      <c r="NKF6" s="130"/>
      <c r="NKG6" s="130"/>
      <c r="NKH6" s="130"/>
      <c r="NKI6" s="130"/>
      <c r="NKJ6" s="130"/>
      <c r="NKK6" s="130"/>
      <c r="NKL6" s="130"/>
      <c r="NKM6" s="130"/>
      <c r="NKN6" s="130"/>
      <c r="NKO6" s="130"/>
      <c r="NKP6" s="130"/>
      <c r="NKQ6" s="130"/>
      <c r="NKR6" s="130"/>
      <c r="NKS6" s="130"/>
      <c r="NKT6" s="130"/>
      <c r="NKU6" s="130"/>
      <c r="NKV6" s="130"/>
      <c r="NKW6" s="130"/>
      <c r="NKX6" s="130"/>
      <c r="NKY6" s="130"/>
      <c r="NKZ6" s="130"/>
      <c r="NLA6" s="130"/>
      <c r="NLB6" s="130"/>
      <c r="NLC6" s="130"/>
      <c r="NLD6" s="130"/>
      <c r="NLE6" s="130"/>
      <c r="NLF6" s="130"/>
      <c r="NLG6" s="130"/>
      <c r="NLH6" s="130"/>
      <c r="NLI6" s="130"/>
      <c r="NLJ6" s="130"/>
      <c r="NLK6" s="130"/>
      <c r="NLL6" s="130"/>
      <c r="NLM6" s="130"/>
      <c r="NLN6" s="130"/>
      <c r="NLO6" s="130"/>
      <c r="NLP6" s="130"/>
      <c r="NLQ6" s="130"/>
      <c r="NLR6" s="130"/>
      <c r="NLS6" s="130"/>
      <c r="NLT6" s="130"/>
      <c r="NLU6" s="130"/>
      <c r="NLV6" s="130"/>
      <c r="NLW6" s="130"/>
      <c r="NLX6" s="130"/>
      <c r="NLY6" s="130"/>
      <c r="NLZ6" s="130"/>
      <c r="NMA6" s="130"/>
      <c r="NMB6" s="130"/>
      <c r="NMC6" s="130"/>
      <c r="NMD6" s="130"/>
      <c r="NME6" s="130"/>
      <c r="NMF6" s="130"/>
      <c r="NMG6" s="130"/>
      <c r="NMH6" s="130"/>
      <c r="NMI6" s="130"/>
      <c r="NMJ6" s="130"/>
      <c r="NMK6" s="130"/>
      <c r="NML6" s="130"/>
      <c r="NMM6" s="130"/>
      <c r="NMN6" s="130"/>
      <c r="NMO6" s="130"/>
      <c r="NMP6" s="130"/>
      <c r="NMQ6" s="130"/>
      <c r="NMR6" s="130"/>
      <c r="NMS6" s="130"/>
      <c r="NMT6" s="130"/>
      <c r="NMU6" s="130"/>
      <c r="NMV6" s="130"/>
      <c r="NMW6" s="130"/>
      <c r="NMX6" s="130"/>
      <c r="NMY6" s="130"/>
      <c r="NMZ6" s="130"/>
      <c r="NNA6" s="130"/>
      <c r="NNB6" s="130"/>
      <c r="NNC6" s="130"/>
      <c r="NND6" s="130"/>
      <c r="NNE6" s="130"/>
      <c r="NNF6" s="130"/>
      <c r="NNG6" s="130"/>
      <c r="NNH6" s="130"/>
      <c r="NNI6" s="130"/>
      <c r="NNJ6" s="130"/>
      <c r="NNK6" s="130"/>
      <c r="NNL6" s="130"/>
      <c r="NNM6" s="130"/>
      <c r="NNN6" s="130"/>
      <c r="NNO6" s="130"/>
      <c r="NNP6" s="130"/>
      <c r="NNQ6" s="130"/>
      <c r="NNR6" s="130"/>
      <c r="NNS6" s="130"/>
      <c r="NNT6" s="130"/>
      <c r="NNU6" s="130"/>
      <c r="NNV6" s="130"/>
      <c r="NNW6" s="130"/>
      <c r="NNX6" s="130"/>
      <c r="NNY6" s="130"/>
      <c r="NNZ6" s="130"/>
      <c r="NOA6" s="130"/>
      <c r="NOB6" s="130"/>
      <c r="NOC6" s="130"/>
      <c r="NOD6" s="130"/>
      <c r="NOE6" s="130"/>
      <c r="NOF6" s="130"/>
      <c r="NOG6" s="130"/>
      <c r="NOH6" s="130"/>
      <c r="NOI6" s="130"/>
      <c r="NOJ6" s="130"/>
      <c r="NOK6" s="130"/>
      <c r="NOL6" s="130"/>
      <c r="NOM6" s="130"/>
      <c r="NON6" s="130"/>
      <c r="NOO6" s="130"/>
      <c r="NOP6" s="130"/>
      <c r="NOQ6" s="130"/>
      <c r="NOR6" s="130"/>
      <c r="NOS6" s="130"/>
      <c r="NOT6" s="130"/>
      <c r="NOU6" s="130"/>
      <c r="NOV6" s="130"/>
      <c r="NOW6" s="130"/>
      <c r="NOX6" s="130"/>
      <c r="NOY6" s="130"/>
      <c r="NOZ6" s="130"/>
      <c r="NPA6" s="130"/>
      <c r="NPB6" s="130"/>
      <c r="NPC6" s="130"/>
      <c r="NPD6" s="130"/>
      <c r="NPE6" s="130"/>
      <c r="NPF6" s="130"/>
      <c r="NPG6" s="130"/>
      <c r="NPH6" s="130"/>
      <c r="NPI6" s="130"/>
      <c r="NPJ6" s="130"/>
      <c r="NPK6" s="130"/>
      <c r="NPL6" s="130"/>
      <c r="NPM6" s="130"/>
      <c r="NPN6" s="130"/>
      <c r="NPO6" s="130"/>
      <c r="NPP6" s="130"/>
      <c r="NPQ6" s="130"/>
      <c r="NPR6" s="130"/>
      <c r="NPS6" s="130"/>
      <c r="NPT6" s="130"/>
      <c r="NPU6" s="130"/>
      <c r="NPV6" s="130"/>
      <c r="NPW6" s="130"/>
      <c r="NPX6" s="130"/>
      <c r="NPY6" s="130"/>
      <c r="NPZ6" s="130"/>
      <c r="NQA6" s="130"/>
      <c r="NQB6" s="130"/>
      <c r="NQC6" s="130"/>
      <c r="NQD6" s="130"/>
      <c r="NQE6" s="130"/>
      <c r="NQF6" s="130"/>
      <c r="NQG6" s="130"/>
      <c r="NQH6" s="130"/>
      <c r="NQI6" s="130"/>
      <c r="NQJ6" s="130"/>
      <c r="NQK6" s="130"/>
      <c r="NQL6" s="130"/>
      <c r="NQM6" s="130"/>
      <c r="NQN6" s="130"/>
      <c r="NQO6" s="130"/>
      <c r="NQP6" s="130"/>
      <c r="NQQ6" s="130"/>
      <c r="NQR6" s="130"/>
      <c r="NQS6" s="130"/>
      <c r="NQT6" s="130"/>
      <c r="NQU6" s="130"/>
      <c r="NQV6" s="130"/>
      <c r="NQW6" s="130"/>
      <c r="NQX6" s="130"/>
      <c r="NQY6" s="130"/>
      <c r="NQZ6" s="130"/>
      <c r="NRA6" s="130"/>
      <c r="NRB6" s="130"/>
      <c r="NRC6" s="130"/>
      <c r="NRD6" s="130"/>
      <c r="NRE6" s="130"/>
      <c r="NRF6" s="130"/>
      <c r="NRG6" s="130"/>
      <c r="NRH6" s="130"/>
      <c r="NRI6" s="130"/>
      <c r="NRJ6" s="130"/>
      <c r="NRK6" s="130"/>
      <c r="NRL6" s="130"/>
      <c r="NRM6" s="130"/>
      <c r="NRN6" s="130"/>
      <c r="NRO6" s="130"/>
      <c r="NRP6" s="130"/>
      <c r="NRQ6" s="130"/>
      <c r="NRR6" s="130"/>
      <c r="NRS6" s="130"/>
      <c r="NRT6" s="130"/>
      <c r="NRU6" s="130"/>
      <c r="NRV6" s="130"/>
      <c r="NRW6" s="130"/>
      <c r="NRX6" s="130"/>
      <c r="NRY6" s="130"/>
      <c r="NRZ6" s="130"/>
      <c r="NSA6" s="130"/>
      <c r="NSB6" s="130"/>
      <c r="NSC6" s="130"/>
      <c r="NSD6" s="130"/>
      <c r="NSE6" s="130"/>
      <c r="NSF6" s="130"/>
      <c r="NSG6" s="130"/>
      <c r="NSH6" s="130"/>
      <c r="NSI6" s="130"/>
      <c r="NSJ6" s="130"/>
      <c r="NSK6" s="130"/>
      <c r="NSL6" s="130"/>
      <c r="NSM6" s="130"/>
      <c r="NSN6" s="130"/>
      <c r="NSO6" s="130"/>
      <c r="NSP6" s="130"/>
      <c r="NSQ6" s="130"/>
      <c r="NSR6" s="130"/>
      <c r="NSS6" s="130"/>
      <c r="NST6" s="130"/>
      <c r="NSU6" s="130"/>
      <c r="NSV6" s="130"/>
      <c r="NSW6" s="130"/>
      <c r="NSX6" s="130"/>
      <c r="NSY6" s="130"/>
      <c r="NSZ6" s="130"/>
      <c r="NTA6" s="130"/>
      <c r="NTB6" s="130"/>
      <c r="NTC6" s="130"/>
      <c r="NTD6" s="130"/>
      <c r="NTE6" s="130"/>
      <c r="NTF6" s="130"/>
      <c r="NTG6" s="130"/>
      <c r="NTH6" s="130"/>
      <c r="NTI6" s="130"/>
      <c r="NTJ6" s="130"/>
      <c r="NTK6" s="130"/>
      <c r="NTL6" s="130"/>
      <c r="NTM6" s="130"/>
      <c r="NTN6" s="130"/>
      <c r="NTO6" s="130"/>
      <c r="NTP6" s="130"/>
      <c r="NTQ6" s="130"/>
      <c r="NTR6" s="130"/>
      <c r="NTS6" s="130"/>
      <c r="NTT6" s="130"/>
      <c r="NTU6" s="130"/>
      <c r="NTV6" s="130"/>
      <c r="NTW6" s="130"/>
      <c r="NTX6" s="130"/>
      <c r="NTY6" s="130"/>
      <c r="NTZ6" s="130"/>
      <c r="NUA6" s="130"/>
      <c r="NUB6" s="130"/>
      <c r="NUC6" s="130"/>
      <c r="NUD6" s="130"/>
      <c r="NUE6" s="130"/>
      <c r="NUF6" s="130"/>
      <c r="NUG6" s="130"/>
      <c r="NUH6" s="130"/>
      <c r="NUI6" s="130"/>
      <c r="NUJ6" s="130"/>
      <c r="NUK6" s="130"/>
      <c r="NUL6" s="130"/>
      <c r="NUM6" s="130"/>
      <c r="NUN6" s="130"/>
      <c r="NUO6" s="130"/>
      <c r="NUP6" s="130"/>
      <c r="NUQ6" s="130"/>
      <c r="NUR6" s="130"/>
      <c r="NUS6" s="130"/>
      <c r="NUT6" s="130"/>
      <c r="NUU6" s="130"/>
      <c r="NUV6" s="130"/>
      <c r="NUW6" s="130"/>
      <c r="NUX6" s="130"/>
      <c r="NUY6" s="130"/>
      <c r="NUZ6" s="130"/>
      <c r="NVA6" s="130"/>
      <c r="NVB6" s="130"/>
      <c r="NVC6" s="130"/>
      <c r="NVD6" s="130"/>
      <c r="NVE6" s="130"/>
      <c r="NVF6" s="130"/>
      <c r="NVG6" s="130"/>
      <c r="NVH6" s="130"/>
      <c r="NVI6" s="130"/>
      <c r="NVJ6" s="130"/>
      <c r="NVK6" s="130"/>
      <c r="NVL6" s="130"/>
      <c r="NVM6" s="130"/>
      <c r="NVN6" s="130"/>
      <c r="NVO6" s="130"/>
      <c r="NVP6" s="130"/>
      <c r="NVQ6" s="130"/>
      <c r="NVR6" s="130"/>
      <c r="NVS6" s="130"/>
      <c r="NVT6" s="130"/>
      <c r="NVU6" s="130"/>
      <c r="NVV6" s="130"/>
      <c r="NVW6" s="130"/>
      <c r="NVX6" s="130"/>
      <c r="NVY6" s="130"/>
      <c r="NVZ6" s="130"/>
      <c r="NWA6" s="130"/>
      <c r="NWB6" s="130"/>
      <c r="NWC6" s="130"/>
      <c r="NWD6" s="130"/>
      <c r="NWE6" s="130"/>
      <c r="NWF6" s="130"/>
      <c r="NWG6" s="130"/>
      <c r="NWH6" s="130"/>
      <c r="NWI6" s="130"/>
      <c r="NWJ6" s="130"/>
      <c r="NWK6" s="130"/>
      <c r="NWL6" s="130"/>
      <c r="NWM6" s="130"/>
      <c r="NWN6" s="130"/>
      <c r="NWO6" s="130"/>
      <c r="NWP6" s="130"/>
      <c r="NWQ6" s="130"/>
      <c r="NWR6" s="130"/>
      <c r="NWS6" s="130"/>
      <c r="NWT6" s="130"/>
      <c r="NWU6" s="130"/>
      <c r="NWV6" s="130"/>
      <c r="NWW6" s="130"/>
      <c r="NWX6" s="130"/>
      <c r="NWY6" s="130"/>
      <c r="NWZ6" s="130"/>
      <c r="NXA6" s="130"/>
      <c r="NXB6" s="130"/>
      <c r="NXC6" s="130"/>
      <c r="NXD6" s="130"/>
      <c r="NXE6" s="130"/>
      <c r="NXF6" s="130"/>
      <c r="NXG6" s="130"/>
      <c r="NXH6" s="130"/>
      <c r="NXI6" s="130"/>
      <c r="NXJ6" s="130"/>
      <c r="NXK6" s="130"/>
      <c r="NXL6" s="130"/>
      <c r="NXM6" s="130"/>
      <c r="NXN6" s="130"/>
      <c r="NXO6" s="130"/>
      <c r="NXP6" s="130"/>
      <c r="NXQ6" s="130"/>
      <c r="NXR6" s="130"/>
      <c r="NXS6" s="130"/>
      <c r="NXT6" s="130"/>
      <c r="NXU6" s="130"/>
      <c r="NXV6" s="130"/>
      <c r="NXW6" s="130"/>
      <c r="NXX6" s="130"/>
      <c r="NXY6" s="130"/>
      <c r="NXZ6" s="130"/>
      <c r="NYA6" s="130"/>
      <c r="NYB6" s="130"/>
      <c r="NYC6" s="130"/>
      <c r="NYD6" s="130"/>
      <c r="NYE6" s="130"/>
      <c r="NYF6" s="130"/>
      <c r="NYG6" s="130"/>
      <c r="NYH6" s="130"/>
      <c r="NYI6" s="130"/>
      <c r="NYJ6" s="130"/>
      <c r="NYK6" s="130"/>
      <c r="NYL6" s="130"/>
      <c r="NYM6" s="130"/>
      <c r="NYN6" s="130"/>
      <c r="NYO6" s="130"/>
      <c r="NYP6" s="130"/>
      <c r="NYQ6" s="130"/>
      <c r="NYR6" s="130"/>
      <c r="NYS6" s="130"/>
      <c r="NYT6" s="130"/>
      <c r="NYU6" s="130"/>
      <c r="NYV6" s="130"/>
      <c r="NYW6" s="130"/>
      <c r="NYX6" s="130"/>
      <c r="NYY6" s="130"/>
      <c r="NYZ6" s="130"/>
      <c r="NZA6" s="130"/>
      <c r="NZB6" s="130"/>
      <c r="NZC6" s="130"/>
      <c r="NZD6" s="130"/>
      <c r="NZE6" s="130"/>
      <c r="NZF6" s="130"/>
      <c r="NZG6" s="130"/>
      <c r="NZH6" s="130"/>
      <c r="NZI6" s="130"/>
      <c r="NZJ6" s="130"/>
      <c r="NZK6" s="130"/>
      <c r="NZL6" s="130"/>
      <c r="NZM6" s="130"/>
      <c r="NZN6" s="130"/>
      <c r="NZO6" s="130"/>
      <c r="NZP6" s="130"/>
      <c r="NZQ6" s="130"/>
      <c r="NZR6" s="130"/>
      <c r="NZS6" s="130"/>
      <c r="NZT6" s="130"/>
      <c r="NZU6" s="130"/>
      <c r="NZV6" s="130"/>
      <c r="NZW6" s="130"/>
      <c r="NZX6" s="130"/>
      <c r="NZY6" s="130"/>
      <c r="NZZ6" s="130"/>
      <c r="OAA6" s="130"/>
      <c r="OAB6" s="130"/>
      <c r="OAC6" s="130"/>
      <c r="OAD6" s="130"/>
      <c r="OAE6" s="130"/>
      <c r="OAF6" s="130"/>
      <c r="OAG6" s="130"/>
      <c r="OAH6" s="130"/>
      <c r="OAI6" s="130"/>
      <c r="OAJ6" s="130"/>
      <c r="OAK6" s="130"/>
      <c r="OAL6" s="130"/>
      <c r="OAM6" s="130"/>
      <c r="OAN6" s="130"/>
      <c r="OAO6" s="130"/>
      <c r="OAP6" s="130"/>
      <c r="OAQ6" s="130"/>
      <c r="OAR6" s="130"/>
      <c r="OAS6" s="130"/>
      <c r="OAT6" s="130"/>
      <c r="OAU6" s="130"/>
      <c r="OAV6" s="130"/>
      <c r="OAW6" s="130"/>
      <c r="OAX6" s="130"/>
      <c r="OAY6" s="130"/>
      <c r="OAZ6" s="130"/>
      <c r="OBA6" s="130"/>
      <c r="OBB6" s="130"/>
      <c r="OBC6" s="130"/>
      <c r="OBD6" s="130"/>
      <c r="OBE6" s="130"/>
      <c r="OBF6" s="130"/>
      <c r="OBG6" s="130"/>
      <c r="OBH6" s="130"/>
      <c r="OBI6" s="130"/>
      <c r="OBJ6" s="130"/>
      <c r="OBK6" s="130"/>
      <c r="OBL6" s="130"/>
      <c r="OBM6" s="130"/>
      <c r="OBN6" s="130"/>
      <c r="OBO6" s="130"/>
      <c r="OBP6" s="130"/>
      <c r="OBQ6" s="130"/>
      <c r="OBR6" s="130"/>
      <c r="OBS6" s="130"/>
      <c r="OBT6" s="130"/>
      <c r="OBU6" s="130"/>
      <c r="OBV6" s="130"/>
      <c r="OBW6" s="130"/>
      <c r="OBX6" s="130"/>
      <c r="OBY6" s="130"/>
      <c r="OBZ6" s="130"/>
      <c r="OCA6" s="130"/>
      <c r="OCB6" s="130"/>
      <c r="OCC6" s="130"/>
      <c r="OCD6" s="130"/>
      <c r="OCE6" s="130"/>
      <c r="OCF6" s="130"/>
      <c r="OCG6" s="130"/>
      <c r="OCH6" s="130"/>
      <c r="OCI6" s="130"/>
      <c r="OCJ6" s="130"/>
      <c r="OCK6" s="130"/>
      <c r="OCL6" s="130"/>
      <c r="OCM6" s="130"/>
      <c r="OCN6" s="130"/>
      <c r="OCO6" s="130"/>
      <c r="OCP6" s="130"/>
      <c r="OCQ6" s="130"/>
      <c r="OCR6" s="130"/>
      <c r="OCS6" s="130"/>
      <c r="OCT6" s="130"/>
      <c r="OCU6" s="130"/>
      <c r="OCV6" s="130"/>
      <c r="OCW6" s="130"/>
      <c r="OCX6" s="130"/>
      <c r="OCY6" s="130"/>
      <c r="OCZ6" s="130"/>
      <c r="ODA6" s="130"/>
      <c r="ODB6" s="130"/>
      <c r="ODC6" s="130"/>
      <c r="ODD6" s="130"/>
      <c r="ODE6" s="130"/>
      <c r="ODF6" s="130"/>
      <c r="ODG6" s="130"/>
      <c r="ODH6" s="130"/>
      <c r="ODI6" s="130"/>
      <c r="ODJ6" s="130"/>
      <c r="ODK6" s="130"/>
      <c r="ODL6" s="130"/>
      <c r="ODM6" s="130"/>
      <c r="ODN6" s="130"/>
      <c r="ODO6" s="130"/>
      <c r="ODP6" s="130"/>
      <c r="ODQ6" s="130"/>
      <c r="ODR6" s="130"/>
      <c r="ODS6" s="130"/>
      <c r="ODT6" s="130"/>
      <c r="ODU6" s="130"/>
      <c r="ODV6" s="130"/>
      <c r="ODW6" s="130"/>
      <c r="ODX6" s="130"/>
      <c r="ODY6" s="130"/>
      <c r="ODZ6" s="130"/>
      <c r="OEA6" s="130"/>
      <c r="OEB6" s="130"/>
      <c r="OEC6" s="130"/>
      <c r="OED6" s="130"/>
      <c r="OEE6" s="130"/>
      <c r="OEF6" s="130"/>
      <c r="OEG6" s="130"/>
      <c r="OEH6" s="130"/>
      <c r="OEI6" s="130"/>
      <c r="OEJ6" s="130"/>
      <c r="OEK6" s="130"/>
      <c r="OEL6" s="130"/>
      <c r="OEM6" s="130"/>
      <c r="OEN6" s="130"/>
      <c r="OEO6" s="130"/>
      <c r="OEP6" s="130"/>
      <c r="OEQ6" s="130"/>
      <c r="OER6" s="130"/>
      <c r="OES6" s="130"/>
      <c r="OET6" s="130"/>
      <c r="OEU6" s="130"/>
      <c r="OEV6" s="130"/>
      <c r="OEW6" s="130"/>
      <c r="OEX6" s="130"/>
      <c r="OEY6" s="130"/>
      <c r="OEZ6" s="130"/>
      <c r="OFA6" s="130"/>
      <c r="OFB6" s="130"/>
      <c r="OFC6" s="130"/>
      <c r="OFD6" s="130"/>
      <c r="OFE6" s="130"/>
      <c r="OFF6" s="130"/>
      <c r="OFG6" s="130"/>
      <c r="OFH6" s="130"/>
      <c r="OFI6" s="130"/>
      <c r="OFJ6" s="130"/>
      <c r="OFK6" s="130"/>
      <c r="OFL6" s="130"/>
      <c r="OFM6" s="130"/>
      <c r="OFN6" s="130"/>
      <c r="OFO6" s="130"/>
      <c r="OFP6" s="130"/>
      <c r="OFQ6" s="130"/>
      <c r="OFR6" s="130"/>
      <c r="OFS6" s="130"/>
      <c r="OFT6" s="130"/>
      <c r="OFU6" s="130"/>
      <c r="OFV6" s="130"/>
      <c r="OFW6" s="130"/>
      <c r="OFX6" s="130"/>
      <c r="OFY6" s="130"/>
      <c r="OFZ6" s="130"/>
      <c r="OGA6" s="130"/>
      <c r="OGB6" s="130"/>
      <c r="OGC6" s="130"/>
      <c r="OGD6" s="130"/>
      <c r="OGE6" s="130"/>
      <c r="OGF6" s="130"/>
      <c r="OGG6" s="130"/>
      <c r="OGH6" s="130"/>
      <c r="OGI6" s="130"/>
      <c r="OGJ6" s="130"/>
      <c r="OGK6" s="130"/>
      <c r="OGL6" s="130"/>
      <c r="OGM6" s="130"/>
      <c r="OGN6" s="130"/>
      <c r="OGO6" s="130"/>
      <c r="OGP6" s="130"/>
      <c r="OGQ6" s="130"/>
      <c r="OGR6" s="130"/>
      <c r="OGS6" s="130"/>
      <c r="OGT6" s="130"/>
      <c r="OGU6" s="130"/>
      <c r="OGV6" s="130"/>
      <c r="OGW6" s="130"/>
      <c r="OGX6" s="130"/>
      <c r="OGY6" s="130"/>
      <c r="OGZ6" s="130"/>
      <c r="OHA6" s="130"/>
      <c r="OHB6" s="130"/>
      <c r="OHC6" s="130"/>
      <c r="OHD6" s="130"/>
      <c r="OHE6" s="130"/>
      <c r="OHF6" s="130"/>
      <c r="OHG6" s="130"/>
      <c r="OHH6" s="130"/>
      <c r="OHI6" s="130"/>
      <c r="OHJ6" s="130"/>
      <c r="OHK6" s="130"/>
      <c r="OHL6" s="130"/>
      <c r="OHM6" s="130"/>
      <c r="OHN6" s="130"/>
      <c r="OHO6" s="130"/>
      <c r="OHP6" s="130"/>
      <c r="OHQ6" s="130"/>
      <c r="OHR6" s="130"/>
      <c r="OHS6" s="130"/>
      <c r="OHT6" s="130"/>
      <c r="OHU6" s="130"/>
      <c r="OHV6" s="130"/>
      <c r="OHW6" s="130"/>
      <c r="OHX6" s="130"/>
      <c r="OHY6" s="130"/>
      <c r="OHZ6" s="130"/>
      <c r="OIA6" s="130"/>
      <c r="OIB6" s="130"/>
      <c r="OIC6" s="130"/>
      <c r="OID6" s="130"/>
      <c r="OIE6" s="130"/>
      <c r="OIF6" s="130"/>
      <c r="OIG6" s="130"/>
      <c r="OIH6" s="130"/>
      <c r="OII6" s="130"/>
      <c r="OIJ6" s="130"/>
      <c r="OIK6" s="130"/>
      <c r="OIL6" s="130"/>
      <c r="OIM6" s="130"/>
      <c r="OIN6" s="130"/>
      <c r="OIO6" s="130"/>
      <c r="OIP6" s="130"/>
      <c r="OIQ6" s="130"/>
      <c r="OIR6" s="130"/>
      <c r="OIS6" s="130"/>
      <c r="OIT6" s="130"/>
      <c r="OIU6" s="130"/>
      <c r="OIV6" s="130"/>
      <c r="OIW6" s="130"/>
      <c r="OIX6" s="130"/>
      <c r="OIY6" s="130"/>
      <c r="OIZ6" s="130"/>
      <c r="OJA6" s="130"/>
      <c r="OJB6" s="130"/>
      <c r="OJC6" s="130"/>
      <c r="OJD6" s="130"/>
      <c r="OJE6" s="130"/>
      <c r="OJF6" s="130"/>
      <c r="OJG6" s="130"/>
      <c r="OJH6" s="130"/>
      <c r="OJI6" s="130"/>
      <c r="OJJ6" s="130"/>
      <c r="OJK6" s="130"/>
      <c r="OJL6" s="130"/>
      <c r="OJM6" s="130"/>
      <c r="OJN6" s="130"/>
      <c r="OJO6" s="130"/>
      <c r="OJP6" s="130"/>
      <c r="OJQ6" s="130"/>
      <c r="OJR6" s="130"/>
      <c r="OJS6" s="130"/>
      <c r="OJT6" s="130"/>
      <c r="OJU6" s="130"/>
      <c r="OJV6" s="130"/>
      <c r="OJW6" s="130"/>
      <c r="OJX6" s="130"/>
      <c r="OJY6" s="130"/>
      <c r="OJZ6" s="130"/>
      <c r="OKA6" s="130"/>
      <c r="OKB6" s="130"/>
      <c r="OKC6" s="130"/>
      <c r="OKD6" s="130"/>
      <c r="OKE6" s="130"/>
      <c r="OKF6" s="130"/>
      <c r="OKG6" s="130"/>
      <c r="OKH6" s="130"/>
      <c r="OKI6" s="130"/>
      <c r="OKJ6" s="130"/>
      <c r="OKK6" s="130"/>
      <c r="OKL6" s="130"/>
      <c r="OKM6" s="130"/>
      <c r="OKN6" s="130"/>
      <c r="OKO6" s="130"/>
      <c r="OKP6" s="130"/>
      <c r="OKQ6" s="130"/>
      <c r="OKR6" s="130"/>
      <c r="OKS6" s="130"/>
      <c r="OKT6" s="130"/>
      <c r="OKU6" s="130"/>
      <c r="OKV6" s="130"/>
      <c r="OKW6" s="130"/>
      <c r="OKX6" s="130"/>
      <c r="OKY6" s="130"/>
      <c r="OKZ6" s="130"/>
      <c r="OLA6" s="130"/>
      <c r="OLB6" s="130"/>
      <c r="OLC6" s="130"/>
      <c r="OLD6" s="130"/>
      <c r="OLE6" s="130"/>
      <c r="OLF6" s="130"/>
      <c r="OLG6" s="130"/>
      <c r="OLH6" s="130"/>
      <c r="OLI6" s="130"/>
      <c r="OLJ6" s="130"/>
      <c r="OLK6" s="130"/>
      <c r="OLL6" s="130"/>
      <c r="OLM6" s="130"/>
      <c r="OLN6" s="130"/>
      <c r="OLO6" s="130"/>
      <c r="OLP6" s="130"/>
      <c r="OLQ6" s="130"/>
      <c r="OLR6" s="130"/>
      <c r="OLS6" s="130"/>
      <c r="OLT6" s="130"/>
      <c r="OLU6" s="130"/>
      <c r="OLV6" s="130"/>
      <c r="OLW6" s="130"/>
      <c r="OLX6" s="130"/>
      <c r="OLY6" s="130"/>
      <c r="OLZ6" s="130"/>
      <c r="OMA6" s="130"/>
      <c r="OMB6" s="130"/>
      <c r="OMC6" s="130"/>
      <c r="OMD6" s="130"/>
      <c r="OME6" s="130"/>
      <c r="OMF6" s="130"/>
      <c r="OMG6" s="130"/>
      <c r="OMH6" s="130"/>
      <c r="OMI6" s="130"/>
      <c r="OMJ6" s="130"/>
      <c r="OMK6" s="130"/>
      <c r="OML6" s="130"/>
      <c r="OMM6" s="130"/>
      <c r="OMN6" s="130"/>
      <c r="OMO6" s="130"/>
      <c r="OMP6" s="130"/>
      <c r="OMQ6" s="130"/>
      <c r="OMR6" s="130"/>
      <c r="OMS6" s="130"/>
      <c r="OMT6" s="130"/>
      <c r="OMU6" s="130"/>
      <c r="OMV6" s="130"/>
      <c r="OMW6" s="130"/>
      <c r="OMX6" s="130"/>
      <c r="OMY6" s="130"/>
      <c r="OMZ6" s="130"/>
      <c r="ONA6" s="130"/>
      <c r="ONB6" s="130"/>
      <c r="ONC6" s="130"/>
      <c r="OND6" s="130"/>
      <c r="ONE6" s="130"/>
      <c r="ONF6" s="130"/>
      <c r="ONG6" s="130"/>
      <c r="ONH6" s="130"/>
      <c r="ONI6" s="130"/>
      <c r="ONJ6" s="130"/>
      <c r="ONK6" s="130"/>
      <c r="ONL6" s="130"/>
      <c r="ONM6" s="130"/>
      <c r="ONN6" s="130"/>
      <c r="ONO6" s="130"/>
      <c r="ONP6" s="130"/>
      <c r="ONQ6" s="130"/>
      <c r="ONR6" s="130"/>
      <c r="ONS6" s="130"/>
      <c r="ONT6" s="130"/>
      <c r="ONU6" s="130"/>
      <c r="ONV6" s="130"/>
      <c r="ONW6" s="130"/>
      <c r="ONX6" s="130"/>
      <c r="ONY6" s="130"/>
      <c r="ONZ6" s="130"/>
      <c r="OOA6" s="130"/>
      <c r="OOB6" s="130"/>
      <c r="OOC6" s="130"/>
      <c r="OOD6" s="130"/>
      <c r="OOE6" s="130"/>
      <c r="OOF6" s="130"/>
      <c r="OOG6" s="130"/>
      <c r="OOH6" s="130"/>
      <c r="OOI6" s="130"/>
      <c r="OOJ6" s="130"/>
      <c r="OOK6" s="130"/>
      <c r="OOL6" s="130"/>
      <c r="OOM6" s="130"/>
      <c r="OON6" s="130"/>
      <c r="OOO6" s="130"/>
      <c r="OOP6" s="130"/>
      <c r="OOQ6" s="130"/>
      <c r="OOR6" s="130"/>
      <c r="OOS6" s="130"/>
      <c r="OOT6" s="130"/>
      <c r="OOU6" s="130"/>
      <c r="OOV6" s="130"/>
      <c r="OOW6" s="130"/>
      <c r="OOX6" s="130"/>
      <c r="OOY6" s="130"/>
      <c r="OOZ6" s="130"/>
      <c r="OPA6" s="130"/>
      <c r="OPB6" s="130"/>
      <c r="OPC6" s="130"/>
      <c r="OPD6" s="130"/>
      <c r="OPE6" s="130"/>
      <c r="OPF6" s="130"/>
      <c r="OPG6" s="130"/>
      <c r="OPH6" s="130"/>
      <c r="OPI6" s="130"/>
      <c r="OPJ6" s="130"/>
      <c r="OPK6" s="130"/>
      <c r="OPL6" s="130"/>
      <c r="OPM6" s="130"/>
      <c r="OPN6" s="130"/>
      <c r="OPO6" s="130"/>
      <c r="OPP6" s="130"/>
      <c r="OPQ6" s="130"/>
      <c r="OPR6" s="130"/>
      <c r="OPS6" s="130"/>
      <c r="OPT6" s="130"/>
      <c r="OPU6" s="130"/>
      <c r="OPV6" s="130"/>
      <c r="OPW6" s="130"/>
      <c r="OPX6" s="130"/>
      <c r="OPY6" s="130"/>
      <c r="OPZ6" s="130"/>
      <c r="OQA6" s="130"/>
      <c r="OQB6" s="130"/>
      <c r="OQC6" s="130"/>
      <c r="OQD6" s="130"/>
      <c r="OQE6" s="130"/>
      <c r="OQF6" s="130"/>
      <c r="OQG6" s="130"/>
      <c r="OQH6" s="130"/>
      <c r="OQI6" s="130"/>
      <c r="OQJ6" s="130"/>
      <c r="OQK6" s="130"/>
      <c r="OQL6" s="130"/>
      <c r="OQM6" s="130"/>
      <c r="OQN6" s="130"/>
      <c r="OQO6" s="130"/>
      <c r="OQP6" s="130"/>
      <c r="OQQ6" s="130"/>
      <c r="OQR6" s="130"/>
      <c r="OQS6" s="130"/>
      <c r="OQT6" s="130"/>
      <c r="OQU6" s="130"/>
      <c r="OQV6" s="130"/>
      <c r="OQW6" s="130"/>
      <c r="OQX6" s="130"/>
      <c r="OQY6" s="130"/>
      <c r="OQZ6" s="130"/>
      <c r="ORA6" s="130"/>
      <c r="ORB6" s="130"/>
      <c r="ORC6" s="130"/>
      <c r="ORD6" s="130"/>
      <c r="ORE6" s="130"/>
      <c r="ORF6" s="130"/>
      <c r="ORG6" s="130"/>
      <c r="ORH6" s="130"/>
      <c r="ORI6" s="130"/>
      <c r="ORJ6" s="130"/>
      <c r="ORK6" s="130"/>
      <c r="ORL6" s="130"/>
      <c r="ORM6" s="130"/>
      <c r="ORN6" s="130"/>
      <c r="ORO6" s="130"/>
      <c r="ORP6" s="130"/>
      <c r="ORQ6" s="130"/>
      <c r="ORR6" s="130"/>
      <c r="ORS6" s="130"/>
      <c r="ORT6" s="130"/>
      <c r="ORU6" s="130"/>
      <c r="ORV6" s="130"/>
      <c r="ORW6" s="130"/>
      <c r="ORX6" s="130"/>
      <c r="ORY6" s="130"/>
      <c r="ORZ6" s="130"/>
      <c r="OSA6" s="130"/>
      <c r="OSB6" s="130"/>
      <c r="OSC6" s="130"/>
      <c r="OSD6" s="130"/>
      <c r="OSE6" s="130"/>
      <c r="OSF6" s="130"/>
      <c r="OSG6" s="130"/>
      <c r="OSH6" s="130"/>
      <c r="OSI6" s="130"/>
      <c r="OSJ6" s="130"/>
      <c r="OSK6" s="130"/>
      <c r="OSL6" s="130"/>
      <c r="OSM6" s="130"/>
      <c r="OSN6" s="130"/>
      <c r="OSO6" s="130"/>
      <c r="OSP6" s="130"/>
      <c r="OSQ6" s="130"/>
      <c r="OSR6" s="130"/>
      <c r="OSS6" s="130"/>
      <c r="OST6" s="130"/>
      <c r="OSU6" s="130"/>
      <c r="OSV6" s="130"/>
      <c r="OSW6" s="130"/>
      <c r="OSX6" s="130"/>
      <c r="OSY6" s="130"/>
      <c r="OSZ6" s="130"/>
      <c r="OTA6" s="130"/>
      <c r="OTB6" s="130"/>
      <c r="OTC6" s="130"/>
      <c r="OTD6" s="130"/>
      <c r="OTE6" s="130"/>
      <c r="OTF6" s="130"/>
      <c r="OTG6" s="130"/>
      <c r="OTH6" s="130"/>
      <c r="OTI6" s="130"/>
      <c r="OTJ6" s="130"/>
      <c r="OTK6" s="130"/>
      <c r="OTL6" s="130"/>
      <c r="OTM6" s="130"/>
      <c r="OTN6" s="130"/>
      <c r="OTO6" s="130"/>
      <c r="OTP6" s="130"/>
      <c r="OTQ6" s="130"/>
      <c r="OTR6" s="130"/>
      <c r="OTS6" s="130"/>
      <c r="OTT6" s="130"/>
      <c r="OTU6" s="130"/>
      <c r="OTV6" s="130"/>
      <c r="OTW6" s="130"/>
      <c r="OTX6" s="130"/>
      <c r="OTY6" s="130"/>
      <c r="OTZ6" s="130"/>
      <c r="OUA6" s="130"/>
      <c r="OUB6" s="130"/>
      <c r="OUC6" s="130"/>
      <c r="OUD6" s="130"/>
      <c r="OUE6" s="130"/>
      <c r="OUF6" s="130"/>
      <c r="OUG6" s="130"/>
      <c r="OUH6" s="130"/>
      <c r="OUI6" s="130"/>
      <c r="OUJ6" s="130"/>
      <c r="OUK6" s="130"/>
      <c r="OUL6" s="130"/>
      <c r="OUM6" s="130"/>
      <c r="OUN6" s="130"/>
      <c r="OUO6" s="130"/>
      <c r="OUP6" s="130"/>
      <c r="OUQ6" s="130"/>
      <c r="OUR6" s="130"/>
      <c r="OUS6" s="130"/>
      <c r="OUT6" s="130"/>
      <c r="OUU6" s="130"/>
      <c r="OUV6" s="130"/>
      <c r="OUW6" s="130"/>
      <c r="OUX6" s="130"/>
      <c r="OUY6" s="130"/>
      <c r="OUZ6" s="130"/>
      <c r="OVA6" s="130"/>
      <c r="OVB6" s="130"/>
      <c r="OVC6" s="130"/>
      <c r="OVD6" s="130"/>
      <c r="OVE6" s="130"/>
      <c r="OVF6" s="130"/>
      <c r="OVG6" s="130"/>
      <c r="OVH6" s="130"/>
      <c r="OVI6" s="130"/>
      <c r="OVJ6" s="130"/>
      <c r="OVK6" s="130"/>
      <c r="OVL6" s="130"/>
      <c r="OVM6" s="130"/>
      <c r="OVN6" s="130"/>
      <c r="OVO6" s="130"/>
      <c r="OVP6" s="130"/>
      <c r="OVQ6" s="130"/>
      <c r="OVR6" s="130"/>
      <c r="OVS6" s="130"/>
      <c r="OVT6" s="130"/>
      <c r="OVU6" s="130"/>
      <c r="OVV6" s="130"/>
      <c r="OVW6" s="130"/>
      <c r="OVX6" s="130"/>
      <c r="OVY6" s="130"/>
      <c r="OVZ6" s="130"/>
      <c r="OWA6" s="130"/>
      <c r="OWB6" s="130"/>
      <c r="OWC6" s="130"/>
      <c r="OWD6" s="130"/>
      <c r="OWE6" s="130"/>
      <c r="OWF6" s="130"/>
      <c r="OWG6" s="130"/>
      <c r="OWH6" s="130"/>
      <c r="OWI6" s="130"/>
      <c r="OWJ6" s="130"/>
      <c r="OWK6" s="130"/>
      <c r="OWL6" s="130"/>
      <c r="OWM6" s="130"/>
      <c r="OWN6" s="130"/>
      <c r="OWO6" s="130"/>
      <c r="OWP6" s="130"/>
      <c r="OWQ6" s="130"/>
      <c r="OWR6" s="130"/>
      <c r="OWS6" s="130"/>
      <c r="OWT6" s="130"/>
      <c r="OWU6" s="130"/>
      <c r="OWV6" s="130"/>
      <c r="OWW6" s="130"/>
      <c r="OWX6" s="130"/>
      <c r="OWY6" s="130"/>
      <c r="OWZ6" s="130"/>
      <c r="OXA6" s="130"/>
      <c r="OXB6" s="130"/>
      <c r="OXC6" s="130"/>
      <c r="OXD6" s="130"/>
      <c r="OXE6" s="130"/>
      <c r="OXF6" s="130"/>
      <c r="OXG6" s="130"/>
      <c r="OXH6" s="130"/>
      <c r="OXI6" s="130"/>
      <c r="OXJ6" s="130"/>
      <c r="OXK6" s="130"/>
      <c r="OXL6" s="130"/>
      <c r="OXM6" s="130"/>
      <c r="OXN6" s="130"/>
      <c r="OXO6" s="130"/>
      <c r="OXP6" s="130"/>
      <c r="OXQ6" s="130"/>
      <c r="OXR6" s="130"/>
      <c r="OXS6" s="130"/>
      <c r="OXT6" s="130"/>
      <c r="OXU6" s="130"/>
      <c r="OXV6" s="130"/>
      <c r="OXW6" s="130"/>
      <c r="OXX6" s="130"/>
      <c r="OXY6" s="130"/>
      <c r="OXZ6" s="130"/>
      <c r="OYA6" s="130"/>
      <c r="OYB6" s="130"/>
      <c r="OYC6" s="130"/>
      <c r="OYD6" s="130"/>
      <c r="OYE6" s="130"/>
      <c r="OYF6" s="130"/>
      <c r="OYG6" s="130"/>
      <c r="OYH6" s="130"/>
      <c r="OYI6" s="130"/>
      <c r="OYJ6" s="130"/>
      <c r="OYK6" s="130"/>
      <c r="OYL6" s="130"/>
      <c r="OYM6" s="130"/>
      <c r="OYN6" s="130"/>
      <c r="OYO6" s="130"/>
      <c r="OYP6" s="130"/>
      <c r="OYQ6" s="130"/>
      <c r="OYR6" s="130"/>
      <c r="OYS6" s="130"/>
      <c r="OYT6" s="130"/>
      <c r="OYU6" s="130"/>
      <c r="OYV6" s="130"/>
      <c r="OYW6" s="130"/>
      <c r="OYX6" s="130"/>
      <c r="OYY6" s="130"/>
      <c r="OYZ6" s="130"/>
      <c r="OZA6" s="130"/>
      <c r="OZB6" s="130"/>
      <c r="OZC6" s="130"/>
      <c r="OZD6" s="130"/>
      <c r="OZE6" s="130"/>
      <c r="OZF6" s="130"/>
      <c r="OZG6" s="130"/>
      <c r="OZH6" s="130"/>
      <c r="OZI6" s="130"/>
      <c r="OZJ6" s="130"/>
      <c r="OZK6" s="130"/>
      <c r="OZL6" s="130"/>
      <c r="OZM6" s="130"/>
      <c r="OZN6" s="130"/>
      <c r="OZO6" s="130"/>
      <c r="OZP6" s="130"/>
      <c r="OZQ6" s="130"/>
      <c r="OZR6" s="130"/>
      <c r="OZS6" s="130"/>
      <c r="OZT6" s="130"/>
      <c r="OZU6" s="130"/>
      <c r="OZV6" s="130"/>
      <c r="OZW6" s="130"/>
      <c r="OZX6" s="130"/>
      <c r="OZY6" s="130"/>
      <c r="OZZ6" s="130"/>
      <c r="PAA6" s="130"/>
      <c r="PAB6" s="130"/>
      <c r="PAC6" s="130"/>
      <c r="PAD6" s="130"/>
      <c r="PAE6" s="130"/>
      <c r="PAF6" s="130"/>
      <c r="PAG6" s="130"/>
      <c r="PAH6" s="130"/>
      <c r="PAI6" s="130"/>
      <c r="PAJ6" s="130"/>
      <c r="PAK6" s="130"/>
      <c r="PAL6" s="130"/>
      <c r="PAM6" s="130"/>
      <c r="PAN6" s="130"/>
      <c r="PAO6" s="130"/>
      <c r="PAP6" s="130"/>
      <c r="PAQ6" s="130"/>
      <c r="PAR6" s="130"/>
      <c r="PAS6" s="130"/>
      <c r="PAT6" s="130"/>
      <c r="PAU6" s="130"/>
      <c r="PAV6" s="130"/>
      <c r="PAW6" s="130"/>
      <c r="PAX6" s="130"/>
      <c r="PAY6" s="130"/>
      <c r="PAZ6" s="130"/>
      <c r="PBA6" s="130"/>
      <c r="PBB6" s="130"/>
      <c r="PBC6" s="130"/>
      <c r="PBD6" s="130"/>
      <c r="PBE6" s="130"/>
      <c r="PBF6" s="130"/>
      <c r="PBG6" s="130"/>
      <c r="PBH6" s="130"/>
      <c r="PBI6" s="130"/>
      <c r="PBJ6" s="130"/>
      <c r="PBK6" s="130"/>
      <c r="PBL6" s="130"/>
      <c r="PBM6" s="130"/>
      <c r="PBN6" s="130"/>
      <c r="PBO6" s="130"/>
      <c r="PBP6" s="130"/>
      <c r="PBQ6" s="130"/>
      <c r="PBR6" s="130"/>
      <c r="PBS6" s="130"/>
      <c r="PBT6" s="130"/>
      <c r="PBU6" s="130"/>
      <c r="PBV6" s="130"/>
      <c r="PBW6" s="130"/>
      <c r="PBX6" s="130"/>
      <c r="PBY6" s="130"/>
      <c r="PBZ6" s="130"/>
      <c r="PCA6" s="130"/>
      <c r="PCB6" s="130"/>
      <c r="PCC6" s="130"/>
      <c r="PCD6" s="130"/>
      <c r="PCE6" s="130"/>
      <c r="PCF6" s="130"/>
      <c r="PCG6" s="130"/>
      <c r="PCH6" s="130"/>
      <c r="PCI6" s="130"/>
      <c r="PCJ6" s="130"/>
      <c r="PCK6" s="130"/>
      <c r="PCL6" s="130"/>
      <c r="PCM6" s="130"/>
      <c r="PCN6" s="130"/>
      <c r="PCO6" s="130"/>
      <c r="PCP6" s="130"/>
      <c r="PCQ6" s="130"/>
      <c r="PCR6" s="130"/>
      <c r="PCS6" s="130"/>
      <c r="PCT6" s="130"/>
      <c r="PCU6" s="130"/>
      <c r="PCV6" s="130"/>
      <c r="PCW6" s="130"/>
      <c r="PCX6" s="130"/>
      <c r="PCY6" s="130"/>
      <c r="PCZ6" s="130"/>
      <c r="PDA6" s="130"/>
      <c r="PDB6" s="130"/>
      <c r="PDC6" s="130"/>
      <c r="PDD6" s="130"/>
      <c r="PDE6" s="130"/>
      <c r="PDF6" s="130"/>
      <c r="PDG6" s="130"/>
      <c r="PDH6" s="130"/>
      <c r="PDI6" s="130"/>
      <c r="PDJ6" s="130"/>
      <c r="PDK6" s="130"/>
      <c r="PDL6" s="130"/>
      <c r="PDM6" s="130"/>
      <c r="PDN6" s="130"/>
      <c r="PDO6" s="130"/>
      <c r="PDP6" s="130"/>
      <c r="PDQ6" s="130"/>
      <c r="PDR6" s="130"/>
      <c r="PDS6" s="130"/>
      <c r="PDT6" s="130"/>
      <c r="PDU6" s="130"/>
      <c r="PDV6" s="130"/>
      <c r="PDW6" s="130"/>
      <c r="PDX6" s="130"/>
      <c r="PDY6" s="130"/>
      <c r="PDZ6" s="130"/>
      <c r="PEA6" s="130"/>
      <c r="PEB6" s="130"/>
      <c r="PEC6" s="130"/>
      <c r="PED6" s="130"/>
      <c r="PEE6" s="130"/>
      <c r="PEF6" s="130"/>
      <c r="PEG6" s="130"/>
      <c r="PEH6" s="130"/>
      <c r="PEI6" s="130"/>
      <c r="PEJ6" s="130"/>
      <c r="PEK6" s="130"/>
      <c r="PEL6" s="130"/>
      <c r="PEM6" s="130"/>
      <c r="PEN6" s="130"/>
      <c r="PEO6" s="130"/>
      <c r="PEP6" s="130"/>
      <c r="PEQ6" s="130"/>
      <c r="PER6" s="130"/>
      <c r="PES6" s="130"/>
      <c r="PET6" s="130"/>
      <c r="PEU6" s="130"/>
      <c r="PEV6" s="130"/>
      <c r="PEW6" s="130"/>
      <c r="PEX6" s="130"/>
      <c r="PEY6" s="130"/>
      <c r="PEZ6" s="130"/>
      <c r="PFA6" s="130"/>
      <c r="PFB6" s="130"/>
      <c r="PFC6" s="130"/>
      <c r="PFD6" s="130"/>
      <c r="PFE6" s="130"/>
      <c r="PFF6" s="130"/>
      <c r="PFG6" s="130"/>
      <c r="PFH6" s="130"/>
      <c r="PFI6" s="130"/>
      <c r="PFJ6" s="130"/>
      <c r="PFK6" s="130"/>
      <c r="PFL6" s="130"/>
      <c r="PFM6" s="130"/>
      <c r="PFN6" s="130"/>
      <c r="PFO6" s="130"/>
      <c r="PFP6" s="130"/>
      <c r="PFQ6" s="130"/>
      <c r="PFR6" s="130"/>
      <c r="PFS6" s="130"/>
      <c r="PFT6" s="130"/>
      <c r="PFU6" s="130"/>
      <c r="PFV6" s="130"/>
      <c r="PFW6" s="130"/>
      <c r="PFX6" s="130"/>
      <c r="PFY6" s="130"/>
      <c r="PFZ6" s="130"/>
      <c r="PGA6" s="130"/>
      <c r="PGB6" s="130"/>
      <c r="PGC6" s="130"/>
      <c r="PGD6" s="130"/>
      <c r="PGE6" s="130"/>
      <c r="PGF6" s="130"/>
      <c r="PGG6" s="130"/>
      <c r="PGH6" s="130"/>
      <c r="PGI6" s="130"/>
      <c r="PGJ6" s="130"/>
      <c r="PGK6" s="130"/>
      <c r="PGL6" s="130"/>
      <c r="PGM6" s="130"/>
      <c r="PGN6" s="130"/>
      <c r="PGO6" s="130"/>
      <c r="PGP6" s="130"/>
      <c r="PGQ6" s="130"/>
      <c r="PGR6" s="130"/>
      <c r="PGS6" s="130"/>
      <c r="PGT6" s="130"/>
      <c r="PGU6" s="130"/>
      <c r="PGV6" s="130"/>
      <c r="PGW6" s="130"/>
      <c r="PGX6" s="130"/>
      <c r="PGY6" s="130"/>
      <c r="PGZ6" s="130"/>
      <c r="PHA6" s="130"/>
      <c r="PHB6" s="130"/>
      <c r="PHC6" s="130"/>
      <c r="PHD6" s="130"/>
      <c r="PHE6" s="130"/>
      <c r="PHF6" s="130"/>
      <c r="PHG6" s="130"/>
      <c r="PHH6" s="130"/>
      <c r="PHI6" s="130"/>
      <c r="PHJ6" s="130"/>
      <c r="PHK6" s="130"/>
      <c r="PHL6" s="130"/>
      <c r="PHM6" s="130"/>
      <c r="PHN6" s="130"/>
      <c r="PHO6" s="130"/>
      <c r="PHP6" s="130"/>
      <c r="PHQ6" s="130"/>
      <c r="PHR6" s="130"/>
      <c r="PHS6" s="130"/>
      <c r="PHT6" s="130"/>
      <c r="PHU6" s="130"/>
      <c r="PHV6" s="130"/>
      <c r="PHW6" s="130"/>
      <c r="PHX6" s="130"/>
      <c r="PHY6" s="130"/>
      <c r="PHZ6" s="130"/>
      <c r="PIA6" s="130"/>
      <c r="PIB6" s="130"/>
      <c r="PIC6" s="130"/>
      <c r="PID6" s="130"/>
      <c r="PIE6" s="130"/>
      <c r="PIF6" s="130"/>
      <c r="PIG6" s="130"/>
      <c r="PIH6" s="130"/>
      <c r="PII6" s="130"/>
      <c r="PIJ6" s="130"/>
      <c r="PIK6" s="130"/>
      <c r="PIL6" s="130"/>
      <c r="PIM6" s="130"/>
      <c r="PIN6" s="130"/>
      <c r="PIO6" s="130"/>
      <c r="PIP6" s="130"/>
      <c r="PIQ6" s="130"/>
      <c r="PIR6" s="130"/>
      <c r="PIS6" s="130"/>
      <c r="PIT6" s="130"/>
      <c r="PIU6" s="130"/>
      <c r="PIV6" s="130"/>
      <c r="PIW6" s="130"/>
      <c r="PIX6" s="130"/>
      <c r="PIY6" s="130"/>
      <c r="PIZ6" s="130"/>
      <c r="PJA6" s="130"/>
      <c r="PJB6" s="130"/>
      <c r="PJC6" s="130"/>
      <c r="PJD6" s="130"/>
      <c r="PJE6" s="130"/>
      <c r="PJF6" s="130"/>
      <c r="PJG6" s="130"/>
      <c r="PJH6" s="130"/>
      <c r="PJI6" s="130"/>
      <c r="PJJ6" s="130"/>
      <c r="PJK6" s="130"/>
      <c r="PJL6" s="130"/>
      <c r="PJM6" s="130"/>
      <c r="PJN6" s="130"/>
      <c r="PJO6" s="130"/>
      <c r="PJP6" s="130"/>
      <c r="PJQ6" s="130"/>
      <c r="PJR6" s="130"/>
      <c r="PJS6" s="130"/>
      <c r="PJT6" s="130"/>
      <c r="PJU6" s="130"/>
      <c r="PJV6" s="130"/>
      <c r="PJW6" s="130"/>
      <c r="PJX6" s="130"/>
      <c r="PJY6" s="130"/>
      <c r="PJZ6" s="130"/>
      <c r="PKA6" s="130"/>
      <c r="PKB6" s="130"/>
      <c r="PKC6" s="130"/>
      <c r="PKD6" s="130"/>
      <c r="PKE6" s="130"/>
      <c r="PKF6" s="130"/>
      <c r="PKG6" s="130"/>
      <c r="PKH6" s="130"/>
      <c r="PKI6" s="130"/>
      <c r="PKJ6" s="130"/>
      <c r="PKK6" s="130"/>
      <c r="PKL6" s="130"/>
      <c r="PKM6" s="130"/>
      <c r="PKN6" s="130"/>
      <c r="PKO6" s="130"/>
      <c r="PKP6" s="130"/>
      <c r="PKQ6" s="130"/>
      <c r="PKR6" s="130"/>
      <c r="PKS6" s="130"/>
      <c r="PKT6" s="130"/>
      <c r="PKU6" s="130"/>
      <c r="PKV6" s="130"/>
      <c r="PKW6" s="130"/>
      <c r="PKX6" s="130"/>
      <c r="PKY6" s="130"/>
      <c r="PKZ6" s="130"/>
      <c r="PLA6" s="130"/>
      <c r="PLB6" s="130"/>
      <c r="PLC6" s="130"/>
      <c r="PLD6" s="130"/>
      <c r="PLE6" s="130"/>
      <c r="PLF6" s="130"/>
      <c r="PLG6" s="130"/>
      <c r="PLH6" s="130"/>
      <c r="PLI6" s="130"/>
      <c r="PLJ6" s="130"/>
      <c r="PLK6" s="130"/>
      <c r="PLL6" s="130"/>
      <c r="PLM6" s="130"/>
      <c r="PLN6" s="130"/>
      <c r="PLO6" s="130"/>
      <c r="PLP6" s="130"/>
      <c r="PLQ6" s="130"/>
      <c r="PLR6" s="130"/>
      <c r="PLS6" s="130"/>
      <c r="PLT6" s="130"/>
      <c r="PLU6" s="130"/>
      <c r="PLV6" s="130"/>
      <c r="PLW6" s="130"/>
      <c r="PLX6" s="130"/>
      <c r="PLY6" s="130"/>
      <c r="PLZ6" s="130"/>
      <c r="PMA6" s="130"/>
      <c r="PMB6" s="130"/>
      <c r="PMC6" s="130"/>
      <c r="PMD6" s="130"/>
      <c r="PME6" s="130"/>
      <c r="PMF6" s="130"/>
      <c r="PMG6" s="130"/>
      <c r="PMH6" s="130"/>
      <c r="PMI6" s="130"/>
      <c r="PMJ6" s="130"/>
      <c r="PMK6" s="130"/>
      <c r="PML6" s="130"/>
      <c r="PMM6" s="130"/>
      <c r="PMN6" s="130"/>
      <c r="PMO6" s="130"/>
      <c r="PMP6" s="130"/>
      <c r="PMQ6" s="130"/>
      <c r="PMR6" s="130"/>
      <c r="PMS6" s="130"/>
      <c r="PMT6" s="130"/>
      <c r="PMU6" s="130"/>
      <c r="PMV6" s="130"/>
      <c r="PMW6" s="130"/>
      <c r="PMX6" s="130"/>
      <c r="PMY6" s="130"/>
      <c r="PMZ6" s="130"/>
      <c r="PNA6" s="130"/>
      <c r="PNB6" s="130"/>
      <c r="PNC6" s="130"/>
      <c r="PND6" s="130"/>
      <c r="PNE6" s="130"/>
      <c r="PNF6" s="130"/>
      <c r="PNG6" s="130"/>
      <c r="PNH6" s="130"/>
      <c r="PNI6" s="130"/>
      <c r="PNJ6" s="130"/>
      <c r="PNK6" s="130"/>
      <c r="PNL6" s="130"/>
      <c r="PNM6" s="130"/>
      <c r="PNN6" s="130"/>
      <c r="PNO6" s="130"/>
      <c r="PNP6" s="130"/>
      <c r="PNQ6" s="130"/>
      <c r="PNR6" s="130"/>
      <c r="PNS6" s="130"/>
      <c r="PNT6" s="130"/>
      <c r="PNU6" s="130"/>
      <c r="PNV6" s="130"/>
      <c r="PNW6" s="130"/>
      <c r="PNX6" s="130"/>
      <c r="PNY6" s="130"/>
      <c r="PNZ6" s="130"/>
      <c r="POA6" s="130"/>
      <c r="POB6" s="130"/>
      <c r="POC6" s="130"/>
      <c r="POD6" s="130"/>
      <c r="POE6" s="130"/>
      <c r="POF6" s="130"/>
      <c r="POG6" s="130"/>
      <c r="POH6" s="130"/>
      <c r="POI6" s="130"/>
      <c r="POJ6" s="130"/>
      <c r="POK6" s="130"/>
      <c r="POL6" s="130"/>
      <c r="POM6" s="130"/>
      <c r="PON6" s="130"/>
      <c r="POO6" s="130"/>
      <c r="POP6" s="130"/>
      <c r="POQ6" s="130"/>
      <c r="POR6" s="130"/>
      <c r="POS6" s="130"/>
      <c r="POT6" s="130"/>
      <c r="POU6" s="130"/>
      <c r="POV6" s="130"/>
      <c r="POW6" s="130"/>
      <c r="POX6" s="130"/>
      <c r="POY6" s="130"/>
      <c r="POZ6" s="130"/>
      <c r="PPA6" s="130"/>
      <c r="PPB6" s="130"/>
      <c r="PPC6" s="130"/>
      <c r="PPD6" s="130"/>
      <c r="PPE6" s="130"/>
      <c r="PPF6" s="130"/>
      <c r="PPG6" s="130"/>
      <c r="PPH6" s="130"/>
      <c r="PPI6" s="130"/>
      <c r="PPJ6" s="130"/>
      <c r="PPK6" s="130"/>
      <c r="PPL6" s="130"/>
      <c r="PPM6" s="130"/>
      <c r="PPN6" s="130"/>
      <c r="PPO6" s="130"/>
      <c r="PPP6" s="130"/>
      <c r="PPQ6" s="130"/>
      <c r="PPR6" s="130"/>
      <c r="PPS6" s="130"/>
      <c r="PPT6" s="130"/>
      <c r="PPU6" s="130"/>
      <c r="PPV6" s="130"/>
      <c r="PPW6" s="130"/>
      <c r="PPX6" s="130"/>
      <c r="PPY6" s="130"/>
      <c r="PPZ6" s="130"/>
      <c r="PQA6" s="130"/>
      <c r="PQB6" s="130"/>
      <c r="PQC6" s="130"/>
      <c r="PQD6" s="130"/>
      <c r="PQE6" s="130"/>
      <c r="PQF6" s="130"/>
      <c r="PQG6" s="130"/>
      <c r="PQH6" s="130"/>
      <c r="PQI6" s="130"/>
      <c r="PQJ6" s="130"/>
      <c r="PQK6" s="130"/>
      <c r="PQL6" s="130"/>
      <c r="PQM6" s="130"/>
      <c r="PQN6" s="130"/>
      <c r="PQO6" s="130"/>
      <c r="PQP6" s="130"/>
      <c r="PQQ6" s="130"/>
      <c r="PQR6" s="130"/>
      <c r="PQS6" s="130"/>
      <c r="PQT6" s="130"/>
      <c r="PQU6" s="130"/>
      <c r="PQV6" s="130"/>
      <c r="PQW6" s="130"/>
      <c r="PQX6" s="130"/>
      <c r="PQY6" s="130"/>
      <c r="PQZ6" s="130"/>
      <c r="PRA6" s="130"/>
      <c r="PRB6" s="130"/>
      <c r="PRC6" s="130"/>
      <c r="PRD6" s="130"/>
      <c r="PRE6" s="130"/>
      <c r="PRF6" s="130"/>
      <c r="PRG6" s="130"/>
      <c r="PRH6" s="130"/>
      <c r="PRI6" s="130"/>
      <c r="PRJ6" s="130"/>
      <c r="PRK6" s="130"/>
      <c r="PRL6" s="130"/>
      <c r="PRM6" s="130"/>
      <c r="PRN6" s="130"/>
      <c r="PRO6" s="130"/>
      <c r="PRP6" s="130"/>
      <c r="PRQ6" s="130"/>
      <c r="PRR6" s="130"/>
      <c r="PRS6" s="130"/>
      <c r="PRT6" s="130"/>
      <c r="PRU6" s="130"/>
      <c r="PRV6" s="130"/>
      <c r="PRW6" s="130"/>
      <c r="PRX6" s="130"/>
      <c r="PRY6" s="130"/>
      <c r="PRZ6" s="130"/>
      <c r="PSA6" s="130"/>
      <c r="PSB6" s="130"/>
      <c r="PSC6" s="130"/>
      <c r="PSD6" s="130"/>
      <c r="PSE6" s="130"/>
      <c r="PSF6" s="130"/>
      <c r="PSG6" s="130"/>
      <c r="PSH6" s="130"/>
      <c r="PSI6" s="130"/>
      <c r="PSJ6" s="130"/>
      <c r="PSK6" s="130"/>
      <c r="PSL6" s="130"/>
      <c r="PSM6" s="130"/>
      <c r="PSN6" s="130"/>
      <c r="PSO6" s="130"/>
      <c r="PSP6" s="130"/>
      <c r="PSQ6" s="130"/>
      <c r="PSR6" s="130"/>
      <c r="PSS6" s="130"/>
      <c r="PST6" s="130"/>
      <c r="PSU6" s="130"/>
      <c r="PSV6" s="130"/>
      <c r="PSW6" s="130"/>
      <c r="PSX6" s="130"/>
      <c r="PSY6" s="130"/>
      <c r="PSZ6" s="130"/>
      <c r="PTA6" s="130"/>
      <c r="PTB6" s="130"/>
      <c r="PTC6" s="130"/>
      <c r="PTD6" s="130"/>
      <c r="PTE6" s="130"/>
      <c r="PTF6" s="130"/>
      <c r="PTG6" s="130"/>
      <c r="PTH6" s="130"/>
      <c r="PTI6" s="130"/>
      <c r="PTJ6" s="130"/>
      <c r="PTK6" s="130"/>
      <c r="PTL6" s="130"/>
      <c r="PTM6" s="130"/>
      <c r="PTN6" s="130"/>
      <c r="PTO6" s="130"/>
      <c r="PTP6" s="130"/>
      <c r="PTQ6" s="130"/>
      <c r="PTR6" s="130"/>
      <c r="PTS6" s="130"/>
      <c r="PTT6" s="130"/>
      <c r="PTU6" s="130"/>
      <c r="PTV6" s="130"/>
      <c r="PTW6" s="130"/>
      <c r="PTX6" s="130"/>
      <c r="PTY6" s="130"/>
      <c r="PTZ6" s="130"/>
      <c r="PUA6" s="130"/>
      <c r="PUB6" s="130"/>
      <c r="PUC6" s="130"/>
      <c r="PUD6" s="130"/>
      <c r="PUE6" s="130"/>
      <c r="PUF6" s="130"/>
      <c r="PUG6" s="130"/>
      <c r="PUH6" s="130"/>
      <c r="PUI6" s="130"/>
      <c r="PUJ6" s="130"/>
      <c r="PUK6" s="130"/>
      <c r="PUL6" s="130"/>
      <c r="PUM6" s="130"/>
      <c r="PUN6" s="130"/>
      <c r="PUO6" s="130"/>
      <c r="PUP6" s="130"/>
      <c r="PUQ6" s="130"/>
      <c r="PUR6" s="130"/>
      <c r="PUS6" s="130"/>
      <c r="PUT6" s="130"/>
      <c r="PUU6" s="130"/>
      <c r="PUV6" s="130"/>
      <c r="PUW6" s="130"/>
      <c r="PUX6" s="130"/>
      <c r="PUY6" s="130"/>
      <c r="PUZ6" s="130"/>
      <c r="PVA6" s="130"/>
      <c r="PVB6" s="130"/>
      <c r="PVC6" s="130"/>
      <c r="PVD6" s="130"/>
      <c r="PVE6" s="130"/>
      <c r="PVF6" s="130"/>
      <c r="PVG6" s="130"/>
      <c r="PVH6" s="130"/>
      <c r="PVI6" s="130"/>
      <c r="PVJ6" s="130"/>
      <c r="PVK6" s="130"/>
      <c r="PVL6" s="130"/>
      <c r="PVM6" s="130"/>
      <c r="PVN6" s="130"/>
      <c r="PVO6" s="130"/>
      <c r="PVP6" s="130"/>
      <c r="PVQ6" s="130"/>
      <c r="PVR6" s="130"/>
      <c r="PVS6" s="130"/>
      <c r="PVT6" s="130"/>
      <c r="PVU6" s="130"/>
      <c r="PVV6" s="130"/>
      <c r="PVW6" s="130"/>
      <c r="PVX6" s="130"/>
      <c r="PVY6" s="130"/>
      <c r="PVZ6" s="130"/>
      <c r="PWA6" s="130"/>
      <c r="PWB6" s="130"/>
      <c r="PWC6" s="130"/>
      <c r="PWD6" s="130"/>
      <c r="PWE6" s="130"/>
      <c r="PWF6" s="130"/>
      <c r="PWG6" s="130"/>
      <c r="PWH6" s="130"/>
      <c r="PWI6" s="130"/>
      <c r="PWJ6" s="130"/>
      <c r="PWK6" s="130"/>
      <c r="PWL6" s="130"/>
      <c r="PWM6" s="130"/>
      <c r="PWN6" s="130"/>
      <c r="PWO6" s="130"/>
      <c r="PWP6" s="130"/>
      <c r="PWQ6" s="130"/>
      <c r="PWR6" s="130"/>
      <c r="PWS6" s="130"/>
      <c r="PWT6" s="130"/>
      <c r="PWU6" s="130"/>
      <c r="PWV6" s="130"/>
      <c r="PWW6" s="130"/>
      <c r="PWX6" s="130"/>
      <c r="PWY6" s="130"/>
      <c r="PWZ6" s="130"/>
      <c r="PXA6" s="130"/>
      <c r="PXB6" s="130"/>
      <c r="PXC6" s="130"/>
      <c r="PXD6" s="130"/>
      <c r="PXE6" s="130"/>
      <c r="PXF6" s="130"/>
      <c r="PXG6" s="130"/>
      <c r="PXH6" s="130"/>
      <c r="PXI6" s="130"/>
      <c r="PXJ6" s="130"/>
      <c r="PXK6" s="130"/>
      <c r="PXL6" s="130"/>
      <c r="PXM6" s="130"/>
      <c r="PXN6" s="130"/>
      <c r="PXO6" s="130"/>
      <c r="PXP6" s="130"/>
      <c r="PXQ6" s="130"/>
      <c r="PXR6" s="130"/>
      <c r="PXS6" s="130"/>
      <c r="PXT6" s="130"/>
      <c r="PXU6" s="130"/>
      <c r="PXV6" s="130"/>
      <c r="PXW6" s="130"/>
      <c r="PXX6" s="130"/>
      <c r="PXY6" s="130"/>
      <c r="PXZ6" s="130"/>
      <c r="PYA6" s="130"/>
      <c r="PYB6" s="130"/>
      <c r="PYC6" s="130"/>
      <c r="PYD6" s="130"/>
      <c r="PYE6" s="130"/>
      <c r="PYF6" s="130"/>
      <c r="PYG6" s="130"/>
      <c r="PYH6" s="130"/>
      <c r="PYI6" s="130"/>
      <c r="PYJ6" s="130"/>
      <c r="PYK6" s="130"/>
      <c r="PYL6" s="130"/>
      <c r="PYM6" s="130"/>
      <c r="PYN6" s="130"/>
      <c r="PYO6" s="130"/>
      <c r="PYP6" s="130"/>
      <c r="PYQ6" s="130"/>
      <c r="PYR6" s="130"/>
      <c r="PYS6" s="130"/>
      <c r="PYT6" s="130"/>
      <c r="PYU6" s="130"/>
      <c r="PYV6" s="130"/>
      <c r="PYW6" s="130"/>
      <c r="PYX6" s="130"/>
      <c r="PYY6" s="130"/>
      <c r="PYZ6" s="130"/>
      <c r="PZA6" s="130"/>
      <c r="PZB6" s="130"/>
      <c r="PZC6" s="130"/>
      <c r="PZD6" s="130"/>
      <c r="PZE6" s="130"/>
      <c r="PZF6" s="130"/>
      <c r="PZG6" s="130"/>
      <c r="PZH6" s="130"/>
      <c r="PZI6" s="130"/>
      <c r="PZJ6" s="130"/>
      <c r="PZK6" s="130"/>
      <c r="PZL6" s="130"/>
      <c r="PZM6" s="130"/>
      <c r="PZN6" s="130"/>
      <c r="PZO6" s="130"/>
      <c r="PZP6" s="130"/>
      <c r="PZQ6" s="130"/>
      <c r="PZR6" s="130"/>
      <c r="PZS6" s="130"/>
      <c r="PZT6" s="130"/>
      <c r="PZU6" s="130"/>
      <c r="PZV6" s="130"/>
      <c r="PZW6" s="130"/>
      <c r="PZX6" s="130"/>
      <c r="PZY6" s="130"/>
      <c r="PZZ6" s="130"/>
      <c r="QAA6" s="130"/>
      <c r="QAB6" s="130"/>
      <c r="QAC6" s="130"/>
      <c r="QAD6" s="130"/>
      <c r="QAE6" s="130"/>
      <c r="QAF6" s="130"/>
      <c r="QAG6" s="130"/>
      <c r="QAH6" s="130"/>
      <c r="QAI6" s="130"/>
      <c r="QAJ6" s="130"/>
      <c r="QAK6" s="130"/>
      <c r="QAL6" s="130"/>
      <c r="QAM6" s="130"/>
      <c r="QAN6" s="130"/>
      <c r="QAO6" s="130"/>
      <c r="QAP6" s="130"/>
      <c r="QAQ6" s="130"/>
      <c r="QAR6" s="130"/>
      <c r="QAS6" s="130"/>
      <c r="QAT6" s="130"/>
      <c r="QAU6" s="130"/>
      <c r="QAV6" s="130"/>
      <c r="QAW6" s="130"/>
      <c r="QAX6" s="130"/>
      <c r="QAY6" s="130"/>
      <c r="QAZ6" s="130"/>
      <c r="QBA6" s="130"/>
      <c r="QBB6" s="130"/>
      <c r="QBC6" s="130"/>
      <c r="QBD6" s="130"/>
      <c r="QBE6" s="130"/>
      <c r="QBF6" s="130"/>
      <c r="QBG6" s="130"/>
      <c r="QBH6" s="130"/>
      <c r="QBI6" s="130"/>
      <c r="QBJ6" s="130"/>
      <c r="QBK6" s="130"/>
      <c r="QBL6" s="130"/>
      <c r="QBM6" s="130"/>
      <c r="QBN6" s="130"/>
      <c r="QBO6" s="130"/>
      <c r="QBP6" s="130"/>
      <c r="QBQ6" s="130"/>
      <c r="QBR6" s="130"/>
      <c r="QBS6" s="130"/>
      <c r="QBT6" s="130"/>
      <c r="QBU6" s="130"/>
      <c r="QBV6" s="130"/>
      <c r="QBW6" s="130"/>
      <c r="QBX6" s="130"/>
      <c r="QBY6" s="130"/>
      <c r="QBZ6" s="130"/>
      <c r="QCA6" s="130"/>
      <c r="QCB6" s="130"/>
      <c r="QCC6" s="130"/>
      <c r="QCD6" s="130"/>
      <c r="QCE6" s="130"/>
      <c r="QCF6" s="130"/>
      <c r="QCG6" s="130"/>
      <c r="QCH6" s="130"/>
      <c r="QCI6" s="130"/>
      <c r="QCJ6" s="130"/>
      <c r="QCK6" s="130"/>
      <c r="QCL6" s="130"/>
      <c r="QCM6" s="130"/>
      <c r="QCN6" s="130"/>
      <c r="QCO6" s="130"/>
      <c r="QCP6" s="130"/>
      <c r="QCQ6" s="130"/>
      <c r="QCR6" s="130"/>
      <c r="QCS6" s="130"/>
      <c r="QCT6" s="130"/>
      <c r="QCU6" s="130"/>
      <c r="QCV6" s="130"/>
      <c r="QCW6" s="130"/>
      <c r="QCX6" s="130"/>
      <c r="QCY6" s="130"/>
      <c r="QCZ6" s="130"/>
      <c r="QDA6" s="130"/>
      <c r="QDB6" s="130"/>
      <c r="QDC6" s="130"/>
      <c r="QDD6" s="130"/>
      <c r="QDE6" s="130"/>
      <c r="QDF6" s="130"/>
      <c r="QDG6" s="130"/>
      <c r="QDH6" s="130"/>
      <c r="QDI6" s="130"/>
      <c r="QDJ6" s="130"/>
      <c r="QDK6" s="130"/>
      <c r="QDL6" s="130"/>
      <c r="QDM6" s="130"/>
      <c r="QDN6" s="130"/>
      <c r="QDO6" s="130"/>
      <c r="QDP6" s="130"/>
      <c r="QDQ6" s="130"/>
      <c r="QDR6" s="130"/>
      <c r="QDS6" s="130"/>
      <c r="QDT6" s="130"/>
      <c r="QDU6" s="130"/>
      <c r="QDV6" s="130"/>
      <c r="QDW6" s="130"/>
      <c r="QDX6" s="130"/>
      <c r="QDY6" s="130"/>
      <c r="QDZ6" s="130"/>
      <c r="QEA6" s="130"/>
      <c r="QEB6" s="130"/>
      <c r="QEC6" s="130"/>
      <c r="QED6" s="130"/>
      <c r="QEE6" s="130"/>
      <c r="QEF6" s="130"/>
      <c r="QEG6" s="130"/>
      <c r="QEH6" s="130"/>
      <c r="QEI6" s="130"/>
      <c r="QEJ6" s="130"/>
      <c r="QEK6" s="130"/>
      <c r="QEL6" s="130"/>
      <c r="QEM6" s="130"/>
      <c r="QEN6" s="130"/>
      <c r="QEO6" s="130"/>
      <c r="QEP6" s="130"/>
      <c r="QEQ6" s="130"/>
      <c r="QER6" s="130"/>
      <c r="QES6" s="130"/>
      <c r="QET6" s="130"/>
      <c r="QEU6" s="130"/>
      <c r="QEV6" s="130"/>
      <c r="QEW6" s="130"/>
      <c r="QEX6" s="130"/>
      <c r="QEY6" s="130"/>
      <c r="QEZ6" s="130"/>
      <c r="QFA6" s="130"/>
      <c r="QFB6" s="130"/>
      <c r="QFC6" s="130"/>
      <c r="QFD6" s="130"/>
      <c r="QFE6" s="130"/>
      <c r="QFF6" s="130"/>
      <c r="QFG6" s="130"/>
      <c r="QFH6" s="130"/>
      <c r="QFI6" s="130"/>
      <c r="QFJ6" s="130"/>
      <c r="QFK6" s="130"/>
      <c r="QFL6" s="130"/>
      <c r="QFM6" s="130"/>
      <c r="QFN6" s="130"/>
      <c r="QFO6" s="130"/>
      <c r="QFP6" s="130"/>
      <c r="QFQ6" s="130"/>
      <c r="QFR6" s="130"/>
      <c r="QFS6" s="130"/>
      <c r="QFT6" s="130"/>
      <c r="QFU6" s="130"/>
      <c r="QFV6" s="130"/>
      <c r="QFW6" s="130"/>
      <c r="QFX6" s="130"/>
      <c r="QFY6" s="130"/>
      <c r="QFZ6" s="130"/>
      <c r="QGA6" s="130"/>
      <c r="QGB6" s="130"/>
      <c r="QGC6" s="130"/>
      <c r="QGD6" s="130"/>
      <c r="QGE6" s="130"/>
      <c r="QGF6" s="130"/>
      <c r="QGG6" s="130"/>
      <c r="QGH6" s="130"/>
      <c r="QGI6" s="130"/>
      <c r="QGJ6" s="130"/>
      <c r="QGK6" s="130"/>
      <c r="QGL6" s="130"/>
      <c r="QGM6" s="130"/>
      <c r="QGN6" s="130"/>
      <c r="QGO6" s="130"/>
      <c r="QGP6" s="130"/>
      <c r="QGQ6" s="130"/>
      <c r="QGR6" s="130"/>
      <c r="QGS6" s="130"/>
      <c r="QGT6" s="130"/>
      <c r="QGU6" s="130"/>
      <c r="QGV6" s="130"/>
      <c r="QGW6" s="130"/>
      <c r="QGX6" s="130"/>
      <c r="QGY6" s="130"/>
      <c r="QGZ6" s="130"/>
      <c r="QHA6" s="130"/>
      <c r="QHB6" s="130"/>
      <c r="QHC6" s="130"/>
      <c r="QHD6" s="130"/>
      <c r="QHE6" s="130"/>
      <c r="QHF6" s="130"/>
      <c r="QHG6" s="130"/>
      <c r="QHH6" s="130"/>
      <c r="QHI6" s="130"/>
      <c r="QHJ6" s="130"/>
      <c r="QHK6" s="130"/>
      <c r="QHL6" s="130"/>
      <c r="QHM6" s="130"/>
      <c r="QHN6" s="130"/>
      <c r="QHO6" s="130"/>
      <c r="QHP6" s="130"/>
      <c r="QHQ6" s="130"/>
      <c r="QHR6" s="130"/>
      <c r="QHS6" s="130"/>
      <c r="QHT6" s="130"/>
      <c r="QHU6" s="130"/>
      <c r="QHV6" s="130"/>
      <c r="QHW6" s="130"/>
      <c r="QHX6" s="130"/>
      <c r="QHY6" s="130"/>
      <c r="QHZ6" s="130"/>
      <c r="QIA6" s="130"/>
      <c r="QIB6" s="130"/>
      <c r="QIC6" s="130"/>
      <c r="QID6" s="130"/>
      <c r="QIE6" s="130"/>
      <c r="QIF6" s="130"/>
      <c r="QIG6" s="130"/>
      <c r="QIH6" s="130"/>
      <c r="QII6" s="130"/>
      <c r="QIJ6" s="130"/>
      <c r="QIK6" s="130"/>
      <c r="QIL6" s="130"/>
      <c r="QIM6" s="130"/>
      <c r="QIN6" s="130"/>
      <c r="QIO6" s="130"/>
      <c r="QIP6" s="130"/>
      <c r="QIQ6" s="130"/>
      <c r="QIR6" s="130"/>
      <c r="QIS6" s="130"/>
      <c r="QIT6" s="130"/>
      <c r="QIU6" s="130"/>
      <c r="QIV6" s="130"/>
      <c r="QIW6" s="130"/>
      <c r="QIX6" s="130"/>
      <c r="QIY6" s="130"/>
      <c r="QIZ6" s="130"/>
      <c r="QJA6" s="130"/>
      <c r="QJB6" s="130"/>
      <c r="QJC6" s="130"/>
      <c r="QJD6" s="130"/>
      <c r="QJE6" s="130"/>
      <c r="QJF6" s="130"/>
      <c r="QJG6" s="130"/>
      <c r="QJH6" s="130"/>
      <c r="QJI6" s="130"/>
      <c r="QJJ6" s="130"/>
      <c r="QJK6" s="130"/>
      <c r="QJL6" s="130"/>
      <c r="QJM6" s="130"/>
      <c r="QJN6" s="130"/>
      <c r="QJO6" s="130"/>
      <c r="QJP6" s="130"/>
      <c r="QJQ6" s="130"/>
      <c r="QJR6" s="130"/>
      <c r="QJS6" s="130"/>
      <c r="QJT6" s="130"/>
      <c r="QJU6" s="130"/>
      <c r="QJV6" s="130"/>
      <c r="QJW6" s="130"/>
      <c r="QJX6" s="130"/>
      <c r="QJY6" s="130"/>
      <c r="QJZ6" s="130"/>
      <c r="QKA6" s="130"/>
      <c r="QKB6" s="130"/>
      <c r="QKC6" s="130"/>
      <c r="QKD6" s="130"/>
      <c r="QKE6" s="130"/>
      <c r="QKF6" s="130"/>
      <c r="QKG6" s="130"/>
      <c r="QKH6" s="130"/>
      <c r="QKI6" s="130"/>
      <c r="QKJ6" s="130"/>
      <c r="QKK6" s="130"/>
      <c r="QKL6" s="130"/>
      <c r="QKM6" s="130"/>
      <c r="QKN6" s="130"/>
      <c r="QKO6" s="130"/>
      <c r="QKP6" s="130"/>
      <c r="QKQ6" s="130"/>
      <c r="QKR6" s="130"/>
      <c r="QKS6" s="130"/>
      <c r="QKT6" s="130"/>
      <c r="QKU6" s="130"/>
      <c r="QKV6" s="130"/>
      <c r="QKW6" s="130"/>
      <c r="QKX6" s="130"/>
      <c r="QKY6" s="130"/>
      <c r="QKZ6" s="130"/>
      <c r="QLA6" s="130"/>
      <c r="QLB6" s="130"/>
      <c r="QLC6" s="130"/>
      <c r="QLD6" s="130"/>
      <c r="QLE6" s="130"/>
      <c r="QLF6" s="130"/>
      <c r="QLG6" s="130"/>
      <c r="QLH6" s="130"/>
      <c r="QLI6" s="130"/>
      <c r="QLJ6" s="130"/>
      <c r="QLK6" s="130"/>
      <c r="QLL6" s="130"/>
      <c r="QLM6" s="130"/>
      <c r="QLN6" s="130"/>
      <c r="QLO6" s="130"/>
      <c r="QLP6" s="130"/>
      <c r="QLQ6" s="130"/>
      <c r="QLR6" s="130"/>
      <c r="QLS6" s="130"/>
      <c r="QLT6" s="130"/>
      <c r="QLU6" s="130"/>
      <c r="QLV6" s="130"/>
      <c r="QLW6" s="130"/>
      <c r="QLX6" s="130"/>
      <c r="QLY6" s="130"/>
      <c r="QLZ6" s="130"/>
      <c r="QMA6" s="130"/>
      <c r="QMB6" s="130"/>
      <c r="QMC6" s="130"/>
      <c r="QMD6" s="130"/>
      <c r="QME6" s="130"/>
      <c r="QMF6" s="130"/>
      <c r="QMG6" s="130"/>
      <c r="QMH6" s="130"/>
      <c r="QMI6" s="130"/>
      <c r="QMJ6" s="130"/>
      <c r="QMK6" s="130"/>
      <c r="QML6" s="130"/>
      <c r="QMM6" s="130"/>
      <c r="QMN6" s="130"/>
      <c r="QMO6" s="130"/>
      <c r="QMP6" s="130"/>
      <c r="QMQ6" s="130"/>
      <c r="QMR6" s="130"/>
      <c r="QMS6" s="130"/>
      <c r="QMT6" s="130"/>
      <c r="QMU6" s="130"/>
      <c r="QMV6" s="130"/>
      <c r="QMW6" s="130"/>
      <c r="QMX6" s="130"/>
      <c r="QMY6" s="130"/>
      <c r="QMZ6" s="130"/>
      <c r="QNA6" s="130"/>
      <c r="QNB6" s="130"/>
      <c r="QNC6" s="130"/>
      <c r="QND6" s="130"/>
      <c r="QNE6" s="130"/>
      <c r="QNF6" s="130"/>
      <c r="QNG6" s="130"/>
      <c r="QNH6" s="130"/>
      <c r="QNI6" s="130"/>
      <c r="QNJ6" s="130"/>
      <c r="QNK6" s="130"/>
      <c r="QNL6" s="130"/>
      <c r="QNM6" s="130"/>
      <c r="QNN6" s="130"/>
      <c r="QNO6" s="130"/>
      <c r="QNP6" s="130"/>
      <c r="QNQ6" s="130"/>
      <c r="QNR6" s="130"/>
      <c r="QNS6" s="130"/>
      <c r="QNT6" s="130"/>
      <c r="QNU6" s="130"/>
      <c r="QNV6" s="130"/>
      <c r="QNW6" s="130"/>
      <c r="QNX6" s="130"/>
      <c r="QNY6" s="130"/>
      <c r="QNZ6" s="130"/>
      <c r="QOA6" s="130"/>
      <c r="QOB6" s="130"/>
      <c r="QOC6" s="130"/>
      <c r="QOD6" s="130"/>
      <c r="QOE6" s="130"/>
      <c r="QOF6" s="130"/>
      <c r="QOG6" s="130"/>
      <c r="QOH6" s="130"/>
      <c r="QOI6" s="130"/>
      <c r="QOJ6" s="130"/>
      <c r="QOK6" s="130"/>
      <c r="QOL6" s="130"/>
      <c r="QOM6" s="130"/>
      <c r="QON6" s="130"/>
      <c r="QOO6" s="130"/>
      <c r="QOP6" s="130"/>
      <c r="QOQ6" s="130"/>
      <c r="QOR6" s="130"/>
      <c r="QOS6" s="130"/>
      <c r="QOT6" s="130"/>
      <c r="QOU6" s="130"/>
      <c r="QOV6" s="130"/>
      <c r="QOW6" s="130"/>
      <c r="QOX6" s="130"/>
      <c r="QOY6" s="130"/>
      <c r="QOZ6" s="130"/>
      <c r="QPA6" s="130"/>
      <c r="QPB6" s="130"/>
      <c r="QPC6" s="130"/>
      <c r="QPD6" s="130"/>
      <c r="QPE6" s="130"/>
      <c r="QPF6" s="130"/>
      <c r="QPG6" s="130"/>
      <c r="QPH6" s="130"/>
      <c r="QPI6" s="130"/>
      <c r="QPJ6" s="130"/>
      <c r="QPK6" s="130"/>
      <c r="QPL6" s="130"/>
      <c r="QPM6" s="130"/>
      <c r="QPN6" s="130"/>
      <c r="QPO6" s="130"/>
      <c r="QPP6" s="130"/>
      <c r="QPQ6" s="130"/>
      <c r="QPR6" s="130"/>
      <c r="QPS6" s="130"/>
      <c r="QPT6" s="130"/>
      <c r="QPU6" s="130"/>
      <c r="QPV6" s="130"/>
      <c r="QPW6" s="130"/>
      <c r="QPX6" s="130"/>
      <c r="QPY6" s="130"/>
      <c r="QPZ6" s="130"/>
      <c r="QQA6" s="130"/>
      <c r="QQB6" s="130"/>
      <c r="QQC6" s="130"/>
      <c r="QQD6" s="130"/>
      <c r="QQE6" s="130"/>
      <c r="QQF6" s="130"/>
      <c r="QQG6" s="130"/>
      <c r="QQH6" s="130"/>
      <c r="QQI6" s="130"/>
      <c r="QQJ6" s="130"/>
      <c r="QQK6" s="130"/>
      <c r="QQL6" s="130"/>
      <c r="QQM6" s="130"/>
      <c r="QQN6" s="130"/>
      <c r="QQO6" s="130"/>
      <c r="QQP6" s="130"/>
      <c r="QQQ6" s="130"/>
      <c r="QQR6" s="130"/>
      <c r="QQS6" s="130"/>
      <c r="QQT6" s="130"/>
      <c r="QQU6" s="130"/>
      <c r="QQV6" s="130"/>
      <c r="QQW6" s="130"/>
      <c r="QQX6" s="130"/>
      <c r="QQY6" s="130"/>
      <c r="QQZ6" s="130"/>
      <c r="QRA6" s="130"/>
      <c r="QRB6" s="130"/>
      <c r="QRC6" s="130"/>
      <c r="QRD6" s="130"/>
      <c r="QRE6" s="130"/>
      <c r="QRF6" s="130"/>
      <c r="QRG6" s="130"/>
      <c r="QRH6" s="130"/>
      <c r="QRI6" s="130"/>
      <c r="QRJ6" s="130"/>
      <c r="QRK6" s="130"/>
      <c r="QRL6" s="130"/>
      <c r="QRM6" s="130"/>
      <c r="QRN6" s="130"/>
      <c r="QRO6" s="130"/>
      <c r="QRP6" s="130"/>
      <c r="QRQ6" s="130"/>
      <c r="QRR6" s="130"/>
      <c r="QRS6" s="130"/>
      <c r="QRT6" s="130"/>
      <c r="QRU6" s="130"/>
      <c r="QRV6" s="130"/>
      <c r="QRW6" s="130"/>
      <c r="QRX6" s="130"/>
      <c r="QRY6" s="130"/>
      <c r="QRZ6" s="130"/>
      <c r="QSA6" s="130"/>
      <c r="QSB6" s="130"/>
      <c r="QSC6" s="130"/>
      <c r="QSD6" s="130"/>
      <c r="QSE6" s="130"/>
      <c r="QSF6" s="130"/>
      <c r="QSG6" s="130"/>
      <c r="QSH6" s="130"/>
      <c r="QSI6" s="130"/>
      <c r="QSJ6" s="130"/>
      <c r="QSK6" s="130"/>
      <c r="QSL6" s="130"/>
      <c r="QSM6" s="130"/>
      <c r="QSN6" s="130"/>
      <c r="QSO6" s="130"/>
      <c r="QSP6" s="130"/>
      <c r="QSQ6" s="130"/>
      <c r="QSR6" s="130"/>
      <c r="QSS6" s="130"/>
      <c r="QST6" s="130"/>
      <c r="QSU6" s="130"/>
      <c r="QSV6" s="130"/>
      <c r="QSW6" s="130"/>
      <c r="QSX6" s="130"/>
      <c r="QSY6" s="130"/>
      <c r="QSZ6" s="130"/>
      <c r="QTA6" s="130"/>
      <c r="QTB6" s="130"/>
      <c r="QTC6" s="130"/>
      <c r="QTD6" s="130"/>
      <c r="QTE6" s="130"/>
      <c r="QTF6" s="130"/>
      <c r="QTG6" s="130"/>
      <c r="QTH6" s="130"/>
      <c r="QTI6" s="130"/>
      <c r="QTJ6" s="130"/>
      <c r="QTK6" s="130"/>
      <c r="QTL6" s="130"/>
      <c r="QTM6" s="130"/>
      <c r="QTN6" s="130"/>
      <c r="QTO6" s="130"/>
      <c r="QTP6" s="130"/>
      <c r="QTQ6" s="130"/>
      <c r="QTR6" s="130"/>
      <c r="QTS6" s="130"/>
      <c r="QTT6" s="130"/>
      <c r="QTU6" s="130"/>
      <c r="QTV6" s="130"/>
      <c r="QTW6" s="130"/>
      <c r="QTX6" s="130"/>
      <c r="QTY6" s="130"/>
      <c r="QTZ6" s="130"/>
      <c r="QUA6" s="130"/>
      <c r="QUB6" s="130"/>
      <c r="QUC6" s="130"/>
      <c r="QUD6" s="130"/>
      <c r="QUE6" s="130"/>
      <c r="QUF6" s="130"/>
      <c r="QUG6" s="130"/>
      <c r="QUH6" s="130"/>
      <c r="QUI6" s="130"/>
      <c r="QUJ6" s="130"/>
      <c r="QUK6" s="130"/>
      <c r="QUL6" s="130"/>
      <c r="QUM6" s="130"/>
      <c r="QUN6" s="130"/>
      <c r="QUO6" s="130"/>
      <c r="QUP6" s="130"/>
      <c r="QUQ6" s="130"/>
      <c r="QUR6" s="130"/>
      <c r="QUS6" s="130"/>
      <c r="QUT6" s="130"/>
      <c r="QUU6" s="130"/>
      <c r="QUV6" s="130"/>
      <c r="QUW6" s="130"/>
      <c r="QUX6" s="130"/>
      <c r="QUY6" s="130"/>
      <c r="QUZ6" s="130"/>
      <c r="QVA6" s="130"/>
      <c r="QVB6" s="130"/>
      <c r="QVC6" s="130"/>
      <c r="QVD6" s="130"/>
      <c r="QVE6" s="130"/>
      <c r="QVF6" s="130"/>
      <c r="QVG6" s="130"/>
      <c r="QVH6" s="130"/>
      <c r="QVI6" s="130"/>
      <c r="QVJ6" s="130"/>
      <c r="QVK6" s="130"/>
      <c r="QVL6" s="130"/>
      <c r="QVM6" s="130"/>
      <c r="QVN6" s="130"/>
      <c r="QVO6" s="130"/>
      <c r="QVP6" s="130"/>
      <c r="QVQ6" s="130"/>
      <c r="QVR6" s="130"/>
      <c r="QVS6" s="130"/>
      <c r="QVT6" s="130"/>
      <c r="QVU6" s="130"/>
      <c r="QVV6" s="130"/>
      <c r="QVW6" s="130"/>
      <c r="QVX6" s="130"/>
      <c r="QVY6" s="130"/>
      <c r="QVZ6" s="130"/>
      <c r="QWA6" s="130"/>
      <c r="QWB6" s="130"/>
      <c r="QWC6" s="130"/>
      <c r="QWD6" s="130"/>
      <c r="QWE6" s="130"/>
      <c r="QWF6" s="130"/>
      <c r="QWG6" s="130"/>
      <c r="QWH6" s="130"/>
      <c r="QWI6" s="130"/>
      <c r="QWJ6" s="130"/>
      <c r="QWK6" s="130"/>
      <c r="QWL6" s="130"/>
      <c r="QWM6" s="130"/>
      <c r="QWN6" s="130"/>
      <c r="QWO6" s="130"/>
      <c r="QWP6" s="130"/>
      <c r="QWQ6" s="130"/>
      <c r="QWR6" s="130"/>
      <c r="QWS6" s="130"/>
      <c r="QWT6" s="130"/>
      <c r="QWU6" s="130"/>
      <c r="QWV6" s="130"/>
      <c r="QWW6" s="130"/>
      <c r="QWX6" s="130"/>
      <c r="QWY6" s="130"/>
      <c r="QWZ6" s="130"/>
      <c r="QXA6" s="130"/>
      <c r="QXB6" s="130"/>
      <c r="QXC6" s="130"/>
      <c r="QXD6" s="130"/>
      <c r="QXE6" s="130"/>
      <c r="QXF6" s="130"/>
      <c r="QXG6" s="130"/>
      <c r="QXH6" s="130"/>
      <c r="QXI6" s="130"/>
      <c r="QXJ6" s="130"/>
      <c r="QXK6" s="130"/>
      <c r="QXL6" s="130"/>
      <c r="QXM6" s="130"/>
      <c r="QXN6" s="130"/>
      <c r="QXO6" s="130"/>
      <c r="QXP6" s="130"/>
      <c r="QXQ6" s="130"/>
      <c r="QXR6" s="130"/>
      <c r="QXS6" s="130"/>
      <c r="QXT6" s="130"/>
      <c r="QXU6" s="130"/>
      <c r="QXV6" s="130"/>
      <c r="QXW6" s="130"/>
      <c r="QXX6" s="130"/>
      <c r="QXY6" s="130"/>
      <c r="QXZ6" s="130"/>
      <c r="QYA6" s="130"/>
      <c r="QYB6" s="130"/>
      <c r="QYC6" s="130"/>
      <c r="QYD6" s="130"/>
      <c r="QYE6" s="130"/>
      <c r="QYF6" s="130"/>
      <c r="QYG6" s="130"/>
      <c r="QYH6" s="130"/>
      <c r="QYI6" s="130"/>
      <c r="QYJ6" s="130"/>
      <c r="QYK6" s="130"/>
      <c r="QYL6" s="130"/>
      <c r="QYM6" s="130"/>
      <c r="QYN6" s="130"/>
      <c r="QYO6" s="130"/>
      <c r="QYP6" s="130"/>
      <c r="QYQ6" s="130"/>
      <c r="QYR6" s="130"/>
      <c r="QYS6" s="130"/>
      <c r="QYT6" s="130"/>
      <c r="QYU6" s="130"/>
      <c r="QYV6" s="130"/>
      <c r="QYW6" s="130"/>
      <c r="QYX6" s="130"/>
      <c r="QYY6" s="130"/>
      <c r="QYZ6" s="130"/>
      <c r="QZA6" s="130"/>
      <c r="QZB6" s="130"/>
      <c r="QZC6" s="130"/>
      <c r="QZD6" s="130"/>
      <c r="QZE6" s="130"/>
      <c r="QZF6" s="130"/>
      <c r="QZG6" s="130"/>
      <c r="QZH6" s="130"/>
      <c r="QZI6" s="130"/>
      <c r="QZJ6" s="130"/>
      <c r="QZK6" s="130"/>
      <c r="QZL6" s="130"/>
      <c r="QZM6" s="130"/>
      <c r="QZN6" s="130"/>
      <c r="QZO6" s="130"/>
      <c r="QZP6" s="130"/>
      <c r="QZQ6" s="130"/>
      <c r="QZR6" s="130"/>
      <c r="QZS6" s="130"/>
      <c r="QZT6" s="130"/>
      <c r="QZU6" s="130"/>
      <c r="QZV6" s="130"/>
      <c r="QZW6" s="130"/>
      <c r="QZX6" s="130"/>
      <c r="QZY6" s="130"/>
      <c r="QZZ6" s="130"/>
      <c r="RAA6" s="130"/>
      <c r="RAB6" s="130"/>
      <c r="RAC6" s="130"/>
      <c r="RAD6" s="130"/>
      <c r="RAE6" s="130"/>
      <c r="RAF6" s="130"/>
      <c r="RAG6" s="130"/>
      <c r="RAH6" s="130"/>
      <c r="RAI6" s="130"/>
      <c r="RAJ6" s="130"/>
      <c r="RAK6" s="130"/>
      <c r="RAL6" s="130"/>
      <c r="RAM6" s="130"/>
      <c r="RAN6" s="130"/>
      <c r="RAO6" s="130"/>
      <c r="RAP6" s="130"/>
      <c r="RAQ6" s="130"/>
      <c r="RAR6" s="130"/>
      <c r="RAS6" s="130"/>
      <c r="RAT6" s="130"/>
      <c r="RAU6" s="130"/>
      <c r="RAV6" s="130"/>
      <c r="RAW6" s="130"/>
      <c r="RAX6" s="130"/>
      <c r="RAY6" s="130"/>
      <c r="RAZ6" s="130"/>
      <c r="RBA6" s="130"/>
      <c r="RBB6" s="130"/>
      <c r="RBC6" s="130"/>
      <c r="RBD6" s="130"/>
      <c r="RBE6" s="130"/>
      <c r="RBF6" s="130"/>
      <c r="RBG6" s="130"/>
      <c r="RBH6" s="130"/>
      <c r="RBI6" s="130"/>
      <c r="RBJ6" s="130"/>
      <c r="RBK6" s="130"/>
      <c r="RBL6" s="130"/>
      <c r="RBM6" s="130"/>
      <c r="RBN6" s="130"/>
      <c r="RBO6" s="130"/>
      <c r="RBP6" s="130"/>
      <c r="RBQ6" s="130"/>
      <c r="RBR6" s="130"/>
      <c r="RBS6" s="130"/>
      <c r="RBT6" s="130"/>
      <c r="RBU6" s="130"/>
      <c r="RBV6" s="130"/>
      <c r="RBW6" s="130"/>
      <c r="RBX6" s="130"/>
      <c r="RBY6" s="130"/>
      <c r="RBZ6" s="130"/>
      <c r="RCA6" s="130"/>
      <c r="RCB6" s="130"/>
      <c r="RCC6" s="130"/>
      <c r="RCD6" s="130"/>
      <c r="RCE6" s="130"/>
      <c r="RCF6" s="130"/>
      <c r="RCG6" s="130"/>
      <c r="RCH6" s="130"/>
      <c r="RCI6" s="130"/>
      <c r="RCJ6" s="130"/>
      <c r="RCK6" s="130"/>
      <c r="RCL6" s="130"/>
      <c r="RCM6" s="130"/>
      <c r="RCN6" s="130"/>
      <c r="RCO6" s="130"/>
      <c r="RCP6" s="130"/>
      <c r="RCQ6" s="130"/>
      <c r="RCR6" s="130"/>
      <c r="RCS6" s="130"/>
      <c r="RCT6" s="130"/>
      <c r="RCU6" s="130"/>
      <c r="RCV6" s="130"/>
      <c r="RCW6" s="130"/>
      <c r="RCX6" s="130"/>
      <c r="RCY6" s="130"/>
      <c r="RCZ6" s="130"/>
      <c r="RDA6" s="130"/>
      <c r="RDB6" s="130"/>
      <c r="RDC6" s="130"/>
      <c r="RDD6" s="130"/>
      <c r="RDE6" s="130"/>
      <c r="RDF6" s="130"/>
      <c r="RDG6" s="130"/>
      <c r="RDH6" s="130"/>
      <c r="RDI6" s="130"/>
      <c r="RDJ6" s="130"/>
      <c r="RDK6" s="130"/>
      <c r="RDL6" s="130"/>
      <c r="RDM6" s="130"/>
      <c r="RDN6" s="130"/>
      <c r="RDO6" s="130"/>
      <c r="RDP6" s="130"/>
      <c r="RDQ6" s="130"/>
      <c r="RDR6" s="130"/>
      <c r="RDS6" s="130"/>
      <c r="RDT6" s="130"/>
      <c r="RDU6" s="130"/>
      <c r="RDV6" s="130"/>
      <c r="RDW6" s="130"/>
      <c r="RDX6" s="130"/>
      <c r="RDY6" s="130"/>
      <c r="RDZ6" s="130"/>
      <c r="REA6" s="130"/>
      <c r="REB6" s="130"/>
      <c r="REC6" s="130"/>
      <c r="RED6" s="130"/>
      <c r="REE6" s="130"/>
      <c r="REF6" s="130"/>
      <c r="REG6" s="130"/>
      <c r="REH6" s="130"/>
      <c r="REI6" s="130"/>
      <c r="REJ6" s="130"/>
      <c r="REK6" s="130"/>
      <c r="REL6" s="130"/>
      <c r="REM6" s="130"/>
      <c r="REN6" s="130"/>
      <c r="REO6" s="130"/>
      <c r="REP6" s="130"/>
      <c r="REQ6" s="130"/>
      <c r="RER6" s="130"/>
      <c r="RES6" s="130"/>
      <c r="RET6" s="130"/>
      <c r="REU6" s="130"/>
      <c r="REV6" s="130"/>
      <c r="REW6" s="130"/>
      <c r="REX6" s="130"/>
      <c r="REY6" s="130"/>
      <c r="REZ6" s="130"/>
      <c r="RFA6" s="130"/>
      <c r="RFB6" s="130"/>
      <c r="RFC6" s="130"/>
      <c r="RFD6" s="130"/>
      <c r="RFE6" s="130"/>
      <c r="RFF6" s="130"/>
      <c r="RFG6" s="130"/>
      <c r="RFH6" s="130"/>
      <c r="RFI6" s="130"/>
      <c r="RFJ6" s="130"/>
      <c r="RFK6" s="130"/>
      <c r="RFL6" s="130"/>
      <c r="RFM6" s="130"/>
      <c r="RFN6" s="130"/>
      <c r="RFO6" s="130"/>
      <c r="RFP6" s="130"/>
      <c r="RFQ6" s="130"/>
      <c r="RFR6" s="130"/>
      <c r="RFS6" s="130"/>
      <c r="RFT6" s="130"/>
      <c r="RFU6" s="130"/>
      <c r="RFV6" s="130"/>
      <c r="RFW6" s="130"/>
      <c r="RFX6" s="130"/>
      <c r="RFY6" s="130"/>
      <c r="RFZ6" s="130"/>
      <c r="RGA6" s="130"/>
      <c r="RGB6" s="130"/>
      <c r="RGC6" s="130"/>
      <c r="RGD6" s="130"/>
      <c r="RGE6" s="130"/>
      <c r="RGF6" s="130"/>
      <c r="RGG6" s="130"/>
      <c r="RGH6" s="130"/>
      <c r="RGI6" s="130"/>
      <c r="RGJ6" s="130"/>
      <c r="RGK6" s="130"/>
      <c r="RGL6" s="130"/>
      <c r="RGM6" s="130"/>
      <c r="RGN6" s="130"/>
      <c r="RGO6" s="130"/>
      <c r="RGP6" s="130"/>
      <c r="RGQ6" s="130"/>
      <c r="RGR6" s="130"/>
      <c r="RGS6" s="130"/>
      <c r="RGT6" s="130"/>
      <c r="RGU6" s="130"/>
      <c r="RGV6" s="130"/>
      <c r="RGW6" s="130"/>
      <c r="RGX6" s="130"/>
      <c r="RGY6" s="130"/>
      <c r="RGZ6" s="130"/>
      <c r="RHA6" s="130"/>
      <c r="RHB6" s="130"/>
      <c r="RHC6" s="130"/>
      <c r="RHD6" s="130"/>
      <c r="RHE6" s="130"/>
      <c r="RHF6" s="130"/>
      <c r="RHG6" s="130"/>
      <c r="RHH6" s="130"/>
      <c r="RHI6" s="130"/>
      <c r="RHJ6" s="130"/>
      <c r="RHK6" s="130"/>
      <c r="RHL6" s="130"/>
      <c r="RHM6" s="130"/>
      <c r="RHN6" s="130"/>
      <c r="RHO6" s="130"/>
      <c r="RHP6" s="130"/>
      <c r="RHQ6" s="130"/>
      <c r="RHR6" s="130"/>
      <c r="RHS6" s="130"/>
      <c r="RHT6" s="130"/>
      <c r="RHU6" s="130"/>
      <c r="RHV6" s="130"/>
      <c r="RHW6" s="130"/>
      <c r="RHX6" s="130"/>
      <c r="RHY6" s="130"/>
      <c r="RHZ6" s="130"/>
      <c r="RIA6" s="130"/>
      <c r="RIB6" s="130"/>
      <c r="RIC6" s="130"/>
      <c r="RID6" s="130"/>
      <c r="RIE6" s="130"/>
      <c r="RIF6" s="130"/>
      <c r="RIG6" s="130"/>
      <c r="RIH6" s="130"/>
      <c r="RII6" s="130"/>
      <c r="RIJ6" s="130"/>
      <c r="RIK6" s="130"/>
      <c r="RIL6" s="130"/>
      <c r="RIM6" s="130"/>
      <c r="RIN6" s="130"/>
      <c r="RIO6" s="130"/>
      <c r="RIP6" s="130"/>
      <c r="RIQ6" s="130"/>
      <c r="RIR6" s="130"/>
      <c r="RIS6" s="130"/>
      <c r="RIT6" s="130"/>
      <c r="RIU6" s="130"/>
      <c r="RIV6" s="130"/>
      <c r="RIW6" s="130"/>
      <c r="RIX6" s="130"/>
      <c r="RIY6" s="130"/>
      <c r="RIZ6" s="130"/>
      <c r="RJA6" s="130"/>
      <c r="RJB6" s="130"/>
      <c r="RJC6" s="130"/>
      <c r="RJD6" s="130"/>
      <c r="RJE6" s="130"/>
      <c r="RJF6" s="130"/>
      <c r="RJG6" s="130"/>
      <c r="RJH6" s="130"/>
      <c r="RJI6" s="130"/>
      <c r="RJJ6" s="130"/>
      <c r="RJK6" s="130"/>
      <c r="RJL6" s="130"/>
      <c r="RJM6" s="130"/>
      <c r="RJN6" s="130"/>
      <c r="RJO6" s="130"/>
      <c r="RJP6" s="130"/>
      <c r="RJQ6" s="130"/>
      <c r="RJR6" s="130"/>
      <c r="RJS6" s="130"/>
      <c r="RJT6" s="130"/>
      <c r="RJU6" s="130"/>
      <c r="RJV6" s="130"/>
      <c r="RJW6" s="130"/>
      <c r="RJX6" s="130"/>
      <c r="RJY6" s="130"/>
      <c r="RJZ6" s="130"/>
      <c r="RKA6" s="130"/>
      <c r="RKB6" s="130"/>
      <c r="RKC6" s="130"/>
      <c r="RKD6" s="130"/>
      <c r="RKE6" s="130"/>
      <c r="RKF6" s="130"/>
      <c r="RKG6" s="130"/>
      <c r="RKH6" s="130"/>
      <c r="RKI6" s="130"/>
      <c r="RKJ6" s="130"/>
      <c r="RKK6" s="130"/>
      <c r="RKL6" s="130"/>
      <c r="RKM6" s="130"/>
      <c r="RKN6" s="130"/>
      <c r="RKO6" s="130"/>
      <c r="RKP6" s="130"/>
      <c r="RKQ6" s="130"/>
      <c r="RKR6" s="130"/>
      <c r="RKS6" s="130"/>
      <c r="RKT6" s="130"/>
      <c r="RKU6" s="130"/>
      <c r="RKV6" s="130"/>
      <c r="RKW6" s="130"/>
      <c r="RKX6" s="130"/>
      <c r="RKY6" s="130"/>
      <c r="RKZ6" s="130"/>
      <c r="RLA6" s="130"/>
      <c r="RLB6" s="130"/>
      <c r="RLC6" s="130"/>
      <c r="RLD6" s="130"/>
      <c r="RLE6" s="130"/>
      <c r="RLF6" s="130"/>
      <c r="RLG6" s="130"/>
      <c r="RLH6" s="130"/>
      <c r="RLI6" s="130"/>
      <c r="RLJ6" s="130"/>
      <c r="RLK6" s="130"/>
      <c r="RLL6" s="130"/>
      <c r="RLM6" s="130"/>
      <c r="RLN6" s="130"/>
      <c r="RLO6" s="130"/>
      <c r="RLP6" s="130"/>
      <c r="RLQ6" s="130"/>
      <c r="RLR6" s="130"/>
      <c r="RLS6" s="130"/>
      <c r="RLT6" s="130"/>
      <c r="RLU6" s="130"/>
      <c r="RLV6" s="130"/>
      <c r="RLW6" s="130"/>
      <c r="RLX6" s="130"/>
      <c r="RLY6" s="130"/>
      <c r="RLZ6" s="130"/>
      <c r="RMA6" s="130"/>
      <c r="RMB6" s="130"/>
      <c r="RMC6" s="130"/>
      <c r="RMD6" s="130"/>
      <c r="RME6" s="130"/>
      <c r="RMF6" s="130"/>
      <c r="RMG6" s="130"/>
      <c r="RMH6" s="130"/>
      <c r="RMI6" s="130"/>
      <c r="RMJ6" s="130"/>
      <c r="RMK6" s="130"/>
      <c r="RML6" s="130"/>
      <c r="RMM6" s="130"/>
      <c r="RMN6" s="130"/>
      <c r="RMO6" s="130"/>
      <c r="RMP6" s="130"/>
      <c r="RMQ6" s="130"/>
      <c r="RMR6" s="130"/>
      <c r="RMS6" s="130"/>
      <c r="RMT6" s="130"/>
      <c r="RMU6" s="130"/>
      <c r="RMV6" s="130"/>
      <c r="RMW6" s="130"/>
      <c r="RMX6" s="130"/>
      <c r="RMY6" s="130"/>
      <c r="RMZ6" s="130"/>
      <c r="RNA6" s="130"/>
      <c r="RNB6" s="130"/>
      <c r="RNC6" s="130"/>
      <c r="RND6" s="130"/>
      <c r="RNE6" s="130"/>
      <c r="RNF6" s="130"/>
      <c r="RNG6" s="130"/>
      <c r="RNH6" s="130"/>
      <c r="RNI6" s="130"/>
      <c r="RNJ6" s="130"/>
      <c r="RNK6" s="130"/>
      <c r="RNL6" s="130"/>
      <c r="RNM6" s="130"/>
      <c r="RNN6" s="130"/>
      <c r="RNO6" s="130"/>
      <c r="RNP6" s="130"/>
      <c r="RNQ6" s="130"/>
      <c r="RNR6" s="130"/>
      <c r="RNS6" s="130"/>
      <c r="RNT6" s="130"/>
      <c r="RNU6" s="130"/>
      <c r="RNV6" s="130"/>
      <c r="RNW6" s="130"/>
      <c r="RNX6" s="130"/>
      <c r="RNY6" s="130"/>
      <c r="RNZ6" s="130"/>
      <c r="ROA6" s="130"/>
      <c r="ROB6" s="130"/>
      <c r="ROC6" s="130"/>
      <c r="ROD6" s="130"/>
      <c r="ROE6" s="130"/>
      <c r="ROF6" s="130"/>
      <c r="ROG6" s="130"/>
      <c r="ROH6" s="130"/>
      <c r="ROI6" s="130"/>
      <c r="ROJ6" s="130"/>
      <c r="ROK6" s="130"/>
      <c r="ROL6" s="130"/>
      <c r="ROM6" s="130"/>
      <c r="RON6" s="130"/>
      <c r="ROO6" s="130"/>
      <c r="ROP6" s="130"/>
      <c r="ROQ6" s="130"/>
      <c r="ROR6" s="130"/>
      <c r="ROS6" s="130"/>
      <c r="ROT6" s="130"/>
      <c r="ROU6" s="130"/>
      <c r="ROV6" s="130"/>
      <c r="ROW6" s="130"/>
      <c r="ROX6" s="130"/>
      <c r="ROY6" s="130"/>
      <c r="ROZ6" s="130"/>
      <c r="RPA6" s="130"/>
      <c r="RPB6" s="130"/>
      <c r="RPC6" s="130"/>
      <c r="RPD6" s="130"/>
      <c r="RPE6" s="130"/>
      <c r="RPF6" s="130"/>
      <c r="RPG6" s="130"/>
      <c r="RPH6" s="130"/>
      <c r="RPI6" s="130"/>
      <c r="RPJ6" s="130"/>
      <c r="RPK6" s="130"/>
      <c r="RPL6" s="130"/>
      <c r="RPM6" s="130"/>
      <c r="RPN6" s="130"/>
      <c r="RPO6" s="130"/>
      <c r="RPP6" s="130"/>
      <c r="RPQ6" s="130"/>
      <c r="RPR6" s="130"/>
      <c r="RPS6" s="130"/>
      <c r="RPT6" s="130"/>
      <c r="RPU6" s="130"/>
      <c r="RPV6" s="130"/>
      <c r="RPW6" s="130"/>
      <c r="RPX6" s="130"/>
      <c r="RPY6" s="130"/>
      <c r="RPZ6" s="130"/>
      <c r="RQA6" s="130"/>
      <c r="RQB6" s="130"/>
      <c r="RQC6" s="130"/>
      <c r="RQD6" s="130"/>
      <c r="RQE6" s="130"/>
      <c r="RQF6" s="130"/>
      <c r="RQG6" s="130"/>
      <c r="RQH6" s="130"/>
      <c r="RQI6" s="130"/>
      <c r="RQJ6" s="130"/>
      <c r="RQK6" s="130"/>
      <c r="RQL6" s="130"/>
      <c r="RQM6" s="130"/>
      <c r="RQN6" s="130"/>
      <c r="RQO6" s="130"/>
      <c r="RQP6" s="130"/>
      <c r="RQQ6" s="130"/>
      <c r="RQR6" s="130"/>
      <c r="RQS6" s="130"/>
      <c r="RQT6" s="130"/>
      <c r="RQU6" s="130"/>
      <c r="RQV6" s="130"/>
      <c r="RQW6" s="130"/>
      <c r="RQX6" s="130"/>
      <c r="RQY6" s="130"/>
      <c r="RQZ6" s="130"/>
      <c r="RRA6" s="130"/>
      <c r="RRB6" s="130"/>
      <c r="RRC6" s="130"/>
      <c r="RRD6" s="130"/>
      <c r="RRE6" s="130"/>
      <c r="RRF6" s="130"/>
      <c r="RRG6" s="130"/>
      <c r="RRH6" s="130"/>
      <c r="RRI6" s="130"/>
      <c r="RRJ6" s="130"/>
      <c r="RRK6" s="130"/>
      <c r="RRL6" s="130"/>
      <c r="RRM6" s="130"/>
      <c r="RRN6" s="130"/>
      <c r="RRO6" s="130"/>
      <c r="RRP6" s="130"/>
      <c r="RRQ6" s="130"/>
      <c r="RRR6" s="130"/>
      <c r="RRS6" s="130"/>
      <c r="RRT6" s="130"/>
      <c r="RRU6" s="130"/>
      <c r="RRV6" s="130"/>
      <c r="RRW6" s="130"/>
      <c r="RRX6" s="130"/>
      <c r="RRY6" s="130"/>
      <c r="RRZ6" s="130"/>
      <c r="RSA6" s="130"/>
      <c r="RSB6" s="130"/>
      <c r="RSC6" s="130"/>
      <c r="RSD6" s="130"/>
      <c r="RSE6" s="130"/>
      <c r="RSF6" s="130"/>
      <c r="RSG6" s="130"/>
      <c r="RSH6" s="130"/>
      <c r="RSI6" s="130"/>
      <c r="RSJ6" s="130"/>
      <c r="RSK6" s="130"/>
      <c r="RSL6" s="130"/>
      <c r="RSM6" s="130"/>
      <c r="RSN6" s="130"/>
      <c r="RSO6" s="130"/>
      <c r="RSP6" s="130"/>
      <c r="RSQ6" s="130"/>
      <c r="RSR6" s="130"/>
      <c r="RSS6" s="130"/>
      <c r="RST6" s="130"/>
      <c r="RSU6" s="130"/>
      <c r="RSV6" s="130"/>
      <c r="RSW6" s="130"/>
      <c r="RSX6" s="130"/>
      <c r="RSY6" s="130"/>
      <c r="RSZ6" s="130"/>
      <c r="RTA6" s="130"/>
      <c r="RTB6" s="130"/>
      <c r="RTC6" s="130"/>
      <c r="RTD6" s="130"/>
      <c r="RTE6" s="130"/>
      <c r="RTF6" s="130"/>
      <c r="RTG6" s="130"/>
      <c r="RTH6" s="130"/>
      <c r="RTI6" s="130"/>
      <c r="RTJ6" s="130"/>
      <c r="RTK6" s="130"/>
      <c r="RTL6" s="130"/>
      <c r="RTM6" s="130"/>
      <c r="RTN6" s="130"/>
      <c r="RTO6" s="130"/>
      <c r="RTP6" s="130"/>
      <c r="RTQ6" s="130"/>
      <c r="RTR6" s="130"/>
      <c r="RTS6" s="130"/>
      <c r="RTT6" s="130"/>
      <c r="RTU6" s="130"/>
      <c r="RTV6" s="130"/>
      <c r="RTW6" s="130"/>
      <c r="RTX6" s="130"/>
      <c r="RTY6" s="130"/>
      <c r="RTZ6" s="130"/>
      <c r="RUA6" s="130"/>
      <c r="RUB6" s="130"/>
      <c r="RUC6" s="130"/>
      <c r="RUD6" s="130"/>
      <c r="RUE6" s="130"/>
      <c r="RUF6" s="130"/>
      <c r="RUG6" s="130"/>
      <c r="RUH6" s="130"/>
      <c r="RUI6" s="130"/>
      <c r="RUJ6" s="130"/>
      <c r="RUK6" s="130"/>
      <c r="RUL6" s="130"/>
      <c r="RUM6" s="130"/>
      <c r="RUN6" s="130"/>
      <c r="RUO6" s="130"/>
      <c r="RUP6" s="130"/>
      <c r="RUQ6" s="130"/>
      <c r="RUR6" s="130"/>
      <c r="RUS6" s="130"/>
      <c r="RUT6" s="130"/>
      <c r="RUU6" s="130"/>
      <c r="RUV6" s="130"/>
      <c r="RUW6" s="130"/>
      <c r="RUX6" s="130"/>
      <c r="RUY6" s="130"/>
      <c r="RUZ6" s="130"/>
      <c r="RVA6" s="130"/>
      <c r="RVB6" s="130"/>
      <c r="RVC6" s="130"/>
      <c r="RVD6" s="130"/>
      <c r="RVE6" s="130"/>
      <c r="RVF6" s="130"/>
      <c r="RVG6" s="130"/>
      <c r="RVH6" s="130"/>
      <c r="RVI6" s="130"/>
      <c r="RVJ6" s="130"/>
      <c r="RVK6" s="130"/>
      <c r="RVL6" s="130"/>
      <c r="RVM6" s="130"/>
      <c r="RVN6" s="130"/>
      <c r="RVO6" s="130"/>
      <c r="RVP6" s="130"/>
      <c r="RVQ6" s="130"/>
      <c r="RVR6" s="130"/>
      <c r="RVS6" s="130"/>
      <c r="RVT6" s="130"/>
      <c r="RVU6" s="130"/>
      <c r="RVV6" s="130"/>
      <c r="RVW6" s="130"/>
      <c r="RVX6" s="130"/>
      <c r="RVY6" s="130"/>
      <c r="RVZ6" s="130"/>
      <c r="RWA6" s="130"/>
      <c r="RWB6" s="130"/>
      <c r="RWC6" s="130"/>
      <c r="RWD6" s="130"/>
      <c r="RWE6" s="130"/>
      <c r="RWF6" s="130"/>
      <c r="RWG6" s="130"/>
      <c r="RWH6" s="130"/>
      <c r="RWI6" s="130"/>
      <c r="RWJ6" s="130"/>
      <c r="RWK6" s="130"/>
      <c r="RWL6" s="130"/>
      <c r="RWM6" s="130"/>
      <c r="RWN6" s="130"/>
      <c r="RWO6" s="130"/>
      <c r="RWP6" s="130"/>
      <c r="RWQ6" s="130"/>
      <c r="RWR6" s="130"/>
      <c r="RWS6" s="130"/>
      <c r="RWT6" s="130"/>
      <c r="RWU6" s="130"/>
      <c r="RWV6" s="130"/>
      <c r="RWW6" s="130"/>
      <c r="RWX6" s="130"/>
      <c r="RWY6" s="130"/>
      <c r="RWZ6" s="130"/>
      <c r="RXA6" s="130"/>
      <c r="RXB6" s="130"/>
      <c r="RXC6" s="130"/>
      <c r="RXD6" s="130"/>
      <c r="RXE6" s="130"/>
      <c r="RXF6" s="130"/>
      <c r="RXG6" s="130"/>
      <c r="RXH6" s="130"/>
      <c r="RXI6" s="130"/>
      <c r="RXJ6" s="130"/>
      <c r="RXK6" s="130"/>
      <c r="RXL6" s="130"/>
      <c r="RXM6" s="130"/>
      <c r="RXN6" s="130"/>
      <c r="RXO6" s="130"/>
      <c r="RXP6" s="130"/>
      <c r="RXQ6" s="130"/>
      <c r="RXR6" s="130"/>
      <c r="RXS6" s="130"/>
      <c r="RXT6" s="130"/>
      <c r="RXU6" s="130"/>
      <c r="RXV6" s="130"/>
      <c r="RXW6" s="130"/>
      <c r="RXX6" s="130"/>
      <c r="RXY6" s="130"/>
      <c r="RXZ6" s="130"/>
      <c r="RYA6" s="130"/>
      <c r="RYB6" s="130"/>
      <c r="RYC6" s="130"/>
      <c r="RYD6" s="130"/>
      <c r="RYE6" s="130"/>
      <c r="RYF6" s="130"/>
      <c r="RYG6" s="130"/>
      <c r="RYH6" s="130"/>
      <c r="RYI6" s="130"/>
      <c r="RYJ6" s="130"/>
      <c r="RYK6" s="130"/>
      <c r="RYL6" s="130"/>
      <c r="RYM6" s="130"/>
      <c r="RYN6" s="130"/>
      <c r="RYO6" s="130"/>
      <c r="RYP6" s="130"/>
      <c r="RYQ6" s="130"/>
      <c r="RYR6" s="130"/>
      <c r="RYS6" s="130"/>
      <c r="RYT6" s="130"/>
      <c r="RYU6" s="130"/>
      <c r="RYV6" s="130"/>
      <c r="RYW6" s="130"/>
      <c r="RYX6" s="130"/>
      <c r="RYY6" s="130"/>
      <c r="RYZ6" s="130"/>
      <c r="RZA6" s="130"/>
      <c r="RZB6" s="130"/>
      <c r="RZC6" s="130"/>
      <c r="RZD6" s="130"/>
      <c r="RZE6" s="130"/>
      <c r="RZF6" s="130"/>
      <c r="RZG6" s="130"/>
      <c r="RZH6" s="130"/>
      <c r="RZI6" s="130"/>
      <c r="RZJ6" s="130"/>
      <c r="RZK6" s="130"/>
      <c r="RZL6" s="130"/>
      <c r="RZM6" s="130"/>
      <c r="RZN6" s="130"/>
      <c r="RZO6" s="130"/>
      <c r="RZP6" s="130"/>
      <c r="RZQ6" s="130"/>
      <c r="RZR6" s="130"/>
      <c r="RZS6" s="130"/>
      <c r="RZT6" s="130"/>
      <c r="RZU6" s="130"/>
      <c r="RZV6" s="130"/>
      <c r="RZW6" s="130"/>
      <c r="RZX6" s="130"/>
      <c r="RZY6" s="130"/>
      <c r="RZZ6" s="130"/>
      <c r="SAA6" s="130"/>
      <c r="SAB6" s="130"/>
      <c r="SAC6" s="130"/>
      <c r="SAD6" s="130"/>
      <c r="SAE6" s="130"/>
      <c r="SAF6" s="130"/>
      <c r="SAG6" s="130"/>
      <c r="SAH6" s="130"/>
      <c r="SAI6" s="130"/>
      <c r="SAJ6" s="130"/>
      <c r="SAK6" s="130"/>
      <c r="SAL6" s="130"/>
      <c r="SAM6" s="130"/>
      <c r="SAN6" s="130"/>
      <c r="SAO6" s="130"/>
      <c r="SAP6" s="130"/>
      <c r="SAQ6" s="130"/>
      <c r="SAR6" s="130"/>
      <c r="SAS6" s="130"/>
      <c r="SAT6" s="130"/>
      <c r="SAU6" s="130"/>
      <c r="SAV6" s="130"/>
      <c r="SAW6" s="130"/>
      <c r="SAX6" s="130"/>
      <c r="SAY6" s="130"/>
      <c r="SAZ6" s="130"/>
      <c r="SBA6" s="130"/>
      <c r="SBB6" s="130"/>
      <c r="SBC6" s="130"/>
      <c r="SBD6" s="130"/>
      <c r="SBE6" s="130"/>
      <c r="SBF6" s="130"/>
      <c r="SBG6" s="130"/>
      <c r="SBH6" s="130"/>
      <c r="SBI6" s="130"/>
      <c r="SBJ6" s="130"/>
      <c r="SBK6" s="130"/>
      <c r="SBL6" s="130"/>
      <c r="SBM6" s="130"/>
      <c r="SBN6" s="130"/>
      <c r="SBO6" s="130"/>
      <c r="SBP6" s="130"/>
      <c r="SBQ6" s="130"/>
      <c r="SBR6" s="130"/>
      <c r="SBS6" s="130"/>
      <c r="SBT6" s="130"/>
      <c r="SBU6" s="130"/>
      <c r="SBV6" s="130"/>
      <c r="SBW6" s="130"/>
      <c r="SBX6" s="130"/>
      <c r="SBY6" s="130"/>
      <c r="SBZ6" s="130"/>
      <c r="SCA6" s="130"/>
      <c r="SCB6" s="130"/>
      <c r="SCC6" s="130"/>
      <c r="SCD6" s="130"/>
      <c r="SCE6" s="130"/>
      <c r="SCF6" s="130"/>
      <c r="SCG6" s="130"/>
      <c r="SCH6" s="130"/>
      <c r="SCI6" s="130"/>
      <c r="SCJ6" s="130"/>
      <c r="SCK6" s="130"/>
      <c r="SCL6" s="130"/>
      <c r="SCM6" s="130"/>
      <c r="SCN6" s="130"/>
      <c r="SCO6" s="130"/>
      <c r="SCP6" s="130"/>
      <c r="SCQ6" s="130"/>
      <c r="SCR6" s="130"/>
      <c r="SCS6" s="130"/>
      <c r="SCT6" s="130"/>
      <c r="SCU6" s="130"/>
      <c r="SCV6" s="130"/>
      <c r="SCW6" s="130"/>
      <c r="SCX6" s="130"/>
      <c r="SCY6" s="130"/>
      <c r="SCZ6" s="130"/>
      <c r="SDA6" s="130"/>
      <c r="SDB6" s="130"/>
      <c r="SDC6" s="130"/>
      <c r="SDD6" s="130"/>
      <c r="SDE6" s="130"/>
      <c r="SDF6" s="130"/>
      <c r="SDG6" s="130"/>
      <c r="SDH6" s="130"/>
      <c r="SDI6" s="130"/>
      <c r="SDJ6" s="130"/>
      <c r="SDK6" s="130"/>
      <c r="SDL6" s="130"/>
      <c r="SDM6" s="130"/>
      <c r="SDN6" s="130"/>
      <c r="SDO6" s="130"/>
      <c r="SDP6" s="130"/>
      <c r="SDQ6" s="130"/>
      <c r="SDR6" s="130"/>
      <c r="SDS6" s="130"/>
      <c r="SDT6" s="130"/>
      <c r="SDU6" s="130"/>
      <c r="SDV6" s="130"/>
      <c r="SDW6" s="130"/>
      <c r="SDX6" s="130"/>
      <c r="SDY6" s="130"/>
      <c r="SDZ6" s="130"/>
      <c r="SEA6" s="130"/>
      <c r="SEB6" s="130"/>
      <c r="SEC6" s="130"/>
      <c r="SED6" s="130"/>
      <c r="SEE6" s="130"/>
      <c r="SEF6" s="130"/>
      <c r="SEG6" s="130"/>
      <c r="SEH6" s="130"/>
      <c r="SEI6" s="130"/>
      <c r="SEJ6" s="130"/>
      <c r="SEK6" s="130"/>
      <c r="SEL6" s="130"/>
      <c r="SEM6" s="130"/>
      <c r="SEN6" s="130"/>
      <c r="SEO6" s="130"/>
      <c r="SEP6" s="130"/>
      <c r="SEQ6" s="130"/>
      <c r="SER6" s="130"/>
      <c r="SES6" s="130"/>
      <c r="SET6" s="130"/>
      <c r="SEU6" s="130"/>
      <c r="SEV6" s="130"/>
      <c r="SEW6" s="130"/>
      <c r="SEX6" s="130"/>
      <c r="SEY6" s="130"/>
      <c r="SEZ6" s="130"/>
      <c r="SFA6" s="130"/>
      <c r="SFB6" s="130"/>
      <c r="SFC6" s="130"/>
      <c r="SFD6" s="130"/>
      <c r="SFE6" s="130"/>
      <c r="SFF6" s="130"/>
      <c r="SFG6" s="130"/>
      <c r="SFH6" s="130"/>
      <c r="SFI6" s="130"/>
      <c r="SFJ6" s="130"/>
      <c r="SFK6" s="130"/>
      <c r="SFL6" s="130"/>
      <c r="SFM6" s="130"/>
      <c r="SFN6" s="130"/>
      <c r="SFO6" s="130"/>
      <c r="SFP6" s="130"/>
      <c r="SFQ6" s="130"/>
      <c r="SFR6" s="130"/>
      <c r="SFS6" s="130"/>
      <c r="SFT6" s="130"/>
      <c r="SFU6" s="130"/>
      <c r="SFV6" s="130"/>
      <c r="SFW6" s="130"/>
      <c r="SFX6" s="130"/>
      <c r="SFY6" s="130"/>
      <c r="SFZ6" s="130"/>
      <c r="SGA6" s="130"/>
      <c r="SGB6" s="130"/>
      <c r="SGC6" s="130"/>
      <c r="SGD6" s="130"/>
      <c r="SGE6" s="130"/>
      <c r="SGF6" s="130"/>
      <c r="SGG6" s="130"/>
      <c r="SGH6" s="130"/>
      <c r="SGI6" s="130"/>
      <c r="SGJ6" s="130"/>
      <c r="SGK6" s="130"/>
      <c r="SGL6" s="130"/>
      <c r="SGM6" s="130"/>
      <c r="SGN6" s="130"/>
      <c r="SGO6" s="130"/>
      <c r="SGP6" s="130"/>
      <c r="SGQ6" s="130"/>
      <c r="SGR6" s="130"/>
      <c r="SGS6" s="130"/>
      <c r="SGT6" s="130"/>
      <c r="SGU6" s="130"/>
      <c r="SGV6" s="130"/>
      <c r="SGW6" s="130"/>
      <c r="SGX6" s="130"/>
      <c r="SGY6" s="130"/>
      <c r="SGZ6" s="130"/>
      <c r="SHA6" s="130"/>
      <c r="SHB6" s="130"/>
      <c r="SHC6" s="130"/>
      <c r="SHD6" s="130"/>
      <c r="SHE6" s="130"/>
      <c r="SHF6" s="130"/>
      <c r="SHG6" s="130"/>
      <c r="SHH6" s="130"/>
      <c r="SHI6" s="130"/>
      <c r="SHJ6" s="130"/>
      <c r="SHK6" s="130"/>
      <c r="SHL6" s="130"/>
      <c r="SHM6" s="130"/>
      <c r="SHN6" s="130"/>
      <c r="SHO6" s="130"/>
      <c r="SHP6" s="130"/>
      <c r="SHQ6" s="130"/>
      <c r="SHR6" s="130"/>
      <c r="SHS6" s="130"/>
      <c r="SHT6" s="130"/>
      <c r="SHU6" s="130"/>
      <c r="SHV6" s="130"/>
      <c r="SHW6" s="130"/>
      <c r="SHX6" s="130"/>
      <c r="SHY6" s="130"/>
      <c r="SHZ6" s="130"/>
      <c r="SIA6" s="130"/>
      <c r="SIB6" s="130"/>
      <c r="SIC6" s="130"/>
      <c r="SID6" s="130"/>
      <c r="SIE6" s="130"/>
      <c r="SIF6" s="130"/>
      <c r="SIG6" s="130"/>
      <c r="SIH6" s="130"/>
      <c r="SII6" s="130"/>
      <c r="SIJ6" s="130"/>
      <c r="SIK6" s="130"/>
      <c r="SIL6" s="130"/>
      <c r="SIM6" s="130"/>
      <c r="SIN6" s="130"/>
      <c r="SIO6" s="130"/>
      <c r="SIP6" s="130"/>
      <c r="SIQ6" s="130"/>
      <c r="SIR6" s="130"/>
      <c r="SIS6" s="130"/>
      <c r="SIT6" s="130"/>
      <c r="SIU6" s="130"/>
      <c r="SIV6" s="130"/>
      <c r="SIW6" s="130"/>
      <c r="SIX6" s="130"/>
      <c r="SIY6" s="130"/>
      <c r="SIZ6" s="130"/>
      <c r="SJA6" s="130"/>
      <c r="SJB6" s="130"/>
      <c r="SJC6" s="130"/>
      <c r="SJD6" s="130"/>
      <c r="SJE6" s="130"/>
      <c r="SJF6" s="130"/>
      <c r="SJG6" s="130"/>
      <c r="SJH6" s="130"/>
      <c r="SJI6" s="130"/>
      <c r="SJJ6" s="130"/>
      <c r="SJK6" s="130"/>
      <c r="SJL6" s="130"/>
      <c r="SJM6" s="130"/>
      <c r="SJN6" s="130"/>
      <c r="SJO6" s="130"/>
      <c r="SJP6" s="130"/>
      <c r="SJQ6" s="130"/>
      <c r="SJR6" s="130"/>
      <c r="SJS6" s="130"/>
      <c r="SJT6" s="130"/>
      <c r="SJU6" s="130"/>
      <c r="SJV6" s="130"/>
      <c r="SJW6" s="130"/>
      <c r="SJX6" s="130"/>
      <c r="SJY6" s="130"/>
      <c r="SJZ6" s="130"/>
      <c r="SKA6" s="130"/>
      <c r="SKB6" s="130"/>
      <c r="SKC6" s="130"/>
      <c r="SKD6" s="130"/>
      <c r="SKE6" s="130"/>
      <c r="SKF6" s="130"/>
      <c r="SKG6" s="130"/>
      <c r="SKH6" s="130"/>
      <c r="SKI6" s="130"/>
      <c r="SKJ6" s="130"/>
      <c r="SKK6" s="130"/>
      <c r="SKL6" s="130"/>
      <c r="SKM6" s="130"/>
      <c r="SKN6" s="130"/>
      <c r="SKO6" s="130"/>
      <c r="SKP6" s="130"/>
      <c r="SKQ6" s="130"/>
      <c r="SKR6" s="130"/>
      <c r="SKS6" s="130"/>
      <c r="SKT6" s="130"/>
      <c r="SKU6" s="130"/>
      <c r="SKV6" s="130"/>
      <c r="SKW6" s="130"/>
      <c r="SKX6" s="130"/>
      <c r="SKY6" s="130"/>
      <c r="SKZ6" s="130"/>
      <c r="SLA6" s="130"/>
      <c r="SLB6" s="130"/>
      <c r="SLC6" s="130"/>
      <c r="SLD6" s="130"/>
      <c r="SLE6" s="130"/>
      <c r="SLF6" s="130"/>
      <c r="SLG6" s="130"/>
      <c r="SLH6" s="130"/>
      <c r="SLI6" s="130"/>
      <c r="SLJ6" s="130"/>
      <c r="SLK6" s="130"/>
      <c r="SLL6" s="130"/>
      <c r="SLM6" s="130"/>
      <c r="SLN6" s="130"/>
      <c r="SLO6" s="130"/>
      <c r="SLP6" s="130"/>
      <c r="SLQ6" s="130"/>
      <c r="SLR6" s="130"/>
      <c r="SLS6" s="130"/>
      <c r="SLT6" s="130"/>
      <c r="SLU6" s="130"/>
      <c r="SLV6" s="130"/>
      <c r="SLW6" s="130"/>
      <c r="SLX6" s="130"/>
      <c r="SLY6" s="130"/>
      <c r="SLZ6" s="130"/>
      <c r="SMA6" s="130"/>
      <c r="SMB6" s="130"/>
      <c r="SMC6" s="130"/>
      <c r="SMD6" s="130"/>
      <c r="SME6" s="130"/>
      <c r="SMF6" s="130"/>
      <c r="SMG6" s="130"/>
      <c r="SMH6" s="130"/>
      <c r="SMI6" s="130"/>
      <c r="SMJ6" s="130"/>
      <c r="SMK6" s="130"/>
      <c r="SML6" s="130"/>
      <c r="SMM6" s="130"/>
      <c r="SMN6" s="130"/>
      <c r="SMO6" s="130"/>
      <c r="SMP6" s="130"/>
      <c r="SMQ6" s="130"/>
      <c r="SMR6" s="130"/>
      <c r="SMS6" s="130"/>
      <c r="SMT6" s="130"/>
      <c r="SMU6" s="130"/>
      <c r="SMV6" s="130"/>
      <c r="SMW6" s="130"/>
      <c r="SMX6" s="130"/>
      <c r="SMY6" s="130"/>
      <c r="SMZ6" s="130"/>
      <c r="SNA6" s="130"/>
      <c r="SNB6" s="130"/>
      <c r="SNC6" s="130"/>
      <c r="SND6" s="130"/>
      <c r="SNE6" s="130"/>
      <c r="SNF6" s="130"/>
      <c r="SNG6" s="130"/>
      <c r="SNH6" s="130"/>
      <c r="SNI6" s="130"/>
      <c r="SNJ6" s="130"/>
      <c r="SNK6" s="130"/>
      <c r="SNL6" s="130"/>
      <c r="SNM6" s="130"/>
      <c r="SNN6" s="130"/>
      <c r="SNO6" s="130"/>
      <c r="SNP6" s="130"/>
      <c r="SNQ6" s="130"/>
      <c r="SNR6" s="130"/>
      <c r="SNS6" s="130"/>
      <c r="SNT6" s="130"/>
      <c r="SNU6" s="130"/>
      <c r="SNV6" s="130"/>
      <c r="SNW6" s="130"/>
      <c r="SNX6" s="130"/>
      <c r="SNY6" s="130"/>
      <c r="SNZ6" s="130"/>
      <c r="SOA6" s="130"/>
      <c r="SOB6" s="130"/>
      <c r="SOC6" s="130"/>
      <c r="SOD6" s="130"/>
      <c r="SOE6" s="130"/>
      <c r="SOF6" s="130"/>
      <c r="SOG6" s="130"/>
      <c r="SOH6" s="130"/>
      <c r="SOI6" s="130"/>
      <c r="SOJ6" s="130"/>
      <c r="SOK6" s="130"/>
      <c r="SOL6" s="130"/>
      <c r="SOM6" s="130"/>
      <c r="SON6" s="130"/>
      <c r="SOO6" s="130"/>
      <c r="SOP6" s="130"/>
      <c r="SOQ6" s="130"/>
      <c r="SOR6" s="130"/>
      <c r="SOS6" s="130"/>
      <c r="SOT6" s="130"/>
      <c r="SOU6" s="130"/>
      <c r="SOV6" s="130"/>
      <c r="SOW6" s="130"/>
      <c r="SOX6" s="130"/>
      <c r="SOY6" s="130"/>
      <c r="SOZ6" s="130"/>
      <c r="SPA6" s="130"/>
      <c r="SPB6" s="130"/>
      <c r="SPC6" s="130"/>
      <c r="SPD6" s="130"/>
      <c r="SPE6" s="130"/>
      <c r="SPF6" s="130"/>
      <c r="SPG6" s="130"/>
      <c r="SPH6" s="130"/>
      <c r="SPI6" s="130"/>
      <c r="SPJ6" s="130"/>
      <c r="SPK6" s="130"/>
      <c r="SPL6" s="130"/>
      <c r="SPM6" s="130"/>
      <c r="SPN6" s="130"/>
      <c r="SPO6" s="130"/>
      <c r="SPP6" s="130"/>
      <c r="SPQ6" s="130"/>
      <c r="SPR6" s="130"/>
      <c r="SPS6" s="130"/>
      <c r="SPT6" s="130"/>
      <c r="SPU6" s="130"/>
      <c r="SPV6" s="130"/>
      <c r="SPW6" s="130"/>
      <c r="SPX6" s="130"/>
      <c r="SPY6" s="130"/>
      <c r="SPZ6" s="130"/>
      <c r="SQA6" s="130"/>
      <c r="SQB6" s="130"/>
      <c r="SQC6" s="130"/>
      <c r="SQD6" s="130"/>
      <c r="SQE6" s="130"/>
      <c r="SQF6" s="130"/>
      <c r="SQG6" s="130"/>
      <c r="SQH6" s="130"/>
      <c r="SQI6" s="130"/>
      <c r="SQJ6" s="130"/>
      <c r="SQK6" s="130"/>
      <c r="SQL6" s="130"/>
      <c r="SQM6" s="130"/>
      <c r="SQN6" s="130"/>
      <c r="SQO6" s="130"/>
      <c r="SQP6" s="130"/>
      <c r="SQQ6" s="130"/>
      <c r="SQR6" s="130"/>
      <c r="SQS6" s="130"/>
      <c r="SQT6" s="130"/>
      <c r="SQU6" s="130"/>
      <c r="SQV6" s="130"/>
      <c r="SQW6" s="130"/>
      <c r="SQX6" s="130"/>
      <c r="SQY6" s="130"/>
      <c r="SQZ6" s="130"/>
      <c r="SRA6" s="130"/>
      <c r="SRB6" s="130"/>
      <c r="SRC6" s="130"/>
      <c r="SRD6" s="130"/>
      <c r="SRE6" s="130"/>
      <c r="SRF6" s="130"/>
      <c r="SRG6" s="130"/>
      <c r="SRH6" s="130"/>
      <c r="SRI6" s="130"/>
      <c r="SRJ6" s="130"/>
      <c r="SRK6" s="130"/>
      <c r="SRL6" s="130"/>
      <c r="SRM6" s="130"/>
      <c r="SRN6" s="130"/>
      <c r="SRO6" s="130"/>
      <c r="SRP6" s="130"/>
      <c r="SRQ6" s="130"/>
      <c r="SRR6" s="130"/>
      <c r="SRS6" s="130"/>
      <c r="SRT6" s="130"/>
      <c r="SRU6" s="130"/>
      <c r="SRV6" s="130"/>
      <c r="SRW6" s="130"/>
      <c r="SRX6" s="130"/>
      <c r="SRY6" s="130"/>
      <c r="SRZ6" s="130"/>
      <c r="SSA6" s="130"/>
      <c r="SSB6" s="130"/>
      <c r="SSC6" s="130"/>
      <c r="SSD6" s="130"/>
      <c r="SSE6" s="130"/>
      <c r="SSF6" s="130"/>
      <c r="SSG6" s="130"/>
      <c r="SSH6" s="130"/>
      <c r="SSI6" s="130"/>
      <c r="SSJ6" s="130"/>
      <c r="SSK6" s="130"/>
      <c r="SSL6" s="130"/>
      <c r="SSM6" s="130"/>
      <c r="SSN6" s="130"/>
      <c r="SSO6" s="130"/>
      <c r="SSP6" s="130"/>
      <c r="SSQ6" s="130"/>
      <c r="SSR6" s="130"/>
      <c r="SSS6" s="130"/>
      <c r="SST6" s="130"/>
      <c r="SSU6" s="130"/>
      <c r="SSV6" s="130"/>
      <c r="SSW6" s="130"/>
      <c r="SSX6" s="130"/>
      <c r="SSY6" s="130"/>
      <c r="SSZ6" s="130"/>
      <c r="STA6" s="130"/>
      <c r="STB6" s="130"/>
      <c r="STC6" s="130"/>
      <c r="STD6" s="130"/>
      <c r="STE6" s="130"/>
      <c r="STF6" s="130"/>
      <c r="STG6" s="130"/>
      <c r="STH6" s="130"/>
      <c r="STI6" s="130"/>
      <c r="STJ6" s="130"/>
      <c r="STK6" s="130"/>
      <c r="STL6" s="130"/>
      <c r="STM6" s="130"/>
      <c r="STN6" s="130"/>
      <c r="STO6" s="130"/>
      <c r="STP6" s="130"/>
      <c r="STQ6" s="130"/>
      <c r="STR6" s="130"/>
      <c r="STS6" s="130"/>
      <c r="STT6" s="130"/>
      <c r="STU6" s="130"/>
      <c r="STV6" s="130"/>
      <c r="STW6" s="130"/>
      <c r="STX6" s="130"/>
      <c r="STY6" s="130"/>
      <c r="STZ6" s="130"/>
      <c r="SUA6" s="130"/>
      <c r="SUB6" s="130"/>
      <c r="SUC6" s="130"/>
      <c r="SUD6" s="130"/>
      <c r="SUE6" s="130"/>
      <c r="SUF6" s="130"/>
      <c r="SUG6" s="130"/>
      <c r="SUH6" s="130"/>
      <c r="SUI6" s="130"/>
      <c r="SUJ6" s="130"/>
      <c r="SUK6" s="130"/>
      <c r="SUL6" s="130"/>
      <c r="SUM6" s="130"/>
      <c r="SUN6" s="130"/>
      <c r="SUO6" s="130"/>
      <c r="SUP6" s="130"/>
      <c r="SUQ6" s="130"/>
      <c r="SUR6" s="130"/>
      <c r="SUS6" s="130"/>
      <c r="SUT6" s="130"/>
      <c r="SUU6" s="130"/>
      <c r="SUV6" s="130"/>
      <c r="SUW6" s="130"/>
      <c r="SUX6" s="130"/>
      <c r="SUY6" s="130"/>
      <c r="SUZ6" s="130"/>
      <c r="SVA6" s="130"/>
      <c r="SVB6" s="130"/>
      <c r="SVC6" s="130"/>
      <c r="SVD6" s="130"/>
      <c r="SVE6" s="130"/>
      <c r="SVF6" s="130"/>
      <c r="SVG6" s="130"/>
      <c r="SVH6" s="130"/>
      <c r="SVI6" s="130"/>
      <c r="SVJ6" s="130"/>
      <c r="SVK6" s="130"/>
      <c r="SVL6" s="130"/>
      <c r="SVM6" s="130"/>
      <c r="SVN6" s="130"/>
      <c r="SVO6" s="130"/>
      <c r="SVP6" s="130"/>
      <c r="SVQ6" s="130"/>
      <c r="SVR6" s="130"/>
      <c r="SVS6" s="130"/>
      <c r="SVT6" s="130"/>
      <c r="SVU6" s="130"/>
      <c r="SVV6" s="130"/>
      <c r="SVW6" s="130"/>
      <c r="SVX6" s="130"/>
      <c r="SVY6" s="130"/>
      <c r="SVZ6" s="130"/>
      <c r="SWA6" s="130"/>
      <c r="SWB6" s="130"/>
      <c r="SWC6" s="130"/>
      <c r="SWD6" s="130"/>
      <c r="SWE6" s="130"/>
      <c r="SWF6" s="130"/>
      <c r="SWG6" s="130"/>
      <c r="SWH6" s="130"/>
      <c r="SWI6" s="130"/>
      <c r="SWJ6" s="130"/>
      <c r="SWK6" s="130"/>
      <c r="SWL6" s="130"/>
      <c r="SWM6" s="130"/>
      <c r="SWN6" s="130"/>
      <c r="SWO6" s="130"/>
      <c r="SWP6" s="130"/>
      <c r="SWQ6" s="130"/>
      <c r="SWR6" s="130"/>
      <c r="SWS6" s="130"/>
      <c r="SWT6" s="130"/>
      <c r="SWU6" s="130"/>
      <c r="SWV6" s="130"/>
      <c r="SWW6" s="130"/>
      <c r="SWX6" s="130"/>
      <c r="SWY6" s="130"/>
      <c r="SWZ6" s="130"/>
      <c r="SXA6" s="130"/>
      <c r="SXB6" s="130"/>
      <c r="SXC6" s="130"/>
      <c r="SXD6" s="130"/>
      <c r="SXE6" s="130"/>
      <c r="SXF6" s="130"/>
      <c r="SXG6" s="130"/>
      <c r="SXH6" s="130"/>
      <c r="SXI6" s="130"/>
      <c r="SXJ6" s="130"/>
      <c r="SXK6" s="130"/>
      <c r="SXL6" s="130"/>
      <c r="SXM6" s="130"/>
      <c r="SXN6" s="130"/>
      <c r="SXO6" s="130"/>
      <c r="SXP6" s="130"/>
      <c r="SXQ6" s="130"/>
      <c r="SXR6" s="130"/>
      <c r="SXS6" s="130"/>
      <c r="SXT6" s="130"/>
      <c r="SXU6" s="130"/>
      <c r="SXV6" s="130"/>
      <c r="SXW6" s="130"/>
      <c r="SXX6" s="130"/>
      <c r="SXY6" s="130"/>
      <c r="SXZ6" s="130"/>
      <c r="SYA6" s="130"/>
      <c r="SYB6" s="130"/>
      <c r="SYC6" s="130"/>
      <c r="SYD6" s="130"/>
      <c r="SYE6" s="130"/>
      <c r="SYF6" s="130"/>
      <c r="SYG6" s="130"/>
      <c r="SYH6" s="130"/>
      <c r="SYI6" s="130"/>
      <c r="SYJ6" s="130"/>
      <c r="SYK6" s="130"/>
      <c r="SYL6" s="130"/>
      <c r="SYM6" s="130"/>
      <c r="SYN6" s="130"/>
      <c r="SYO6" s="130"/>
      <c r="SYP6" s="130"/>
      <c r="SYQ6" s="130"/>
      <c r="SYR6" s="130"/>
      <c r="SYS6" s="130"/>
      <c r="SYT6" s="130"/>
      <c r="SYU6" s="130"/>
      <c r="SYV6" s="130"/>
      <c r="SYW6" s="130"/>
      <c r="SYX6" s="130"/>
      <c r="SYY6" s="130"/>
      <c r="SYZ6" s="130"/>
      <c r="SZA6" s="130"/>
      <c r="SZB6" s="130"/>
      <c r="SZC6" s="130"/>
      <c r="SZD6" s="130"/>
      <c r="SZE6" s="130"/>
      <c r="SZF6" s="130"/>
      <c r="SZG6" s="130"/>
      <c r="SZH6" s="130"/>
      <c r="SZI6" s="130"/>
      <c r="SZJ6" s="130"/>
      <c r="SZK6" s="130"/>
      <c r="SZL6" s="130"/>
      <c r="SZM6" s="130"/>
      <c r="SZN6" s="130"/>
      <c r="SZO6" s="130"/>
      <c r="SZP6" s="130"/>
      <c r="SZQ6" s="130"/>
      <c r="SZR6" s="130"/>
      <c r="SZS6" s="130"/>
      <c r="SZT6" s="130"/>
      <c r="SZU6" s="130"/>
      <c r="SZV6" s="130"/>
      <c r="SZW6" s="130"/>
      <c r="SZX6" s="130"/>
      <c r="SZY6" s="130"/>
      <c r="SZZ6" s="130"/>
      <c r="TAA6" s="130"/>
      <c r="TAB6" s="130"/>
      <c r="TAC6" s="130"/>
      <c r="TAD6" s="130"/>
      <c r="TAE6" s="130"/>
      <c r="TAF6" s="130"/>
      <c r="TAG6" s="130"/>
      <c r="TAH6" s="130"/>
      <c r="TAI6" s="130"/>
      <c r="TAJ6" s="130"/>
      <c r="TAK6" s="130"/>
      <c r="TAL6" s="130"/>
      <c r="TAM6" s="130"/>
      <c r="TAN6" s="130"/>
      <c r="TAO6" s="130"/>
      <c r="TAP6" s="130"/>
      <c r="TAQ6" s="130"/>
      <c r="TAR6" s="130"/>
      <c r="TAS6" s="130"/>
      <c r="TAT6" s="130"/>
      <c r="TAU6" s="130"/>
      <c r="TAV6" s="130"/>
      <c r="TAW6" s="130"/>
      <c r="TAX6" s="130"/>
      <c r="TAY6" s="130"/>
      <c r="TAZ6" s="130"/>
      <c r="TBA6" s="130"/>
      <c r="TBB6" s="130"/>
      <c r="TBC6" s="130"/>
      <c r="TBD6" s="130"/>
      <c r="TBE6" s="130"/>
      <c r="TBF6" s="130"/>
      <c r="TBG6" s="130"/>
      <c r="TBH6" s="130"/>
      <c r="TBI6" s="130"/>
      <c r="TBJ6" s="130"/>
      <c r="TBK6" s="130"/>
      <c r="TBL6" s="130"/>
      <c r="TBM6" s="130"/>
      <c r="TBN6" s="130"/>
      <c r="TBO6" s="130"/>
      <c r="TBP6" s="130"/>
      <c r="TBQ6" s="130"/>
      <c r="TBR6" s="130"/>
      <c r="TBS6" s="130"/>
      <c r="TBT6" s="130"/>
      <c r="TBU6" s="130"/>
      <c r="TBV6" s="130"/>
      <c r="TBW6" s="130"/>
      <c r="TBX6" s="130"/>
      <c r="TBY6" s="130"/>
      <c r="TBZ6" s="130"/>
      <c r="TCA6" s="130"/>
      <c r="TCB6" s="130"/>
      <c r="TCC6" s="130"/>
      <c r="TCD6" s="130"/>
      <c r="TCE6" s="130"/>
      <c r="TCF6" s="130"/>
      <c r="TCG6" s="130"/>
      <c r="TCH6" s="130"/>
      <c r="TCI6" s="130"/>
      <c r="TCJ6" s="130"/>
      <c r="TCK6" s="130"/>
      <c r="TCL6" s="130"/>
      <c r="TCM6" s="130"/>
      <c r="TCN6" s="130"/>
      <c r="TCO6" s="130"/>
      <c r="TCP6" s="130"/>
      <c r="TCQ6" s="130"/>
      <c r="TCR6" s="130"/>
      <c r="TCS6" s="130"/>
      <c r="TCT6" s="130"/>
      <c r="TCU6" s="130"/>
      <c r="TCV6" s="130"/>
      <c r="TCW6" s="130"/>
      <c r="TCX6" s="130"/>
      <c r="TCY6" s="130"/>
      <c r="TCZ6" s="130"/>
      <c r="TDA6" s="130"/>
      <c r="TDB6" s="130"/>
      <c r="TDC6" s="130"/>
      <c r="TDD6" s="130"/>
      <c r="TDE6" s="130"/>
      <c r="TDF6" s="130"/>
      <c r="TDG6" s="130"/>
      <c r="TDH6" s="130"/>
      <c r="TDI6" s="130"/>
      <c r="TDJ6" s="130"/>
      <c r="TDK6" s="130"/>
      <c r="TDL6" s="130"/>
      <c r="TDM6" s="130"/>
      <c r="TDN6" s="130"/>
      <c r="TDO6" s="130"/>
      <c r="TDP6" s="130"/>
      <c r="TDQ6" s="130"/>
      <c r="TDR6" s="130"/>
      <c r="TDS6" s="130"/>
      <c r="TDT6" s="130"/>
      <c r="TDU6" s="130"/>
      <c r="TDV6" s="130"/>
      <c r="TDW6" s="130"/>
      <c r="TDX6" s="130"/>
      <c r="TDY6" s="130"/>
      <c r="TDZ6" s="130"/>
      <c r="TEA6" s="130"/>
      <c r="TEB6" s="130"/>
      <c r="TEC6" s="130"/>
      <c r="TED6" s="130"/>
      <c r="TEE6" s="130"/>
      <c r="TEF6" s="130"/>
      <c r="TEG6" s="130"/>
      <c r="TEH6" s="130"/>
      <c r="TEI6" s="130"/>
      <c r="TEJ6" s="130"/>
      <c r="TEK6" s="130"/>
      <c r="TEL6" s="130"/>
      <c r="TEM6" s="130"/>
      <c r="TEN6" s="130"/>
      <c r="TEO6" s="130"/>
      <c r="TEP6" s="130"/>
      <c r="TEQ6" s="130"/>
      <c r="TER6" s="130"/>
      <c r="TES6" s="130"/>
      <c r="TET6" s="130"/>
      <c r="TEU6" s="130"/>
      <c r="TEV6" s="130"/>
      <c r="TEW6" s="130"/>
      <c r="TEX6" s="130"/>
      <c r="TEY6" s="130"/>
      <c r="TEZ6" s="130"/>
      <c r="TFA6" s="130"/>
      <c r="TFB6" s="130"/>
      <c r="TFC6" s="130"/>
      <c r="TFD6" s="130"/>
      <c r="TFE6" s="130"/>
      <c r="TFF6" s="130"/>
      <c r="TFG6" s="130"/>
      <c r="TFH6" s="130"/>
      <c r="TFI6" s="130"/>
      <c r="TFJ6" s="130"/>
      <c r="TFK6" s="130"/>
      <c r="TFL6" s="130"/>
      <c r="TFM6" s="130"/>
      <c r="TFN6" s="130"/>
      <c r="TFO6" s="130"/>
      <c r="TFP6" s="130"/>
      <c r="TFQ6" s="130"/>
      <c r="TFR6" s="130"/>
      <c r="TFS6" s="130"/>
      <c r="TFT6" s="130"/>
      <c r="TFU6" s="130"/>
      <c r="TFV6" s="130"/>
      <c r="TFW6" s="130"/>
      <c r="TFX6" s="130"/>
      <c r="TFY6" s="130"/>
      <c r="TFZ6" s="130"/>
      <c r="TGA6" s="130"/>
      <c r="TGB6" s="130"/>
      <c r="TGC6" s="130"/>
      <c r="TGD6" s="130"/>
      <c r="TGE6" s="130"/>
      <c r="TGF6" s="130"/>
      <c r="TGG6" s="130"/>
      <c r="TGH6" s="130"/>
      <c r="TGI6" s="130"/>
      <c r="TGJ6" s="130"/>
      <c r="TGK6" s="130"/>
      <c r="TGL6" s="130"/>
      <c r="TGM6" s="130"/>
      <c r="TGN6" s="130"/>
      <c r="TGO6" s="130"/>
      <c r="TGP6" s="130"/>
      <c r="TGQ6" s="130"/>
      <c r="TGR6" s="130"/>
      <c r="TGS6" s="130"/>
      <c r="TGT6" s="130"/>
      <c r="TGU6" s="130"/>
      <c r="TGV6" s="130"/>
      <c r="TGW6" s="130"/>
      <c r="TGX6" s="130"/>
      <c r="TGY6" s="130"/>
      <c r="TGZ6" s="130"/>
      <c r="THA6" s="130"/>
      <c r="THB6" s="130"/>
      <c r="THC6" s="130"/>
      <c r="THD6" s="130"/>
      <c r="THE6" s="130"/>
      <c r="THF6" s="130"/>
      <c r="THG6" s="130"/>
      <c r="THH6" s="130"/>
      <c r="THI6" s="130"/>
      <c r="THJ6" s="130"/>
      <c r="THK6" s="130"/>
      <c r="THL6" s="130"/>
      <c r="THM6" s="130"/>
      <c r="THN6" s="130"/>
      <c r="THO6" s="130"/>
      <c r="THP6" s="130"/>
      <c r="THQ6" s="130"/>
      <c r="THR6" s="130"/>
      <c r="THS6" s="130"/>
      <c r="THT6" s="130"/>
      <c r="THU6" s="130"/>
      <c r="THV6" s="130"/>
      <c r="THW6" s="130"/>
      <c r="THX6" s="130"/>
      <c r="THY6" s="130"/>
      <c r="THZ6" s="130"/>
      <c r="TIA6" s="130"/>
      <c r="TIB6" s="130"/>
      <c r="TIC6" s="130"/>
      <c r="TID6" s="130"/>
      <c r="TIE6" s="130"/>
      <c r="TIF6" s="130"/>
      <c r="TIG6" s="130"/>
      <c r="TIH6" s="130"/>
      <c r="TII6" s="130"/>
      <c r="TIJ6" s="130"/>
      <c r="TIK6" s="130"/>
      <c r="TIL6" s="130"/>
      <c r="TIM6" s="130"/>
      <c r="TIN6" s="130"/>
      <c r="TIO6" s="130"/>
      <c r="TIP6" s="130"/>
      <c r="TIQ6" s="130"/>
      <c r="TIR6" s="130"/>
      <c r="TIS6" s="130"/>
      <c r="TIT6" s="130"/>
      <c r="TIU6" s="130"/>
      <c r="TIV6" s="130"/>
      <c r="TIW6" s="130"/>
      <c r="TIX6" s="130"/>
      <c r="TIY6" s="130"/>
      <c r="TIZ6" s="130"/>
      <c r="TJA6" s="130"/>
      <c r="TJB6" s="130"/>
      <c r="TJC6" s="130"/>
      <c r="TJD6" s="130"/>
      <c r="TJE6" s="130"/>
      <c r="TJF6" s="130"/>
      <c r="TJG6" s="130"/>
      <c r="TJH6" s="130"/>
      <c r="TJI6" s="130"/>
      <c r="TJJ6" s="130"/>
      <c r="TJK6" s="130"/>
      <c r="TJL6" s="130"/>
      <c r="TJM6" s="130"/>
      <c r="TJN6" s="130"/>
      <c r="TJO6" s="130"/>
      <c r="TJP6" s="130"/>
      <c r="TJQ6" s="130"/>
      <c r="TJR6" s="130"/>
      <c r="TJS6" s="130"/>
      <c r="TJT6" s="130"/>
      <c r="TJU6" s="130"/>
      <c r="TJV6" s="130"/>
      <c r="TJW6" s="130"/>
      <c r="TJX6" s="130"/>
      <c r="TJY6" s="130"/>
      <c r="TJZ6" s="130"/>
      <c r="TKA6" s="130"/>
      <c r="TKB6" s="130"/>
      <c r="TKC6" s="130"/>
      <c r="TKD6" s="130"/>
      <c r="TKE6" s="130"/>
      <c r="TKF6" s="130"/>
      <c r="TKG6" s="130"/>
      <c r="TKH6" s="130"/>
      <c r="TKI6" s="130"/>
      <c r="TKJ6" s="130"/>
      <c r="TKK6" s="130"/>
      <c r="TKL6" s="130"/>
      <c r="TKM6" s="130"/>
      <c r="TKN6" s="130"/>
      <c r="TKO6" s="130"/>
      <c r="TKP6" s="130"/>
      <c r="TKQ6" s="130"/>
      <c r="TKR6" s="130"/>
      <c r="TKS6" s="130"/>
      <c r="TKT6" s="130"/>
      <c r="TKU6" s="130"/>
      <c r="TKV6" s="130"/>
      <c r="TKW6" s="130"/>
      <c r="TKX6" s="130"/>
      <c r="TKY6" s="130"/>
      <c r="TKZ6" s="130"/>
      <c r="TLA6" s="130"/>
      <c r="TLB6" s="130"/>
      <c r="TLC6" s="130"/>
      <c r="TLD6" s="130"/>
      <c r="TLE6" s="130"/>
      <c r="TLF6" s="130"/>
      <c r="TLG6" s="130"/>
      <c r="TLH6" s="130"/>
      <c r="TLI6" s="130"/>
      <c r="TLJ6" s="130"/>
      <c r="TLK6" s="130"/>
      <c r="TLL6" s="130"/>
      <c r="TLM6" s="130"/>
      <c r="TLN6" s="130"/>
      <c r="TLO6" s="130"/>
      <c r="TLP6" s="130"/>
      <c r="TLQ6" s="130"/>
      <c r="TLR6" s="130"/>
      <c r="TLS6" s="130"/>
      <c r="TLT6" s="130"/>
      <c r="TLU6" s="130"/>
      <c r="TLV6" s="130"/>
      <c r="TLW6" s="130"/>
      <c r="TLX6" s="130"/>
      <c r="TLY6" s="130"/>
      <c r="TLZ6" s="130"/>
      <c r="TMA6" s="130"/>
      <c r="TMB6" s="130"/>
      <c r="TMC6" s="130"/>
      <c r="TMD6" s="130"/>
      <c r="TME6" s="130"/>
      <c r="TMF6" s="130"/>
      <c r="TMG6" s="130"/>
      <c r="TMH6" s="130"/>
      <c r="TMI6" s="130"/>
      <c r="TMJ6" s="130"/>
      <c r="TMK6" s="130"/>
      <c r="TML6" s="130"/>
      <c r="TMM6" s="130"/>
      <c r="TMN6" s="130"/>
      <c r="TMO6" s="130"/>
      <c r="TMP6" s="130"/>
      <c r="TMQ6" s="130"/>
      <c r="TMR6" s="130"/>
      <c r="TMS6" s="130"/>
      <c r="TMT6" s="130"/>
      <c r="TMU6" s="130"/>
      <c r="TMV6" s="130"/>
      <c r="TMW6" s="130"/>
      <c r="TMX6" s="130"/>
      <c r="TMY6" s="130"/>
      <c r="TMZ6" s="130"/>
      <c r="TNA6" s="130"/>
      <c r="TNB6" s="130"/>
      <c r="TNC6" s="130"/>
      <c r="TND6" s="130"/>
      <c r="TNE6" s="130"/>
      <c r="TNF6" s="130"/>
      <c r="TNG6" s="130"/>
      <c r="TNH6" s="130"/>
      <c r="TNI6" s="130"/>
      <c r="TNJ6" s="130"/>
      <c r="TNK6" s="130"/>
      <c r="TNL6" s="130"/>
      <c r="TNM6" s="130"/>
      <c r="TNN6" s="130"/>
      <c r="TNO6" s="130"/>
      <c r="TNP6" s="130"/>
      <c r="TNQ6" s="130"/>
      <c r="TNR6" s="130"/>
      <c r="TNS6" s="130"/>
      <c r="TNT6" s="130"/>
      <c r="TNU6" s="130"/>
      <c r="TNV6" s="130"/>
      <c r="TNW6" s="130"/>
      <c r="TNX6" s="130"/>
      <c r="TNY6" s="130"/>
      <c r="TNZ6" s="130"/>
      <c r="TOA6" s="130"/>
      <c r="TOB6" s="130"/>
      <c r="TOC6" s="130"/>
      <c r="TOD6" s="130"/>
      <c r="TOE6" s="130"/>
      <c r="TOF6" s="130"/>
      <c r="TOG6" s="130"/>
      <c r="TOH6" s="130"/>
      <c r="TOI6" s="130"/>
      <c r="TOJ6" s="130"/>
      <c r="TOK6" s="130"/>
      <c r="TOL6" s="130"/>
      <c r="TOM6" s="130"/>
      <c r="TON6" s="130"/>
      <c r="TOO6" s="130"/>
      <c r="TOP6" s="130"/>
      <c r="TOQ6" s="130"/>
      <c r="TOR6" s="130"/>
      <c r="TOS6" s="130"/>
      <c r="TOT6" s="130"/>
      <c r="TOU6" s="130"/>
      <c r="TOV6" s="130"/>
      <c r="TOW6" s="130"/>
      <c r="TOX6" s="130"/>
      <c r="TOY6" s="130"/>
      <c r="TOZ6" s="130"/>
      <c r="TPA6" s="130"/>
      <c r="TPB6" s="130"/>
      <c r="TPC6" s="130"/>
      <c r="TPD6" s="130"/>
      <c r="TPE6" s="130"/>
      <c r="TPF6" s="130"/>
      <c r="TPG6" s="130"/>
      <c r="TPH6" s="130"/>
      <c r="TPI6" s="130"/>
      <c r="TPJ6" s="130"/>
      <c r="TPK6" s="130"/>
      <c r="TPL6" s="130"/>
      <c r="TPM6" s="130"/>
      <c r="TPN6" s="130"/>
      <c r="TPO6" s="130"/>
      <c r="TPP6" s="130"/>
      <c r="TPQ6" s="130"/>
      <c r="TPR6" s="130"/>
      <c r="TPS6" s="130"/>
      <c r="TPT6" s="130"/>
      <c r="TPU6" s="130"/>
      <c r="TPV6" s="130"/>
      <c r="TPW6" s="130"/>
      <c r="TPX6" s="130"/>
      <c r="TPY6" s="130"/>
      <c r="TPZ6" s="130"/>
      <c r="TQA6" s="130"/>
      <c r="TQB6" s="130"/>
      <c r="TQC6" s="130"/>
      <c r="TQD6" s="130"/>
      <c r="TQE6" s="130"/>
      <c r="TQF6" s="130"/>
      <c r="TQG6" s="130"/>
      <c r="TQH6" s="130"/>
      <c r="TQI6" s="130"/>
      <c r="TQJ6" s="130"/>
      <c r="TQK6" s="130"/>
      <c r="TQL6" s="130"/>
      <c r="TQM6" s="130"/>
      <c r="TQN6" s="130"/>
      <c r="TQO6" s="130"/>
      <c r="TQP6" s="130"/>
      <c r="TQQ6" s="130"/>
      <c r="TQR6" s="130"/>
      <c r="TQS6" s="130"/>
      <c r="TQT6" s="130"/>
      <c r="TQU6" s="130"/>
      <c r="TQV6" s="130"/>
      <c r="TQW6" s="130"/>
      <c r="TQX6" s="130"/>
      <c r="TQY6" s="130"/>
      <c r="TQZ6" s="130"/>
      <c r="TRA6" s="130"/>
      <c r="TRB6" s="130"/>
      <c r="TRC6" s="130"/>
      <c r="TRD6" s="130"/>
      <c r="TRE6" s="130"/>
      <c r="TRF6" s="130"/>
      <c r="TRG6" s="130"/>
      <c r="TRH6" s="130"/>
      <c r="TRI6" s="130"/>
      <c r="TRJ6" s="130"/>
      <c r="TRK6" s="130"/>
      <c r="TRL6" s="130"/>
      <c r="TRM6" s="130"/>
      <c r="TRN6" s="130"/>
      <c r="TRO6" s="130"/>
      <c r="TRP6" s="130"/>
      <c r="TRQ6" s="130"/>
      <c r="TRR6" s="130"/>
      <c r="TRS6" s="130"/>
      <c r="TRT6" s="130"/>
      <c r="TRU6" s="130"/>
      <c r="TRV6" s="130"/>
      <c r="TRW6" s="130"/>
      <c r="TRX6" s="130"/>
      <c r="TRY6" s="130"/>
      <c r="TRZ6" s="130"/>
      <c r="TSA6" s="130"/>
      <c r="TSB6" s="130"/>
      <c r="TSC6" s="130"/>
      <c r="TSD6" s="130"/>
      <c r="TSE6" s="130"/>
      <c r="TSF6" s="130"/>
      <c r="TSG6" s="130"/>
      <c r="TSH6" s="130"/>
      <c r="TSI6" s="130"/>
      <c r="TSJ6" s="130"/>
      <c r="TSK6" s="130"/>
      <c r="TSL6" s="130"/>
      <c r="TSM6" s="130"/>
      <c r="TSN6" s="130"/>
      <c r="TSO6" s="130"/>
      <c r="TSP6" s="130"/>
      <c r="TSQ6" s="130"/>
      <c r="TSR6" s="130"/>
      <c r="TSS6" s="130"/>
      <c r="TST6" s="130"/>
      <c r="TSU6" s="130"/>
      <c r="TSV6" s="130"/>
      <c r="TSW6" s="130"/>
      <c r="TSX6" s="130"/>
      <c r="TSY6" s="130"/>
      <c r="TSZ6" s="130"/>
      <c r="TTA6" s="130"/>
      <c r="TTB6" s="130"/>
      <c r="TTC6" s="130"/>
      <c r="TTD6" s="130"/>
      <c r="TTE6" s="130"/>
      <c r="TTF6" s="130"/>
      <c r="TTG6" s="130"/>
      <c r="TTH6" s="130"/>
      <c r="TTI6" s="130"/>
      <c r="TTJ6" s="130"/>
      <c r="TTK6" s="130"/>
      <c r="TTL6" s="130"/>
      <c r="TTM6" s="130"/>
      <c r="TTN6" s="130"/>
      <c r="TTO6" s="130"/>
      <c r="TTP6" s="130"/>
      <c r="TTQ6" s="130"/>
      <c r="TTR6" s="130"/>
      <c r="TTS6" s="130"/>
      <c r="TTT6" s="130"/>
      <c r="TTU6" s="130"/>
      <c r="TTV6" s="130"/>
      <c r="TTW6" s="130"/>
      <c r="TTX6" s="130"/>
      <c r="TTY6" s="130"/>
      <c r="TTZ6" s="130"/>
      <c r="TUA6" s="130"/>
      <c r="TUB6" s="130"/>
      <c r="TUC6" s="130"/>
      <c r="TUD6" s="130"/>
      <c r="TUE6" s="130"/>
      <c r="TUF6" s="130"/>
      <c r="TUG6" s="130"/>
      <c r="TUH6" s="130"/>
      <c r="TUI6" s="130"/>
      <c r="TUJ6" s="130"/>
      <c r="TUK6" s="130"/>
      <c r="TUL6" s="130"/>
      <c r="TUM6" s="130"/>
      <c r="TUN6" s="130"/>
      <c r="TUO6" s="130"/>
      <c r="TUP6" s="130"/>
      <c r="TUQ6" s="130"/>
      <c r="TUR6" s="130"/>
      <c r="TUS6" s="130"/>
      <c r="TUT6" s="130"/>
      <c r="TUU6" s="130"/>
      <c r="TUV6" s="130"/>
      <c r="TUW6" s="130"/>
      <c r="TUX6" s="130"/>
      <c r="TUY6" s="130"/>
      <c r="TUZ6" s="130"/>
      <c r="TVA6" s="130"/>
      <c r="TVB6" s="130"/>
      <c r="TVC6" s="130"/>
      <c r="TVD6" s="130"/>
      <c r="TVE6" s="130"/>
      <c r="TVF6" s="130"/>
      <c r="TVG6" s="130"/>
      <c r="TVH6" s="130"/>
      <c r="TVI6" s="130"/>
      <c r="TVJ6" s="130"/>
      <c r="TVK6" s="130"/>
      <c r="TVL6" s="130"/>
      <c r="TVM6" s="130"/>
      <c r="TVN6" s="130"/>
      <c r="TVO6" s="130"/>
      <c r="TVP6" s="130"/>
      <c r="TVQ6" s="130"/>
      <c r="TVR6" s="130"/>
      <c r="TVS6" s="130"/>
      <c r="TVT6" s="130"/>
      <c r="TVU6" s="130"/>
      <c r="TVV6" s="130"/>
      <c r="TVW6" s="130"/>
      <c r="TVX6" s="130"/>
      <c r="TVY6" s="130"/>
      <c r="TVZ6" s="130"/>
      <c r="TWA6" s="130"/>
      <c r="TWB6" s="130"/>
      <c r="TWC6" s="130"/>
      <c r="TWD6" s="130"/>
      <c r="TWE6" s="130"/>
      <c r="TWF6" s="130"/>
      <c r="TWG6" s="130"/>
      <c r="TWH6" s="130"/>
      <c r="TWI6" s="130"/>
      <c r="TWJ6" s="130"/>
      <c r="TWK6" s="130"/>
      <c r="TWL6" s="130"/>
      <c r="TWM6" s="130"/>
      <c r="TWN6" s="130"/>
      <c r="TWO6" s="130"/>
      <c r="TWP6" s="130"/>
      <c r="TWQ6" s="130"/>
      <c r="TWR6" s="130"/>
      <c r="TWS6" s="130"/>
      <c r="TWT6" s="130"/>
      <c r="TWU6" s="130"/>
      <c r="TWV6" s="130"/>
      <c r="TWW6" s="130"/>
      <c r="TWX6" s="130"/>
      <c r="TWY6" s="130"/>
      <c r="TWZ6" s="130"/>
      <c r="TXA6" s="130"/>
      <c r="TXB6" s="130"/>
      <c r="TXC6" s="130"/>
      <c r="TXD6" s="130"/>
      <c r="TXE6" s="130"/>
      <c r="TXF6" s="130"/>
      <c r="TXG6" s="130"/>
      <c r="TXH6" s="130"/>
      <c r="TXI6" s="130"/>
      <c r="TXJ6" s="130"/>
      <c r="TXK6" s="130"/>
      <c r="TXL6" s="130"/>
      <c r="TXM6" s="130"/>
      <c r="TXN6" s="130"/>
      <c r="TXO6" s="130"/>
      <c r="TXP6" s="130"/>
      <c r="TXQ6" s="130"/>
      <c r="TXR6" s="130"/>
      <c r="TXS6" s="130"/>
      <c r="TXT6" s="130"/>
      <c r="TXU6" s="130"/>
      <c r="TXV6" s="130"/>
      <c r="TXW6" s="130"/>
      <c r="TXX6" s="130"/>
      <c r="TXY6" s="130"/>
      <c r="TXZ6" s="130"/>
      <c r="TYA6" s="130"/>
      <c r="TYB6" s="130"/>
      <c r="TYC6" s="130"/>
      <c r="TYD6" s="130"/>
      <c r="TYE6" s="130"/>
      <c r="TYF6" s="130"/>
      <c r="TYG6" s="130"/>
      <c r="TYH6" s="130"/>
      <c r="TYI6" s="130"/>
      <c r="TYJ6" s="130"/>
      <c r="TYK6" s="130"/>
      <c r="TYL6" s="130"/>
      <c r="TYM6" s="130"/>
      <c r="TYN6" s="130"/>
      <c r="TYO6" s="130"/>
      <c r="TYP6" s="130"/>
      <c r="TYQ6" s="130"/>
      <c r="TYR6" s="130"/>
      <c r="TYS6" s="130"/>
      <c r="TYT6" s="130"/>
      <c r="TYU6" s="130"/>
      <c r="TYV6" s="130"/>
      <c r="TYW6" s="130"/>
      <c r="TYX6" s="130"/>
      <c r="TYY6" s="130"/>
      <c r="TYZ6" s="130"/>
      <c r="TZA6" s="130"/>
      <c r="TZB6" s="130"/>
      <c r="TZC6" s="130"/>
      <c r="TZD6" s="130"/>
      <c r="TZE6" s="130"/>
      <c r="TZF6" s="130"/>
      <c r="TZG6" s="130"/>
      <c r="TZH6" s="130"/>
      <c r="TZI6" s="130"/>
      <c r="TZJ6" s="130"/>
      <c r="TZK6" s="130"/>
      <c r="TZL6" s="130"/>
      <c r="TZM6" s="130"/>
      <c r="TZN6" s="130"/>
      <c r="TZO6" s="130"/>
      <c r="TZP6" s="130"/>
      <c r="TZQ6" s="130"/>
      <c r="TZR6" s="130"/>
      <c r="TZS6" s="130"/>
      <c r="TZT6" s="130"/>
      <c r="TZU6" s="130"/>
      <c r="TZV6" s="130"/>
      <c r="TZW6" s="130"/>
      <c r="TZX6" s="130"/>
      <c r="TZY6" s="130"/>
      <c r="TZZ6" s="130"/>
      <c r="UAA6" s="130"/>
      <c r="UAB6" s="130"/>
      <c r="UAC6" s="130"/>
      <c r="UAD6" s="130"/>
      <c r="UAE6" s="130"/>
      <c r="UAF6" s="130"/>
      <c r="UAG6" s="130"/>
      <c r="UAH6" s="130"/>
      <c r="UAI6" s="130"/>
      <c r="UAJ6" s="130"/>
      <c r="UAK6" s="130"/>
      <c r="UAL6" s="130"/>
      <c r="UAM6" s="130"/>
      <c r="UAN6" s="130"/>
      <c r="UAO6" s="130"/>
      <c r="UAP6" s="130"/>
      <c r="UAQ6" s="130"/>
      <c r="UAR6" s="130"/>
      <c r="UAS6" s="130"/>
      <c r="UAT6" s="130"/>
      <c r="UAU6" s="130"/>
      <c r="UAV6" s="130"/>
      <c r="UAW6" s="130"/>
      <c r="UAX6" s="130"/>
      <c r="UAY6" s="130"/>
      <c r="UAZ6" s="130"/>
      <c r="UBA6" s="130"/>
      <c r="UBB6" s="130"/>
      <c r="UBC6" s="130"/>
      <c r="UBD6" s="130"/>
      <c r="UBE6" s="130"/>
      <c r="UBF6" s="130"/>
      <c r="UBG6" s="130"/>
      <c r="UBH6" s="130"/>
      <c r="UBI6" s="130"/>
      <c r="UBJ6" s="130"/>
      <c r="UBK6" s="130"/>
      <c r="UBL6" s="130"/>
      <c r="UBM6" s="130"/>
      <c r="UBN6" s="130"/>
      <c r="UBO6" s="130"/>
      <c r="UBP6" s="130"/>
      <c r="UBQ6" s="130"/>
      <c r="UBR6" s="130"/>
      <c r="UBS6" s="130"/>
      <c r="UBT6" s="130"/>
      <c r="UBU6" s="130"/>
      <c r="UBV6" s="130"/>
      <c r="UBW6" s="130"/>
      <c r="UBX6" s="130"/>
      <c r="UBY6" s="130"/>
      <c r="UBZ6" s="130"/>
      <c r="UCA6" s="130"/>
      <c r="UCB6" s="130"/>
      <c r="UCC6" s="130"/>
      <c r="UCD6" s="130"/>
      <c r="UCE6" s="130"/>
      <c r="UCF6" s="130"/>
      <c r="UCG6" s="130"/>
      <c r="UCH6" s="130"/>
      <c r="UCI6" s="130"/>
      <c r="UCJ6" s="130"/>
      <c r="UCK6" s="130"/>
      <c r="UCL6" s="130"/>
      <c r="UCM6" s="130"/>
      <c r="UCN6" s="130"/>
      <c r="UCO6" s="130"/>
      <c r="UCP6" s="130"/>
      <c r="UCQ6" s="130"/>
      <c r="UCR6" s="130"/>
      <c r="UCS6" s="130"/>
      <c r="UCT6" s="130"/>
      <c r="UCU6" s="130"/>
      <c r="UCV6" s="130"/>
      <c r="UCW6" s="130"/>
      <c r="UCX6" s="130"/>
      <c r="UCY6" s="130"/>
      <c r="UCZ6" s="130"/>
      <c r="UDA6" s="130"/>
      <c r="UDB6" s="130"/>
      <c r="UDC6" s="130"/>
      <c r="UDD6" s="130"/>
      <c r="UDE6" s="130"/>
      <c r="UDF6" s="130"/>
      <c r="UDG6" s="130"/>
      <c r="UDH6" s="130"/>
      <c r="UDI6" s="130"/>
      <c r="UDJ6" s="130"/>
      <c r="UDK6" s="130"/>
      <c r="UDL6" s="130"/>
      <c r="UDM6" s="130"/>
      <c r="UDN6" s="130"/>
      <c r="UDO6" s="130"/>
      <c r="UDP6" s="130"/>
      <c r="UDQ6" s="130"/>
      <c r="UDR6" s="130"/>
      <c r="UDS6" s="130"/>
      <c r="UDT6" s="130"/>
      <c r="UDU6" s="130"/>
      <c r="UDV6" s="130"/>
      <c r="UDW6" s="130"/>
      <c r="UDX6" s="130"/>
      <c r="UDY6" s="130"/>
      <c r="UDZ6" s="130"/>
      <c r="UEA6" s="130"/>
      <c r="UEB6" s="130"/>
      <c r="UEC6" s="130"/>
      <c r="UED6" s="130"/>
      <c r="UEE6" s="130"/>
      <c r="UEF6" s="130"/>
      <c r="UEG6" s="130"/>
      <c r="UEH6" s="130"/>
      <c r="UEI6" s="130"/>
      <c r="UEJ6" s="130"/>
      <c r="UEK6" s="130"/>
      <c r="UEL6" s="130"/>
      <c r="UEM6" s="130"/>
      <c r="UEN6" s="130"/>
      <c r="UEO6" s="130"/>
      <c r="UEP6" s="130"/>
      <c r="UEQ6" s="130"/>
      <c r="UER6" s="130"/>
      <c r="UES6" s="130"/>
      <c r="UET6" s="130"/>
      <c r="UEU6" s="130"/>
      <c r="UEV6" s="130"/>
      <c r="UEW6" s="130"/>
      <c r="UEX6" s="130"/>
      <c r="UEY6" s="130"/>
      <c r="UEZ6" s="130"/>
      <c r="UFA6" s="130"/>
      <c r="UFB6" s="130"/>
      <c r="UFC6" s="130"/>
      <c r="UFD6" s="130"/>
      <c r="UFE6" s="130"/>
      <c r="UFF6" s="130"/>
      <c r="UFG6" s="130"/>
      <c r="UFH6" s="130"/>
      <c r="UFI6" s="130"/>
      <c r="UFJ6" s="130"/>
      <c r="UFK6" s="130"/>
      <c r="UFL6" s="130"/>
      <c r="UFM6" s="130"/>
      <c r="UFN6" s="130"/>
      <c r="UFO6" s="130"/>
      <c r="UFP6" s="130"/>
      <c r="UFQ6" s="130"/>
      <c r="UFR6" s="130"/>
      <c r="UFS6" s="130"/>
      <c r="UFT6" s="130"/>
      <c r="UFU6" s="130"/>
      <c r="UFV6" s="130"/>
      <c r="UFW6" s="130"/>
      <c r="UFX6" s="130"/>
      <c r="UFY6" s="130"/>
      <c r="UFZ6" s="130"/>
      <c r="UGA6" s="130"/>
      <c r="UGB6" s="130"/>
      <c r="UGC6" s="130"/>
      <c r="UGD6" s="130"/>
      <c r="UGE6" s="130"/>
      <c r="UGF6" s="130"/>
      <c r="UGG6" s="130"/>
      <c r="UGH6" s="130"/>
      <c r="UGI6" s="130"/>
      <c r="UGJ6" s="130"/>
      <c r="UGK6" s="130"/>
      <c r="UGL6" s="130"/>
      <c r="UGM6" s="130"/>
      <c r="UGN6" s="130"/>
      <c r="UGO6" s="130"/>
      <c r="UGP6" s="130"/>
      <c r="UGQ6" s="130"/>
      <c r="UGR6" s="130"/>
      <c r="UGS6" s="130"/>
      <c r="UGT6" s="130"/>
      <c r="UGU6" s="130"/>
      <c r="UGV6" s="130"/>
      <c r="UGW6" s="130"/>
      <c r="UGX6" s="130"/>
      <c r="UGY6" s="130"/>
      <c r="UGZ6" s="130"/>
      <c r="UHA6" s="130"/>
      <c r="UHB6" s="130"/>
      <c r="UHC6" s="130"/>
      <c r="UHD6" s="130"/>
      <c r="UHE6" s="130"/>
      <c r="UHF6" s="130"/>
      <c r="UHG6" s="130"/>
      <c r="UHH6" s="130"/>
      <c r="UHI6" s="130"/>
      <c r="UHJ6" s="130"/>
      <c r="UHK6" s="130"/>
      <c r="UHL6" s="130"/>
      <c r="UHM6" s="130"/>
      <c r="UHN6" s="130"/>
      <c r="UHO6" s="130"/>
      <c r="UHP6" s="130"/>
      <c r="UHQ6" s="130"/>
      <c r="UHR6" s="130"/>
      <c r="UHS6" s="130"/>
      <c r="UHT6" s="130"/>
      <c r="UHU6" s="130"/>
      <c r="UHV6" s="130"/>
      <c r="UHW6" s="130"/>
      <c r="UHX6" s="130"/>
      <c r="UHY6" s="130"/>
      <c r="UHZ6" s="130"/>
      <c r="UIA6" s="130"/>
      <c r="UIB6" s="130"/>
      <c r="UIC6" s="130"/>
      <c r="UID6" s="130"/>
      <c r="UIE6" s="130"/>
      <c r="UIF6" s="130"/>
      <c r="UIG6" s="130"/>
      <c r="UIH6" s="130"/>
      <c r="UII6" s="130"/>
      <c r="UIJ6" s="130"/>
      <c r="UIK6" s="130"/>
      <c r="UIL6" s="130"/>
      <c r="UIM6" s="130"/>
      <c r="UIN6" s="130"/>
      <c r="UIO6" s="130"/>
      <c r="UIP6" s="130"/>
      <c r="UIQ6" s="130"/>
      <c r="UIR6" s="130"/>
      <c r="UIS6" s="130"/>
      <c r="UIT6" s="130"/>
      <c r="UIU6" s="130"/>
      <c r="UIV6" s="130"/>
      <c r="UIW6" s="130"/>
      <c r="UIX6" s="130"/>
      <c r="UIY6" s="130"/>
      <c r="UIZ6" s="130"/>
      <c r="UJA6" s="130"/>
      <c r="UJB6" s="130"/>
      <c r="UJC6" s="130"/>
      <c r="UJD6" s="130"/>
      <c r="UJE6" s="130"/>
      <c r="UJF6" s="130"/>
      <c r="UJG6" s="130"/>
      <c r="UJH6" s="130"/>
      <c r="UJI6" s="130"/>
      <c r="UJJ6" s="130"/>
      <c r="UJK6" s="130"/>
      <c r="UJL6" s="130"/>
      <c r="UJM6" s="130"/>
      <c r="UJN6" s="130"/>
      <c r="UJO6" s="130"/>
      <c r="UJP6" s="130"/>
      <c r="UJQ6" s="130"/>
      <c r="UJR6" s="130"/>
      <c r="UJS6" s="130"/>
      <c r="UJT6" s="130"/>
      <c r="UJU6" s="130"/>
      <c r="UJV6" s="130"/>
      <c r="UJW6" s="130"/>
      <c r="UJX6" s="130"/>
      <c r="UJY6" s="130"/>
      <c r="UJZ6" s="130"/>
      <c r="UKA6" s="130"/>
      <c r="UKB6" s="130"/>
      <c r="UKC6" s="130"/>
      <c r="UKD6" s="130"/>
      <c r="UKE6" s="130"/>
      <c r="UKF6" s="130"/>
      <c r="UKG6" s="130"/>
      <c r="UKH6" s="130"/>
      <c r="UKI6" s="130"/>
      <c r="UKJ6" s="130"/>
      <c r="UKK6" s="130"/>
      <c r="UKL6" s="130"/>
      <c r="UKM6" s="130"/>
      <c r="UKN6" s="130"/>
      <c r="UKO6" s="130"/>
      <c r="UKP6" s="130"/>
      <c r="UKQ6" s="130"/>
      <c r="UKR6" s="130"/>
      <c r="UKS6" s="130"/>
      <c r="UKT6" s="130"/>
      <c r="UKU6" s="130"/>
      <c r="UKV6" s="130"/>
      <c r="UKW6" s="130"/>
      <c r="UKX6" s="130"/>
      <c r="UKY6" s="130"/>
      <c r="UKZ6" s="130"/>
      <c r="ULA6" s="130"/>
      <c r="ULB6" s="130"/>
      <c r="ULC6" s="130"/>
      <c r="ULD6" s="130"/>
      <c r="ULE6" s="130"/>
      <c r="ULF6" s="130"/>
      <c r="ULG6" s="130"/>
      <c r="ULH6" s="130"/>
      <c r="ULI6" s="130"/>
      <c r="ULJ6" s="130"/>
      <c r="ULK6" s="130"/>
      <c r="ULL6" s="130"/>
      <c r="ULM6" s="130"/>
      <c r="ULN6" s="130"/>
      <c r="ULO6" s="130"/>
      <c r="ULP6" s="130"/>
      <c r="ULQ6" s="130"/>
      <c r="ULR6" s="130"/>
      <c r="ULS6" s="130"/>
      <c r="ULT6" s="130"/>
      <c r="ULU6" s="130"/>
      <c r="ULV6" s="130"/>
      <c r="ULW6" s="130"/>
      <c r="ULX6" s="130"/>
      <c r="ULY6" s="130"/>
      <c r="ULZ6" s="130"/>
      <c r="UMA6" s="130"/>
      <c r="UMB6" s="130"/>
      <c r="UMC6" s="130"/>
      <c r="UMD6" s="130"/>
      <c r="UME6" s="130"/>
      <c r="UMF6" s="130"/>
      <c r="UMG6" s="130"/>
      <c r="UMH6" s="130"/>
      <c r="UMI6" s="130"/>
      <c r="UMJ6" s="130"/>
      <c r="UMK6" s="130"/>
      <c r="UML6" s="130"/>
      <c r="UMM6" s="130"/>
      <c r="UMN6" s="130"/>
      <c r="UMO6" s="130"/>
      <c r="UMP6" s="130"/>
      <c r="UMQ6" s="130"/>
      <c r="UMR6" s="130"/>
      <c r="UMS6" s="130"/>
      <c r="UMT6" s="130"/>
      <c r="UMU6" s="130"/>
      <c r="UMV6" s="130"/>
      <c r="UMW6" s="130"/>
      <c r="UMX6" s="130"/>
      <c r="UMY6" s="130"/>
      <c r="UMZ6" s="130"/>
      <c r="UNA6" s="130"/>
      <c r="UNB6" s="130"/>
      <c r="UNC6" s="130"/>
      <c r="UND6" s="130"/>
      <c r="UNE6" s="130"/>
      <c r="UNF6" s="130"/>
      <c r="UNG6" s="130"/>
      <c r="UNH6" s="130"/>
      <c r="UNI6" s="130"/>
      <c r="UNJ6" s="130"/>
      <c r="UNK6" s="130"/>
      <c r="UNL6" s="130"/>
      <c r="UNM6" s="130"/>
      <c r="UNN6" s="130"/>
      <c r="UNO6" s="130"/>
      <c r="UNP6" s="130"/>
      <c r="UNQ6" s="130"/>
      <c r="UNR6" s="130"/>
      <c r="UNS6" s="130"/>
      <c r="UNT6" s="130"/>
      <c r="UNU6" s="130"/>
      <c r="UNV6" s="130"/>
      <c r="UNW6" s="130"/>
      <c r="UNX6" s="130"/>
      <c r="UNY6" s="130"/>
      <c r="UNZ6" s="130"/>
      <c r="UOA6" s="130"/>
      <c r="UOB6" s="130"/>
      <c r="UOC6" s="130"/>
      <c r="UOD6" s="130"/>
      <c r="UOE6" s="130"/>
      <c r="UOF6" s="130"/>
      <c r="UOG6" s="130"/>
      <c r="UOH6" s="130"/>
      <c r="UOI6" s="130"/>
      <c r="UOJ6" s="130"/>
      <c r="UOK6" s="130"/>
      <c r="UOL6" s="130"/>
      <c r="UOM6" s="130"/>
      <c r="UON6" s="130"/>
      <c r="UOO6" s="130"/>
      <c r="UOP6" s="130"/>
      <c r="UOQ6" s="130"/>
      <c r="UOR6" s="130"/>
      <c r="UOS6" s="130"/>
      <c r="UOT6" s="130"/>
      <c r="UOU6" s="130"/>
      <c r="UOV6" s="130"/>
      <c r="UOW6" s="130"/>
      <c r="UOX6" s="130"/>
      <c r="UOY6" s="130"/>
      <c r="UOZ6" s="130"/>
      <c r="UPA6" s="130"/>
      <c r="UPB6" s="130"/>
      <c r="UPC6" s="130"/>
      <c r="UPD6" s="130"/>
      <c r="UPE6" s="130"/>
      <c r="UPF6" s="130"/>
      <c r="UPG6" s="130"/>
      <c r="UPH6" s="130"/>
      <c r="UPI6" s="130"/>
      <c r="UPJ6" s="130"/>
      <c r="UPK6" s="130"/>
      <c r="UPL6" s="130"/>
      <c r="UPM6" s="130"/>
      <c r="UPN6" s="130"/>
      <c r="UPO6" s="130"/>
      <c r="UPP6" s="130"/>
      <c r="UPQ6" s="130"/>
      <c r="UPR6" s="130"/>
      <c r="UPS6" s="130"/>
      <c r="UPT6" s="130"/>
      <c r="UPU6" s="130"/>
      <c r="UPV6" s="130"/>
      <c r="UPW6" s="130"/>
      <c r="UPX6" s="130"/>
      <c r="UPY6" s="130"/>
      <c r="UPZ6" s="130"/>
      <c r="UQA6" s="130"/>
      <c r="UQB6" s="130"/>
      <c r="UQC6" s="130"/>
      <c r="UQD6" s="130"/>
      <c r="UQE6" s="130"/>
      <c r="UQF6" s="130"/>
      <c r="UQG6" s="130"/>
      <c r="UQH6" s="130"/>
      <c r="UQI6" s="130"/>
      <c r="UQJ6" s="130"/>
      <c r="UQK6" s="130"/>
      <c r="UQL6" s="130"/>
      <c r="UQM6" s="130"/>
      <c r="UQN6" s="130"/>
      <c r="UQO6" s="130"/>
      <c r="UQP6" s="130"/>
      <c r="UQQ6" s="130"/>
      <c r="UQR6" s="130"/>
      <c r="UQS6" s="130"/>
      <c r="UQT6" s="130"/>
      <c r="UQU6" s="130"/>
      <c r="UQV6" s="130"/>
      <c r="UQW6" s="130"/>
      <c r="UQX6" s="130"/>
      <c r="UQY6" s="130"/>
      <c r="UQZ6" s="130"/>
      <c r="URA6" s="130"/>
      <c r="URB6" s="130"/>
      <c r="URC6" s="130"/>
      <c r="URD6" s="130"/>
      <c r="URE6" s="130"/>
      <c r="URF6" s="130"/>
      <c r="URG6" s="130"/>
      <c r="URH6" s="130"/>
      <c r="URI6" s="130"/>
      <c r="URJ6" s="130"/>
      <c r="URK6" s="130"/>
      <c r="URL6" s="130"/>
      <c r="URM6" s="130"/>
      <c r="URN6" s="130"/>
      <c r="URO6" s="130"/>
      <c r="URP6" s="130"/>
      <c r="URQ6" s="130"/>
      <c r="URR6" s="130"/>
      <c r="URS6" s="130"/>
      <c r="URT6" s="130"/>
      <c r="URU6" s="130"/>
      <c r="URV6" s="130"/>
      <c r="URW6" s="130"/>
      <c r="URX6" s="130"/>
      <c r="URY6" s="130"/>
      <c r="URZ6" s="130"/>
      <c r="USA6" s="130"/>
      <c r="USB6" s="130"/>
      <c r="USC6" s="130"/>
      <c r="USD6" s="130"/>
      <c r="USE6" s="130"/>
      <c r="USF6" s="130"/>
      <c r="USG6" s="130"/>
      <c r="USH6" s="130"/>
      <c r="USI6" s="130"/>
      <c r="USJ6" s="130"/>
      <c r="USK6" s="130"/>
      <c r="USL6" s="130"/>
      <c r="USM6" s="130"/>
      <c r="USN6" s="130"/>
      <c r="USO6" s="130"/>
      <c r="USP6" s="130"/>
      <c r="USQ6" s="130"/>
      <c r="USR6" s="130"/>
      <c r="USS6" s="130"/>
      <c r="UST6" s="130"/>
      <c r="USU6" s="130"/>
      <c r="USV6" s="130"/>
      <c r="USW6" s="130"/>
      <c r="USX6" s="130"/>
      <c r="USY6" s="130"/>
      <c r="USZ6" s="130"/>
      <c r="UTA6" s="130"/>
      <c r="UTB6" s="130"/>
      <c r="UTC6" s="130"/>
      <c r="UTD6" s="130"/>
      <c r="UTE6" s="130"/>
      <c r="UTF6" s="130"/>
      <c r="UTG6" s="130"/>
      <c r="UTH6" s="130"/>
      <c r="UTI6" s="130"/>
      <c r="UTJ6" s="130"/>
      <c r="UTK6" s="130"/>
      <c r="UTL6" s="130"/>
      <c r="UTM6" s="130"/>
      <c r="UTN6" s="130"/>
      <c r="UTO6" s="130"/>
      <c r="UTP6" s="130"/>
      <c r="UTQ6" s="130"/>
      <c r="UTR6" s="130"/>
      <c r="UTS6" s="130"/>
      <c r="UTT6" s="130"/>
      <c r="UTU6" s="130"/>
      <c r="UTV6" s="130"/>
      <c r="UTW6" s="130"/>
      <c r="UTX6" s="130"/>
      <c r="UTY6" s="130"/>
      <c r="UTZ6" s="130"/>
      <c r="UUA6" s="130"/>
      <c r="UUB6" s="130"/>
      <c r="UUC6" s="130"/>
      <c r="UUD6" s="130"/>
      <c r="UUE6" s="130"/>
      <c r="UUF6" s="130"/>
      <c r="UUG6" s="130"/>
      <c r="UUH6" s="130"/>
      <c r="UUI6" s="130"/>
      <c r="UUJ6" s="130"/>
      <c r="UUK6" s="130"/>
      <c r="UUL6" s="130"/>
      <c r="UUM6" s="130"/>
      <c r="UUN6" s="130"/>
      <c r="UUO6" s="130"/>
      <c r="UUP6" s="130"/>
      <c r="UUQ6" s="130"/>
      <c r="UUR6" s="130"/>
      <c r="UUS6" s="130"/>
      <c r="UUT6" s="130"/>
      <c r="UUU6" s="130"/>
      <c r="UUV6" s="130"/>
      <c r="UUW6" s="130"/>
      <c r="UUX6" s="130"/>
      <c r="UUY6" s="130"/>
      <c r="UUZ6" s="130"/>
      <c r="UVA6" s="130"/>
      <c r="UVB6" s="130"/>
      <c r="UVC6" s="130"/>
      <c r="UVD6" s="130"/>
      <c r="UVE6" s="130"/>
      <c r="UVF6" s="130"/>
      <c r="UVG6" s="130"/>
      <c r="UVH6" s="130"/>
      <c r="UVI6" s="130"/>
      <c r="UVJ6" s="130"/>
      <c r="UVK6" s="130"/>
      <c r="UVL6" s="130"/>
      <c r="UVM6" s="130"/>
      <c r="UVN6" s="130"/>
      <c r="UVO6" s="130"/>
      <c r="UVP6" s="130"/>
      <c r="UVQ6" s="130"/>
      <c r="UVR6" s="130"/>
      <c r="UVS6" s="130"/>
      <c r="UVT6" s="130"/>
      <c r="UVU6" s="130"/>
      <c r="UVV6" s="130"/>
      <c r="UVW6" s="130"/>
      <c r="UVX6" s="130"/>
      <c r="UVY6" s="130"/>
      <c r="UVZ6" s="130"/>
      <c r="UWA6" s="130"/>
      <c r="UWB6" s="130"/>
      <c r="UWC6" s="130"/>
      <c r="UWD6" s="130"/>
      <c r="UWE6" s="130"/>
      <c r="UWF6" s="130"/>
      <c r="UWG6" s="130"/>
      <c r="UWH6" s="130"/>
      <c r="UWI6" s="130"/>
      <c r="UWJ6" s="130"/>
      <c r="UWK6" s="130"/>
      <c r="UWL6" s="130"/>
      <c r="UWM6" s="130"/>
      <c r="UWN6" s="130"/>
      <c r="UWO6" s="130"/>
      <c r="UWP6" s="130"/>
      <c r="UWQ6" s="130"/>
      <c r="UWR6" s="130"/>
      <c r="UWS6" s="130"/>
      <c r="UWT6" s="130"/>
      <c r="UWU6" s="130"/>
      <c r="UWV6" s="130"/>
      <c r="UWW6" s="130"/>
      <c r="UWX6" s="130"/>
      <c r="UWY6" s="130"/>
      <c r="UWZ6" s="130"/>
      <c r="UXA6" s="130"/>
      <c r="UXB6" s="130"/>
      <c r="UXC6" s="130"/>
      <c r="UXD6" s="130"/>
      <c r="UXE6" s="130"/>
      <c r="UXF6" s="130"/>
      <c r="UXG6" s="130"/>
      <c r="UXH6" s="130"/>
      <c r="UXI6" s="130"/>
      <c r="UXJ6" s="130"/>
      <c r="UXK6" s="130"/>
      <c r="UXL6" s="130"/>
      <c r="UXM6" s="130"/>
      <c r="UXN6" s="130"/>
      <c r="UXO6" s="130"/>
      <c r="UXP6" s="130"/>
      <c r="UXQ6" s="130"/>
      <c r="UXR6" s="130"/>
      <c r="UXS6" s="130"/>
      <c r="UXT6" s="130"/>
      <c r="UXU6" s="130"/>
      <c r="UXV6" s="130"/>
      <c r="UXW6" s="130"/>
      <c r="UXX6" s="130"/>
      <c r="UXY6" s="130"/>
      <c r="UXZ6" s="130"/>
      <c r="UYA6" s="130"/>
      <c r="UYB6" s="130"/>
      <c r="UYC6" s="130"/>
      <c r="UYD6" s="130"/>
      <c r="UYE6" s="130"/>
      <c r="UYF6" s="130"/>
      <c r="UYG6" s="130"/>
      <c r="UYH6" s="130"/>
      <c r="UYI6" s="130"/>
      <c r="UYJ6" s="130"/>
      <c r="UYK6" s="130"/>
      <c r="UYL6" s="130"/>
      <c r="UYM6" s="130"/>
      <c r="UYN6" s="130"/>
      <c r="UYO6" s="130"/>
      <c r="UYP6" s="130"/>
      <c r="UYQ6" s="130"/>
      <c r="UYR6" s="130"/>
      <c r="UYS6" s="130"/>
      <c r="UYT6" s="130"/>
      <c r="UYU6" s="130"/>
      <c r="UYV6" s="130"/>
      <c r="UYW6" s="130"/>
      <c r="UYX6" s="130"/>
      <c r="UYY6" s="130"/>
      <c r="UYZ6" s="130"/>
      <c r="UZA6" s="130"/>
      <c r="UZB6" s="130"/>
      <c r="UZC6" s="130"/>
      <c r="UZD6" s="130"/>
      <c r="UZE6" s="130"/>
      <c r="UZF6" s="130"/>
      <c r="UZG6" s="130"/>
      <c r="UZH6" s="130"/>
      <c r="UZI6" s="130"/>
      <c r="UZJ6" s="130"/>
      <c r="UZK6" s="130"/>
      <c r="UZL6" s="130"/>
      <c r="UZM6" s="130"/>
      <c r="UZN6" s="130"/>
      <c r="UZO6" s="130"/>
      <c r="UZP6" s="130"/>
      <c r="UZQ6" s="130"/>
      <c r="UZR6" s="130"/>
      <c r="UZS6" s="130"/>
      <c r="UZT6" s="130"/>
      <c r="UZU6" s="130"/>
      <c r="UZV6" s="130"/>
      <c r="UZW6" s="130"/>
      <c r="UZX6" s="130"/>
      <c r="UZY6" s="130"/>
      <c r="UZZ6" s="130"/>
      <c r="VAA6" s="130"/>
      <c r="VAB6" s="130"/>
      <c r="VAC6" s="130"/>
      <c r="VAD6" s="130"/>
      <c r="VAE6" s="130"/>
      <c r="VAF6" s="130"/>
      <c r="VAG6" s="130"/>
      <c r="VAH6" s="130"/>
      <c r="VAI6" s="130"/>
      <c r="VAJ6" s="130"/>
      <c r="VAK6" s="130"/>
      <c r="VAL6" s="130"/>
      <c r="VAM6" s="130"/>
      <c r="VAN6" s="130"/>
      <c r="VAO6" s="130"/>
      <c r="VAP6" s="130"/>
      <c r="VAQ6" s="130"/>
      <c r="VAR6" s="130"/>
      <c r="VAS6" s="130"/>
      <c r="VAT6" s="130"/>
      <c r="VAU6" s="130"/>
      <c r="VAV6" s="130"/>
      <c r="VAW6" s="130"/>
      <c r="VAX6" s="130"/>
      <c r="VAY6" s="130"/>
      <c r="VAZ6" s="130"/>
      <c r="VBA6" s="130"/>
      <c r="VBB6" s="130"/>
      <c r="VBC6" s="130"/>
      <c r="VBD6" s="130"/>
      <c r="VBE6" s="130"/>
      <c r="VBF6" s="130"/>
      <c r="VBG6" s="130"/>
      <c r="VBH6" s="130"/>
      <c r="VBI6" s="130"/>
      <c r="VBJ6" s="130"/>
      <c r="VBK6" s="130"/>
      <c r="VBL6" s="130"/>
      <c r="VBM6" s="130"/>
      <c r="VBN6" s="130"/>
      <c r="VBO6" s="130"/>
      <c r="VBP6" s="130"/>
      <c r="VBQ6" s="130"/>
      <c r="VBR6" s="130"/>
      <c r="VBS6" s="130"/>
      <c r="VBT6" s="130"/>
      <c r="VBU6" s="130"/>
      <c r="VBV6" s="130"/>
      <c r="VBW6" s="130"/>
      <c r="VBX6" s="130"/>
      <c r="VBY6" s="130"/>
      <c r="VBZ6" s="130"/>
      <c r="VCA6" s="130"/>
      <c r="VCB6" s="130"/>
      <c r="VCC6" s="130"/>
      <c r="VCD6" s="130"/>
      <c r="VCE6" s="130"/>
      <c r="VCF6" s="130"/>
      <c r="VCG6" s="130"/>
      <c r="VCH6" s="130"/>
      <c r="VCI6" s="130"/>
      <c r="VCJ6" s="130"/>
      <c r="VCK6" s="130"/>
      <c r="VCL6" s="130"/>
      <c r="VCM6" s="130"/>
      <c r="VCN6" s="130"/>
      <c r="VCO6" s="130"/>
      <c r="VCP6" s="130"/>
      <c r="VCQ6" s="130"/>
      <c r="VCR6" s="130"/>
      <c r="VCS6" s="130"/>
      <c r="VCT6" s="130"/>
      <c r="VCU6" s="130"/>
      <c r="VCV6" s="130"/>
      <c r="VCW6" s="130"/>
      <c r="VCX6" s="130"/>
      <c r="VCY6" s="130"/>
      <c r="VCZ6" s="130"/>
      <c r="VDA6" s="130"/>
      <c r="VDB6" s="130"/>
      <c r="VDC6" s="130"/>
      <c r="VDD6" s="130"/>
      <c r="VDE6" s="130"/>
      <c r="VDF6" s="130"/>
      <c r="VDG6" s="130"/>
      <c r="VDH6" s="130"/>
      <c r="VDI6" s="130"/>
      <c r="VDJ6" s="130"/>
      <c r="VDK6" s="130"/>
      <c r="VDL6" s="130"/>
      <c r="VDM6" s="130"/>
      <c r="VDN6" s="130"/>
      <c r="VDO6" s="130"/>
      <c r="VDP6" s="130"/>
      <c r="VDQ6" s="130"/>
      <c r="VDR6" s="130"/>
      <c r="VDS6" s="130"/>
      <c r="VDT6" s="130"/>
      <c r="VDU6" s="130"/>
      <c r="VDV6" s="130"/>
      <c r="VDW6" s="130"/>
      <c r="VDX6" s="130"/>
      <c r="VDY6" s="130"/>
      <c r="VDZ6" s="130"/>
      <c r="VEA6" s="130"/>
      <c r="VEB6" s="130"/>
      <c r="VEC6" s="130"/>
      <c r="VED6" s="130"/>
      <c r="VEE6" s="130"/>
      <c r="VEF6" s="130"/>
      <c r="VEG6" s="130"/>
      <c r="VEH6" s="130"/>
      <c r="VEI6" s="130"/>
      <c r="VEJ6" s="130"/>
      <c r="VEK6" s="130"/>
      <c r="VEL6" s="130"/>
      <c r="VEM6" s="130"/>
      <c r="VEN6" s="130"/>
      <c r="VEO6" s="130"/>
      <c r="VEP6" s="130"/>
      <c r="VEQ6" s="130"/>
      <c r="VER6" s="130"/>
      <c r="VES6" s="130"/>
      <c r="VET6" s="130"/>
      <c r="VEU6" s="130"/>
      <c r="VEV6" s="130"/>
      <c r="VEW6" s="130"/>
      <c r="VEX6" s="130"/>
      <c r="VEY6" s="130"/>
      <c r="VEZ6" s="130"/>
      <c r="VFA6" s="130"/>
      <c r="VFB6" s="130"/>
      <c r="VFC6" s="130"/>
      <c r="VFD6" s="130"/>
      <c r="VFE6" s="130"/>
      <c r="VFF6" s="130"/>
      <c r="VFG6" s="130"/>
      <c r="VFH6" s="130"/>
      <c r="VFI6" s="130"/>
      <c r="VFJ6" s="130"/>
      <c r="VFK6" s="130"/>
      <c r="VFL6" s="130"/>
      <c r="VFM6" s="130"/>
      <c r="VFN6" s="130"/>
      <c r="VFO6" s="130"/>
      <c r="VFP6" s="130"/>
      <c r="VFQ6" s="130"/>
      <c r="VFR6" s="130"/>
      <c r="VFS6" s="130"/>
      <c r="VFT6" s="130"/>
      <c r="VFU6" s="130"/>
      <c r="VFV6" s="130"/>
      <c r="VFW6" s="130"/>
      <c r="VFX6" s="130"/>
      <c r="VFY6" s="130"/>
      <c r="VFZ6" s="130"/>
      <c r="VGA6" s="130"/>
      <c r="VGB6" s="130"/>
      <c r="VGC6" s="130"/>
      <c r="VGD6" s="130"/>
      <c r="VGE6" s="130"/>
      <c r="VGF6" s="130"/>
      <c r="VGG6" s="130"/>
      <c r="VGH6" s="130"/>
      <c r="VGI6" s="130"/>
      <c r="VGJ6" s="130"/>
      <c r="VGK6" s="130"/>
      <c r="VGL6" s="130"/>
      <c r="VGM6" s="130"/>
      <c r="VGN6" s="130"/>
      <c r="VGO6" s="130"/>
      <c r="VGP6" s="130"/>
      <c r="VGQ6" s="130"/>
      <c r="VGR6" s="130"/>
      <c r="VGS6" s="130"/>
      <c r="VGT6" s="130"/>
      <c r="VGU6" s="130"/>
      <c r="VGV6" s="130"/>
      <c r="VGW6" s="130"/>
      <c r="VGX6" s="130"/>
      <c r="VGY6" s="130"/>
      <c r="VGZ6" s="130"/>
      <c r="VHA6" s="130"/>
      <c r="VHB6" s="130"/>
      <c r="VHC6" s="130"/>
      <c r="VHD6" s="130"/>
      <c r="VHE6" s="130"/>
      <c r="VHF6" s="130"/>
      <c r="VHG6" s="130"/>
      <c r="VHH6" s="130"/>
      <c r="VHI6" s="130"/>
      <c r="VHJ6" s="130"/>
      <c r="VHK6" s="130"/>
      <c r="VHL6" s="130"/>
      <c r="VHM6" s="130"/>
      <c r="VHN6" s="130"/>
      <c r="VHO6" s="130"/>
      <c r="VHP6" s="130"/>
      <c r="VHQ6" s="130"/>
      <c r="VHR6" s="130"/>
      <c r="VHS6" s="130"/>
      <c r="VHT6" s="130"/>
      <c r="VHU6" s="130"/>
      <c r="VHV6" s="130"/>
      <c r="VHW6" s="130"/>
      <c r="VHX6" s="130"/>
      <c r="VHY6" s="130"/>
      <c r="VHZ6" s="130"/>
      <c r="VIA6" s="130"/>
      <c r="VIB6" s="130"/>
      <c r="VIC6" s="130"/>
      <c r="VID6" s="130"/>
      <c r="VIE6" s="130"/>
      <c r="VIF6" s="130"/>
      <c r="VIG6" s="130"/>
      <c r="VIH6" s="130"/>
      <c r="VII6" s="130"/>
      <c r="VIJ6" s="130"/>
      <c r="VIK6" s="130"/>
      <c r="VIL6" s="130"/>
      <c r="VIM6" s="130"/>
      <c r="VIN6" s="130"/>
      <c r="VIO6" s="130"/>
      <c r="VIP6" s="130"/>
      <c r="VIQ6" s="130"/>
      <c r="VIR6" s="130"/>
      <c r="VIS6" s="130"/>
      <c r="VIT6" s="130"/>
      <c r="VIU6" s="130"/>
      <c r="VIV6" s="130"/>
      <c r="VIW6" s="130"/>
      <c r="VIX6" s="130"/>
      <c r="VIY6" s="130"/>
      <c r="VIZ6" s="130"/>
      <c r="VJA6" s="130"/>
      <c r="VJB6" s="130"/>
      <c r="VJC6" s="130"/>
      <c r="VJD6" s="130"/>
      <c r="VJE6" s="130"/>
      <c r="VJF6" s="130"/>
      <c r="VJG6" s="130"/>
      <c r="VJH6" s="130"/>
      <c r="VJI6" s="130"/>
      <c r="VJJ6" s="130"/>
      <c r="VJK6" s="130"/>
      <c r="VJL6" s="130"/>
      <c r="VJM6" s="130"/>
      <c r="VJN6" s="130"/>
      <c r="VJO6" s="130"/>
      <c r="VJP6" s="130"/>
      <c r="VJQ6" s="130"/>
      <c r="VJR6" s="130"/>
      <c r="VJS6" s="130"/>
      <c r="VJT6" s="130"/>
      <c r="VJU6" s="130"/>
      <c r="VJV6" s="130"/>
      <c r="VJW6" s="130"/>
      <c r="VJX6" s="130"/>
      <c r="VJY6" s="130"/>
      <c r="VJZ6" s="130"/>
      <c r="VKA6" s="130"/>
      <c r="VKB6" s="130"/>
      <c r="VKC6" s="130"/>
      <c r="VKD6" s="130"/>
      <c r="VKE6" s="130"/>
      <c r="VKF6" s="130"/>
      <c r="VKG6" s="130"/>
      <c r="VKH6" s="130"/>
      <c r="VKI6" s="130"/>
      <c r="VKJ6" s="130"/>
      <c r="VKK6" s="130"/>
      <c r="VKL6" s="130"/>
      <c r="VKM6" s="130"/>
      <c r="VKN6" s="130"/>
      <c r="VKO6" s="130"/>
      <c r="VKP6" s="130"/>
      <c r="VKQ6" s="130"/>
      <c r="VKR6" s="130"/>
      <c r="VKS6" s="130"/>
      <c r="VKT6" s="130"/>
      <c r="VKU6" s="130"/>
      <c r="VKV6" s="130"/>
      <c r="VKW6" s="130"/>
      <c r="VKX6" s="130"/>
      <c r="VKY6" s="130"/>
      <c r="VKZ6" s="130"/>
      <c r="VLA6" s="130"/>
      <c r="VLB6" s="130"/>
      <c r="VLC6" s="130"/>
      <c r="VLD6" s="130"/>
      <c r="VLE6" s="130"/>
      <c r="VLF6" s="130"/>
      <c r="VLG6" s="130"/>
      <c r="VLH6" s="130"/>
      <c r="VLI6" s="130"/>
      <c r="VLJ6" s="130"/>
      <c r="VLK6" s="130"/>
      <c r="VLL6" s="130"/>
      <c r="VLM6" s="130"/>
      <c r="VLN6" s="130"/>
      <c r="VLO6" s="130"/>
      <c r="VLP6" s="130"/>
      <c r="VLQ6" s="130"/>
      <c r="VLR6" s="130"/>
      <c r="VLS6" s="130"/>
      <c r="VLT6" s="130"/>
      <c r="VLU6" s="130"/>
      <c r="VLV6" s="130"/>
      <c r="VLW6" s="130"/>
      <c r="VLX6" s="130"/>
      <c r="VLY6" s="130"/>
      <c r="VLZ6" s="130"/>
      <c r="VMA6" s="130"/>
      <c r="VMB6" s="130"/>
      <c r="VMC6" s="130"/>
      <c r="VMD6" s="130"/>
      <c r="VME6" s="130"/>
      <c r="VMF6" s="130"/>
      <c r="VMG6" s="130"/>
      <c r="VMH6" s="130"/>
      <c r="VMI6" s="130"/>
      <c r="VMJ6" s="130"/>
      <c r="VMK6" s="130"/>
      <c r="VML6" s="130"/>
      <c r="VMM6" s="130"/>
      <c r="VMN6" s="130"/>
      <c r="VMO6" s="130"/>
      <c r="VMP6" s="130"/>
      <c r="VMQ6" s="130"/>
      <c r="VMR6" s="130"/>
      <c r="VMS6" s="130"/>
      <c r="VMT6" s="130"/>
      <c r="VMU6" s="130"/>
      <c r="VMV6" s="130"/>
      <c r="VMW6" s="130"/>
      <c r="VMX6" s="130"/>
      <c r="VMY6" s="130"/>
      <c r="VMZ6" s="130"/>
      <c r="VNA6" s="130"/>
      <c r="VNB6" s="130"/>
      <c r="VNC6" s="130"/>
      <c r="VND6" s="130"/>
      <c r="VNE6" s="130"/>
      <c r="VNF6" s="130"/>
      <c r="VNG6" s="130"/>
      <c r="VNH6" s="130"/>
      <c r="VNI6" s="130"/>
      <c r="VNJ6" s="130"/>
      <c r="VNK6" s="130"/>
      <c r="VNL6" s="130"/>
      <c r="VNM6" s="130"/>
      <c r="VNN6" s="130"/>
      <c r="VNO6" s="130"/>
      <c r="VNP6" s="130"/>
      <c r="VNQ6" s="130"/>
      <c r="VNR6" s="130"/>
      <c r="VNS6" s="130"/>
      <c r="VNT6" s="130"/>
      <c r="VNU6" s="130"/>
      <c r="VNV6" s="130"/>
      <c r="VNW6" s="130"/>
      <c r="VNX6" s="130"/>
      <c r="VNY6" s="130"/>
      <c r="VNZ6" s="130"/>
      <c r="VOA6" s="130"/>
      <c r="VOB6" s="130"/>
      <c r="VOC6" s="130"/>
      <c r="VOD6" s="130"/>
      <c r="VOE6" s="130"/>
      <c r="VOF6" s="130"/>
      <c r="VOG6" s="130"/>
      <c r="VOH6" s="130"/>
      <c r="VOI6" s="130"/>
      <c r="VOJ6" s="130"/>
      <c r="VOK6" s="130"/>
      <c r="VOL6" s="130"/>
      <c r="VOM6" s="130"/>
      <c r="VON6" s="130"/>
      <c r="VOO6" s="130"/>
      <c r="VOP6" s="130"/>
      <c r="VOQ6" s="130"/>
      <c r="VOR6" s="130"/>
      <c r="VOS6" s="130"/>
      <c r="VOT6" s="130"/>
      <c r="VOU6" s="130"/>
      <c r="VOV6" s="130"/>
      <c r="VOW6" s="130"/>
      <c r="VOX6" s="130"/>
      <c r="VOY6" s="130"/>
      <c r="VOZ6" s="130"/>
      <c r="VPA6" s="130"/>
      <c r="VPB6" s="130"/>
      <c r="VPC6" s="130"/>
      <c r="VPD6" s="130"/>
      <c r="VPE6" s="130"/>
      <c r="VPF6" s="130"/>
      <c r="VPG6" s="130"/>
      <c r="VPH6" s="130"/>
      <c r="VPI6" s="130"/>
      <c r="VPJ6" s="130"/>
      <c r="VPK6" s="130"/>
      <c r="VPL6" s="130"/>
      <c r="VPM6" s="130"/>
      <c r="VPN6" s="130"/>
      <c r="VPO6" s="130"/>
      <c r="VPP6" s="130"/>
      <c r="VPQ6" s="130"/>
      <c r="VPR6" s="130"/>
      <c r="VPS6" s="130"/>
      <c r="VPT6" s="130"/>
      <c r="VPU6" s="130"/>
      <c r="VPV6" s="130"/>
      <c r="VPW6" s="130"/>
      <c r="VPX6" s="130"/>
      <c r="VPY6" s="130"/>
      <c r="VPZ6" s="130"/>
      <c r="VQA6" s="130"/>
      <c r="VQB6" s="130"/>
      <c r="VQC6" s="130"/>
      <c r="VQD6" s="130"/>
      <c r="VQE6" s="130"/>
      <c r="VQF6" s="130"/>
      <c r="VQG6" s="130"/>
      <c r="VQH6" s="130"/>
      <c r="VQI6" s="130"/>
      <c r="VQJ6" s="130"/>
      <c r="VQK6" s="130"/>
      <c r="VQL6" s="130"/>
      <c r="VQM6" s="130"/>
      <c r="VQN6" s="130"/>
      <c r="VQO6" s="130"/>
      <c r="VQP6" s="130"/>
      <c r="VQQ6" s="130"/>
      <c r="VQR6" s="130"/>
      <c r="VQS6" s="130"/>
      <c r="VQT6" s="130"/>
      <c r="VQU6" s="130"/>
      <c r="VQV6" s="130"/>
      <c r="VQW6" s="130"/>
      <c r="VQX6" s="130"/>
      <c r="VQY6" s="130"/>
      <c r="VQZ6" s="130"/>
      <c r="VRA6" s="130"/>
      <c r="VRB6" s="130"/>
      <c r="VRC6" s="130"/>
      <c r="VRD6" s="130"/>
      <c r="VRE6" s="130"/>
      <c r="VRF6" s="130"/>
      <c r="VRG6" s="130"/>
      <c r="VRH6" s="130"/>
      <c r="VRI6" s="130"/>
      <c r="VRJ6" s="130"/>
      <c r="VRK6" s="130"/>
      <c r="VRL6" s="130"/>
      <c r="VRM6" s="130"/>
      <c r="VRN6" s="130"/>
      <c r="VRO6" s="130"/>
      <c r="VRP6" s="130"/>
      <c r="VRQ6" s="130"/>
      <c r="VRR6" s="130"/>
      <c r="VRS6" s="130"/>
      <c r="VRT6" s="130"/>
      <c r="VRU6" s="130"/>
      <c r="VRV6" s="130"/>
      <c r="VRW6" s="130"/>
      <c r="VRX6" s="130"/>
      <c r="VRY6" s="130"/>
      <c r="VRZ6" s="130"/>
      <c r="VSA6" s="130"/>
      <c r="VSB6" s="130"/>
      <c r="VSC6" s="130"/>
      <c r="VSD6" s="130"/>
      <c r="VSE6" s="130"/>
      <c r="VSF6" s="130"/>
      <c r="VSG6" s="130"/>
      <c r="VSH6" s="130"/>
      <c r="VSI6" s="130"/>
      <c r="VSJ6" s="130"/>
      <c r="VSK6" s="130"/>
      <c r="VSL6" s="130"/>
      <c r="VSM6" s="130"/>
      <c r="VSN6" s="130"/>
      <c r="VSO6" s="130"/>
      <c r="VSP6" s="130"/>
      <c r="VSQ6" s="130"/>
      <c r="VSR6" s="130"/>
      <c r="VSS6" s="130"/>
      <c r="VST6" s="130"/>
      <c r="VSU6" s="130"/>
      <c r="VSV6" s="130"/>
      <c r="VSW6" s="130"/>
      <c r="VSX6" s="130"/>
      <c r="VSY6" s="130"/>
      <c r="VSZ6" s="130"/>
      <c r="VTA6" s="130"/>
      <c r="VTB6" s="130"/>
      <c r="VTC6" s="130"/>
      <c r="VTD6" s="130"/>
      <c r="VTE6" s="130"/>
      <c r="VTF6" s="130"/>
      <c r="VTG6" s="130"/>
      <c r="VTH6" s="130"/>
      <c r="VTI6" s="130"/>
      <c r="VTJ6" s="130"/>
      <c r="VTK6" s="130"/>
      <c r="VTL6" s="130"/>
      <c r="VTM6" s="130"/>
      <c r="VTN6" s="130"/>
      <c r="VTO6" s="130"/>
      <c r="VTP6" s="130"/>
      <c r="VTQ6" s="130"/>
      <c r="VTR6" s="130"/>
      <c r="VTS6" s="130"/>
      <c r="VTT6" s="130"/>
      <c r="VTU6" s="130"/>
      <c r="VTV6" s="130"/>
      <c r="VTW6" s="130"/>
      <c r="VTX6" s="130"/>
      <c r="VTY6" s="130"/>
      <c r="VTZ6" s="130"/>
      <c r="VUA6" s="130"/>
      <c r="VUB6" s="130"/>
      <c r="VUC6" s="130"/>
      <c r="VUD6" s="130"/>
      <c r="VUE6" s="130"/>
      <c r="VUF6" s="130"/>
      <c r="VUG6" s="130"/>
      <c r="VUH6" s="130"/>
      <c r="VUI6" s="130"/>
      <c r="VUJ6" s="130"/>
      <c r="VUK6" s="130"/>
      <c r="VUL6" s="130"/>
      <c r="VUM6" s="130"/>
      <c r="VUN6" s="130"/>
      <c r="VUO6" s="130"/>
      <c r="VUP6" s="130"/>
      <c r="VUQ6" s="130"/>
      <c r="VUR6" s="130"/>
      <c r="VUS6" s="130"/>
      <c r="VUT6" s="130"/>
      <c r="VUU6" s="130"/>
      <c r="VUV6" s="130"/>
      <c r="VUW6" s="130"/>
      <c r="VUX6" s="130"/>
      <c r="VUY6" s="130"/>
      <c r="VUZ6" s="130"/>
      <c r="VVA6" s="130"/>
      <c r="VVB6" s="130"/>
      <c r="VVC6" s="130"/>
      <c r="VVD6" s="130"/>
      <c r="VVE6" s="130"/>
      <c r="VVF6" s="130"/>
      <c r="VVG6" s="130"/>
      <c r="VVH6" s="130"/>
      <c r="VVI6" s="130"/>
      <c r="VVJ6" s="130"/>
      <c r="VVK6" s="130"/>
      <c r="VVL6" s="130"/>
      <c r="VVM6" s="130"/>
      <c r="VVN6" s="130"/>
      <c r="VVO6" s="130"/>
      <c r="VVP6" s="130"/>
      <c r="VVQ6" s="130"/>
      <c r="VVR6" s="130"/>
      <c r="VVS6" s="130"/>
      <c r="VVT6" s="130"/>
      <c r="VVU6" s="130"/>
      <c r="VVV6" s="130"/>
      <c r="VVW6" s="130"/>
      <c r="VVX6" s="130"/>
      <c r="VVY6" s="130"/>
      <c r="VVZ6" s="130"/>
      <c r="VWA6" s="130"/>
      <c r="VWB6" s="130"/>
      <c r="VWC6" s="130"/>
      <c r="VWD6" s="130"/>
      <c r="VWE6" s="130"/>
      <c r="VWF6" s="130"/>
      <c r="VWG6" s="130"/>
      <c r="VWH6" s="130"/>
      <c r="VWI6" s="130"/>
      <c r="VWJ6" s="130"/>
      <c r="VWK6" s="130"/>
      <c r="VWL6" s="130"/>
      <c r="VWM6" s="130"/>
      <c r="VWN6" s="130"/>
      <c r="VWO6" s="130"/>
      <c r="VWP6" s="130"/>
      <c r="VWQ6" s="130"/>
      <c r="VWR6" s="130"/>
      <c r="VWS6" s="130"/>
      <c r="VWT6" s="130"/>
      <c r="VWU6" s="130"/>
      <c r="VWV6" s="130"/>
      <c r="VWW6" s="130"/>
      <c r="VWX6" s="130"/>
      <c r="VWY6" s="130"/>
      <c r="VWZ6" s="130"/>
      <c r="VXA6" s="130"/>
      <c r="VXB6" s="130"/>
      <c r="VXC6" s="130"/>
      <c r="VXD6" s="130"/>
      <c r="VXE6" s="130"/>
      <c r="VXF6" s="130"/>
      <c r="VXG6" s="130"/>
      <c r="VXH6" s="130"/>
      <c r="VXI6" s="130"/>
      <c r="VXJ6" s="130"/>
      <c r="VXK6" s="130"/>
      <c r="VXL6" s="130"/>
      <c r="VXM6" s="130"/>
      <c r="VXN6" s="130"/>
      <c r="VXO6" s="130"/>
      <c r="VXP6" s="130"/>
      <c r="VXQ6" s="130"/>
      <c r="VXR6" s="130"/>
      <c r="VXS6" s="130"/>
      <c r="VXT6" s="130"/>
      <c r="VXU6" s="130"/>
      <c r="VXV6" s="130"/>
      <c r="VXW6" s="130"/>
      <c r="VXX6" s="130"/>
      <c r="VXY6" s="130"/>
      <c r="VXZ6" s="130"/>
      <c r="VYA6" s="130"/>
      <c r="VYB6" s="130"/>
      <c r="VYC6" s="130"/>
      <c r="VYD6" s="130"/>
      <c r="VYE6" s="130"/>
      <c r="VYF6" s="130"/>
      <c r="VYG6" s="130"/>
      <c r="VYH6" s="130"/>
      <c r="VYI6" s="130"/>
      <c r="VYJ6" s="130"/>
      <c r="VYK6" s="130"/>
      <c r="VYL6" s="130"/>
      <c r="VYM6" s="130"/>
      <c r="VYN6" s="130"/>
      <c r="VYO6" s="130"/>
      <c r="VYP6" s="130"/>
      <c r="VYQ6" s="130"/>
      <c r="VYR6" s="130"/>
      <c r="VYS6" s="130"/>
      <c r="VYT6" s="130"/>
      <c r="VYU6" s="130"/>
      <c r="VYV6" s="130"/>
      <c r="VYW6" s="130"/>
      <c r="VYX6" s="130"/>
      <c r="VYY6" s="130"/>
      <c r="VYZ6" s="130"/>
      <c r="VZA6" s="130"/>
      <c r="VZB6" s="130"/>
      <c r="VZC6" s="130"/>
      <c r="VZD6" s="130"/>
      <c r="VZE6" s="130"/>
      <c r="VZF6" s="130"/>
      <c r="VZG6" s="130"/>
      <c r="VZH6" s="130"/>
      <c r="VZI6" s="130"/>
      <c r="VZJ6" s="130"/>
      <c r="VZK6" s="130"/>
      <c r="VZL6" s="130"/>
      <c r="VZM6" s="130"/>
      <c r="VZN6" s="130"/>
      <c r="VZO6" s="130"/>
      <c r="VZP6" s="130"/>
      <c r="VZQ6" s="130"/>
      <c r="VZR6" s="130"/>
      <c r="VZS6" s="130"/>
      <c r="VZT6" s="130"/>
      <c r="VZU6" s="130"/>
      <c r="VZV6" s="130"/>
      <c r="VZW6" s="130"/>
      <c r="VZX6" s="130"/>
      <c r="VZY6" s="130"/>
      <c r="VZZ6" s="130"/>
      <c r="WAA6" s="130"/>
      <c r="WAB6" s="130"/>
      <c r="WAC6" s="130"/>
      <c r="WAD6" s="130"/>
      <c r="WAE6" s="130"/>
      <c r="WAF6" s="130"/>
      <c r="WAG6" s="130"/>
      <c r="WAH6" s="130"/>
      <c r="WAI6" s="130"/>
      <c r="WAJ6" s="130"/>
      <c r="WAK6" s="130"/>
      <c r="WAL6" s="130"/>
      <c r="WAM6" s="130"/>
      <c r="WAN6" s="130"/>
      <c r="WAO6" s="130"/>
      <c r="WAP6" s="130"/>
      <c r="WAQ6" s="130"/>
      <c r="WAR6" s="130"/>
      <c r="WAS6" s="130"/>
      <c r="WAT6" s="130"/>
      <c r="WAU6" s="130"/>
      <c r="WAV6" s="130"/>
      <c r="WAW6" s="130"/>
      <c r="WAX6" s="130"/>
      <c r="WAY6" s="130"/>
      <c r="WAZ6" s="130"/>
      <c r="WBA6" s="130"/>
      <c r="WBB6" s="130"/>
      <c r="WBC6" s="130"/>
      <c r="WBD6" s="130"/>
      <c r="WBE6" s="130"/>
      <c r="WBF6" s="130"/>
      <c r="WBG6" s="130"/>
      <c r="WBH6" s="130"/>
      <c r="WBI6" s="130"/>
      <c r="WBJ6" s="130"/>
      <c r="WBK6" s="130"/>
      <c r="WBL6" s="130"/>
      <c r="WBM6" s="130"/>
      <c r="WBN6" s="130"/>
      <c r="WBO6" s="130"/>
      <c r="WBP6" s="130"/>
      <c r="WBQ6" s="130"/>
      <c r="WBR6" s="130"/>
      <c r="WBS6" s="130"/>
      <c r="WBT6" s="130"/>
      <c r="WBU6" s="130"/>
      <c r="WBV6" s="130"/>
      <c r="WBW6" s="130"/>
      <c r="WBX6" s="130"/>
      <c r="WBY6" s="130"/>
      <c r="WBZ6" s="130"/>
      <c r="WCA6" s="130"/>
      <c r="WCB6" s="130"/>
      <c r="WCC6" s="130"/>
      <c r="WCD6" s="130"/>
      <c r="WCE6" s="130"/>
      <c r="WCF6" s="130"/>
      <c r="WCG6" s="130"/>
      <c r="WCH6" s="130"/>
      <c r="WCI6" s="130"/>
      <c r="WCJ6" s="130"/>
      <c r="WCK6" s="130"/>
      <c r="WCL6" s="130"/>
      <c r="WCM6" s="130"/>
      <c r="WCN6" s="130"/>
      <c r="WCO6" s="130"/>
      <c r="WCP6" s="130"/>
      <c r="WCQ6" s="130"/>
      <c r="WCR6" s="130"/>
      <c r="WCS6" s="130"/>
      <c r="WCT6" s="130"/>
      <c r="WCU6" s="130"/>
      <c r="WCV6" s="130"/>
      <c r="WCW6" s="130"/>
      <c r="WCX6" s="130"/>
      <c r="WCY6" s="130"/>
      <c r="WCZ6" s="130"/>
      <c r="WDA6" s="130"/>
      <c r="WDB6" s="130"/>
      <c r="WDC6" s="130"/>
      <c r="WDD6" s="130"/>
      <c r="WDE6" s="130"/>
      <c r="WDF6" s="130"/>
      <c r="WDG6" s="130"/>
      <c r="WDH6" s="130"/>
      <c r="WDI6" s="130"/>
      <c r="WDJ6" s="130"/>
      <c r="WDK6" s="130"/>
      <c r="WDL6" s="130"/>
      <c r="WDM6" s="130"/>
      <c r="WDN6" s="130"/>
      <c r="WDO6" s="130"/>
      <c r="WDP6" s="130"/>
      <c r="WDQ6" s="130"/>
      <c r="WDR6" s="130"/>
      <c r="WDS6" s="130"/>
      <c r="WDT6" s="130"/>
      <c r="WDU6" s="130"/>
      <c r="WDV6" s="130"/>
      <c r="WDW6" s="130"/>
      <c r="WDX6" s="130"/>
      <c r="WDY6" s="130"/>
      <c r="WDZ6" s="130"/>
      <c r="WEA6" s="130"/>
      <c r="WEB6" s="130"/>
      <c r="WEC6" s="130"/>
      <c r="WED6" s="130"/>
      <c r="WEE6" s="130"/>
      <c r="WEF6" s="130"/>
      <c r="WEG6" s="130"/>
      <c r="WEH6" s="130"/>
      <c r="WEI6" s="130"/>
      <c r="WEJ6" s="130"/>
      <c r="WEK6" s="130"/>
      <c r="WEL6" s="130"/>
      <c r="WEM6" s="130"/>
      <c r="WEN6" s="130"/>
      <c r="WEO6" s="130"/>
      <c r="WEP6" s="130"/>
      <c r="WEQ6" s="130"/>
      <c r="WER6" s="130"/>
      <c r="WES6" s="130"/>
      <c r="WET6" s="130"/>
      <c r="WEU6" s="130"/>
      <c r="WEV6" s="130"/>
      <c r="WEW6" s="130"/>
      <c r="WEX6" s="130"/>
      <c r="WEY6" s="130"/>
      <c r="WEZ6" s="130"/>
      <c r="WFA6" s="130"/>
      <c r="WFB6" s="130"/>
      <c r="WFC6" s="130"/>
      <c r="WFD6" s="130"/>
      <c r="WFE6" s="130"/>
      <c r="WFF6" s="130"/>
      <c r="WFG6" s="130"/>
      <c r="WFH6" s="130"/>
      <c r="WFI6" s="130"/>
      <c r="WFJ6" s="130"/>
      <c r="WFK6" s="130"/>
      <c r="WFL6" s="130"/>
      <c r="WFM6" s="130"/>
      <c r="WFN6" s="130"/>
      <c r="WFO6" s="130"/>
      <c r="WFP6" s="130"/>
      <c r="WFQ6" s="130"/>
      <c r="WFR6" s="130"/>
      <c r="WFS6" s="130"/>
      <c r="WFT6" s="130"/>
      <c r="WFU6" s="130"/>
      <c r="WFV6" s="130"/>
      <c r="WFW6" s="130"/>
      <c r="WFX6" s="130"/>
      <c r="WFY6" s="130"/>
      <c r="WFZ6" s="130"/>
      <c r="WGA6" s="130"/>
      <c r="WGB6" s="130"/>
      <c r="WGC6" s="130"/>
      <c r="WGD6" s="130"/>
      <c r="WGE6" s="130"/>
      <c r="WGF6" s="130"/>
      <c r="WGG6" s="130"/>
      <c r="WGH6" s="130"/>
      <c r="WGI6" s="130"/>
      <c r="WGJ6" s="130"/>
      <c r="WGK6" s="130"/>
      <c r="WGL6" s="130"/>
      <c r="WGM6" s="130"/>
      <c r="WGN6" s="130"/>
      <c r="WGO6" s="130"/>
      <c r="WGP6" s="130"/>
      <c r="WGQ6" s="130"/>
      <c r="WGR6" s="130"/>
      <c r="WGS6" s="130"/>
      <c r="WGT6" s="130"/>
      <c r="WGU6" s="130"/>
      <c r="WGV6" s="130"/>
      <c r="WGW6" s="130"/>
      <c r="WGX6" s="130"/>
      <c r="WGY6" s="130"/>
      <c r="WGZ6" s="130"/>
      <c r="WHA6" s="130"/>
      <c r="WHB6" s="130"/>
      <c r="WHC6" s="130"/>
      <c r="WHD6" s="130"/>
      <c r="WHE6" s="130"/>
      <c r="WHF6" s="130"/>
      <c r="WHG6" s="130"/>
      <c r="WHH6" s="130"/>
      <c r="WHI6" s="130"/>
      <c r="WHJ6" s="130"/>
      <c r="WHK6" s="130"/>
      <c r="WHL6" s="130"/>
      <c r="WHM6" s="130"/>
      <c r="WHN6" s="130"/>
      <c r="WHO6" s="130"/>
      <c r="WHP6" s="130"/>
      <c r="WHQ6" s="130"/>
      <c r="WHR6" s="130"/>
      <c r="WHS6" s="130"/>
      <c r="WHT6" s="130"/>
      <c r="WHU6" s="130"/>
      <c r="WHV6" s="130"/>
      <c r="WHW6" s="130"/>
      <c r="WHX6" s="130"/>
      <c r="WHY6" s="130"/>
      <c r="WHZ6" s="130"/>
      <c r="WIA6" s="130"/>
      <c r="WIB6" s="130"/>
      <c r="WIC6" s="130"/>
      <c r="WID6" s="130"/>
      <c r="WIE6" s="130"/>
      <c r="WIF6" s="130"/>
      <c r="WIG6" s="130"/>
      <c r="WIH6" s="130"/>
      <c r="WII6" s="130"/>
      <c r="WIJ6" s="130"/>
      <c r="WIK6" s="130"/>
      <c r="WIL6" s="130"/>
      <c r="WIM6" s="130"/>
      <c r="WIN6" s="130"/>
      <c r="WIO6" s="130"/>
      <c r="WIP6" s="130"/>
      <c r="WIQ6" s="130"/>
      <c r="WIR6" s="130"/>
      <c r="WIS6" s="130"/>
      <c r="WIT6" s="130"/>
      <c r="WIU6" s="130"/>
      <c r="WIV6" s="130"/>
      <c r="WIW6" s="130"/>
      <c r="WIX6" s="130"/>
      <c r="WIY6" s="130"/>
      <c r="WIZ6" s="130"/>
      <c r="WJA6" s="130"/>
      <c r="WJB6" s="130"/>
      <c r="WJC6" s="130"/>
      <c r="WJD6" s="130"/>
      <c r="WJE6" s="130"/>
      <c r="WJF6" s="130"/>
      <c r="WJG6" s="130"/>
      <c r="WJH6" s="130"/>
      <c r="WJI6" s="130"/>
      <c r="WJJ6" s="130"/>
      <c r="WJK6" s="130"/>
      <c r="WJL6" s="130"/>
      <c r="WJM6" s="130"/>
      <c r="WJN6" s="130"/>
      <c r="WJO6" s="130"/>
      <c r="WJP6" s="130"/>
      <c r="WJQ6" s="130"/>
      <c r="WJR6" s="130"/>
      <c r="WJS6" s="130"/>
      <c r="WJT6" s="130"/>
      <c r="WJU6" s="130"/>
      <c r="WJV6" s="130"/>
      <c r="WJW6" s="130"/>
      <c r="WJX6" s="130"/>
      <c r="WJY6" s="130"/>
      <c r="WJZ6" s="130"/>
      <c r="WKA6" s="130"/>
      <c r="WKB6" s="130"/>
      <c r="WKC6" s="130"/>
      <c r="WKD6" s="130"/>
      <c r="WKE6" s="130"/>
      <c r="WKF6" s="130"/>
      <c r="WKG6" s="130"/>
      <c r="WKH6" s="130"/>
      <c r="WKI6" s="130"/>
      <c r="WKJ6" s="130"/>
      <c r="WKK6" s="130"/>
      <c r="WKL6" s="130"/>
      <c r="WKM6" s="130"/>
      <c r="WKN6" s="130"/>
      <c r="WKO6" s="130"/>
      <c r="WKP6" s="130"/>
      <c r="WKQ6" s="130"/>
      <c r="WKR6" s="130"/>
      <c r="WKS6" s="130"/>
      <c r="WKT6" s="130"/>
      <c r="WKU6" s="130"/>
      <c r="WKV6" s="130"/>
      <c r="WKW6" s="130"/>
      <c r="WKX6" s="130"/>
      <c r="WKY6" s="130"/>
      <c r="WKZ6" s="130"/>
      <c r="WLA6" s="130"/>
      <c r="WLB6" s="130"/>
      <c r="WLC6" s="130"/>
      <c r="WLD6" s="130"/>
      <c r="WLE6" s="130"/>
      <c r="WLF6" s="130"/>
      <c r="WLG6" s="130"/>
      <c r="WLH6" s="130"/>
      <c r="WLI6" s="130"/>
      <c r="WLJ6" s="130"/>
      <c r="WLK6" s="130"/>
      <c r="WLL6" s="130"/>
      <c r="WLM6" s="130"/>
      <c r="WLN6" s="130"/>
      <c r="WLO6" s="130"/>
      <c r="WLP6" s="130"/>
      <c r="WLQ6" s="130"/>
      <c r="WLR6" s="130"/>
      <c r="WLS6" s="130"/>
      <c r="WLT6" s="130"/>
      <c r="WLU6" s="130"/>
      <c r="WLV6" s="130"/>
      <c r="WLW6" s="130"/>
      <c r="WLX6" s="130"/>
      <c r="WLY6" s="130"/>
      <c r="WLZ6" s="130"/>
      <c r="WMA6" s="130"/>
      <c r="WMB6" s="130"/>
      <c r="WMC6" s="130"/>
      <c r="WMD6" s="130"/>
      <c r="WME6" s="130"/>
      <c r="WMF6" s="130"/>
      <c r="WMG6" s="130"/>
      <c r="WMH6" s="130"/>
      <c r="WMI6" s="130"/>
      <c r="WMJ6" s="130"/>
      <c r="WMK6" s="130"/>
      <c r="WML6" s="130"/>
      <c r="WMM6" s="130"/>
      <c r="WMN6" s="130"/>
      <c r="WMO6" s="130"/>
      <c r="WMP6" s="130"/>
      <c r="WMQ6" s="130"/>
      <c r="WMR6" s="130"/>
      <c r="WMS6" s="130"/>
      <c r="WMT6" s="130"/>
      <c r="WMU6" s="130"/>
      <c r="WMV6" s="130"/>
      <c r="WMW6" s="130"/>
      <c r="WMX6" s="130"/>
      <c r="WMY6" s="130"/>
      <c r="WMZ6" s="130"/>
      <c r="WNA6" s="130"/>
      <c r="WNB6" s="130"/>
      <c r="WNC6" s="130"/>
      <c r="WND6" s="130"/>
      <c r="WNE6" s="130"/>
      <c r="WNF6" s="130"/>
      <c r="WNG6" s="130"/>
      <c r="WNH6" s="130"/>
      <c r="WNI6" s="130"/>
      <c r="WNJ6" s="130"/>
      <c r="WNK6" s="130"/>
      <c r="WNL6" s="130"/>
      <c r="WNM6" s="130"/>
      <c r="WNN6" s="130"/>
      <c r="WNO6" s="130"/>
      <c r="WNP6" s="130"/>
      <c r="WNQ6" s="130"/>
      <c r="WNR6" s="130"/>
      <c r="WNS6" s="130"/>
      <c r="WNT6" s="130"/>
      <c r="WNU6" s="130"/>
      <c r="WNV6" s="130"/>
      <c r="WNW6" s="130"/>
      <c r="WNX6" s="130"/>
      <c r="WNY6" s="130"/>
      <c r="WNZ6" s="130"/>
      <c r="WOA6" s="130"/>
      <c r="WOB6" s="130"/>
      <c r="WOC6" s="130"/>
      <c r="WOD6" s="130"/>
      <c r="WOE6" s="130"/>
      <c r="WOF6" s="130"/>
      <c r="WOG6" s="130"/>
      <c r="WOH6" s="130"/>
      <c r="WOI6" s="130"/>
      <c r="WOJ6" s="130"/>
      <c r="WOK6" s="130"/>
      <c r="WOL6" s="130"/>
      <c r="WOM6" s="130"/>
      <c r="WON6" s="130"/>
      <c r="WOO6" s="130"/>
      <c r="WOP6" s="130"/>
      <c r="WOQ6" s="130"/>
      <c r="WOR6" s="130"/>
      <c r="WOS6" s="130"/>
      <c r="WOT6" s="130"/>
      <c r="WOU6" s="130"/>
      <c r="WOV6" s="130"/>
      <c r="WOW6" s="130"/>
      <c r="WOX6" s="130"/>
      <c r="WOY6" s="130"/>
      <c r="WOZ6" s="130"/>
      <c r="WPA6" s="130"/>
      <c r="WPB6" s="130"/>
      <c r="WPC6" s="130"/>
      <c r="WPD6" s="130"/>
      <c r="WPE6" s="130"/>
      <c r="WPF6" s="130"/>
      <c r="WPG6" s="130"/>
      <c r="WPH6" s="130"/>
      <c r="WPI6" s="130"/>
      <c r="WPJ6" s="130"/>
      <c r="WPK6" s="130"/>
      <c r="WPL6" s="130"/>
      <c r="WPM6" s="130"/>
      <c r="WPN6" s="130"/>
      <c r="WPO6" s="130"/>
      <c r="WPP6" s="130"/>
      <c r="WPQ6" s="130"/>
      <c r="WPR6" s="130"/>
      <c r="WPS6" s="130"/>
      <c r="WPT6" s="130"/>
      <c r="WPU6" s="130"/>
      <c r="WPV6" s="130"/>
      <c r="WPW6" s="130"/>
      <c r="WPX6" s="130"/>
      <c r="WPY6" s="130"/>
      <c r="WPZ6" s="130"/>
      <c r="WQA6" s="130"/>
      <c r="WQB6" s="130"/>
      <c r="WQC6" s="130"/>
      <c r="WQD6" s="130"/>
      <c r="WQE6" s="130"/>
      <c r="WQF6" s="130"/>
      <c r="WQG6" s="130"/>
      <c r="WQH6" s="130"/>
      <c r="WQI6" s="130"/>
      <c r="WQJ6" s="130"/>
      <c r="WQK6" s="130"/>
      <c r="WQL6" s="130"/>
      <c r="WQM6" s="130"/>
      <c r="WQN6" s="130"/>
      <c r="WQO6" s="130"/>
      <c r="WQP6" s="130"/>
      <c r="WQQ6" s="130"/>
      <c r="WQR6" s="130"/>
      <c r="WQS6" s="130"/>
      <c r="WQT6" s="130"/>
      <c r="WQU6" s="130"/>
      <c r="WQV6" s="130"/>
      <c r="WQW6" s="130"/>
      <c r="WQX6" s="130"/>
      <c r="WQY6" s="130"/>
      <c r="WQZ6" s="130"/>
      <c r="WRA6" s="130"/>
      <c r="WRB6" s="130"/>
      <c r="WRC6" s="130"/>
      <c r="WRD6" s="130"/>
      <c r="WRE6" s="130"/>
      <c r="WRF6" s="130"/>
      <c r="WRG6" s="130"/>
      <c r="WRH6" s="130"/>
      <c r="WRI6" s="130"/>
      <c r="WRJ6" s="130"/>
      <c r="WRK6" s="130"/>
      <c r="WRL6" s="130"/>
      <c r="WRM6" s="130"/>
      <c r="WRN6" s="130"/>
      <c r="WRO6" s="130"/>
      <c r="WRP6" s="130"/>
      <c r="WRQ6" s="130"/>
      <c r="WRR6" s="130"/>
      <c r="WRS6" s="130"/>
      <c r="WRT6" s="130"/>
      <c r="WRU6" s="130"/>
      <c r="WRV6" s="130"/>
      <c r="WRW6" s="130"/>
      <c r="WRX6" s="130"/>
      <c r="WRY6" s="130"/>
      <c r="WRZ6" s="130"/>
      <c r="WSA6" s="130"/>
      <c r="WSB6" s="130"/>
      <c r="WSC6" s="130"/>
      <c r="WSD6" s="130"/>
      <c r="WSE6" s="130"/>
      <c r="WSF6" s="130"/>
      <c r="WSG6" s="130"/>
      <c r="WSH6" s="130"/>
      <c r="WSI6" s="130"/>
      <c r="WSJ6" s="130"/>
      <c r="WSK6" s="130"/>
      <c r="WSL6" s="130"/>
      <c r="WSM6" s="130"/>
      <c r="WSN6" s="130"/>
      <c r="WSO6" s="130"/>
      <c r="WSP6" s="130"/>
      <c r="WSQ6" s="130"/>
      <c r="WSR6" s="130"/>
      <c r="WSS6" s="130"/>
      <c r="WST6" s="130"/>
      <c r="WSU6" s="130"/>
      <c r="WSV6" s="130"/>
      <c r="WSW6" s="130"/>
      <c r="WSX6" s="130"/>
      <c r="WSY6" s="130"/>
      <c r="WSZ6" s="130"/>
      <c r="WTA6" s="130"/>
      <c r="WTB6" s="130"/>
      <c r="WTC6" s="130"/>
      <c r="WTD6" s="130"/>
      <c r="WTE6" s="130"/>
      <c r="WTF6" s="130"/>
      <c r="WTG6" s="130"/>
      <c r="WTH6" s="130"/>
      <c r="WTI6" s="130"/>
      <c r="WTJ6" s="130"/>
      <c r="WTK6" s="130"/>
      <c r="WTL6" s="130"/>
      <c r="WTM6" s="130"/>
      <c r="WTN6" s="130"/>
      <c r="WTO6" s="130"/>
      <c r="WTP6" s="130"/>
      <c r="WTQ6" s="130"/>
      <c r="WTR6" s="130"/>
      <c r="WTS6" s="130"/>
      <c r="WTT6" s="130"/>
      <c r="WTU6" s="130"/>
      <c r="WTV6" s="130"/>
      <c r="WTW6" s="130"/>
      <c r="WTX6" s="130"/>
      <c r="WTY6" s="130"/>
      <c r="WTZ6" s="130"/>
      <c r="WUA6" s="130"/>
      <c r="WUB6" s="130"/>
      <c r="WUC6" s="130"/>
      <c r="WUD6" s="130"/>
      <c r="WUE6" s="130"/>
      <c r="WUF6" s="130"/>
      <c r="WUG6" s="130"/>
      <c r="WUH6" s="130"/>
      <c r="WUI6" s="130"/>
      <c r="WUJ6" s="130"/>
      <c r="WUK6" s="130"/>
      <c r="WUL6" s="130"/>
      <c r="WUM6" s="130"/>
      <c r="WUN6" s="130"/>
      <c r="WUO6" s="130"/>
      <c r="WUP6" s="130"/>
      <c r="WUQ6" s="130"/>
      <c r="WUR6" s="130"/>
      <c r="WUS6" s="130"/>
      <c r="WUT6" s="130"/>
      <c r="WUU6" s="130"/>
      <c r="WUV6" s="130"/>
      <c r="WUW6" s="130"/>
      <c r="WUX6" s="130"/>
      <c r="WUY6" s="130"/>
      <c r="WUZ6" s="130"/>
      <c r="WVA6" s="130"/>
      <c r="WVB6" s="130"/>
      <c r="WVC6" s="130"/>
      <c r="WVD6" s="130"/>
      <c r="WVE6" s="130"/>
      <c r="WVF6" s="130"/>
      <c r="WVG6" s="130"/>
      <c r="WVH6" s="130"/>
      <c r="WVI6" s="130"/>
      <c r="WVJ6" s="130"/>
      <c r="WVK6" s="130"/>
      <c r="WVL6" s="130"/>
      <c r="WVM6" s="130"/>
      <c r="WVN6" s="130"/>
      <c r="WVO6" s="130"/>
      <c r="WVP6" s="130"/>
      <c r="WVQ6" s="130"/>
      <c r="WVR6" s="130"/>
      <c r="WVS6" s="130"/>
      <c r="WVT6" s="130"/>
      <c r="WVU6" s="130"/>
      <c r="WVV6" s="130"/>
      <c r="WVW6" s="130"/>
      <c r="WVX6" s="130"/>
      <c r="WVY6" s="130"/>
      <c r="WVZ6" s="130"/>
      <c r="WWA6" s="130"/>
      <c r="WWB6" s="130"/>
      <c r="WWC6" s="130"/>
      <c r="WWD6" s="130"/>
      <c r="WWE6" s="130"/>
      <c r="WWF6" s="130"/>
      <c r="WWG6" s="130"/>
      <c r="WWH6" s="130"/>
      <c r="WWI6" s="130"/>
      <c r="WWJ6" s="130"/>
      <c r="WWK6" s="130"/>
      <c r="WWL6" s="130"/>
      <c r="WWM6" s="130"/>
      <c r="WWN6" s="130"/>
      <c r="WWO6" s="130"/>
      <c r="WWP6" s="130"/>
      <c r="WWQ6" s="130"/>
      <c r="WWR6" s="130"/>
      <c r="WWS6" s="130"/>
      <c r="WWT6" s="130"/>
      <c r="WWU6" s="130"/>
      <c r="WWV6" s="130"/>
      <c r="WWW6" s="130"/>
      <c r="WWX6" s="130"/>
      <c r="WWY6" s="130"/>
      <c r="WWZ6" s="130"/>
      <c r="WXA6" s="130"/>
      <c r="WXB6" s="130"/>
      <c r="WXC6" s="130"/>
      <c r="WXD6" s="130"/>
      <c r="WXE6" s="130"/>
      <c r="WXF6" s="130"/>
      <c r="WXG6" s="130"/>
      <c r="WXH6" s="130"/>
      <c r="WXI6" s="130"/>
      <c r="WXJ6" s="130"/>
      <c r="WXK6" s="130"/>
      <c r="WXL6" s="130"/>
      <c r="WXM6" s="130"/>
      <c r="WXN6" s="130"/>
      <c r="WXO6" s="130"/>
      <c r="WXP6" s="130"/>
      <c r="WXQ6" s="130"/>
      <c r="WXR6" s="130"/>
      <c r="WXS6" s="130"/>
      <c r="WXT6" s="130"/>
      <c r="WXU6" s="130"/>
      <c r="WXV6" s="130"/>
      <c r="WXW6" s="130"/>
      <c r="WXX6" s="130"/>
      <c r="WXY6" s="130"/>
      <c r="WXZ6" s="130"/>
      <c r="WYA6" s="130"/>
      <c r="WYB6" s="130"/>
      <c r="WYC6" s="130"/>
      <c r="WYD6" s="130"/>
      <c r="WYE6" s="130"/>
      <c r="WYF6" s="130"/>
      <c r="WYG6" s="130"/>
      <c r="WYH6" s="130"/>
      <c r="WYI6" s="130"/>
      <c r="WYJ6" s="130"/>
      <c r="WYK6" s="130"/>
      <c r="WYL6" s="130"/>
      <c r="WYM6" s="130"/>
      <c r="WYN6" s="130"/>
      <c r="WYO6" s="130"/>
      <c r="WYP6" s="130"/>
      <c r="WYQ6" s="130"/>
      <c r="WYR6" s="130"/>
      <c r="WYS6" s="130"/>
      <c r="WYT6" s="130"/>
      <c r="WYU6" s="130"/>
      <c r="WYV6" s="130"/>
      <c r="WYW6" s="130"/>
      <c r="WYX6" s="130"/>
      <c r="WYY6" s="130"/>
      <c r="WYZ6" s="130"/>
      <c r="WZA6" s="130"/>
      <c r="WZB6" s="130"/>
      <c r="WZC6" s="130"/>
      <c r="WZD6" s="130"/>
      <c r="WZE6" s="130"/>
      <c r="WZF6" s="130"/>
      <c r="WZG6" s="130"/>
      <c r="WZH6" s="130"/>
      <c r="WZI6" s="130"/>
      <c r="WZJ6" s="130"/>
      <c r="WZK6" s="130"/>
      <c r="WZL6" s="130"/>
      <c r="WZM6" s="130"/>
      <c r="WZN6" s="130"/>
      <c r="WZO6" s="130"/>
      <c r="WZP6" s="130"/>
      <c r="WZQ6" s="130"/>
      <c r="WZR6" s="130"/>
      <c r="WZS6" s="130"/>
      <c r="WZT6" s="130"/>
      <c r="WZU6" s="130"/>
      <c r="WZV6" s="130"/>
      <c r="WZW6" s="130"/>
      <c r="WZX6" s="130"/>
      <c r="WZY6" s="130"/>
      <c r="WZZ6" s="130"/>
      <c r="XAA6" s="130"/>
      <c r="XAB6" s="130"/>
      <c r="XAC6" s="130"/>
      <c r="XAD6" s="130"/>
      <c r="XAE6" s="130"/>
      <c r="XAF6" s="130"/>
      <c r="XAG6" s="130"/>
      <c r="XAH6" s="130"/>
      <c r="XAI6" s="130"/>
      <c r="XAJ6" s="130"/>
      <c r="XAK6" s="130"/>
      <c r="XAL6" s="130"/>
      <c r="XAM6" s="130"/>
      <c r="XAN6" s="130"/>
      <c r="XAO6" s="130"/>
      <c r="XAP6" s="130"/>
      <c r="XAQ6" s="130"/>
      <c r="XAR6" s="130"/>
      <c r="XAS6" s="130"/>
      <c r="XAT6" s="130"/>
      <c r="XAU6" s="130"/>
      <c r="XAV6" s="130"/>
      <c r="XAW6" s="130"/>
      <c r="XAX6" s="130"/>
      <c r="XAY6" s="130"/>
      <c r="XAZ6" s="130"/>
      <c r="XBA6" s="130"/>
      <c r="XBB6" s="130"/>
      <c r="XBC6" s="130"/>
      <c r="XBD6" s="130"/>
      <c r="XBE6" s="130"/>
      <c r="XBF6" s="130"/>
      <c r="XBG6" s="130"/>
      <c r="XBH6" s="130"/>
      <c r="XBI6" s="130"/>
      <c r="XBJ6" s="130"/>
      <c r="XBK6" s="130"/>
      <c r="XBL6" s="130"/>
      <c r="XBM6" s="130"/>
      <c r="XBN6" s="130"/>
      <c r="XBO6" s="130"/>
      <c r="XBP6" s="130"/>
      <c r="XBQ6" s="130"/>
      <c r="XBR6" s="130"/>
      <c r="XBS6" s="130"/>
      <c r="XBT6" s="130"/>
      <c r="XBU6" s="130"/>
      <c r="XBV6" s="130"/>
      <c r="XBW6" s="130"/>
      <c r="XBX6" s="130"/>
      <c r="XBY6" s="130"/>
      <c r="XBZ6" s="130"/>
      <c r="XCA6" s="130"/>
      <c r="XCB6" s="130"/>
      <c r="XCC6" s="130"/>
      <c r="XCD6" s="130"/>
      <c r="XCE6" s="130"/>
      <c r="XCF6" s="130"/>
      <c r="XCG6" s="130"/>
      <c r="XCH6" s="130"/>
      <c r="XCI6" s="130"/>
      <c r="XCJ6" s="130"/>
      <c r="XCK6" s="130"/>
      <c r="XCL6" s="130"/>
      <c r="XCM6" s="130"/>
      <c r="XCN6" s="130"/>
      <c r="XCO6" s="130"/>
      <c r="XCP6" s="130"/>
      <c r="XCQ6" s="130"/>
      <c r="XCR6" s="130"/>
      <c r="XCS6" s="130"/>
      <c r="XCT6" s="130"/>
      <c r="XCU6" s="130"/>
      <c r="XCV6" s="130"/>
      <c r="XCW6" s="130"/>
      <c r="XCX6" s="130"/>
      <c r="XCY6" s="130"/>
      <c r="XCZ6" s="130"/>
      <c r="XDA6" s="130"/>
      <c r="XDB6" s="130"/>
      <c r="XDC6" s="130"/>
      <c r="XDD6" s="130"/>
      <c r="XDE6" s="130"/>
      <c r="XDF6" s="130"/>
      <c r="XDG6" s="130"/>
      <c r="XDH6" s="130"/>
      <c r="XDI6" s="130"/>
      <c r="XDJ6" s="130"/>
      <c r="XDK6" s="130"/>
      <c r="XDL6" s="130"/>
      <c r="XDM6" s="130"/>
      <c r="XDN6" s="130"/>
      <c r="XDO6" s="130"/>
      <c r="XDP6" s="130"/>
      <c r="XDQ6" s="130"/>
      <c r="XDR6" s="130"/>
      <c r="XDS6" s="130"/>
      <c r="XDT6" s="130"/>
      <c r="XDU6" s="130"/>
      <c r="XDV6" s="130"/>
      <c r="XDW6" s="130"/>
      <c r="XDX6" s="130"/>
      <c r="XDY6" s="130"/>
      <c r="XDZ6" s="130"/>
      <c r="XEA6" s="130"/>
      <c r="XEB6" s="130"/>
      <c r="XEC6" s="130"/>
      <c r="XED6" s="130"/>
      <c r="XEE6" s="130"/>
      <c r="XEF6" s="130"/>
      <c r="XEG6" s="130"/>
      <c r="XEH6" s="130"/>
      <c r="XEI6" s="130"/>
      <c r="XEJ6" s="130"/>
      <c r="XEK6" s="130"/>
      <c r="XEL6" s="130"/>
      <c r="XEM6" s="130"/>
      <c r="XEN6" s="130"/>
      <c r="XEO6" s="130"/>
      <c r="XEP6" s="130"/>
      <c r="XEQ6" s="130"/>
      <c r="XER6" s="130"/>
      <c r="XES6" s="130"/>
      <c r="XET6" s="130"/>
      <c r="XEU6" s="130"/>
      <c r="XEV6" s="130"/>
      <c r="XEW6" s="130"/>
      <c r="XEX6" s="130"/>
      <c r="XEY6" s="130"/>
      <c r="XEZ6" s="130"/>
      <c r="XFA6" s="130"/>
      <c r="XFB6" s="130"/>
      <c r="XFC6" s="130"/>
      <c r="XFD6" s="130"/>
    </row>
    <row r="7" spans="1:16384">
      <c r="B7" s="130"/>
    </row>
    <row r="8" spans="1:16384">
      <c r="A8" s="148"/>
      <c r="C8" s="49" t="s">
        <v>28</v>
      </c>
    </row>
    <row r="9" spans="1:16384">
      <c r="A9" s="148"/>
      <c r="B9" s="49">
        <v>2007</v>
      </c>
      <c r="C9" s="54">
        <v>1.4E-2</v>
      </c>
    </row>
    <row r="10" spans="1:16384">
      <c r="A10" s="148"/>
      <c r="B10" s="49">
        <v>2008</v>
      </c>
      <c r="C10" s="54">
        <v>1.0999999999999999E-2</v>
      </c>
    </row>
    <row r="11" spans="1:16384">
      <c r="A11" s="148"/>
      <c r="B11" s="49">
        <v>2009</v>
      </c>
      <c r="C11" s="54">
        <v>3.2000000000000001E-2</v>
      </c>
    </row>
    <row r="12" spans="1:16384">
      <c r="A12" s="148"/>
      <c r="B12" s="49">
        <v>2010</v>
      </c>
      <c r="C12" s="54">
        <v>3.0000000000000001E-3</v>
      </c>
    </row>
    <row r="13" spans="1:16384">
      <c r="A13" s="148"/>
      <c r="B13" s="49">
        <v>2011</v>
      </c>
      <c r="C13" s="54">
        <v>1.4999999999999999E-2</v>
      </c>
    </row>
    <row r="14" spans="1:16384">
      <c r="A14" s="148"/>
      <c r="B14" s="49">
        <v>2012</v>
      </c>
      <c r="C14" s="54">
        <v>2.5999999999999999E-2</v>
      </c>
    </row>
    <row r="15" spans="1:16384">
      <c r="A15" s="148"/>
      <c r="B15" s="49">
        <v>2013</v>
      </c>
      <c r="C15" s="54">
        <v>2.3E-2</v>
      </c>
    </row>
    <row r="16" spans="1:16384">
      <c r="A16" s="148"/>
      <c r="B16" s="49">
        <v>2014</v>
      </c>
      <c r="C16" s="54">
        <v>2.8000000000000001E-2</v>
      </c>
      <c r="E16" s="126"/>
    </row>
    <row r="17" spans="1:15">
      <c r="A17" s="148"/>
      <c r="B17" s="49">
        <v>2015</v>
      </c>
      <c r="C17" s="58">
        <v>0.01</v>
      </c>
      <c r="E17" s="126"/>
    </row>
    <row r="18" spans="1:15">
      <c r="A18" s="148"/>
      <c r="B18" s="49">
        <v>2016</v>
      </c>
      <c r="C18" s="58">
        <v>8.0000000000000002E-3</v>
      </c>
      <c r="E18" s="126"/>
    </row>
    <row r="19" spans="1:15">
      <c r="A19" s="148"/>
      <c r="B19" s="208">
        <v>2017</v>
      </c>
      <c r="C19" s="58">
        <v>2E-3</v>
      </c>
      <c r="D19" s="17"/>
      <c r="E19" s="17"/>
      <c r="F19" s="17"/>
      <c r="G19" s="17"/>
      <c r="H19" s="17"/>
    </row>
    <row r="20" spans="1:15" s="181" customFormat="1">
      <c r="A20" s="148"/>
      <c r="B20" s="208">
        <v>2018</v>
      </c>
      <c r="C20" s="58">
        <v>1.4E-2</v>
      </c>
      <c r="D20" s="194"/>
      <c r="E20" s="194"/>
      <c r="F20" s="194"/>
      <c r="G20" s="194"/>
      <c r="H20" s="194"/>
    </row>
    <row r="21" spans="1:15">
      <c r="A21" s="148"/>
      <c r="E21" s="126"/>
    </row>
    <row r="22" spans="1:15" s="181" customFormat="1">
      <c r="E22" s="126"/>
    </row>
    <row r="23" spans="1:15" s="47" customFormat="1">
      <c r="B23" s="46" t="s">
        <v>30</v>
      </c>
    </row>
    <row r="25" spans="1:15">
      <c r="C25" s="49" t="s">
        <v>31</v>
      </c>
      <c r="D25" s="49">
        <v>2006</v>
      </c>
      <c r="E25" s="49">
        <v>2007</v>
      </c>
      <c r="F25" s="49">
        <v>2008</v>
      </c>
      <c r="G25" s="49">
        <v>2009</v>
      </c>
      <c r="H25" s="49">
        <v>2010</v>
      </c>
      <c r="I25" s="49">
        <v>2011</v>
      </c>
      <c r="J25" s="49">
        <v>2012</v>
      </c>
      <c r="K25" s="49">
        <v>2013</v>
      </c>
      <c r="L25" s="49">
        <v>2014</v>
      </c>
      <c r="M25" s="49">
        <v>2015</v>
      </c>
      <c r="N25" s="49">
        <v>2016</v>
      </c>
      <c r="O25" s="49">
        <v>2017</v>
      </c>
    </row>
    <row r="26" spans="1:15">
      <c r="A26" s="148"/>
      <c r="B26" s="49" t="s">
        <v>32</v>
      </c>
    </row>
    <row r="27" spans="1:15">
      <c r="A27" s="148"/>
      <c r="B27" s="49">
        <v>2007</v>
      </c>
      <c r="C27" s="50"/>
      <c r="D27" s="73">
        <f>C9</f>
        <v>1.4E-2</v>
      </c>
      <c r="E27" s="59"/>
      <c r="F27" s="59"/>
      <c r="G27" s="59"/>
      <c r="H27" s="59"/>
      <c r="I27" s="59"/>
      <c r="J27" s="59"/>
      <c r="K27" s="59"/>
      <c r="L27" s="59"/>
      <c r="M27" s="59"/>
      <c r="N27" s="59"/>
      <c r="O27" s="59"/>
    </row>
    <row r="28" spans="1:15">
      <c r="A28" s="148"/>
      <c r="B28" s="49">
        <v>2008</v>
      </c>
      <c r="C28" s="50"/>
      <c r="D28" s="73">
        <f t="shared" ref="D28:D34" si="0">(1+D27)*(1+C10)-1</f>
        <v>2.5153999999999899E-2</v>
      </c>
      <c r="E28" s="73">
        <f>C10</f>
        <v>1.0999999999999999E-2</v>
      </c>
      <c r="F28" s="59"/>
      <c r="G28" s="59"/>
      <c r="H28" s="59"/>
      <c r="I28" s="59"/>
      <c r="J28" s="59"/>
      <c r="K28" s="59"/>
      <c r="L28" s="59"/>
      <c r="M28" s="59"/>
      <c r="N28" s="59"/>
      <c r="O28" s="59"/>
    </row>
    <row r="29" spans="1:15">
      <c r="A29" s="148"/>
      <c r="B29" s="49">
        <v>2009</v>
      </c>
      <c r="C29" s="50"/>
      <c r="D29" s="73">
        <f t="shared" si="0"/>
        <v>5.795892799999991E-2</v>
      </c>
      <c r="E29" s="73">
        <f t="shared" ref="E29:E34" si="1">(1+E28)*(1+C11)-1</f>
        <v>4.3351999999999835E-2</v>
      </c>
      <c r="F29" s="73">
        <f>C11</f>
        <v>3.2000000000000001E-2</v>
      </c>
      <c r="G29" s="59"/>
      <c r="H29" s="59"/>
      <c r="I29" s="59"/>
      <c r="J29" s="59"/>
      <c r="K29" s="59"/>
      <c r="L29" s="59"/>
      <c r="M29" s="59"/>
      <c r="N29" s="59"/>
      <c r="O29" s="59"/>
    </row>
    <row r="30" spans="1:15">
      <c r="A30" s="148"/>
      <c r="B30" s="49">
        <v>2010</v>
      </c>
      <c r="C30" s="50"/>
      <c r="D30" s="73">
        <f t="shared" si="0"/>
        <v>6.113280478399985E-2</v>
      </c>
      <c r="E30" s="73">
        <f t="shared" si="1"/>
        <v>4.6482055999999661E-2</v>
      </c>
      <c r="F30" s="73">
        <f>(1+F29)*(1+C12)-1</f>
        <v>3.5096000000000016E-2</v>
      </c>
      <c r="G30" s="73">
        <f>C12</f>
        <v>3.0000000000000001E-3</v>
      </c>
      <c r="H30" s="59"/>
      <c r="I30" s="59"/>
      <c r="J30" s="59"/>
      <c r="K30" s="59"/>
      <c r="L30" s="59"/>
      <c r="M30" s="59"/>
      <c r="N30" s="59"/>
      <c r="O30" s="59"/>
    </row>
    <row r="31" spans="1:15">
      <c r="A31" s="148"/>
      <c r="B31" s="49">
        <v>2011</v>
      </c>
      <c r="C31" s="50"/>
      <c r="D31" s="73">
        <f t="shared" si="0"/>
        <v>7.7049796855759745E-2</v>
      </c>
      <c r="E31" s="73">
        <f t="shared" si="1"/>
        <v>6.2179286839999515E-2</v>
      </c>
      <c r="F31" s="73">
        <f>(1+F30)*(1+C13)-1</f>
        <v>5.0622439999999935E-2</v>
      </c>
      <c r="G31" s="73">
        <f>(1+G30)*(1+C13)-1</f>
        <v>1.8044999999999867E-2</v>
      </c>
      <c r="H31" s="73">
        <f>C13</f>
        <v>1.4999999999999999E-2</v>
      </c>
      <c r="I31" s="59"/>
      <c r="J31" s="59"/>
      <c r="K31" s="59"/>
      <c r="L31" s="59"/>
      <c r="M31" s="59"/>
      <c r="N31" s="59"/>
      <c r="O31" s="59"/>
    </row>
    <row r="32" spans="1:15">
      <c r="A32" s="148"/>
      <c r="B32" s="49">
        <v>2012</v>
      </c>
      <c r="C32" s="50"/>
      <c r="D32" s="73">
        <f t="shared" si="0"/>
        <v>0.10505309157400955</v>
      </c>
      <c r="E32" s="73">
        <f t="shared" si="1"/>
        <v>8.9795948297839434E-2</v>
      </c>
      <c r="F32" s="73">
        <f>(1+F31)*(1+C14)-1</f>
        <v>7.793862343999991E-2</v>
      </c>
      <c r="G32" s="73">
        <f>(1+G31)*(1+C14)-1</f>
        <v>4.4514169999999798E-2</v>
      </c>
      <c r="H32" s="73">
        <f>(1+H31)*(1+C14)-1</f>
        <v>4.1389999999999816E-2</v>
      </c>
      <c r="I32" s="73">
        <f>C14</f>
        <v>2.5999999999999999E-2</v>
      </c>
      <c r="J32" s="60"/>
      <c r="K32" s="60"/>
      <c r="L32" s="60"/>
      <c r="M32" s="60"/>
      <c r="N32" s="60"/>
      <c r="O32" s="60"/>
    </row>
    <row r="33" spans="1:15">
      <c r="A33" s="148"/>
      <c r="B33" s="49">
        <v>2013</v>
      </c>
      <c r="C33" s="52"/>
      <c r="D33" s="73">
        <f t="shared" si="0"/>
        <v>0.13046931268021167</v>
      </c>
      <c r="E33" s="73">
        <f t="shared" si="1"/>
        <v>0.11486125510868961</v>
      </c>
      <c r="F33" s="73">
        <f>(1+F32)*(1+C15)-1</f>
        <v>0.1027312117791197</v>
      </c>
      <c r="G33" s="73">
        <f>(1+G32)*(1+C15)-1</f>
        <v>6.8537995909999649E-2</v>
      </c>
      <c r="H33" s="73">
        <f>(1+H32)*(1+C15)-1</f>
        <v>6.5341969999999749E-2</v>
      </c>
      <c r="I33" s="73">
        <f>(1+I32)*(1+C15)-1</f>
        <v>4.9598000000000031E-2</v>
      </c>
      <c r="J33" s="73">
        <f>C15</f>
        <v>2.3E-2</v>
      </c>
      <c r="K33" s="60"/>
      <c r="L33" s="60"/>
      <c r="M33" s="60"/>
      <c r="N33" s="60"/>
      <c r="O33" s="60"/>
    </row>
    <row r="34" spans="1:15">
      <c r="A34" s="148"/>
      <c r="B34" s="49">
        <v>2014</v>
      </c>
      <c r="D34" s="73">
        <f t="shared" si="0"/>
        <v>0.16212245343525766</v>
      </c>
      <c r="E34" s="73">
        <f t="shared" si="1"/>
        <v>0.14607737025173284</v>
      </c>
      <c r="F34" s="73">
        <f>(1+F33)*(1+C16)-1</f>
        <v>0.133607685708935</v>
      </c>
      <c r="G34" s="73">
        <f>(1+G33)*(1+C16)-1</f>
        <v>9.8457059795479696E-2</v>
      </c>
      <c r="H34" s="73">
        <f>(1+H33)*(1+C16)-1</f>
        <v>9.5171545159999704E-2</v>
      </c>
      <c r="I34" s="73">
        <f>(1+I33)*(1+C16)-1</f>
        <v>7.8986744000000053E-2</v>
      </c>
      <c r="J34" s="73">
        <f>(1+J33)*(1+C16)-1</f>
        <v>5.1644000000000023E-2</v>
      </c>
      <c r="K34" s="73">
        <f>C16</f>
        <v>2.8000000000000001E-2</v>
      </c>
      <c r="L34" s="59"/>
      <c r="M34" s="59"/>
      <c r="N34" s="59"/>
      <c r="O34" s="59"/>
    </row>
    <row r="35" spans="1:15">
      <c r="A35" s="148"/>
      <c r="B35" s="49">
        <v>2015</v>
      </c>
      <c r="D35" s="73">
        <f>(1+D34)*(1+$C$17)-1</f>
        <v>0.17374367796961021</v>
      </c>
      <c r="E35" s="73">
        <f t="shared" ref="E35:K35" si="2">(1+E34)*(1+$C$17)-1</f>
        <v>0.15753814395425025</v>
      </c>
      <c r="F35" s="73">
        <f t="shared" si="2"/>
        <v>0.14494376256602437</v>
      </c>
      <c r="G35" s="73">
        <f t="shared" si="2"/>
        <v>0.10944163039343446</v>
      </c>
      <c r="H35" s="73">
        <f t="shared" si="2"/>
        <v>0.1061232606115996</v>
      </c>
      <c r="I35" s="73">
        <f t="shared" si="2"/>
        <v>8.9776611440000043E-2</v>
      </c>
      <c r="J35" s="73">
        <f t="shared" si="2"/>
        <v>6.2160439999999983E-2</v>
      </c>
      <c r="K35" s="73">
        <f t="shared" si="2"/>
        <v>3.8280000000000092E-2</v>
      </c>
      <c r="L35" s="73">
        <f>$C$17</f>
        <v>0.01</v>
      </c>
      <c r="M35" s="59"/>
      <c r="N35" s="59"/>
      <c r="O35" s="59"/>
    </row>
    <row r="36" spans="1:15">
      <c r="A36" s="148"/>
      <c r="B36" s="49">
        <v>2016</v>
      </c>
      <c r="D36" s="73">
        <f>(1+D35)*(1+$C$18)-1</f>
        <v>0.18313362739336703</v>
      </c>
      <c r="E36" s="73">
        <f t="shared" ref="E36:F36" si="3">(1+E35)*(1+$C$18)-1</f>
        <v>0.16679844910588426</v>
      </c>
      <c r="F36" s="73">
        <f t="shared" si="3"/>
        <v>0.15410331266655253</v>
      </c>
      <c r="G36" s="73">
        <f t="shared" ref="G36" si="4">(1+G35)*(1+$C$18)-1</f>
        <v>0.11831716343658205</v>
      </c>
      <c r="H36" s="73">
        <f t="shared" ref="H36" si="5">(1+H35)*(1+$C$18)-1</f>
        <v>0.11497224669649242</v>
      </c>
      <c r="I36" s="73">
        <f t="shared" ref="I36" si="6">(1+I35)*(1+$C$18)-1</f>
        <v>9.8494824331520014E-2</v>
      </c>
      <c r="J36" s="73">
        <f t="shared" ref="J36" si="7">(1+J35)*(1+$C$18)-1</f>
        <v>7.0657723519999882E-2</v>
      </c>
      <c r="K36" s="73">
        <f t="shared" ref="K36" si="8">(1+K35)*(1+$C$18)-1</f>
        <v>4.6586240000000112E-2</v>
      </c>
      <c r="L36" s="73">
        <f>(1+L35)*(1+$C$18)-1</f>
        <v>1.8080000000000096E-2</v>
      </c>
      <c r="M36" s="73">
        <f>C18</f>
        <v>8.0000000000000002E-3</v>
      </c>
      <c r="N36" s="59"/>
      <c r="O36" s="59"/>
    </row>
    <row r="37" spans="1:15">
      <c r="A37" s="148"/>
      <c r="B37" s="49">
        <v>2017</v>
      </c>
      <c r="D37" s="73">
        <f t="shared" ref="D37:L37" si="9">(1+D36)*(1+$C$19)-1</f>
        <v>0.18549989464815386</v>
      </c>
      <c r="E37" s="73">
        <f t="shared" si="9"/>
        <v>0.16913204600409593</v>
      </c>
      <c r="F37" s="73">
        <f t="shared" si="9"/>
        <v>0.15641151929188557</v>
      </c>
      <c r="G37" s="73">
        <f t="shared" si="9"/>
        <v>0.12055379776345521</v>
      </c>
      <c r="H37" s="73">
        <f t="shared" si="9"/>
        <v>0.11720219118988551</v>
      </c>
      <c r="I37" s="73">
        <f t="shared" si="9"/>
        <v>0.10069181398018312</v>
      </c>
      <c r="J37" s="73">
        <f t="shared" si="9"/>
        <v>7.2799038967039875E-2</v>
      </c>
      <c r="K37" s="73">
        <f t="shared" si="9"/>
        <v>4.8679412480000073E-2</v>
      </c>
      <c r="L37" s="73">
        <f t="shared" si="9"/>
        <v>2.0116160000000161E-2</v>
      </c>
      <c r="M37" s="73">
        <f>(1+M36)*(1+$C$19)-1</f>
        <v>1.0016000000000025E-2</v>
      </c>
      <c r="N37" s="73">
        <f>C19</f>
        <v>2E-3</v>
      </c>
      <c r="O37" s="59"/>
    </row>
    <row r="38" spans="1:15">
      <c r="A38" s="148"/>
      <c r="B38" s="49">
        <v>2018</v>
      </c>
      <c r="D38" s="73">
        <f t="shared" ref="D38:M38" si="10">(1+D37)*(1+$C$20)-1</f>
        <v>0.2020968931732281</v>
      </c>
      <c r="E38" s="73">
        <f t="shared" si="10"/>
        <v>0.1854998946481532</v>
      </c>
      <c r="F38" s="73">
        <f t="shared" si="10"/>
        <v>0.17260128056197188</v>
      </c>
      <c r="G38" s="73">
        <f t="shared" si="10"/>
        <v>0.13624155093214352</v>
      </c>
      <c r="H38" s="73">
        <f t="shared" si="10"/>
        <v>0.13284302186654395</v>
      </c>
      <c r="I38" s="73">
        <f t="shared" si="10"/>
        <v>0.11610149937590575</v>
      </c>
      <c r="J38" s="73">
        <f t="shared" si="10"/>
        <v>8.7818225512578341E-2</v>
      </c>
      <c r="K38" s="73">
        <f t="shared" si="10"/>
        <v>6.3360924254720175E-2</v>
      </c>
      <c r="L38" s="73">
        <f t="shared" si="10"/>
        <v>3.4397786240000228E-2</v>
      </c>
      <c r="M38" s="73">
        <f t="shared" si="10"/>
        <v>2.4156223999999948E-2</v>
      </c>
      <c r="N38" s="73">
        <f>(1+N37)*(1+$C$20)-1</f>
        <v>1.6027999999999931E-2</v>
      </c>
      <c r="O38" s="73">
        <f>C20</f>
        <v>1.4E-2</v>
      </c>
    </row>
    <row r="39" spans="1:15">
      <c r="A39" s="148"/>
    </row>
    <row r="40" spans="1:15">
      <c r="A40" s="148"/>
    </row>
  </sheetData>
  <pageMargins left="0.75" right="0.75" top="1" bottom="1" header="0.5" footer="0.5"/>
  <pageSetup paperSize="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S47"/>
  <sheetViews>
    <sheetView showGridLines="0" zoomScale="85" zoomScaleNormal="85" workbookViewId="0">
      <pane xSplit="4" ySplit="2" topLeftCell="E3" activePane="bottomRight" state="frozen"/>
      <selection pane="topRight" activeCell="E1" sqref="E1"/>
      <selection pane="bottomLeft" activeCell="A3" sqref="A3"/>
      <selection pane="bottomRight" activeCell="E3" sqref="E3"/>
    </sheetView>
  </sheetViews>
  <sheetFormatPr defaultRowHeight="14.25"/>
  <cols>
    <col min="1" max="1" width="3.42578125" style="15" customWidth="1"/>
    <col min="2" max="2" width="67.28515625" style="15" customWidth="1"/>
    <col min="3" max="3" width="4.85546875" style="15" customWidth="1"/>
    <col min="4" max="4" width="12.5703125" style="15" customWidth="1"/>
    <col min="5" max="5" width="13" style="15" customWidth="1"/>
    <col min="6" max="6" width="5.28515625" style="15" customWidth="1"/>
    <col min="7" max="13" width="17.28515625" style="15" customWidth="1"/>
    <col min="14" max="14" width="5.42578125" style="15" customWidth="1"/>
    <col min="15" max="17" width="11.85546875" style="15" customWidth="1"/>
    <col min="18" max="18" width="16.7109375" style="15" bestFit="1" customWidth="1"/>
    <col min="19" max="16384" width="9.140625" style="15"/>
  </cols>
  <sheetData>
    <row r="1" spans="1:17">
      <c r="A1" s="219"/>
    </row>
    <row r="2" spans="1:17" s="19" customFormat="1" ht="18">
      <c r="B2" s="2" t="s">
        <v>184</v>
      </c>
      <c r="C2" s="2"/>
      <c r="D2" s="21"/>
      <c r="E2" s="18"/>
      <c r="F2" s="18"/>
      <c r="G2" s="18" t="s">
        <v>385</v>
      </c>
      <c r="H2" s="18" t="s">
        <v>115</v>
      </c>
      <c r="I2" s="18" t="s">
        <v>10</v>
      </c>
      <c r="J2" s="18" t="s">
        <v>11</v>
      </c>
      <c r="K2" s="18" t="s">
        <v>12</v>
      </c>
      <c r="L2" s="18" t="s">
        <v>13</v>
      </c>
      <c r="M2" s="18" t="s">
        <v>14</v>
      </c>
      <c r="N2" s="3"/>
      <c r="O2" s="3"/>
      <c r="P2" s="3"/>
      <c r="Q2" s="3"/>
    </row>
    <row r="4" spans="1:17" s="22" customFormat="1" ht="12.75">
      <c r="B4" s="23" t="s">
        <v>16</v>
      </c>
      <c r="C4" s="23"/>
      <c r="D4" s="4"/>
    </row>
    <row r="5" spans="1:17" s="161" customFormat="1" ht="12.75">
      <c r="A5" s="34"/>
      <c r="G5" s="131"/>
      <c r="H5" s="131"/>
      <c r="I5" s="131"/>
      <c r="J5" s="131"/>
      <c r="K5" s="131"/>
      <c r="L5" s="131"/>
      <c r="M5" s="131"/>
      <c r="N5" s="174"/>
      <c r="O5" s="174"/>
      <c r="P5" s="174"/>
      <c r="Q5" s="174"/>
    </row>
    <row r="6" spans="1:17" s="161" customFormat="1" ht="12.75">
      <c r="A6" s="34"/>
      <c r="B6" s="161" t="s">
        <v>120</v>
      </c>
      <c r="C6" s="44"/>
      <c r="D6" s="161" t="s">
        <v>37</v>
      </c>
      <c r="G6" s="31">
        <v>16133862.015593166</v>
      </c>
      <c r="H6" s="31">
        <v>72166870.54851833</v>
      </c>
      <c r="I6" s="31">
        <v>876988224.33064485</v>
      </c>
      <c r="J6" s="31">
        <v>1027511981.3637975</v>
      </c>
      <c r="K6" s="31">
        <v>10766135.085045619</v>
      </c>
      <c r="L6" s="31">
        <v>651241008.73070467</v>
      </c>
      <c r="M6" s="31">
        <v>43036241.087281033</v>
      </c>
      <c r="N6" s="32"/>
      <c r="O6" s="193" t="s">
        <v>173</v>
      </c>
      <c r="P6" s="32"/>
      <c r="Q6" s="32"/>
    </row>
    <row r="7" spans="1:17" s="161" customFormat="1" ht="12.75">
      <c r="A7" s="34"/>
      <c r="B7" s="161" t="s">
        <v>380</v>
      </c>
      <c r="D7" s="161" t="s">
        <v>37</v>
      </c>
      <c r="F7" s="33"/>
      <c r="G7" s="31">
        <v>3686772.937732263</v>
      </c>
      <c r="H7" s="31">
        <v>10246056.183085894</v>
      </c>
      <c r="I7" s="31">
        <v>179660011.99798381</v>
      </c>
      <c r="J7" s="31">
        <v>167595992.24279189</v>
      </c>
      <c r="K7" s="31">
        <v>2434756.1499236641</v>
      </c>
      <c r="L7" s="31">
        <v>113058990.22601718</v>
      </c>
      <c r="M7" s="31">
        <v>10529586.902996866</v>
      </c>
      <c r="O7" s="193" t="s">
        <v>174</v>
      </c>
    </row>
    <row r="8" spans="1:17" s="161" customFormat="1" ht="12.75">
      <c r="A8" s="34"/>
      <c r="B8" s="160" t="s">
        <v>102</v>
      </c>
      <c r="C8" s="160"/>
      <c r="D8" s="161" t="s">
        <v>37</v>
      </c>
      <c r="G8" s="74">
        <f>G6-G7</f>
        <v>12447089.077860903</v>
      </c>
      <c r="H8" s="74">
        <f t="shared" ref="H8:M8" si="0">H6-H7</f>
        <v>61920814.365432434</v>
      </c>
      <c r="I8" s="74">
        <f t="shared" si="0"/>
        <v>697328212.33266103</v>
      </c>
      <c r="J8" s="74">
        <f t="shared" si="0"/>
        <v>859915989.12100565</v>
      </c>
      <c r="K8" s="74">
        <f>K6-K7</f>
        <v>8331378.9351219554</v>
      </c>
      <c r="L8" s="74">
        <f t="shared" si="0"/>
        <v>538182018.50468755</v>
      </c>
      <c r="M8" s="74">
        <f t="shared" si="0"/>
        <v>32506654.184284166</v>
      </c>
      <c r="N8" s="32"/>
      <c r="O8" s="193"/>
      <c r="P8" s="32"/>
      <c r="Q8" s="32"/>
    </row>
    <row r="9" spans="1:17" s="161" customFormat="1" ht="12.75">
      <c r="A9" s="34"/>
      <c r="B9" s="161" t="s">
        <v>103</v>
      </c>
      <c r="E9" s="34"/>
      <c r="F9" s="35"/>
      <c r="G9" s="36">
        <v>2.21</v>
      </c>
      <c r="H9" s="36">
        <v>1.94</v>
      </c>
      <c r="I9" s="36">
        <v>2.13</v>
      </c>
      <c r="J9" s="36">
        <v>1.9</v>
      </c>
      <c r="K9" s="36">
        <v>2.12</v>
      </c>
      <c r="L9" s="36">
        <v>1.99</v>
      </c>
      <c r="M9" s="36">
        <v>2.25</v>
      </c>
      <c r="N9" s="35"/>
      <c r="O9" s="193" t="s">
        <v>175</v>
      </c>
      <c r="P9" s="35"/>
      <c r="Q9" s="35"/>
    </row>
    <row r="10" spans="1:17" s="161" customFormat="1" ht="12.75">
      <c r="A10" s="34"/>
      <c r="B10" s="161" t="s">
        <v>104</v>
      </c>
      <c r="E10" s="34"/>
      <c r="F10" s="34"/>
      <c r="G10" s="36">
        <v>0.97</v>
      </c>
      <c r="H10" s="36">
        <v>0.38</v>
      </c>
      <c r="I10" s="36">
        <v>0.05</v>
      </c>
      <c r="J10" s="149">
        <v>0</v>
      </c>
      <c r="K10" s="36">
        <v>0.27</v>
      </c>
      <c r="L10" s="36">
        <v>-0.13</v>
      </c>
      <c r="M10" s="36">
        <v>0.19</v>
      </c>
      <c r="O10" s="193" t="s">
        <v>176</v>
      </c>
    </row>
    <row r="11" spans="1:17" s="34" customFormat="1" ht="12.75">
      <c r="G11" s="24"/>
      <c r="H11" s="24"/>
      <c r="I11" s="24"/>
      <c r="J11" s="24"/>
      <c r="K11" s="24"/>
      <c r="L11" s="24"/>
      <c r="M11" s="24"/>
      <c r="O11" s="162"/>
    </row>
    <row r="12" spans="1:17" s="161" customFormat="1" ht="12.75">
      <c r="A12" s="34"/>
      <c r="B12" s="37" t="s">
        <v>105</v>
      </c>
      <c r="C12" s="37"/>
      <c r="D12" s="161" t="s">
        <v>17</v>
      </c>
      <c r="E12" s="207">
        <f>CPI!C19</f>
        <v>2E-3</v>
      </c>
      <c r="F12" s="38"/>
      <c r="N12" s="34"/>
      <c r="O12" s="162"/>
      <c r="P12" s="34"/>
      <c r="Q12" s="34"/>
    </row>
    <row r="13" spans="1:17" s="194" customFormat="1" ht="12" customHeight="1">
      <c r="A13" s="34"/>
      <c r="B13" s="192" t="s">
        <v>185</v>
      </c>
      <c r="C13" s="192"/>
      <c r="D13" s="194" t="s">
        <v>17</v>
      </c>
      <c r="E13" s="207">
        <f>CPI!C20</f>
        <v>1.4E-2</v>
      </c>
      <c r="F13" s="38"/>
      <c r="N13" s="34"/>
      <c r="O13" s="195"/>
      <c r="P13" s="34"/>
      <c r="Q13" s="34"/>
    </row>
    <row r="14" spans="1:17" s="161" customFormat="1" ht="12.75">
      <c r="A14" s="34"/>
      <c r="B14" s="30"/>
      <c r="C14" s="30"/>
      <c r="F14" s="38"/>
      <c r="N14" s="34"/>
      <c r="O14" s="162"/>
      <c r="P14" s="34"/>
      <c r="Q14" s="34"/>
    </row>
    <row r="15" spans="1:17" s="161" customFormat="1" ht="12.75">
      <c r="A15" s="34"/>
      <c r="B15" s="37" t="s">
        <v>126</v>
      </c>
      <c r="C15" s="37"/>
      <c r="D15" s="161" t="s">
        <v>106</v>
      </c>
      <c r="E15" s="39"/>
      <c r="F15" s="39"/>
      <c r="G15" s="75">
        <f t="shared" ref="G15:M15" si="1">G8*(1-G9/100+G10/100+$E$12)</f>
        <v>12317639.351451149</v>
      </c>
      <c r="H15" s="75">
        <f t="shared" si="1"/>
        <v>61078691.290062554</v>
      </c>
      <c r="I15" s="75">
        <f t="shared" si="1"/>
        <v>684218441.94080698</v>
      </c>
      <c r="J15" s="75">
        <f t="shared" si="1"/>
        <v>845297417.3059485</v>
      </c>
      <c r="K15" s="75">
        <f t="shared" si="1"/>
        <v>8193911.182692443</v>
      </c>
      <c r="L15" s="75">
        <f t="shared" si="1"/>
        <v>527848923.74939758</v>
      </c>
      <c r="M15" s="75">
        <f t="shared" si="1"/>
        <v>31902030.416456483</v>
      </c>
      <c r="N15" s="197"/>
      <c r="O15" s="32"/>
      <c r="P15" s="32"/>
      <c r="Q15" s="32"/>
    </row>
    <row r="16" spans="1:17" s="194" customFormat="1" ht="12.75">
      <c r="A16" s="34"/>
      <c r="B16" s="192" t="s">
        <v>187</v>
      </c>
      <c r="C16" s="192"/>
      <c r="D16" s="194" t="s">
        <v>186</v>
      </c>
      <c r="E16" s="198"/>
      <c r="F16" s="198"/>
      <c r="G16" s="75">
        <f>G15*(1-G$9/100+G$10/100+$E$13)</f>
        <v>12337347.574413471</v>
      </c>
      <c r="H16" s="75">
        <f t="shared" ref="H16:M16" si="2">H15*(1-H$9/100+H$10/100+$E$13)</f>
        <v>60980965.383998461</v>
      </c>
      <c r="I16" s="75">
        <f t="shared" si="2"/>
        <v>679565756.53560948</v>
      </c>
      <c r="J16" s="75">
        <f t="shared" si="2"/>
        <v>841070930.21941876</v>
      </c>
      <c r="K16" s="75">
        <f t="shared" si="2"/>
        <v>8157038.5823703278</v>
      </c>
      <c r="L16" s="75">
        <f t="shared" si="2"/>
        <v>524048411.49840194</v>
      </c>
      <c r="M16" s="75">
        <f t="shared" si="2"/>
        <v>31691477.015707873</v>
      </c>
      <c r="N16" s="197"/>
      <c r="O16" s="197"/>
      <c r="P16" s="197"/>
      <c r="Q16" s="197"/>
    </row>
    <row r="17" spans="1:19" s="161" customFormat="1" ht="12.75">
      <c r="A17" s="34"/>
      <c r="B17" s="37"/>
      <c r="C17" s="37"/>
      <c r="E17" s="39"/>
      <c r="F17" s="39"/>
      <c r="G17" s="76"/>
      <c r="H17" s="76"/>
      <c r="I17" s="76"/>
      <c r="J17" s="76"/>
      <c r="K17" s="76"/>
      <c r="L17" s="76"/>
      <c r="M17" s="76"/>
      <c r="N17" s="32"/>
      <c r="O17" s="32"/>
      <c r="P17" s="32"/>
      <c r="Q17" s="32"/>
    </row>
    <row r="18" spans="1:19" s="161" customFormat="1" ht="12.75">
      <c r="A18" s="34"/>
      <c r="B18" s="160" t="s">
        <v>118</v>
      </c>
      <c r="C18" s="160"/>
      <c r="D18" s="160" t="s">
        <v>106</v>
      </c>
      <c r="F18" s="26"/>
      <c r="G18" s="77">
        <f>G7*(1+$E$12)</f>
        <v>3694146.4836077276</v>
      </c>
      <c r="H18" s="77">
        <f t="shared" ref="H18:M18" si="3">H7*(1+$E$12)</f>
        <v>10266548.295452066</v>
      </c>
      <c r="I18" s="77">
        <f t="shared" si="3"/>
        <v>180019332.02197978</v>
      </c>
      <c r="J18" s="77">
        <f t="shared" si="3"/>
        <v>167931184.22727749</v>
      </c>
      <c r="K18" s="77">
        <f t="shared" si="3"/>
        <v>2439625.6622235114</v>
      </c>
      <c r="L18" s="77">
        <f t="shared" si="3"/>
        <v>113285108.20646921</v>
      </c>
      <c r="M18" s="77">
        <f t="shared" si="3"/>
        <v>10550646.076802859</v>
      </c>
      <c r="N18" s="32"/>
      <c r="O18" s="32"/>
      <c r="P18" s="32"/>
      <c r="Q18" s="32"/>
    </row>
    <row r="19" spans="1:19" s="194" customFormat="1" ht="12.75">
      <c r="A19" s="34"/>
      <c r="B19" s="193" t="s">
        <v>188</v>
      </c>
      <c r="C19" s="193"/>
      <c r="D19" s="195" t="s">
        <v>186</v>
      </c>
      <c r="F19" s="196"/>
      <c r="G19" s="77">
        <f>G18*(1+$E$13)</f>
        <v>3745864.5343782357</v>
      </c>
      <c r="H19" s="77">
        <f t="shared" ref="H19:M19" si="4">H18*(1+$E$13)</f>
        <v>10410279.971588396</v>
      </c>
      <c r="I19" s="77">
        <f t="shared" si="4"/>
        <v>182539602.67028749</v>
      </c>
      <c r="J19" s="77">
        <f t="shared" si="4"/>
        <v>170282220.80645937</v>
      </c>
      <c r="K19" s="77">
        <f t="shared" si="4"/>
        <v>2473780.4214946404</v>
      </c>
      <c r="L19" s="77">
        <f t="shared" si="4"/>
        <v>114871099.72135977</v>
      </c>
      <c r="M19" s="77">
        <f t="shared" si="4"/>
        <v>10698355.121878099</v>
      </c>
      <c r="N19" s="197"/>
      <c r="O19" s="197"/>
      <c r="P19" s="197"/>
      <c r="Q19" s="197"/>
    </row>
    <row r="20" spans="1:19" s="161" customFormat="1" ht="12.75">
      <c r="A20" s="34"/>
      <c r="F20" s="26"/>
      <c r="H20" s="27"/>
      <c r="I20" s="27"/>
      <c r="J20" s="27"/>
      <c r="K20" s="27"/>
      <c r="L20" s="27"/>
      <c r="M20" s="27"/>
      <c r="N20" s="32"/>
      <c r="P20" s="32"/>
      <c r="Q20" s="32"/>
    </row>
    <row r="21" spans="1:19" s="161" customFormat="1" ht="12.75">
      <c r="A21" s="34"/>
      <c r="B21" s="30" t="s">
        <v>386</v>
      </c>
      <c r="C21" s="30"/>
      <c r="D21" s="195" t="s">
        <v>106</v>
      </c>
      <c r="E21" s="39"/>
      <c r="F21" s="39"/>
      <c r="G21" s="74">
        <f>G15+G18</f>
        <v>16011785.835058877</v>
      </c>
      <c r="H21" s="74">
        <f t="shared" ref="H21:M21" si="5">H15+H18</f>
        <v>71345239.58551462</v>
      </c>
      <c r="I21" s="74">
        <f t="shared" si="5"/>
        <v>864237773.96278679</v>
      </c>
      <c r="J21" s="74">
        <f t="shared" si="5"/>
        <v>1013228601.533226</v>
      </c>
      <c r="K21" s="74">
        <f t="shared" si="5"/>
        <v>10633536.844915954</v>
      </c>
      <c r="L21" s="74">
        <f t="shared" si="5"/>
        <v>641134031.95586681</v>
      </c>
      <c r="M21" s="74">
        <f t="shared" si="5"/>
        <v>42452676.493259341</v>
      </c>
      <c r="N21" s="32"/>
      <c r="P21" s="32"/>
      <c r="Q21" s="32"/>
    </row>
    <row r="22" spans="1:19" s="194" customFormat="1" ht="12.75">
      <c r="A22" s="34"/>
      <c r="B22" s="30" t="s">
        <v>387</v>
      </c>
      <c r="C22" s="30"/>
      <c r="D22" s="195" t="s">
        <v>186</v>
      </c>
      <c r="E22" s="198"/>
      <c r="F22" s="198"/>
      <c r="G22" s="74">
        <f>G16+G19</f>
        <v>16083212.108791707</v>
      </c>
      <c r="H22" s="74">
        <f t="shared" ref="H22:M22" si="6">H16+H19</f>
        <v>71391245.355586857</v>
      </c>
      <c r="I22" s="74">
        <f t="shared" si="6"/>
        <v>862105359.20589697</v>
      </c>
      <c r="J22" s="74">
        <f t="shared" si="6"/>
        <v>1011353151.0258782</v>
      </c>
      <c r="K22" s="74">
        <f t="shared" si="6"/>
        <v>10630819.003864968</v>
      </c>
      <c r="L22" s="74">
        <f t="shared" si="6"/>
        <v>638919511.21976173</v>
      </c>
      <c r="M22" s="74">
        <f t="shared" si="6"/>
        <v>42389832.137585968</v>
      </c>
      <c r="N22" s="197"/>
      <c r="P22" s="197"/>
      <c r="Q22" s="197"/>
    </row>
    <row r="23" spans="1:19" s="44" customFormat="1" ht="12.75">
      <c r="A23" s="161"/>
      <c r="E23" s="128"/>
    </row>
    <row r="24" spans="1:19" s="161" customFormat="1" ht="12.75">
      <c r="F24" s="34"/>
      <c r="G24" s="40"/>
      <c r="H24" s="40"/>
      <c r="I24" s="40"/>
      <c r="J24" s="40"/>
      <c r="K24" s="40"/>
      <c r="L24" s="40"/>
      <c r="M24" s="40"/>
      <c r="N24" s="40"/>
      <c r="O24" s="40"/>
      <c r="P24" s="40"/>
      <c r="Q24" s="40"/>
      <c r="R24" s="40"/>
      <c r="S24" s="40"/>
    </row>
    <row r="25" spans="1:19" s="22" customFormat="1" ht="12.75">
      <c r="B25" s="4" t="s">
        <v>189</v>
      </c>
      <c r="C25" s="4"/>
      <c r="D25" s="4"/>
    </row>
    <row r="26" spans="1:19" s="161" customFormat="1" ht="12.75"/>
    <row r="27" spans="1:19" s="161" customFormat="1" ht="12.75">
      <c r="A27" s="195"/>
      <c r="B27" s="28" t="s">
        <v>190</v>
      </c>
      <c r="C27" s="28"/>
      <c r="D27" s="162" t="s">
        <v>186</v>
      </c>
      <c r="G27" s="211">
        <f>'Nacalculaties en correcties'!G27</f>
        <v>-412888.22098684334</v>
      </c>
      <c r="H27" s="211">
        <f>'Nacalculaties en correcties'!H27</f>
        <v>7071472.6803083876</v>
      </c>
      <c r="I27" s="211">
        <f>'Nacalculaties en correcties'!I27</f>
        <v>-415386.12822946138</v>
      </c>
      <c r="J27" s="211">
        <f>'Nacalculaties en correcties'!J27</f>
        <v>90202239.783961982</v>
      </c>
      <c r="K27" s="211">
        <f>'Nacalculaties en correcties'!K27</f>
        <v>-143038.54495734072</v>
      </c>
      <c r="L27" s="211">
        <f>'Nacalculaties en correcties'!L27</f>
        <v>22845213.842168599</v>
      </c>
      <c r="M27" s="211">
        <f>'Nacalculaties en correcties'!M27</f>
        <v>29368.184147653748</v>
      </c>
    </row>
    <row r="28" spans="1:19" s="161" customFormat="1" ht="12.75">
      <c r="A28" s="34"/>
      <c r="B28" s="165" t="s">
        <v>191</v>
      </c>
      <c r="C28" s="165"/>
      <c r="D28" s="195" t="s">
        <v>186</v>
      </c>
      <c r="G28" s="211">
        <f>'Nacalculaties en correcties'!G28</f>
        <v>-913737.63100732549</v>
      </c>
      <c r="H28" s="211">
        <f>'Nacalculaties en correcties'!H28</f>
        <v>-2663978.8000105759</v>
      </c>
      <c r="I28" s="211">
        <f>'Nacalculaties en correcties'!I28</f>
        <v>-18565907.857628573</v>
      </c>
      <c r="J28" s="211">
        <f>'Nacalculaties en correcties'!J28</f>
        <v>-14163838.467245406</v>
      </c>
      <c r="K28" s="211">
        <f>'Nacalculaties en correcties'!K28</f>
        <v>-417322.78075622936</v>
      </c>
      <c r="L28" s="211">
        <f>'Nacalculaties en correcties'!L28</f>
        <v>-18927658.878370766</v>
      </c>
      <c r="M28" s="211">
        <f>'Nacalculaties en correcties'!M28</f>
        <v>-4420707.9003769755</v>
      </c>
    </row>
    <row r="29" spans="1:19" s="194" customFormat="1" ht="12.75">
      <c r="A29" s="34"/>
      <c r="B29" s="165" t="s">
        <v>319</v>
      </c>
      <c r="C29" s="165"/>
      <c r="D29" s="193" t="s">
        <v>186</v>
      </c>
      <c r="E29" s="33"/>
      <c r="G29" s="211">
        <f>'Nacalculaties en correcties'!G29</f>
        <v>0</v>
      </c>
      <c r="H29" s="211">
        <f>'Nacalculaties en correcties'!H29</f>
        <v>0</v>
      </c>
      <c r="I29" s="211">
        <f>'Nacalculaties en correcties'!I29</f>
        <v>0</v>
      </c>
      <c r="J29" s="211">
        <f>'Nacalculaties en correcties'!J29</f>
        <v>103876.68012799993</v>
      </c>
      <c r="K29" s="211">
        <f>'Nacalculaties en correcties'!K29</f>
        <v>0</v>
      </c>
      <c r="L29" s="211">
        <f>'Nacalculaties en correcties'!L29</f>
        <v>51325.932735999959</v>
      </c>
      <c r="M29" s="211">
        <f>'Nacalculaties en correcties'!M29</f>
        <v>0</v>
      </c>
    </row>
    <row r="30" spans="1:19" s="161" customFormat="1" ht="12.75">
      <c r="A30" s="34"/>
      <c r="B30" s="165" t="s">
        <v>192</v>
      </c>
      <c r="C30" s="165"/>
      <c r="D30" s="195" t="s">
        <v>186</v>
      </c>
      <c r="G30" s="211">
        <f>'Nacalculaties en correcties'!G30</f>
        <v>0</v>
      </c>
      <c r="H30" s="211">
        <f>'Nacalculaties en correcties'!H30</f>
        <v>0</v>
      </c>
      <c r="I30" s="211">
        <f>'Nacalculaties en correcties'!I30</f>
        <v>797122.4390150418</v>
      </c>
      <c r="J30" s="211">
        <f>'Nacalculaties en correcties'!J30</f>
        <v>734061.71893246379</v>
      </c>
      <c r="K30" s="211">
        <f>'Nacalculaties en correcties'!K30</f>
        <v>0</v>
      </c>
      <c r="L30" s="211">
        <f>'Nacalculaties en correcties'!L30</f>
        <v>7986291.1002386753</v>
      </c>
      <c r="M30" s="211">
        <f>'Nacalculaties en correcties'!M30</f>
        <v>0</v>
      </c>
    </row>
    <row r="31" spans="1:19" s="34" customFormat="1" ht="12.75">
      <c r="B31" s="165" t="s">
        <v>168</v>
      </c>
      <c r="C31" s="165"/>
      <c r="D31" s="195" t="s">
        <v>186</v>
      </c>
      <c r="G31" s="267"/>
      <c r="H31" s="267"/>
      <c r="I31" s="267"/>
      <c r="J31" s="267"/>
      <c r="K31" s="267"/>
      <c r="L31" s="267"/>
      <c r="M31" s="211">
        <f>'Nacalculaties en correcties'!M31</f>
        <v>0</v>
      </c>
    </row>
    <row r="32" spans="1:19" s="34" customFormat="1" ht="12.75">
      <c r="B32" s="165" t="s">
        <v>169</v>
      </c>
      <c r="C32" s="165"/>
      <c r="D32" s="195" t="s">
        <v>186</v>
      </c>
      <c r="G32" s="267"/>
      <c r="H32" s="267"/>
      <c r="I32" s="267"/>
      <c r="J32" s="267"/>
      <c r="K32" s="267"/>
      <c r="L32" s="267"/>
      <c r="M32" s="211">
        <f>'Nacalculaties en correcties'!M32</f>
        <v>2180288.6175439116</v>
      </c>
    </row>
    <row r="33" spans="1:15" s="194" customFormat="1" ht="12.75">
      <c r="A33" s="34"/>
      <c r="B33" s="165" t="s">
        <v>365</v>
      </c>
      <c r="C33" s="165"/>
      <c r="D33" s="195" t="s">
        <v>186</v>
      </c>
      <c r="E33" s="33"/>
      <c r="G33" s="267"/>
      <c r="H33" s="267"/>
      <c r="I33" s="267"/>
      <c r="J33" s="267"/>
      <c r="K33" s="267"/>
      <c r="L33" s="210">
        <f>'Nacalculaties en correcties'!L33</f>
        <v>-2654730.0908677117</v>
      </c>
      <c r="M33" s="267"/>
    </row>
    <row r="34" spans="1:15" s="194" customFormat="1" ht="12.75">
      <c r="A34" s="34"/>
      <c r="B34" s="165" t="s">
        <v>366</v>
      </c>
      <c r="C34" s="165"/>
      <c r="D34" s="195" t="s">
        <v>186</v>
      </c>
      <c r="E34" s="33"/>
      <c r="G34" s="267"/>
      <c r="H34" s="267"/>
      <c r="I34" s="267"/>
      <c r="J34" s="267"/>
      <c r="K34" s="267"/>
      <c r="L34" s="210">
        <f>'Nacalculaties en correcties'!L34</f>
        <v>-2482963.0913186297</v>
      </c>
      <c r="M34" s="267"/>
    </row>
    <row r="35" spans="1:15" s="194" customFormat="1" ht="12.75">
      <c r="A35" s="34"/>
      <c r="B35" s="165" t="s">
        <v>371</v>
      </c>
      <c r="C35" s="165"/>
      <c r="D35" s="195" t="s">
        <v>186</v>
      </c>
      <c r="E35" s="33"/>
      <c r="G35" s="267"/>
      <c r="H35" s="267"/>
      <c r="I35" s="210">
        <f>'Nacalculaties en correcties'!I35</f>
        <v>7082411.2465402093</v>
      </c>
      <c r="J35" s="267"/>
      <c r="K35" s="267"/>
      <c r="L35" s="210">
        <f>'Nacalculaties en correcties'!L35</f>
        <v>-7082411.2465402093</v>
      </c>
      <c r="M35" s="267"/>
    </row>
    <row r="36" spans="1:15" s="34" customFormat="1" ht="12.75">
      <c r="B36" s="221"/>
      <c r="C36" s="221"/>
      <c r="D36" s="195"/>
      <c r="H36" s="222"/>
      <c r="I36" s="222"/>
    </row>
    <row r="37" spans="1:15" s="161" customFormat="1" ht="12.75">
      <c r="A37" s="34"/>
      <c r="B37" s="29" t="s">
        <v>312</v>
      </c>
      <c r="C37" s="29"/>
      <c r="D37" s="195" t="s">
        <v>186</v>
      </c>
      <c r="E37" s="34"/>
      <c r="G37" s="78">
        <f>SUM(G27:G35)</f>
        <v>-1326625.8519941689</v>
      </c>
      <c r="H37" s="78">
        <f t="shared" ref="H37:M37" si="7">SUM(H27:H35)</f>
        <v>4407493.8802978117</v>
      </c>
      <c r="I37" s="78">
        <f t="shared" si="7"/>
        <v>-11101760.300302783</v>
      </c>
      <c r="J37" s="78">
        <f t="shared" si="7"/>
        <v>76876339.71577704</v>
      </c>
      <c r="K37" s="78">
        <f t="shared" si="7"/>
        <v>-560361.32571357011</v>
      </c>
      <c r="L37" s="78">
        <f t="shared" si="7"/>
        <v>-264932.43195404112</v>
      </c>
      <c r="M37" s="78">
        <f t="shared" si="7"/>
        <v>-2211051.0986854099</v>
      </c>
    </row>
    <row r="38" spans="1:15" s="161" customFormat="1" ht="12.75"/>
    <row r="39" spans="1:15" s="22" customFormat="1" ht="12.75">
      <c r="B39" s="23" t="s">
        <v>194</v>
      </c>
      <c r="C39" s="23"/>
      <c r="D39" s="4"/>
    </row>
    <row r="40" spans="1:15" s="161" customFormat="1" ht="12.75">
      <c r="A40" s="34"/>
    </row>
    <row r="41" spans="1:15" s="161" customFormat="1" ht="12.75">
      <c r="A41" s="34"/>
      <c r="B41" s="160" t="s">
        <v>193</v>
      </c>
      <c r="C41" s="160"/>
      <c r="D41" s="195" t="s">
        <v>186</v>
      </c>
      <c r="G41" s="41">
        <f t="shared" ref="G41:M41" si="8">G22+G37</f>
        <v>14756586.256797537</v>
      </c>
      <c r="H41" s="41">
        <f t="shared" si="8"/>
        <v>75798739.235884666</v>
      </c>
      <c r="I41" s="41">
        <f t="shared" si="8"/>
        <v>851003598.90559423</v>
      </c>
      <c r="J41" s="41">
        <f t="shared" si="8"/>
        <v>1088229490.7416553</v>
      </c>
      <c r="K41" s="41">
        <f t="shared" si="8"/>
        <v>10070457.678151399</v>
      </c>
      <c r="L41" s="41">
        <f t="shared" si="8"/>
        <v>638654578.7878077</v>
      </c>
      <c r="M41" s="41">
        <f t="shared" si="8"/>
        <v>40178781.038900554</v>
      </c>
      <c r="O41" s="42"/>
    </row>
    <row r="42" spans="1:15" s="161" customFormat="1" ht="12.75">
      <c r="A42" s="34"/>
    </row>
    <row r="43" spans="1:15" s="161" customFormat="1" ht="12.75"/>
    <row r="44" spans="1:15" s="161" customFormat="1" ht="12.75">
      <c r="G44" s="175"/>
    </row>
    <row r="45" spans="1:15" s="161" customFormat="1" ht="12.75"/>
    <row r="46" spans="1:15" s="161" customFormat="1" ht="12.75">
      <c r="G46" s="175"/>
    </row>
    <row r="47" spans="1:15" s="161" customFormat="1" ht="12.75"/>
  </sheetData>
  <pageMargins left="0.7" right="0.7" top="0.75" bottom="0.75" header="0.3" footer="0.3"/>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2:P38"/>
  <sheetViews>
    <sheetView showGridLines="0" zoomScale="85" zoomScaleNormal="85" workbookViewId="0"/>
  </sheetViews>
  <sheetFormatPr defaultRowHeight="14.25"/>
  <cols>
    <col min="1" max="1" width="3.42578125" style="15" customWidth="1"/>
    <col min="2" max="2" width="59.28515625" style="15" customWidth="1"/>
    <col min="3" max="3" width="4.140625" style="15" customWidth="1"/>
    <col min="4" max="4" width="13.85546875" style="15" customWidth="1"/>
    <col min="5" max="5" width="17.28515625" style="15" customWidth="1"/>
    <col min="6" max="6" width="4" style="15" customWidth="1"/>
    <col min="7" max="12" width="17.28515625" style="15" customWidth="1"/>
    <col min="13" max="13" width="17.42578125" style="15" customWidth="1"/>
    <col min="14" max="16" width="11.85546875" style="15" customWidth="1"/>
    <col min="17" max="17" width="16.7109375" style="15" bestFit="1" customWidth="1"/>
    <col min="18" max="16384" width="9.140625" style="15"/>
  </cols>
  <sheetData>
    <row r="2" spans="1:16" s="19" customFormat="1" ht="18">
      <c r="B2" s="2" t="s">
        <v>80</v>
      </c>
      <c r="C2" s="21"/>
      <c r="D2" s="18"/>
      <c r="E2" s="18" t="s">
        <v>145</v>
      </c>
      <c r="F2" s="189"/>
      <c r="G2" s="189" t="s">
        <v>385</v>
      </c>
      <c r="H2" s="18" t="s">
        <v>115</v>
      </c>
      <c r="I2" s="18" t="s">
        <v>10</v>
      </c>
      <c r="J2" s="18" t="s">
        <v>11</v>
      </c>
      <c r="K2" s="18" t="s">
        <v>12</v>
      </c>
      <c r="L2" s="18" t="s">
        <v>13</v>
      </c>
      <c r="M2" s="18" t="s">
        <v>14</v>
      </c>
      <c r="N2" s="3"/>
      <c r="O2" s="3"/>
      <c r="P2" s="3"/>
    </row>
    <row r="3" spans="1:16">
      <c r="A3" s="219"/>
    </row>
    <row r="4" spans="1:16" s="161" customFormat="1" ht="12.75">
      <c r="A4" s="34"/>
      <c r="B4" s="161" t="s">
        <v>315</v>
      </c>
      <c r="F4" s="194"/>
    </row>
    <row r="5" spans="1:16" s="161" customFormat="1" ht="12.75">
      <c r="A5" s="34"/>
      <c r="B5" s="160" t="s">
        <v>125</v>
      </c>
      <c r="F5" s="194"/>
    </row>
    <row r="6" spans="1:16" s="161" customFormat="1" ht="12.75">
      <c r="A6" s="34"/>
      <c r="F6" s="194"/>
    </row>
    <row r="7" spans="1:16" s="22" customFormat="1" ht="12.75">
      <c r="B7" s="4" t="s">
        <v>94</v>
      </c>
      <c r="C7" s="99"/>
      <c r="O7" s="4" t="s">
        <v>15</v>
      </c>
    </row>
    <row r="8" spans="1:16" s="161" customFormat="1" ht="12.75">
      <c r="F8" s="194"/>
      <c r="G8" s="131"/>
      <c r="H8" s="131"/>
      <c r="I8" s="131"/>
      <c r="J8" s="131"/>
      <c r="K8" s="131"/>
      <c r="L8" s="131"/>
      <c r="M8" s="131"/>
    </row>
    <row r="9" spans="1:16" s="161" customFormat="1" ht="12.75">
      <c r="A9" s="34"/>
      <c r="B9" s="28" t="s">
        <v>190</v>
      </c>
      <c r="C9" s="28"/>
      <c r="D9" s="160" t="s">
        <v>37</v>
      </c>
      <c r="E9" s="78">
        <f t="shared" ref="E9:E17" si="0">SUM(G9:M9)</f>
        <v>110185818.78366593</v>
      </c>
      <c r="F9" s="194"/>
      <c r="G9" s="210">
        <f>'Lokale heffingen 2016'!G64</f>
        <v>-381738.36999523267</v>
      </c>
      <c r="H9" s="210">
        <f>'Lokale heffingen 2016'!H64</f>
        <v>6537974.0017644167</v>
      </c>
      <c r="I9" s="210">
        <f>'Lokale heffingen 2016'!J64+'Lokale heffingen 2016'!I64</f>
        <v>-384047.82565593719</v>
      </c>
      <c r="J9" s="210">
        <f>'Lokale heffingen 2016'!K64</f>
        <v>83397041.220379114</v>
      </c>
      <c r="K9" s="210">
        <f>'Lokale heffingen 2016'!L64</f>
        <v>-132247.17544132844</v>
      </c>
      <c r="L9" s="210">
        <f>'Lokale heffingen 2016'!M64</f>
        <v>21121684.39549613</v>
      </c>
      <c r="M9" s="210">
        <f>'Lokale heffingen 2016'!N64</f>
        <v>27152.537118762732</v>
      </c>
    </row>
    <row r="10" spans="1:16" s="161" customFormat="1" ht="12.75">
      <c r="A10" s="34"/>
      <c r="B10" s="165" t="s">
        <v>191</v>
      </c>
      <c r="C10" s="165"/>
      <c r="D10" s="193" t="s">
        <v>37</v>
      </c>
      <c r="E10" s="78">
        <f t="shared" si="0"/>
        <v>-55541006.208760992</v>
      </c>
      <c r="F10" s="194"/>
      <c r="G10" s="210">
        <f>'Inkoopkosten Transport 2016'!G50</f>
        <v>-844801.80381594505</v>
      </c>
      <c r="H10" s="210">
        <f>'Inkoopkosten Transport 2016'!H50</f>
        <v>-2462998.1508973539</v>
      </c>
      <c r="I10" s="210">
        <f>'Inkoopkosten Transport 2016'!J50</f>
        <v>-17165225.460085601</v>
      </c>
      <c r="J10" s="210">
        <f>'Inkoopkosten Transport 2016'!K50</f>
        <v>-13095264.855071574</v>
      </c>
      <c r="K10" s="210">
        <f>'Inkoopkosten Transport 2016'!L50</f>
        <v>-385838.36978201708</v>
      </c>
      <c r="L10" s="210">
        <f>'Inkoopkosten Transport 2016'!M50</f>
        <v>-17499684.61387831</v>
      </c>
      <c r="M10" s="210">
        <f>'Inkoopkosten Transport 2016'!N50</f>
        <v>-4087192.9552301951</v>
      </c>
    </row>
    <row r="11" spans="1:16" s="194" customFormat="1" ht="12.75">
      <c r="A11" s="34"/>
      <c r="B11" s="165" t="s">
        <v>319</v>
      </c>
      <c r="C11" s="165"/>
      <c r="D11" s="193" t="s">
        <v>37</v>
      </c>
      <c r="E11" s="78">
        <f>SUM(G11:M11)</f>
        <v>143493.54</v>
      </c>
      <c r="G11" s="210">
        <f>'Faillisement Bas NL'!F15</f>
        <v>0</v>
      </c>
      <c r="H11" s="210">
        <f>'Faillisement Bas NL'!G15</f>
        <v>0</v>
      </c>
      <c r="I11" s="210">
        <f>'Faillisement Bas NL'!H15+'Faillisement Bas NL'!I15</f>
        <v>0</v>
      </c>
      <c r="J11" s="210">
        <f>'Faillisement Bas NL'!J15</f>
        <v>96039.83</v>
      </c>
      <c r="K11" s="210">
        <f>'Faillisement Bas NL'!K15</f>
        <v>0</v>
      </c>
      <c r="L11" s="210">
        <f>'Faillisement Bas NL'!L15</f>
        <v>47453.71</v>
      </c>
      <c r="M11" s="210">
        <f>'Faillisement Bas NL'!M15</f>
        <v>0</v>
      </c>
    </row>
    <row r="12" spans="1:16" s="161" customFormat="1" ht="12.75">
      <c r="A12" s="34"/>
      <c r="B12" s="165" t="s">
        <v>192</v>
      </c>
      <c r="C12" s="165"/>
      <c r="D12" s="193" t="s">
        <v>37</v>
      </c>
      <c r="E12" s="78">
        <f t="shared" si="0"/>
        <v>8799440.8821987677</v>
      </c>
      <c r="F12" s="194"/>
      <c r="G12" s="210">
        <f>'Volumekorting EII 2016'!G74</f>
        <v>0</v>
      </c>
      <c r="H12" s="210">
        <f>'Volumekorting EII 2016'!H74</f>
        <v>0</v>
      </c>
      <c r="I12" s="210">
        <f>'Volumekorting EII 2016'!J74+'Volumekorting EII 2016'!I74</f>
        <v>736984.50352722115</v>
      </c>
      <c r="J12" s="210">
        <f>'Volumekorting EII 2016'!K74</f>
        <v>678681.32297750027</v>
      </c>
      <c r="K12" s="210">
        <f>'Volumekorting EII 2016'!L74</f>
        <v>0</v>
      </c>
      <c r="L12" s="210">
        <f>'Volumekorting EII 2016'!M74</f>
        <v>7383775.0556940464</v>
      </c>
      <c r="M12" s="210">
        <f>'Volumekorting EII 2016'!N74</f>
        <v>0</v>
      </c>
    </row>
    <row r="13" spans="1:16" s="194" customFormat="1" ht="12.75">
      <c r="A13" s="34"/>
      <c r="B13" s="165" t="s">
        <v>168</v>
      </c>
      <c r="C13" s="165"/>
      <c r="D13" s="193" t="s">
        <v>18</v>
      </c>
      <c r="E13" s="78">
        <f t="shared" si="0"/>
        <v>0</v>
      </c>
      <c r="G13" s="267"/>
      <c r="H13" s="267"/>
      <c r="I13" s="267"/>
      <c r="J13" s="267"/>
      <c r="K13" s="267"/>
      <c r="L13" s="267"/>
      <c r="M13" s="210">
        <f>'Lagere tarieven Westland'!E31</f>
        <v>0</v>
      </c>
    </row>
    <row r="14" spans="1:16" s="194" customFormat="1" ht="12.75">
      <c r="A14" s="34"/>
      <c r="B14" s="165" t="s">
        <v>169</v>
      </c>
      <c r="C14" s="165"/>
      <c r="D14" s="193" t="s">
        <v>37</v>
      </c>
      <c r="E14" s="78">
        <f t="shared" si="0"/>
        <v>2015799.3875221089</v>
      </c>
      <c r="G14" s="267"/>
      <c r="H14" s="267"/>
      <c r="I14" s="267"/>
      <c r="J14" s="267"/>
      <c r="K14" s="267"/>
      <c r="L14" s="267"/>
      <c r="M14" s="210">
        <f>'Lagere tarieven Westland'!E55</f>
        <v>2015799.3875221089</v>
      </c>
    </row>
    <row r="15" spans="1:16" s="194" customFormat="1" ht="12.75">
      <c r="A15" s="34"/>
      <c r="B15" s="165" t="s">
        <v>365</v>
      </c>
      <c r="C15" s="165"/>
      <c r="D15" s="193" t="s">
        <v>18</v>
      </c>
      <c r="E15" s="78">
        <f t="shared" si="0"/>
        <v>-2360045.3840355054</v>
      </c>
      <c r="G15" s="267"/>
      <c r="H15" s="267"/>
      <c r="I15" s="267"/>
      <c r="J15" s="267"/>
      <c r="K15" s="267"/>
      <c r="L15" s="210">
        <f>'Wijz.Corr. Overdracht HS Stedin'!F56</f>
        <v>-2360045.3840355054</v>
      </c>
      <c r="M15" s="267"/>
    </row>
    <row r="16" spans="1:16" s="194" customFormat="1" ht="12.75">
      <c r="A16" s="34"/>
      <c r="B16" s="165" t="s">
        <v>366</v>
      </c>
      <c r="C16" s="165"/>
      <c r="D16" s="193" t="s">
        <v>37</v>
      </c>
      <c r="E16" s="78">
        <f t="shared" si="0"/>
        <v>-2295638.9527724031</v>
      </c>
      <c r="G16" s="267"/>
      <c r="H16" s="267"/>
      <c r="I16" s="267"/>
      <c r="J16" s="267"/>
      <c r="K16" s="267"/>
      <c r="L16" s="210">
        <f>'Wijz.Corr. Overdracht HS Stedin'!F76</f>
        <v>-2295638.9527724031</v>
      </c>
      <c r="M16" s="267"/>
    </row>
    <row r="17" spans="1:13" s="194" customFormat="1" ht="12.75">
      <c r="A17" s="34"/>
      <c r="B17" s="165" t="s">
        <v>371</v>
      </c>
      <c r="C17" s="165"/>
      <c r="D17" s="193" t="s">
        <v>186</v>
      </c>
      <c r="E17" s="78">
        <f t="shared" si="0"/>
        <v>0</v>
      </c>
      <c r="G17" s="267"/>
      <c r="H17" s="267"/>
      <c r="I17" s="210">
        <f>'Overdracht Weert TI 2018'!F301</f>
        <v>7082411.2465402093</v>
      </c>
      <c r="J17" s="267"/>
      <c r="K17" s="267"/>
      <c r="L17" s="210">
        <f>-'Overdracht Weert TI 2018'!F301</f>
        <v>-7082411.2465402093</v>
      </c>
      <c r="M17" s="267"/>
    </row>
    <row r="18" spans="1:13" s="161" customFormat="1" ht="12.75">
      <c r="F18" s="194"/>
    </row>
    <row r="19" spans="1:13" s="22" customFormat="1" ht="12.75">
      <c r="B19" s="4" t="s">
        <v>19</v>
      </c>
      <c r="G19" s="103"/>
      <c r="H19" s="103"/>
      <c r="I19" s="103"/>
      <c r="J19" s="103"/>
      <c r="K19" s="103"/>
      <c r="L19" s="103"/>
      <c r="M19" s="103"/>
    </row>
    <row r="20" spans="1:13" s="161" customFormat="1" ht="12.75">
      <c r="F20" s="194"/>
      <c r="G20" s="167"/>
      <c r="H20" s="167"/>
      <c r="I20" s="167"/>
      <c r="J20" s="167"/>
      <c r="K20" s="167"/>
      <c r="L20" s="167"/>
      <c r="M20" s="167"/>
    </row>
    <row r="21" spans="1:13" s="161" customFormat="1" ht="12.75">
      <c r="A21" s="34"/>
      <c r="B21" s="162" t="s">
        <v>195</v>
      </c>
      <c r="C21" s="100"/>
      <c r="E21" s="101">
        <f>Heffingsrente!D12</f>
        <v>0.12486399999999875</v>
      </c>
      <c r="F21" s="194"/>
      <c r="G21" s="194"/>
      <c r="H21" s="66"/>
      <c r="I21" s="167"/>
      <c r="J21" s="167"/>
      <c r="K21" s="167"/>
      <c r="L21" s="167"/>
      <c r="M21" s="167"/>
    </row>
    <row r="22" spans="1:13" s="161" customFormat="1" ht="12.75">
      <c r="A22" s="34"/>
      <c r="B22" s="162" t="s">
        <v>196</v>
      </c>
      <c r="C22" s="100"/>
      <c r="E22" s="101">
        <f>Heffingsrente!D13</f>
        <v>8.1599999999999229E-2</v>
      </c>
      <c r="F22" s="194"/>
      <c r="G22" s="194"/>
      <c r="H22" s="66"/>
      <c r="I22" s="167"/>
      <c r="J22" s="167"/>
      <c r="K22" s="167"/>
      <c r="L22" s="167"/>
      <c r="M22" s="167"/>
    </row>
    <row r="23" spans="1:13" s="194" customFormat="1" ht="12.75">
      <c r="A23" s="34"/>
      <c r="B23" s="195" t="s">
        <v>198</v>
      </c>
      <c r="C23" s="100"/>
      <c r="E23" s="101">
        <f>Heffingsrente!D14</f>
        <v>3.9999999999999591E-2</v>
      </c>
      <c r="H23" s="66"/>
      <c r="I23" s="188"/>
      <c r="J23" s="188"/>
      <c r="K23" s="188"/>
      <c r="L23" s="188"/>
      <c r="M23" s="188"/>
    </row>
    <row r="24" spans="1:13" s="161" customFormat="1" ht="12.75">
      <c r="A24" s="34"/>
      <c r="F24" s="194"/>
      <c r="H24" s="102"/>
    </row>
    <row r="25" spans="1:13" s="22" customFormat="1" ht="12.75">
      <c r="B25" s="4" t="s">
        <v>189</v>
      </c>
      <c r="C25" s="4"/>
    </row>
    <row r="26" spans="1:13" s="161" customFormat="1" ht="12.75">
      <c r="F26" s="194"/>
    </row>
    <row r="27" spans="1:13" s="161" customFormat="1" ht="12.75">
      <c r="A27" s="34"/>
      <c r="B27" s="28" t="s">
        <v>190</v>
      </c>
      <c r="C27" s="28"/>
      <c r="D27" s="162" t="s">
        <v>186</v>
      </c>
      <c r="E27" s="78">
        <f t="shared" ref="E27:E35" si="1">SUM(G27:M27)</f>
        <v>119176981.59641299</v>
      </c>
      <c r="F27" s="194"/>
      <c r="G27" s="176">
        <f t="shared" ref="G27:M28" si="2">G9*(1+$E$22)</f>
        <v>-412888.22098684334</v>
      </c>
      <c r="H27" s="176">
        <f t="shared" si="2"/>
        <v>7071472.6803083876</v>
      </c>
      <c r="I27" s="176">
        <f t="shared" si="2"/>
        <v>-415386.12822946138</v>
      </c>
      <c r="J27" s="176">
        <f t="shared" si="2"/>
        <v>90202239.783961982</v>
      </c>
      <c r="K27" s="176">
        <f t="shared" si="2"/>
        <v>-143038.54495734072</v>
      </c>
      <c r="L27" s="176">
        <f t="shared" si="2"/>
        <v>22845213.842168599</v>
      </c>
      <c r="M27" s="176">
        <f t="shared" si="2"/>
        <v>29368.184147653748</v>
      </c>
    </row>
    <row r="28" spans="1:13" s="161" customFormat="1" ht="12.75">
      <c r="A28" s="34"/>
      <c r="B28" s="165" t="s">
        <v>191</v>
      </c>
      <c r="C28" s="165"/>
      <c r="D28" s="195" t="s">
        <v>186</v>
      </c>
      <c r="E28" s="78">
        <f t="shared" si="1"/>
        <v>-60073152.315395847</v>
      </c>
      <c r="F28" s="194"/>
      <c r="G28" s="176">
        <f t="shared" si="2"/>
        <v>-913737.63100732549</v>
      </c>
      <c r="H28" s="176">
        <f t="shared" si="2"/>
        <v>-2663978.8000105759</v>
      </c>
      <c r="I28" s="176">
        <f t="shared" si="2"/>
        <v>-18565907.857628573</v>
      </c>
      <c r="J28" s="176">
        <f t="shared" si="2"/>
        <v>-14163838.467245406</v>
      </c>
      <c r="K28" s="176">
        <f t="shared" si="2"/>
        <v>-417322.78075622936</v>
      </c>
      <c r="L28" s="176">
        <f t="shared" si="2"/>
        <v>-18927658.878370766</v>
      </c>
      <c r="M28" s="176">
        <f t="shared" si="2"/>
        <v>-4420707.9003769755</v>
      </c>
    </row>
    <row r="29" spans="1:13" s="194" customFormat="1" ht="12.75">
      <c r="A29" s="34"/>
      <c r="B29" s="165" t="s">
        <v>319</v>
      </c>
      <c r="C29" s="165"/>
      <c r="D29" s="193" t="s">
        <v>186</v>
      </c>
      <c r="E29" s="78">
        <f>SUM(G29:M29)</f>
        <v>155202.61286399991</v>
      </c>
      <c r="G29" s="176">
        <f>G11*(1+$E$22)</f>
        <v>0</v>
      </c>
      <c r="H29" s="176">
        <f t="shared" ref="H29:M29" si="3">H11*(1+$E$22)</f>
        <v>0</v>
      </c>
      <c r="I29" s="176">
        <f t="shared" si="3"/>
        <v>0</v>
      </c>
      <c r="J29" s="176">
        <f t="shared" si="3"/>
        <v>103876.68012799993</v>
      </c>
      <c r="K29" s="176">
        <f t="shared" si="3"/>
        <v>0</v>
      </c>
      <c r="L29" s="176">
        <f t="shared" si="3"/>
        <v>51325.932735999959</v>
      </c>
      <c r="M29" s="176">
        <f t="shared" si="3"/>
        <v>0</v>
      </c>
    </row>
    <row r="30" spans="1:13" s="161" customFormat="1" ht="12.75">
      <c r="A30" s="34"/>
      <c r="B30" s="165" t="s">
        <v>192</v>
      </c>
      <c r="C30" s="165"/>
      <c r="D30" s="195" t="s">
        <v>186</v>
      </c>
      <c r="E30" s="78">
        <f t="shared" si="1"/>
        <v>9517475.2581861801</v>
      </c>
      <c r="F30" s="194"/>
      <c r="G30" s="176">
        <f>G12*(1+$E$22)</f>
        <v>0</v>
      </c>
      <c r="H30" s="176">
        <f t="shared" ref="H30:M30" si="4">H12*(1+$E$22)</f>
        <v>0</v>
      </c>
      <c r="I30" s="176">
        <f t="shared" si="4"/>
        <v>797122.4390150418</v>
      </c>
      <c r="J30" s="176">
        <f t="shared" si="4"/>
        <v>734061.71893246379</v>
      </c>
      <c r="K30" s="176">
        <f t="shared" si="4"/>
        <v>0</v>
      </c>
      <c r="L30" s="176">
        <f t="shared" si="4"/>
        <v>7986291.1002386753</v>
      </c>
      <c r="M30" s="176">
        <f t="shared" si="4"/>
        <v>0</v>
      </c>
    </row>
    <row r="31" spans="1:13" s="161" customFormat="1" ht="12.75">
      <c r="A31" s="34"/>
      <c r="B31" s="165" t="s">
        <v>168</v>
      </c>
      <c r="D31" s="195" t="s">
        <v>186</v>
      </c>
      <c r="E31" s="78">
        <f t="shared" si="1"/>
        <v>0</v>
      </c>
      <c r="F31" s="194"/>
      <c r="G31" s="267"/>
      <c r="H31" s="267"/>
      <c r="I31" s="267"/>
      <c r="J31" s="267"/>
      <c r="K31" s="267"/>
      <c r="L31" s="267"/>
      <c r="M31" s="176">
        <f>M13*(1+$E$21)</f>
        <v>0</v>
      </c>
    </row>
    <row r="32" spans="1:13" s="161" customFormat="1" ht="12.75">
      <c r="A32" s="34"/>
      <c r="B32" s="165" t="s">
        <v>169</v>
      </c>
      <c r="D32" s="195" t="s">
        <v>186</v>
      </c>
      <c r="E32" s="78">
        <f t="shared" si="1"/>
        <v>2180288.6175439116</v>
      </c>
      <c r="F32" s="194"/>
      <c r="G32" s="267"/>
      <c r="H32" s="267"/>
      <c r="I32" s="267"/>
      <c r="J32" s="267"/>
      <c r="K32" s="267"/>
      <c r="L32" s="267"/>
      <c r="M32" s="176">
        <f>M14*(1+$E$22)</f>
        <v>2180288.6175439116</v>
      </c>
    </row>
    <row r="33" spans="1:13" s="194" customFormat="1" ht="12.75">
      <c r="A33" s="34"/>
      <c r="B33" s="165" t="s">
        <v>365</v>
      </c>
      <c r="C33" s="165"/>
      <c r="D33" s="195" t="s">
        <v>186</v>
      </c>
      <c r="E33" s="78">
        <f t="shared" si="1"/>
        <v>-2654730.0908677117</v>
      </c>
      <c r="G33" s="267"/>
      <c r="H33" s="267"/>
      <c r="I33" s="267"/>
      <c r="J33" s="267"/>
      <c r="K33" s="267"/>
      <c r="L33" s="176">
        <f>L15*(1+$E$21)</f>
        <v>-2654730.0908677117</v>
      </c>
      <c r="M33" s="267"/>
    </row>
    <row r="34" spans="1:13" s="194" customFormat="1" ht="12.75">
      <c r="A34" s="34"/>
      <c r="B34" s="165" t="s">
        <v>366</v>
      </c>
      <c r="C34" s="165"/>
      <c r="D34" s="195" t="s">
        <v>186</v>
      </c>
      <c r="E34" s="78">
        <f t="shared" si="1"/>
        <v>-2482963.0913186297</v>
      </c>
      <c r="G34" s="267"/>
      <c r="H34" s="267"/>
      <c r="I34" s="267"/>
      <c r="J34" s="267"/>
      <c r="K34" s="267"/>
      <c r="L34" s="176">
        <f>L16*(1+$E$22)</f>
        <v>-2482963.0913186297</v>
      </c>
      <c r="M34" s="267"/>
    </row>
    <row r="35" spans="1:13" s="194" customFormat="1" ht="12.75">
      <c r="A35" s="34"/>
      <c r="B35" s="165" t="s">
        <v>371</v>
      </c>
      <c r="C35" s="165"/>
      <c r="D35" s="195" t="s">
        <v>186</v>
      </c>
      <c r="E35" s="78">
        <f t="shared" si="1"/>
        <v>0</v>
      </c>
      <c r="G35" s="267"/>
      <c r="H35" s="267"/>
      <c r="I35" s="211">
        <f>I17</f>
        <v>7082411.2465402093</v>
      </c>
      <c r="J35" s="267"/>
      <c r="K35" s="267"/>
      <c r="L35" s="211">
        <f>L17</f>
        <v>-7082411.2465402093</v>
      </c>
      <c r="M35" s="267"/>
    </row>
    <row r="36" spans="1:13" s="161" customFormat="1" ht="12.75">
      <c r="A36" s="34"/>
      <c r="F36" s="194"/>
    </row>
    <row r="37" spans="1:13" s="161" customFormat="1" ht="12.75">
      <c r="A37" s="34"/>
      <c r="F37" s="194"/>
    </row>
    <row r="38" spans="1:13" s="161" customFormat="1" ht="12.75">
      <c r="A38" s="34"/>
      <c r="F38" s="19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
  <sheetViews>
    <sheetView showGridLines="0" zoomScale="85" zoomScaleNormal="85" workbookViewId="0"/>
  </sheetViews>
  <sheetFormatPr defaultRowHeight="14.25"/>
  <cols>
    <col min="1" max="16384" width="9.140625" style="15"/>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R80"/>
  <sheetViews>
    <sheetView showGridLines="0" zoomScale="85" zoomScaleNormal="85" workbookViewId="0">
      <pane xSplit="4" ySplit="3" topLeftCell="E4" activePane="bottomRight" state="frozen"/>
      <selection activeCell="H30" sqref="H30"/>
      <selection pane="topRight" activeCell="H30" sqref="H30"/>
      <selection pane="bottomLeft" activeCell="H30" sqref="H30"/>
      <selection pane="bottomRight" activeCell="E4" sqref="E4"/>
    </sheetView>
  </sheetViews>
  <sheetFormatPr defaultRowHeight="12.75"/>
  <cols>
    <col min="1" max="1" width="3.42578125" style="51" customWidth="1"/>
    <col min="2" max="2" width="75" style="51" customWidth="1"/>
    <col min="3" max="3" width="4.28515625" style="51" customWidth="1"/>
    <col min="4" max="4" width="17.7109375" style="51" customWidth="1"/>
    <col min="5" max="5" width="18" style="51" customWidth="1"/>
    <col min="6" max="6" width="5.85546875" style="184" customWidth="1"/>
    <col min="7" max="15" width="14.7109375" style="51" customWidth="1"/>
    <col min="16" max="16" width="7.5703125" style="51" customWidth="1"/>
    <col min="17" max="17" width="21.28515625" style="51" customWidth="1"/>
    <col min="18" max="255" width="9.140625" style="51"/>
    <col min="256" max="256" width="3.42578125" style="51" customWidth="1"/>
    <col min="257" max="257" width="44.28515625" style="51" customWidth="1"/>
    <col min="258" max="258" width="5.5703125" style="51" customWidth="1"/>
    <col min="259" max="259" width="17.7109375" style="51" customWidth="1"/>
    <col min="260" max="260" width="3.5703125" style="51" customWidth="1"/>
    <col min="261" max="261" width="18" style="51" customWidth="1"/>
    <col min="262" max="262" width="3.28515625" style="51" customWidth="1"/>
    <col min="263" max="264" width="12.5703125" style="51" customWidth="1"/>
    <col min="265" max="265" width="15.140625" style="51" customWidth="1"/>
    <col min="266" max="270" width="12.5703125" style="51" customWidth="1"/>
    <col min="271" max="271" width="16" style="51" customWidth="1"/>
    <col min="272" max="272" width="7.5703125" style="51" customWidth="1"/>
    <col min="273" max="273" width="21.28515625" style="51" customWidth="1"/>
    <col min="274" max="511" width="9.140625" style="51"/>
    <col min="512" max="512" width="3.42578125" style="51" customWidth="1"/>
    <col min="513" max="513" width="44.28515625" style="51" customWidth="1"/>
    <col min="514" max="514" width="5.5703125" style="51" customWidth="1"/>
    <col min="515" max="515" width="17.7109375" style="51" customWidth="1"/>
    <col min="516" max="516" width="3.5703125" style="51" customWidth="1"/>
    <col min="517" max="517" width="18" style="51" customWidth="1"/>
    <col min="518" max="518" width="3.28515625" style="51" customWidth="1"/>
    <col min="519" max="520" width="12.5703125" style="51" customWidth="1"/>
    <col min="521" max="521" width="15.140625" style="51" customWidth="1"/>
    <col min="522" max="526" width="12.5703125" style="51" customWidth="1"/>
    <col min="527" max="527" width="16" style="51" customWidth="1"/>
    <col min="528" max="528" width="7.5703125" style="51" customWidth="1"/>
    <col min="529" max="529" width="21.28515625" style="51" customWidth="1"/>
    <col min="530" max="767" width="9.140625" style="51"/>
    <col min="768" max="768" width="3.42578125" style="51" customWidth="1"/>
    <col min="769" max="769" width="44.28515625" style="51" customWidth="1"/>
    <col min="770" max="770" width="5.5703125" style="51" customWidth="1"/>
    <col min="771" max="771" width="17.7109375" style="51" customWidth="1"/>
    <col min="772" max="772" width="3.5703125" style="51" customWidth="1"/>
    <col min="773" max="773" width="18" style="51" customWidth="1"/>
    <col min="774" max="774" width="3.28515625" style="51" customWidth="1"/>
    <col min="775" max="776" width="12.5703125" style="51" customWidth="1"/>
    <col min="777" max="777" width="15.140625" style="51" customWidth="1"/>
    <col min="778" max="782" width="12.5703125" style="51" customWidth="1"/>
    <col min="783" max="783" width="16" style="51" customWidth="1"/>
    <col min="784" max="784" width="7.5703125" style="51" customWidth="1"/>
    <col min="785" max="785" width="21.28515625" style="51" customWidth="1"/>
    <col min="786" max="1023" width="9.140625" style="51"/>
    <col min="1024" max="1024" width="3.42578125" style="51" customWidth="1"/>
    <col min="1025" max="1025" width="44.28515625" style="51" customWidth="1"/>
    <col min="1026" max="1026" width="5.5703125" style="51" customWidth="1"/>
    <col min="1027" max="1027" width="17.7109375" style="51" customWidth="1"/>
    <col min="1028" max="1028" width="3.5703125" style="51" customWidth="1"/>
    <col min="1029" max="1029" width="18" style="51" customWidth="1"/>
    <col min="1030" max="1030" width="3.28515625" style="51" customWidth="1"/>
    <col min="1031" max="1032" width="12.5703125" style="51" customWidth="1"/>
    <col min="1033" max="1033" width="15.140625" style="51" customWidth="1"/>
    <col min="1034" max="1038" width="12.5703125" style="51" customWidth="1"/>
    <col min="1039" max="1039" width="16" style="51" customWidth="1"/>
    <col min="1040" max="1040" width="7.5703125" style="51" customWidth="1"/>
    <col min="1041" max="1041" width="21.28515625" style="51" customWidth="1"/>
    <col min="1042" max="1279" width="9.140625" style="51"/>
    <col min="1280" max="1280" width="3.42578125" style="51" customWidth="1"/>
    <col min="1281" max="1281" width="44.28515625" style="51" customWidth="1"/>
    <col min="1282" max="1282" width="5.5703125" style="51" customWidth="1"/>
    <col min="1283" max="1283" width="17.7109375" style="51" customWidth="1"/>
    <col min="1284" max="1284" width="3.5703125" style="51" customWidth="1"/>
    <col min="1285" max="1285" width="18" style="51" customWidth="1"/>
    <col min="1286" max="1286" width="3.28515625" style="51" customWidth="1"/>
    <col min="1287" max="1288" width="12.5703125" style="51" customWidth="1"/>
    <col min="1289" max="1289" width="15.140625" style="51" customWidth="1"/>
    <col min="1290" max="1294" width="12.5703125" style="51" customWidth="1"/>
    <col min="1295" max="1295" width="16" style="51" customWidth="1"/>
    <col min="1296" max="1296" width="7.5703125" style="51" customWidth="1"/>
    <col min="1297" max="1297" width="21.28515625" style="51" customWidth="1"/>
    <col min="1298" max="1535" width="9.140625" style="51"/>
    <col min="1536" max="1536" width="3.42578125" style="51" customWidth="1"/>
    <col min="1537" max="1537" width="44.28515625" style="51" customWidth="1"/>
    <col min="1538" max="1538" width="5.5703125" style="51" customWidth="1"/>
    <col min="1539" max="1539" width="17.7109375" style="51" customWidth="1"/>
    <col min="1540" max="1540" width="3.5703125" style="51" customWidth="1"/>
    <col min="1541" max="1541" width="18" style="51" customWidth="1"/>
    <col min="1542" max="1542" width="3.28515625" style="51" customWidth="1"/>
    <col min="1543" max="1544" width="12.5703125" style="51" customWidth="1"/>
    <col min="1545" max="1545" width="15.140625" style="51" customWidth="1"/>
    <col min="1546" max="1550" width="12.5703125" style="51" customWidth="1"/>
    <col min="1551" max="1551" width="16" style="51" customWidth="1"/>
    <col min="1552" max="1552" width="7.5703125" style="51" customWidth="1"/>
    <col min="1553" max="1553" width="21.28515625" style="51" customWidth="1"/>
    <col min="1554" max="1791" width="9.140625" style="51"/>
    <col min="1792" max="1792" width="3.42578125" style="51" customWidth="1"/>
    <col min="1793" max="1793" width="44.28515625" style="51" customWidth="1"/>
    <col min="1794" max="1794" width="5.5703125" style="51" customWidth="1"/>
    <col min="1795" max="1795" width="17.7109375" style="51" customWidth="1"/>
    <col min="1796" max="1796" width="3.5703125" style="51" customWidth="1"/>
    <col min="1797" max="1797" width="18" style="51" customWidth="1"/>
    <col min="1798" max="1798" width="3.28515625" style="51" customWidth="1"/>
    <col min="1799" max="1800" width="12.5703125" style="51" customWidth="1"/>
    <col min="1801" max="1801" width="15.140625" style="51" customWidth="1"/>
    <col min="1802" max="1806" width="12.5703125" style="51" customWidth="1"/>
    <col min="1807" max="1807" width="16" style="51" customWidth="1"/>
    <col min="1808" max="1808" width="7.5703125" style="51" customWidth="1"/>
    <col min="1809" max="1809" width="21.28515625" style="51" customWidth="1"/>
    <col min="1810" max="2047" width="9.140625" style="51"/>
    <col min="2048" max="2048" width="3.42578125" style="51" customWidth="1"/>
    <col min="2049" max="2049" width="44.28515625" style="51" customWidth="1"/>
    <col min="2050" max="2050" width="5.5703125" style="51" customWidth="1"/>
    <col min="2051" max="2051" width="17.7109375" style="51" customWidth="1"/>
    <col min="2052" max="2052" width="3.5703125" style="51" customWidth="1"/>
    <col min="2053" max="2053" width="18" style="51" customWidth="1"/>
    <col min="2054" max="2054" width="3.28515625" style="51" customWidth="1"/>
    <col min="2055" max="2056" width="12.5703125" style="51" customWidth="1"/>
    <col min="2057" max="2057" width="15.140625" style="51" customWidth="1"/>
    <col min="2058" max="2062" width="12.5703125" style="51" customWidth="1"/>
    <col min="2063" max="2063" width="16" style="51" customWidth="1"/>
    <col min="2064" max="2064" width="7.5703125" style="51" customWidth="1"/>
    <col min="2065" max="2065" width="21.28515625" style="51" customWidth="1"/>
    <col min="2066" max="2303" width="9.140625" style="51"/>
    <col min="2304" max="2304" width="3.42578125" style="51" customWidth="1"/>
    <col min="2305" max="2305" width="44.28515625" style="51" customWidth="1"/>
    <col min="2306" max="2306" width="5.5703125" style="51" customWidth="1"/>
    <col min="2307" max="2307" width="17.7109375" style="51" customWidth="1"/>
    <col min="2308" max="2308" width="3.5703125" style="51" customWidth="1"/>
    <col min="2309" max="2309" width="18" style="51" customWidth="1"/>
    <col min="2310" max="2310" width="3.28515625" style="51" customWidth="1"/>
    <col min="2311" max="2312" width="12.5703125" style="51" customWidth="1"/>
    <col min="2313" max="2313" width="15.140625" style="51" customWidth="1"/>
    <col min="2314" max="2318" width="12.5703125" style="51" customWidth="1"/>
    <col min="2319" max="2319" width="16" style="51" customWidth="1"/>
    <col min="2320" max="2320" width="7.5703125" style="51" customWidth="1"/>
    <col min="2321" max="2321" width="21.28515625" style="51" customWidth="1"/>
    <col min="2322" max="2559" width="9.140625" style="51"/>
    <col min="2560" max="2560" width="3.42578125" style="51" customWidth="1"/>
    <col min="2561" max="2561" width="44.28515625" style="51" customWidth="1"/>
    <col min="2562" max="2562" width="5.5703125" style="51" customWidth="1"/>
    <col min="2563" max="2563" width="17.7109375" style="51" customWidth="1"/>
    <col min="2564" max="2564" width="3.5703125" style="51" customWidth="1"/>
    <col min="2565" max="2565" width="18" style="51" customWidth="1"/>
    <col min="2566" max="2566" width="3.28515625" style="51" customWidth="1"/>
    <col min="2567" max="2568" width="12.5703125" style="51" customWidth="1"/>
    <col min="2569" max="2569" width="15.140625" style="51" customWidth="1"/>
    <col min="2570" max="2574" width="12.5703125" style="51" customWidth="1"/>
    <col min="2575" max="2575" width="16" style="51" customWidth="1"/>
    <col min="2576" max="2576" width="7.5703125" style="51" customWidth="1"/>
    <col min="2577" max="2577" width="21.28515625" style="51" customWidth="1"/>
    <col min="2578" max="2815" width="9.140625" style="51"/>
    <col min="2816" max="2816" width="3.42578125" style="51" customWidth="1"/>
    <col min="2817" max="2817" width="44.28515625" style="51" customWidth="1"/>
    <col min="2818" max="2818" width="5.5703125" style="51" customWidth="1"/>
    <col min="2819" max="2819" width="17.7109375" style="51" customWidth="1"/>
    <col min="2820" max="2820" width="3.5703125" style="51" customWidth="1"/>
    <col min="2821" max="2821" width="18" style="51" customWidth="1"/>
    <col min="2822" max="2822" width="3.28515625" style="51" customWidth="1"/>
    <col min="2823" max="2824" width="12.5703125" style="51" customWidth="1"/>
    <col min="2825" max="2825" width="15.140625" style="51" customWidth="1"/>
    <col min="2826" max="2830" width="12.5703125" style="51" customWidth="1"/>
    <col min="2831" max="2831" width="16" style="51" customWidth="1"/>
    <col min="2832" max="2832" width="7.5703125" style="51" customWidth="1"/>
    <col min="2833" max="2833" width="21.28515625" style="51" customWidth="1"/>
    <col min="2834" max="3071" width="9.140625" style="51"/>
    <col min="3072" max="3072" width="3.42578125" style="51" customWidth="1"/>
    <col min="3073" max="3073" width="44.28515625" style="51" customWidth="1"/>
    <col min="3074" max="3074" width="5.5703125" style="51" customWidth="1"/>
    <col min="3075" max="3075" width="17.7109375" style="51" customWidth="1"/>
    <col min="3076" max="3076" width="3.5703125" style="51" customWidth="1"/>
    <col min="3077" max="3077" width="18" style="51" customWidth="1"/>
    <col min="3078" max="3078" width="3.28515625" style="51" customWidth="1"/>
    <col min="3079" max="3080" width="12.5703125" style="51" customWidth="1"/>
    <col min="3081" max="3081" width="15.140625" style="51" customWidth="1"/>
    <col min="3082" max="3086" width="12.5703125" style="51" customWidth="1"/>
    <col min="3087" max="3087" width="16" style="51" customWidth="1"/>
    <col min="3088" max="3088" width="7.5703125" style="51" customWidth="1"/>
    <col min="3089" max="3089" width="21.28515625" style="51" customWidth="1"/>
    <col min="3090" max="3327" width="9.140625" style="51"/>
    <col min="3328" max="3328" width="3.42578125" style="51" customWidth="1"/>
    <col min="3329" max="3329" width="44.28515625" style="51" customWidth="1"/>
    <col min="3330" max="3330" width="5.5703125" style="51" customWidth="1"/>
    <col min="3331" max="3331" width="17.7109375" style="51" customWidth="1"/>
    <col min="3332" max="3332" width="3.5703125" style="51" customWidth="1"/>
    <col min="3333" max="3333" width="18" style="51" customWidth="1"/>
    <col min="3334" max="3334" width="3.28515625" style="51" customWidth="1"/>
    <col min="3335" max="3336" width="12.5703125" style="51" customWidth="1"/>
    <col min="3337" max="3337" width="15.140625" style="51" customWidth="1"/>
    <col min="3338" max="3342" width="12.5703125" style="51" customWidth="1"/>
    <col min="3343" max="3343" width="16" style="51" customWidth="1"/>
    <col min="3344" max="3344" width="7.5703125" style="51" customWidth="1"/>
    <col min="3345" max="3345" width="21.28515625" style="51" customWidth="1"/>
    <col min="3346" max="3583" width="9.140625" style="51"/>
    <col min="3584" max="3584" width="3.42578125" style="51" customWidth="1"/>
    <col min="3585" max="3585" width="44.28515625" style="51" customWidth="1"/>
    <col min="3586" max="3586" width="5.5703125" style="51" customWidth="1"/>
    <col min="3587" max="3587" width="17.7109375" style="51" customWidth="1"/>
    <col min="3588" max="3588" width="3.5703125" style="51" customWidth="1"/>
    <col min="3589" max="3589" width="18" style="51" customWidth="1"/>
    <col min="3590" max="3590" width="3.28515625" style="51" customWidth="1"/>
    <col min="3591" max="3592" width="12.5703125" style="51" customWidth="1"/>
    <col min="3593" max="3593" width="15.140625" style="51" customWidth="1"/>
    <col min="3594" max="3598" width="12.5703125" style="51" customWidth="1"/>
    <col min="3599" max="3599" width="16" style="51" customWidth="1"/>
    <col min="3600" max="3600" width="7.5703125" style="51" customWidth="1"/>
    <col min="3601" max="3601" width="21.28515625" style="51" customWidth="1"/>
    <col min="3602" max="3839" width="9.140625" style="51"/>
    <col min="3840" max="3840" width="3.42578125" style="51" customWidth="1"/>
    <col min="3841" max="3841" width="44.28515625" style="51" customWidth="1"/>
    <col min="3842" max="3842" width="5.5703125" style="51" customWidth="1"/>
    <col min="3843" max="3843" width="17.7109375" style="51" customWidth="1"/>
    <col min="3844" max="3844" width="3.5703125" style="51" customWidth="1"/>
    <col min="3845" max="3845" width="18" style="51" customWidth="1"/>
    <col min="3846" max="3846" width="3.28515625" style="51" customWidth="1"/>
    <col min="3847" max="3848" width="12.5703125" style="51" customWidth="1"/>
    <col min="3849" max="3849" width="15.140625" style="51" customWidth="1"/>
    <col min="3850" max="3854" width="12.5703125" style="51" customWidth="1"/>
    <col min="3855" max="3855" width="16" style="51" customWidth="1"/>
    <col min="3856" max="3856" width="7.5703125" style="51" customWidth="1"/>
    <col min="3857" max="3857" width="21.28515625" style="51" customWidth="1"/>
    <col min="3858" max="4095" width="9.140625" style="51"/>
    <col min="4096" max="4096" width="3.42578125" style="51" customWidth="1"/>
    <col min="4097" max="4097" width="44.28515625" style="51" customWidth="1"/>
    <col min="4098" max="4098" width="5.5703125" style="51" customWidth="1"/>
    <col min="4099" max="4099" width="17.7109375" style="51" customWidth="1"/>
    <col min="4100" max="4100" width="3.5703125" style="51" customWidth="1"/>
    <col min="4101" max="4101" width="18" style="51" customWidth="1"/>
    <col min="4102" max="4102" width="3.28515625" style="51" customWidth="1"/>
    <col min="4103" max="4104" width="12.5703125" style="51" customWidth="1"/>
    <col min="4105" max="4105" width="15.140625" style="51" customWidth="1"/>
    <col min="4106" max="4110" width="12.5703125" style="51" customWidth="1"/>
    <col min="4111" max="4111" width="16" style="51" customWidth="1"/>
    <col min="4112" max="4112" width="7.5703125" style="51" customWidth="1"/>
    <col min="4113" max="4113" width="21.28515625" style="51" customWidth="1"/>
    <col min="4114" max="4351" width="9.140625" style="51"/>
    <col min="4352" max="4352" width="3.42578125" style="51" customWidth="1"/>
    <col min="4353" max="4353" width="44.28515625" style="51" customWidth="1"/>
    <col min="4354" max="4354" width="5.5703125" style="51" customWidth="1"/>
    <col min="4355" max="4355" width="17.7109375" style="51" customWidth="1"/>
    <col min="4356" max="4356" width="3.5703125" style="51" customWidth="1"/>
    <col min="4357" max="4357" width="18" style="51" customWidth="1"/>
    <col min="4358" max="4358" width="3.28515625" style="51" customWidth="1"/>
    <col min="4359" max="4360" width="12.5703125" style="51" customWidth="1"/>
    <col min="4361" max="4361" width="15.140625" style="51" customWidth="1"/>
    <col min="4362" max="4366" width="12.5703125" style="51" customWidth="1"/>
    <col min="4367" max="4367" width="16" style="51" customWidth="1"/>
    <col min="4368" max="4368" width="7.5703125" style="51" customWidth="1"/>
    <col min="4369" max="4369" width="21.28515625" style="51" customWidth="1"/>
    <col min="4370" max="4607" width="9.140625" style="51"/>
    <col min="4608" max="4608" width="3.42578125" style="51" customWidth="1"/>
    <col min="4609" max="4609" width="44.28515625" style="51" customWidth="1"/>
    <col min="4610" max="4610" width="5.5703125" style="51" customWidth="1"/>
    <col min="4611" max="4611" width="17.7109375" style="51" customWidth="1"/>
    <col min="4612" max="4612" width="3.5703125" style="51" customWidth="1"/>
    <col min="4613" max="4613" width="18" style="51" customWidth="1"/>
    <col min="4614" max="4614" width="3.28515625" style="51" customWidth="1"/>
    <col min="4615" max="4616" width="12.5703125" style="51" customWidth="1"/>
    <col min="4617" max="4617" width="15.140625" style="51" customWidth="1"/>
    <col min="4618" max="4622" width="12.5703125" style="51" customWidth="1"/>
    <col min="4623" max="4623" width="16" style="51" customWidth="1"/>
    <col min="4624" max="4624" width="7.5703125" style="51" customWidth="1"/>
    <col min="4625" max="4625" width="21.28515625" style="51" customWidth="1"/>
    <col min="4626" max="4863" width="9.140625" style="51"/>
    <col min="4864" max="4864" width="3.42578125" style="51" customWidth="1"/>
    <col min="4865" max="4865" width="44.28515625" style="51" customWidth="1"/>
    <col min="4866" max="4866" width="5.5703125" style="51" customWidth="1"/>
    <col min="4867" max="4867" width="17.7109375" style="51" customWidth="1"/>
    <col min="4868" max="4868" width="3.5703125" style="51" customWidth="1"/>
    <col min="4869" max="4869" width="18" style="51" customWidth="1"/>
    <col min="4870" max="4870" width="3.28515625" style="51" customWidth="1"/>
    <col min="4871" max="4872" width="12.5703125" style="51" customWidth="1"/>
    <col min="4873" max="4873" width="15.140625" style="51" customWidth="1"/>
    <col min="4874" max="4878" width="12.5703125" style="51" customWidth="1"/>
    <col min="4879" max="4879" width="16" style="51" customWidth="1"/>
    <col min="4880" max="4880" width="7.5703125" style="51" customWidth="1"/>
    <col min="4881" max="4881" width="21.28515625" style="51" customWidth="1"/>
    <col min="4882" max="5119" width="9.140625" style="51"/>
    <col min="5120" max="5120" width="3.42578125" style="51" customWidth="1"/>
    <col min="5121" max="5121" width="44.28515625" style="51" customWidth="1"/>
    <col min="5122" max="5122" width="5.5703125" style="51" customWidth="1"/>
    <col min="5123" max="5123" width="17.7109375" style="51" customWidth="1"/>
    <col min="5124" max="5124" width="3.5703125" style="51" customWidth="1"/>
    <col min="5125" max="5125" width="18" style="51" customWidth="1"/>
    <col min="5126" max="5126" width="3.28515625" style="51" customWidth="1"/>
    <col min="5127" max="5128" width="12.5703125" style="51" customWidth="1"/>
    <col min="5129" max="5129" width="15.140625" style="51" customWidth="1"/>
    <col min="5130" max="5134" width="12.5703125" style="51" customWidth="1"/>
    <col min="5135" max="5135" width="16" style="51" customWidth="1"/>
    <col min="5136" max="5136" width="7.5703125" style="51" customWidth="1"/>
    <col min="5137" max="5137" width="21.28515625" style="51" customWidth="1"/>
    <col min="5138" max="5375" width="9.140625" style="51"/>
    <col min="5376" max="5376" width="3.42578125" style="51" customWidth="1"/>
    <col min="5377" max="5377" width="44.28515625" style="51" customWidth="1"/>
    <col min="5378" max="5378" width="5.5703125" style="51" customWidth="1"/>
    <col min="5379" max="5379" width="17.7109375" style="51" customWidth="1"/>
    <col min="5380" max="5380" width="3.5703125" style="51" customWidth="1"/>
    <col min="5381" max="5381" width="18" style="51" customWidth="1"/>
    <col min="5382" max="5382" width="3.28515625" style="51" customWidth="1"/>
    <col min="5383" max="5384" width="12.5703125" style="51" customWidth="1"/>
    <col min="5385" max="5385" width="15.140625" style="51" customWidth="1"/>
    <col min="5386" max="5390" width="12.5703125" style="51" customWidth="1"/>
    <col min="5391" max="5391" width="16" style="51" customWidth="1"/>
    <col min="5392" max="5392" width="7.5703125" style="51" customWidth="1"/>
    <col min="5393" max="5393" width="21.28515625" style="51" customWidth="1"/>
    <col min="5394" max="5631" width="9.140625" style="51"/>
    <col min="5632" max="5632" width="3.42578125" style="51" customWidth="1"/>
    <col min="5633" max="5633" width="44.28515625" style="51" customWidth="1"/>
    <col min="5634" max="5634" width="5.5703125" style="51" customWidth="1"/>
    <col min="5635" max="5635" width="17.7109375" style="51" customWidth="1"/>
    <col min="5636" max="5636" width="3.5703125" style="51" customWidth="1"/>
    <col min="5637" max="5637" width="18" style="51" customWidth="1"/>
    <col min="5638" max="5638" width="3.28515625" style="51" customWidth="1"/>
    <col min="5639" max="5640" width="12.5703125" style="51" customWidth="1"/>
    <col min="5641" max="5641" width="15.140625" style="51" customWidth="1"/>
    <col min="5642" max="5646" width="12.5703125" style="51" customWidth="1"/>
    <col min="5647" max="5647" width="16" style="51" customWidth="1"/>
    <col min="5648" max="5648" width="7.5703125" style="51" customWidth="1"/>
    <col min="5649" max="5649" width="21.28515625" style="51" customWidth="1"/>
    <col min="5650" max="5887" width="9.140625" style="51"/>
    <col min="5888" max="5888" width="3.42578125" style="51" customWidth="1"/>
    <col min="5889" max="5889" width="44.28515625" style="51" customWidth="1"/>
    <col min="5890" max="5890" width="5.5703125" style="51" customWidth="1"/>
    <col min="5891" max="5891" width="17.7109375" style="51" customWidth="1"/>
    <col min="5892" max="5892" width="3.5703125" style="51" customWidth="1"/>
    <col min="5893" max="5893" width="18" style="51" customWidth="1"/>
    <col min="5894" max="5894" width="3.28515625" style="51" customWidth="1"/>
    <col min="5895" max="5896" width="12.5703125" style="51" customWidth="1"/>
    <col min="5897" max="5897" width="15.140625" style="51" customWidth="1"/>
    <col min="5898" max="5902" width="12.5703125" style="51" customWidth="1"/>
    <col min="5903" max="5903" width="16" style="51" customWidth="1"/>
    <col min="5904" max="5904" width="7.5703125" style="51" customWidth="1"/>
    <col min="5905" max="5905" width="21.28515625" style="51" customWidth="1"/>
    <col min="5906" max="6143" width="9.140625" style="51"/>
    <col min="6144" max="6144" width="3.42578125" style="51" customWidth="1"/>
    <col min="6145" max="6145" width="44.28515625" style="51" customWidth="1"/>
    <col min="6146" max="6146" width="5.5703125" style="51" customWidth="1"/>
    <col min="6147" max="6147" width="17.7109375" style="51" customWidth="1"/>
    <col min="6148" max="6148" width="3.5703125" style="51" customWidth="1"/>
    <col min="6149" max="6149" width="18" style="51" customWidth="1"/>
    <col min="6150" max="6150" width="3.28515625" style="51" customWidth="1"/>
    <col min="6151" max="6152" width="12.5703125" style="51" customWidth="1"/>
    <col min="6153" max="6153" width="15.140625" style="51" customWidth="1"/>
    <col min="6154" max="6158" width="12.5703125" style="51" customWidth="1"/>
    <col min="6159" max="6159" width="16" style="51" customWidth="1"/>
    <col min="6160" max="6160" width="7.5703125" style="51" customWidth="1"/>
    <col min="6161" max="6161" width="21.28515625" style="51" customWidth="1"/>
    <col min="6162" max="6399" width="9.140625" style="51"/>
    <col min="6400" max="6400" width="3.42578125" style="51" customWidth="1"/>
    <col min="6401" max="6401" width="44.28515625" style="51" customWidth="1"/>
    <col min="6402" max="6402" width="5.5703125" style="51" customWidth="1"/>
    <col min="6403" max="6403" width="17.7109375" style="51" customWidth="1"/>
    <col min="6404" max="6404" width="3.5703125" style="51" customWidth="1"/>
    <col min="6405" max="6405" width="18" style="51" customWidth="1"/>
    <col min="6406" max="6406" width="3.28515625" style="51" customWidth="1"/>
    <col min="6407" max="6408" width="12.5703125" style="51" customWidth="1"/>
    <col min="6409" max="6409" width="15.140625" style="51" customWidth="1"/>
    <col min="6410" max="6414" width="12.5703125" style="51" customWidth="1"/>
    <col min="6415" max="6415" width="16" style="51" customWidth="1"/>
    <col min="6416" max="6416" width="7.5703125" style="51" customWidth="1"/>
    <col min="6417" max="6417" width="21.28515625" style="51" customWidth="1"/>
    <col min="6418" max="6655" width="9.140625" style="51"/>
    <col min="6656" max="6656" width="3.42578125" style="51" customWidth="1"/>
    <col min="6657" max="6657" width="44.28515625" style="51" customWidth="1"/>
    <col min="6658" max="6658" width="5.5703125" style="51" customWidth="1"/>
    <col min="6659" max="6659" width="17.7109375" style="51" customWidth="1"/>
    <col min="6660" max="6660" width="3.5703125" style="51" customWidth="1"/>
    <col min="6661" max="6661" width="18" style="51" customWidth="1"/>
    <col min="6662" max="6662" width="3.28515625" style="51" customWidth="1"/>
    <col min="6663" max="6664" width="12.5703125" style="51" customWidth="1"/>
    <col min="6665" max="6665" width="15.140625" style="51" customWidth="1"/>
    <col min="6666" max="6670" width="12.5703125" style="51" customWidth="1"/>
    <col min="6671" max="6671" width="16" style="51" customWidth="1"/>
    <col min="6672" max="6672" width="7.5703125" style="51" customWidth="1"/>
    <col min="6673" max="6673" width="21.28515625" style="51" customWidth="1"/>
    <col min="6674" max="6911" width="9.140625" style="51"/>
    <col min="6912" max="6912" width="3.42578125" style="51" customWidth="1"/>
    <col min="6913" max="6913" width="44.28515625" style="51" customWidth="1"/>
    <col min="6914" max="6914" width="5.5703125" style="51" customWidth="1"/>
    <col min="6915" max="6915" width="17.7109375" style="51" customWidth="1"/>
    <col min="6916" max="6916" width="3.5703125" style="51" customWidth="1"/>
    <col min="6917" max="6917" width="18" style="51" customWidth="1"/>
    <col min="6918" max="6918" width="3.28515625" style="51" customWidth="1"/>
    <col min="6919" max="6920" width="12.5703125" style="51" customWidth="1"/>
    <col min="6921" max="6921" width="15.140625" style="51" customWidth="1"/>
    <col min="6922" max="6926" width="12.5703125" style="51" customWidth="1"/>
    <col min="6927" max="6927" width="16" style="51" customWidth="1"/>
    <col min="6928" max="6928" width="7.5703125" style="51" customWidth="1"/>
    <col min="6929" max="6929" width="21.28515625" style="51" customWidth="1"/>
    <col min="6930" max="7167" width="9.140625" style="51"/>
    <col min="7168" max="7168" width="3.42578125" style="51" customWidth="1"/>
    <col min="7169" max="7169" width="44.28515625" style="51" customWidth="1"/>
    <col min="7170" max="7170" width="5.5703125" style="51" customWidth="1"/>
    <col min="7171" max="7171" width="17.7109375" style="51" customWidth="1"/>
    <col min="7172" max="7172" width="3.5703125" style="51" customWidth="1"/>
    <col min="7173" max="7173" width="18" style="51" customWidth="1"/>
    <col min="7174" max="7174" width="3.28515625" style="51" customWidth="1"/>
    <col min="7175" max="7176" width="12.5703125" style="51" customWidth="1"/>
    <col min="7177" max="7177" width="15.140625" style="51" customWidth="1"/>
    <col min="7178" max="7182" width="12.5703125" style="51" customWidth="1"/>
    <col min="7183" max="7183" width="16" style="51" customWidth="1"/>
    <col min="7184" max="7184" width="7.5703125" style="51" customWidth="1"/>
    <col min="7185" max="7185" width="21.28515625" style="51" customWidth="1"/>
    <col min="7186" max="7423" width="9.140625" style="51"/>
    <col min="7424" max="7424" width="3.42578125" style="51" customWidth="1"/>
    <col min="7425" max="7425" width="44.28515625" style="51" customWidth="1"/>
    <col min="7426" max="7426" width="5.5703125" style="51" customWidth="1"/>
    <col min="7427" max="7427" width="17.7109375" style="51" customWidth="1"/>
    <col min="7428" max="7428" width="3.5703125" style="51" customWidth="1"/>
    <col min="7429" max="7429" width="18" style="51" customWidth="1"/>
    <col min="7430" max="7430" width="3.28515625" style="51" customWidth="1"/>
    <col min="7431" max="7432" width="12.5703125" style="51" customWidth="1"/>
    <col min="7433" max="7433" width="15.140625" style="51" customWidth="1"/>
    <col min="7434" max="7438" width="12.5703125" style="51" customWidth="1"/>
    <col min="7439" max="7439" width="16" style="51" customWidth="1"/>
    <col min="7440" max="7440" width="7.5703125" style="51" customWidth="1"/>
    <col min="7441" max="7441" width="21.28515625" style="51" customWidth="1"/>
    <col min="7442" max="7679" width="9.140625" style="51"/>
    <col min="7680" max="7680" width="3.42578125" style="51" customWidth="1"/>
    <col min="7681" max="7681" width="44.28515625" style="51" customWidth="1"/>
    <col min="7682" max="7682" width="5.5703125" style="51" customWidth="1"/>
    <col min="7683" max="7683" width="17.7109375" style="51" customWidth="1"/>
    <col min="7684" max="7684" width="3.5703125" style="51" customWidth="1"/>
    <col min="7685" max="7685" width="18" style="51" customWidth="1"/>
    <col min="7686" max="7686" width="3.28515625" style="51" customWidth="1"/>
    <col min="7687" max="7688" width="12.5703125" style="51" customWidth="1"/>
    <col min="7689" max="7689" width="15.140625" style="51" customWidth="1"/>
    <col min="7690" max="7694" width="12.5703125" style="51" customWidth="1"/>
    <col min="7695" max="7695" width="16" style="51" customWidth="1"/>
    <col min="7696" max="7696" width="7.5703125" style="51" customWidth="1"/>
    <col min="7697" max="7697" width="21.28515625" style="51" customWidth="1"/>
    <col min="7698" max="7935" width="9.140625" style="51"/>
    <col min="7936" max="7936" width="3.42578125" style="51" customWidth="1"/>
    <col min="7937" max="7937" width="44.28515625" style="51" customWidth="1"/>
    <col min="7938" max="7938" width="5.5703125" style="51" customWidth="1"/>
    <col min="7939" max="7939" width="17.7109375" style="51" customWidth="1"/>
    <col min="7940" max="7940" width="3.5703125" style="51" customWidth="1"/>
    <col min="7941" max="7941" width="18" style="51" customWidth="1"/>
    <col min="7942" max="7942" width="3.28515625" style="51" customWidth="1"/>
    <col min="7943" max="7944" width="12.5703125" style="51" customWidth="1"/>
    <col min="7945" max="7945" width="15.140625" style="51" customWidth="1"/>
    <col min="7946" max="7950" width="12.5703125" style="51" customWidth="1"/>
    <col min="7951" max="7951" width="16" style="51" customWidth="1"/>
    <col min="7952" max="7952" width="7.5703125" style="51" customWidth="1"/>
    <col min="7953" max="7953" width="21.28515625" style="51" customWidth="1"/>
    <col min="7954" max="8191" width="9.140625" style="51"/>
    <col min="8192" max="8192" width="3.42578125" style="51" customWidth="1"/>
    <col min="8193" max="8193" width="44.28515625" style="51" customWidth="1"/>
    <col min="8194" max="8194" width="5.5703125" style="51" customWidth="1"/>
    <col min="8195" max="8195" width="17.7109375" style="51" customWidth="1"/>
    <col min="8196" max="8196" width="3.5703125" style="51" customWidth="1"/>
    <col min="8197" max="8197" width="18" style="51" customWidth="1"/>
    <col min="8198" max="8198" width="3.28515625" style="51" customWidth="1"/>
    <col min="8199" max="8200" width="12.5703125" style="51" customWidth="1"/>
    <col min="8201" max="8201" width="15.140625" style="51" customWidth="1"/>
    <col min="8202" max="8206" width="12.5703125" style="51" customWidth="1"/>
    <col min="8207" max="8207" width="16" style="51" customWidth="1"/>
    <col min="8208" max="8208" width="7.5703125" style="51" customWidth="1"/>
    <col min="8209" max="8209" width="21.28515625" style="51" customWidth="1"/>
    <col min="8210" max="8447" width="9.140625" style="51"/>
    <col min="8448" max="8448" width="3.42578125" style="51" customWidth="1"/>
    <col min="8449" max="8449" width="44.28515625" style="51" customWidth="1"/>
    <col min="8450" max="8450" width="5.5703125" style="51" customWidth="1"/>
    <col min="8451" max="8451" width="17.7109375" style="51" customWidth="1"/>
    <col min="8452" max="8452" width="3.5703125" style="51" customWidth="1"/>
    <col min="8453" max="8453" width="18" style="51" customWidth="1"/>
    <col min="8454" max="8454" width="3.28515625" style="51" customWidth="1"/>
    <col min="8455" max="8456" width="12.5703125" style="51" customWidth="1"/>
    <col min="8457" max="8457" width="15.140625" style="51" customWidth="1"/>
    <col min="8458" max="8462" width="12.5703125" style="51" customWidth="1"/>
    <col min="8463" max="8463" width="16" style="51" customWidth="1"/>
    <col min="8464" max="8464" width="7.5703125" style="51" customWidth="1"/>
    <col min="8465" max="8465" width="21.28515625" style="51" customWidth="1"/>
    <col min="8466" max="8703" width="9.140625" style="51"/>
    <col min="8704" max="8704" width="3.42578125" style="51" customWidth="1"/>
    <col min="8705" max="8705" width="44.28515625" style="51" customWidth="1"/>
    <col min="8706" max="8706" width="5.5703125" style="51" customWidth="1"/>
    <col min="8707" max="8707" width="17.7109375" style="51" customWidth="1"/>
    <col min="8708" max="8708" width="3.5703125" style="51" customWidth="1"/>
    <col min="8709" max="8709" width="18" style="51" customWidth="1"/>
    <col min="8710" max="8710" width="3.28515625" style="51" customWidth="1"/>
    <col min="8711" max="8712" width="12.5703125" style="51" customWidth="1"/>
    <col min="8713" max="8713" width="15.140625" style="51" customWidth="1"/>
    <col min="8714" max="8718" width="12.5703125" style="51" customWidth="1"/>
    <col min="8719" max="8719" width="16" style="51" customWidth="1"/>
    <col min="8720" max="8720" width="7.5703125" style="51" customWidth="1"/>
    <col min="8721" max="8721" width="21.28515625" style="51" customWidth="1"/>
    <col min="8722" max="8959" width="9.140625" style="51"/>
    <col min="8960" max="8960" width="3.42578125" style="51" customWidth="1"/>
    <col min="8961" max="8961" width="44.28515625" style="51" customWidth="1"/>
    <col min="8962" max="8962" width="5.5703125" style="51" customWidth="1"/>
    <col min="8963" max="8963" width="17.7109375" style="51" customWidth="1"/>
    <col min="8964" max="8964" width="3.5703125" style="51" customWidth="1"/>
    <col min="8965" max="8965" width="18" style="51" customWidth="1"/>
    <col min="8966" max="8966" width="3.28515625" style="51" customWidth="1"/>
    <col min="8967" max="8968" width="12.5703125" style="51" customWidth="1"/>
    <col min="8969" max="8969" width="15.140625" style="51" customWidth="1"/>
    <col min="8970" max="8974" width="12.5703125" style="51" customWidth="1"/>
    <col min="8975" max="8975" width="16" style="51" customWidth="1"/>
    <col min="8976" max="8976" width="7.5703125" style="51" customWidth="1"/>
    <col min="8977" max="8977" width="21.28515625" style="51" customWidth="1"/>
    <col min="8978" max="9215" width="9.140625" style="51"/>
    <col min="9216" max="9216" width="3.42578125" style="51" customWidth="1"/>
    <col min="9217" max="9217" width="44.28515625" style="51" customWidth="1"/>
    <col min="9218" max="9218" width="5.5703125" style="51" customWidth="1"/>
    <col min="9219" max="9219" width="17.7109375" style="51" customWidth="1"/>
    <col min="9220" max="9220" width="3.5703125" style="51" customWidth="1"/>
    <col min="9221" max="9221" width="18" style="51" customWidth="1"/>
    <col min="9222" max="9222" width="3.28515625" style="51" customWidth="1"/>
    <col min="9223" max="9224" width="12.5703125" style="51" customWidth="1"/>
    <col min="9225" max="9225" width="15.140625" style="51" customWidth="1"/>
    <col min="9226" max="9230" width="12.5703125" style="51" customWidth="1"/>
    <col min="9231" max="9231" width="16" style="51" customWidth="1"/>
    <col min="9232" max="9232" width="7.5703125" style="51" customWidth="1"/>
    <col min="9233" max="9233" width="21.28515625" style="51" customWidth="1"/>
    <col min="9234" max="9471" width="9.140625" style="51"/>
    <col min="9472" max="9472" width="3.42578125" style="51" customWidth="1"/>
    <col min="9473" max="9473" width="44.28515625" style="51" customWidth="1"/>
    <col min="9474" max="9474" width="5.5703125" style="51" customWidth="1"/>
    <col min="9475" max="9475" width="17.7109375" style="51" customWidth="1"/>
    <col min="9476" max="9476" width="3.5703125" style="51" customWidth="1"/>
    <col min="9477" max="9477" width="18" style="51" customWidth="1"/>
    <col min="9478" max="9478" width="3.28515625" style="51" customWidth="1"/>
    <col min="9479" max="9480" width="12.5703125" style="51" customWidth="1"/>
    <col min="9481" max="9481" width="15.140625" style="51" customWidth="1"/>
    <col min="9482" max="9486" width="12.5703125" style="51" customWidth="1"/>
    <col min="9487" max="9487" width="16" style="51" customWidth="1"/>
    <col min="9488" max="9488" width="7.5703125" style="51" customWidth="1"/>
    <col min="9489" max="9489" width="21.28515625" style="51" customWidth="1"/>
    <col min="9490" max="9727" width="9.140625" style="51"/>
    <col min="9728" max="9728" width="3.42578125" style="51" customWidth="1"/>
    <col min="9729" max="9729" width="44.28515625" style="51" customWidth="1"/>
    <col min="9730" max="9730" width="5.5703125" style="51" customWidth="1"/>
    <col min="9731" max="9731" width="17.7109375" style="51" customWidth="1"/>
    <col min="9732" max="9732" width="3.5703125" style="51" customWidth="1"/>
    <col min="9733" max="9733" width="18" style="51" customWidth="1"/>
    <col min="9734" max="9734" width="3.28515625" style="51" customWidth="1"/>
    <col min="9735" max="9736" width="12.5703125" style="51" customWidth="1"/>
    <col min="9737" max="9737" width="15.140625" style="51" customWidth="1"/>
    <col min="9738" max="9742" width="12.5703125" style="51" customWidth="1"/>
    <col min="9743" max="9743" width="16" style="51" customWidth="1"/>
    <col min="9744" max="9744" width="7.5703125" style="51" customWidth="1"/>
    <col min="9745" max="9745" width="21.28515625" style="51" customWidth="1"/>
    <col min="9746" max="9983" width="9.140625" style="51"/>
    <col min="9984" max="9984" width="3.42578125" style="51" customWidth="1"/>
    <col min="9985" max="9985" width="44.28515625" style="51" customWidth="1"/>
    <col min="9986" max="9986" width="5.5703125" style="51" customWidth="1"/>
    <col min="9987" max="9987" width="17.7109375" style="51" customWidth="1"/>
    <col min="9988" max="9988" width="3.5703125" style="51" customWidth="1"/>
    <col min="9989" max="9989" width="18" style="51" customWidth="1"/>
    <col min="9990" max="9990" width="3.28515625" style="51" customWidth="1"/>
    <col min="9991" max="9992" width="12.5703125" style="51" customWidth="1"/>
    <col min="9993" max="9993" width="15.140625" style="51" customWidth="1"/>
    <col min="9994" max="9998" width="12.5703125" style="51" customWidth="1"/>
    <col min="9999" max="9999" width="16" style="51" customWidth="1"/>
    <col min="10000" max="10000" width="7.5703125" style="51" customWidth="1"/>
    <col min="10001" max="10001" width="21.28515625" style="51" customWidth="1"/>
    <col min="10002" max="10239" width="9.140625" style="51"/>
    <col min="10240" max="10240" width="3.42578125" style="51" customWidth="1"/>
    <col min="10241" max="10241" width="44.28515625" style="51" customWidth="1"/>
    <col min="10242" max="10242" width="5.5703125" style="51" customWidth="1"/>
    <col min="10243" max="10243" width="17.7109375" style="51" customWidth="1"/>
    <col min="10244" max="10244" width="3.5703125" style="51" customWidth="1"/>
    <col min="10245" max="10245" width="18" style="51" customWidth="1"/>
    <col min="10246" max="10246" width="3.28515625" style="51" customWidth="1"/>
    <col min="10247" max="10248" width="12.5703125" style="51" customWidth="1"/>
    <col min="10249" max="10249" width="15.140625" style="51" customWidth="1"/>
    <col min="10250" max="10254" width="12.5703125" style="51" customWidth="1"/>
    <col min="10255" max="10255" width="16" style="51" customWidth="1"/>
    <col min="10256" max="10256" width="7.5703125" style="51" customWidth="1"/>
    <col min="10257" max="10257" width="21.28515625" style="51" customWidth="1"/>
    <col min="10258" max="10495" width="9.140625" style="51"/>
    <col min="10496" max="10496" width="3.42578125" style="51" customWidth="1"/>
    <col min="10497" max="10497" width="44.28515625" style="51" customWidth="1"/>
    <col min="10498" max="10498" width="5.5703125" style="51" customWidth="1"/>
    <col min="10499" max="10499" width="17.7109375" style="51" customWidth="1"/>
    <col min="10500" max="10500" width="3.5703125" style="51" customWidth="1"/>
    <col min="10501" max="10501" width="18" style="51" customWidth="1"/>
    <col min="10502" max="10502" width="3.28515625" style="51" customWidth="1"/>
    <col min="10503" max="10504" width="12.5703125" style="51" customWidth="1"/>
    <col min="10505" max="10505" width="15.140625" style="51" customWidth="1"/>
    <col min="10506" max="10510" width="12.5703125" style="51" customWidth="1"/>
    <col min="10511" max="10511" width="16" style="51" customWidth="1"/>
    <col min="10512" max="10512" width="7.5703125" style="51" customWidth="1"/>
    <col min="10513" max="10513" width="21.28515625" style="51" customWidth="1"/>
    <col min="10514" max="10751" width="9.140625" style="51"/>
    <col min="10752" max="10752" width="3.42578125" style="51" customWidth="1"/>
    <col min="10753" max="10753" width="44.28515625" style="51" customWidth="1"/>
    <col min="10754" max="10754" width="5.5703125" style="51" customWidth="1"/>
    <col min="10755" max="10755" width="17.7109375" style="51" customWidth="1"/>
    <col min="10756" max="10756" width="3.5703125" style="51" customWidth="1"/>
    <col min="10757" max="10757" width="18" style="51" customWidth="1"/>
    <col min="10758" max="10758" width="3.28515625" style="51" customWidth="1"/>
    <col min="10759" max="10760" width="12.5703125" style="51" customWidth="1"/>
    <col min="10761" max="10761" width="15.140625" style="51" customWidth="1"/>
    <col min="10762" max="10766" width="12.5703125" style="51" customWidth="1"/>
    <col min="10767" max="10767" width="16" style="51" customWidth="1"/>
    <col min="10768" max="10768" width="7.5703125" style="51" customWidth="1"/>
    <col min="10769" max="10769" width="21.28515625" style="51" customWidth="1"/>
    <col min="10770" max="11007" width="9.140625" style="51"/>
    <col min="11008" max="11008" width="3.42578125" style="51" customWidth="1"/>
    <col min="11009" max="11009" width="44.28515625" style="51" customWidth="1"/>
    <col min="11010" max="11010" width="5.5703125" style="51" customWidth="1"/>
    <col min="11011" max="11011" width="17.7109375" style="51" customWidth="1"/>
    <col min="11012" max="11012" width="3.5703125" style="51" customWidth="1"/>
    <col min="11013" max="11013" width="18" style="51" customWidth="1"/>
    <col min="11014" max="11014" width="3.28515625" style="51" customWidth="1"/>
    <col min="11015" max="11016" width="12.5703125" style="51" customWidth="1"/>
    <col min="11017" max="11017" width="15.140625" style="51" customWidth="1"/>
    <col min="11018" max="11022" width="12.5703125" style="51" customWidth="1"/>
    <col min="11023" max="11023" width="16" style="51" customWidth="1"/>
    <col min="11024" max="11024" width="7.5703125" style="51" customWidth="1"/>
    <col min="11025" max="11025" width="21.28515625" style="51" customWidth="1"/>
    <col min="11026" max="11263" width="9.140625" style="51"/>
    <col min="11264" max="11264" width="3.42578125" style="51" customWidth="1"/>
    <col min="11265" max="11265" width="44.28515625" style="51" customWidth="1"/>
    <col min="11266" max="11266" width="5.5703125" style="51" customWidth="1"/>
    <col min="11267" max="11267" width="17.7109375" style="51" customWidth="1"/>
    <col min="11268" max="11268" width="3.5703125" style="51" customWidth="1"/>
    <col min="11269" max="11269" width="18" style="51" customWidth="1"/>
    <col min="11270" max="11270" width="3.28515625" style="51" customWidth="1"/>
    <col min="11271" max="11272" width="12.5703125" style="51" customWidth="1"/>
    <col min="11273" max="11273" width="15.140625" style="51" customWidth="1"/>
    <col min="11274" max="11278" width="12.5703125" style="51" customWidth="1"/>
    <col min="11279" max="11279" width="16" style="51" customWidth="1"/>
    <col min="11280" max="11280" width="7.5703125" style="51" customWidth="1"/>
    <col min="11281" max="11281" width="21.28515625" style="51" customWidth="1"/>
    <col min="11282" max="11519" width="9.140625" style="51"/>
    <col min="11520" max="11520" width="3.42578125" style="51" customWidth="1"/>
    <col min="11521" max="11521" width="44.28515625" style="51" customWidth="1"/>
    <col min="11522" max="11522" width="5.5703125" style="51" customWidth="1"/>
    <col min="11523" max="11523" width="17.7109375" style="51" customWidth="1"/>
    <col min="11524" max="11524" width="3.5703125" style="51" customWidth="1"/>
    <col min="11525" max="11525" width="18" style="51" customWidth="1"/>
    <col min="11526" max="11526" width="3.28515625" style="51" customWidth="1"/>
    <col min="11527" max="11528" width="12.5703125" style="51" customWidth="1"/>
    <col min="11529" max="11529" width="15.140625" style="51" customWidth="1"/>
    <col min="11530" max="11534" width="12.5703125" style="51" customWidth="1"/>
    <col min="11535" max="11535" width="16" style="51" customWidth="1"/>
    <col min="11536" max="11536" width="7.5703125" style="51" customWidth="1"/>
    <col min="11537" max="11537" width="21.28515625" style="51" customWidth="1"/>
    <col min="11538" max="11775" width="9.140625" style="51"/>
    <col min="11776" max="11776" width="3.42578125" style="51" customWidth="1"/>
    <col min="11777" max="11777" width="44.28515625" style="51" customWidth="1"/>
    <col min="11778" max="11778" width="5.5703125" style="51" customWidth="1"/>
    <col min="11779" max="11779" width="17.7109375" style="51" customWidth="1"/>
    <col min="11780" max="11780" width="3.5703125" style="51" customWidth="1"/>
    <col min="11781" max="11781" width="18" style="51" customWidth="1"/>
    <col min="11782" max="11782" width="3.28515625" style="51" customWidth="1"/>
    <col min="11783" max="11784" width="12.5703125" style="51" customWidth="1"/>
    <col min="11785" max="11785" width="15.140625" style="51" customWidth="1"/>
    <col min="11786" max="11790" width="12.5703125" style="51" customWidth="1"/>
    <col min="11791" max="11791" width="16" style="51" customWidth="1"/>
    <col min="11792" max="11792" width="7.5703125" style="51" customWidth="1"/>
    <col min="11793" max="11793" width="21.28515625" style="51" customWidth="1"/>
    <col min="11794" max="12031" width="9.140625" style="51"/>
    <col min="12032" max="12032" width="3.42578125" style="51" customWidth="1"/>
    <col min="12033" max="12033" width="44.28515625" style="51" customWidth="1"/>
    <col min="12034" max="12034" width="5.5703125" style="51" customWidth="1"/>
    <col min="12035" max="12035" width="17.7109375" style="51" customWidth="1"/>
    <col min="12036" max="12036" width="3.5703125" style="51" customWidth="1"/>
    <col min="12037" max="12037" width="18" style="51" customWidth="1"/>
    <col min="12038" max="12038" width="3.28515625" style="51" customWidth="1"/>
    <col min="12039" max="12040" width="12.5703125" style="51" customWidth="1"/>
    <col min="12041" max="12041" width="15.140625" style="51" customWidth="1"/>
    <col min="12042" max="12046" width="12.5703125" style="51" customWidth="1"/>
    <col min="12047" max="12047" width="16" style="51" customWidth="1"/>
    <col min="12048" max="12048" width="7.5703125" style="51" customWidth="1"/>
    <col min="12049" max="12049" width="21.28515625" style="51" customWidth="1"/>
    <col min="12050" max="12287" width="9.140625" style="51"/>
    <col min="12288" max="12288" width="3.42578125" style="51" customWidth="1"/>
    <col min="12289" max="12289" width="44.28515625" style="51" customWidth="1"/>
    <col min="12290" max="12290" width="5.5703125" style="51" customWidth="1"/>
    <col min="12291" max="12291" width="17.7109375" style="51" customWidth="1"/>
    <col min="12292" max="12292" width="3.5703125" style="51" customWidth="1"/>
    <col min="12293" max="12293" width="18" style="51" customWidth="1"/>
    <col min="12294" max="12294" width="3.28515625" style="51" customWidth="1"/>
    <col min="12295" max="12296" width="12.5703125" style="51" customWidth="1"/>
    <col min="12297" max="12297" width="15.140625" style="51" customWidth="1"/>
    <col min="12298" max="12302" width="12.5703125" style="51" customWidth="1"/>
    <col min="12303" max="12303" width="16" style="51" customWidth="1"/>
    <col min="12304" max="12304" width="7.5703125" style="51" customWidth="1"/>
    <col min="12305" max="12305" width="21.28515625" style="51" customWidth="1"/>
    <col min="12306" max="12543" width="9.140625" style="51"/>
    <col min="12544" max="12544" width="3.42578125" style="51" customWidth="1"/>
    <col min="12545" max="12545" width="44.28515625" style="51" customWidth="1"/>
    <col min="12546" max="12546" width="5.5703125" style="51" customWidth="1"/>
    <col min="12547" max="12547" width="17.7109375" style="51" customWidth="1"/>
    <col min="12548" max="12548" width="3.5703125" style="51" customWidth="1"/>
    <col min="12549" max="12549" width="18" style="51" customWidth="1"/>
    <col min="12550" max="12550" width="3.28515625" style="51" customWidth="1"/>
    <col min="12551" max="12552" width="12.5703125" style="51" customWidth="1"/>
    <col min="12553" max="12553" width="15.140625" style="51" customWidth="1"/>
    <col min="12554" max="12558" width="12.5703125" style="51" customWidth="1"/>
    <col min="12559" max="12559" width="16" style="51" customWidth="1"/>
    <col min="12560" max="12560" width="7.5703125" style="51" customWidth="1"/>
    <col min="12561" max="12561" width="21.28515625" style="51" customWidth="1"/>
    <col min="12562" max="12799" width="9.140625" style="51"/>
    <col min="12800" max="12800" width="3.42578125" style="51" customWidth="1"/>
    <col min="12801" max="12801" width="44.28515625" style="51" customWidth="1"/>
    <col min="12802" max="12802" width="5.5703125" style="51" customWidth="1"/>
    <col min="12803" max="12803" width="17.7109375" style="51" customWidth="1"/>
    <col min="12804" max="12804" width="3.5703125" style="51" customWidth="1"/>
    <col min="12805" max="12805" width="18" style="51" customWidth="1"/>
    <col min="12806" max="12806" width="3.28515625" style="51" customWidth="1"/>
    <col min="12807" max="12808" width="12.5703125" style="51" customWidth="1"/>
    <col min="12809" max="12809" width="15.140625" style="51" customWidth="1"/>
    <col min="12810" max="12814" width="12.5703125" style="51" customWidth="1"/>
    <col min="12815" max="12815" width="16" style="51" customWidth="1"/>
    <col min="12816" max="12816" width="7.5703125" style="51" customWidth="1"/>
    <col min="12817" max="12817" width="21.28515625" style="51" customWidth="1"/>
    <col min="12818" max="13055" width="9.140625" style="51"/>
    <col min="13056" max="13056" width="3.42578125" style="51" customWidth="1"/>
    <col min="13057" max="13057" width="44.28515625" style="51" customWidth="1"/>
    <col min="13058" max="13058" width="5.5703125" style="51" customWidth="1"/>
    <col min="13059" max="13059" width="17.7109375" style="51" customWidth="1"/>
    <col min="13060" max="13060" width="3.5703125" style="51" customWidth="1"/>
    <col min="13061" max="13061" width="18" style="51" customWidth="1"/>
    <col min="13062" max="13062" width="3.28515625" style="51" customWidth="1"/>
    <col min="13063" max="13064" width="12.5703125" style="51" customWidth="1"/>
    <col min="13065" max="13065" width="15.140625" style="51" customWidth="1"/>
    <col min="13066" max="13070" width="12.5703125" style="51" customWidth="1"/>
    <col min="13071" max="13071" width="16" style="51" customWidth="1"/>
    <col min="13072" max="13072" width="7.5703125" style="51" customWidth="1"/>
    <col min="13073" max="13073" width="21.28515625" style="51" customWidth="1"/>
    <col min="13074" max="13311" width="9.140625" style="51"/>
    <col min="13312" max="13312" width="3.42578125" style="51" customWidth="1"/>
    <col min="13313" max="13313" width="44.28515625" style="51" customWidth="1"/>
    <col min="13314" max="13314" width="5.5703125" style="51" customWidth="1"/>
    <col min="13315" max="13315" width="17.7109375" style="51" customWidth="1"/>
    <col min="13316" max="13316" width="3.5703125" style="51" customWidth="1"/>
    <col min="13317" max="13317" width="18" style="51" customWidth="1"/>
    <col min="13318" max="13318" width="3.28515625" style="51" customWidth="1"/>
    <col min="13319" max="13320" width="12.5703125" style="51" customWidth="1"/>
    <col min="13321" max="13321" width="15.140625" style="51" customWidth="1"/>
    <col min="13322" max="13326" width="12.5703125" style="51" customWidth="1"/>
    <col min="13327" max="13327" width="16" style="51" customWidth="1"/>
    <col min="13328" max="13328" width="7.5703125" style="51" customWidth="1"/>
    <col min="13329" max="13329" width="21.28515625" style="51" customWidth="1"/>
    <col min="13330" max="13567" width="9.140625" style="51"/>
    <col min="13568" max="13568" width="3.42578125" style="51" customWidth="1"/>
    <col min="13569" max="13569" width="44.28515625" style="51" customWidth="1"/>
    <col min="13570" max="13570" width="5.5703125" style="51" customWidth="1"/>
    <col min="13571" max="13571" width="17.7109375" style="51" customWidth="1"/>
    <col min="13572" max="13572" width="3.5703125" style="51" customWidth="1"/>
    <col min="13573" max="13573" width="18" style="51" customWidth="1"/>
    <col min="13574" max="13574" width="3.28515625" style="51" customWidth="1"/>
    <col min="13575" max="13576" width="12.5703125" style="51" customWidth="1"/>
    <col min="13577" max="13577" width="15.140625" style="51" customWidth="1"/>
    <col min="13578" max="13582" width="12.5703125" style="51" customWidth="1"/>
    <col min="13583" max="13583" width="16" style="51" customWidth="1"/>
    <col min="13584" max="13584" width="7.5703125" style="51" customWidth="1"/>
    <col min="13585" max="13585" width="21.28515625" style="51" customWidth="1"/>
    <col min="13586" max="13823" width="9.140625" style="51"/>
    <col min="13824" max="13824" width="3.42578125" style="51" customWidth="1"/>
    <col min="13825" max="13825" width="44.28515625" style="51" customWidth="1"/>
    <col min="13826" max="13826" width="5.5703125" style="51" customWidth="1"/>
    <col min="13827" max="13827" width="17.7109375" style="51" customWidth="1"/>
    <col min="13828" max="13828" width="3.5703125" style="51" customWidth="1"/>
    <col min="13829" max="13829" width="18" style="51" customWidth="1"/>
    <col min="13830" max="13830" width="3.28515625" style="51" customWidth="1"/>
    <col min="13831" max="13832" width="12.5703125" style="51" customWidth="1"/>
    <col min="13833" max="13833" width="15.140625" style="51" customWidth="1"/>
    <col min="13834" max="13838" width="12.5703125" style="51" customWidth="1"/>
    <col min="13839" max="13839" width="16" style="51" customWidth="1"/>
    <col min="13840" max="13840" width="7.5703125" style="51" customWidth="1"/>
    <col min="13841" max="13841" width="21.28515625" style="51" customWidth="1"/>
    <col min="13842" max="14079" width="9.140625" style="51"/>
    <col min="14080" max="14080" width="3.42578125" style="51" customWidth="1"/>
    <col min="14081" max="14081" width="44.28515625" style="51" customWidth="1"/>
    <col min="14082" max="14082" width="5.5703125" style="51" customWidth="1"/>
    <col min="14083" max="14083" width="17.7109375" style="51" customWidth="1"/>
    <col min="14084" max="14084" width="3.5703125" style="51" customWidth="1"/>
    <col min="14085" max="14085" width="18" style="51" customWidth="1"/>
    <col min="14086" max="14086" width="3.28515625" style="51" customWidth="1"/>
    <col min="14087" max="14088" width="12.5703125" style="51" customWidth="1"/>
    <col min="14089" max="14089" width="15.140625" style="51" customWidth="1"/>
    <col min="14090" max="14094" width="12.5703125" style="51" customWidth="1"/>
    <col min="14095" max="14095" width="16" style="51" customWidth="1"/>
    <col min="14096" max="14096" width="7.5703125" style="51" customWidth="1"/>
    <col min="14097" max="14097" width="21.28515625" style="51" customWidth="1"/>
    <col min="14098" max="14335" width="9.140625" style="51"/>
    <col min="14336" max="14336" width="3.42578125" style="51" customWidth="1"/>
    <col min="14337" max="14337" width="44.28515625" style="51" customWidth="1"/>
    <col min="14338" max="14338" width="5.5703125" style="51" customWidth="1"/>
    <col min="14339" max="14339" width="17.7109375" style="51" customWidth="1"/>
    <col min="14340" max="14340" width="3.5703125" style="51" customWidth="1"/>
    <col min="14341" max="14341" width="18" style="51" customWidth="1"/>
    <col min="14342" max="14342" width="3.28515625" style="51" customWidth="1"/>
    <col min="14343" max="14344" width="12.5703125" style="51" customWidth="1"/>
    <col min="14345" max="14345" width="15.140625" style="51" customWidth="1"/>
    <col min="14346" max="14350" width="12.5703125" style="51" customWidth="1"/>
    <col min="14351" max="14351" width="16" style="51" customWidth="1"/>
    <col min="14352" max="14352" width="7.5703125" style="51" customWidth="1"/>
    <col min="14353" max="14353" width="21.28515625" style="51" customWidth="1"/>
    <col min="14354" max="14591" width="9.140625" style="51"/>
    <col min="14592" max="14592" width="3.42578125" style="51" customWidth="1"/>
    <col min="14593" max="14593" width="44.28515625" style="51" customWidth="1"/>
    <col min="14594" max="14594" width="5.5703125" style="51" customWidth="1"/>
    <col min="14595" max="14595" width="17.7109375" style="51" customWidth="1"/>
    <col min="14596" max="14596" width="3.5703125" style="51" customWidth="1"/>
    <col min="14597" max="14597" width="18" style="51" customWidth="1"/>
    <col min="14598" max="14598" width="3.28515625" style="51" customWidth="1"/>
    <col min="14599" max="14600" width="12.5703125" style="51" customWidth="1"/>
    <col min="14601" max="14601" width="15.140625" style="51" customWidth="1"/>
    <col min="14602" max="14606" width="12.5703125" style="51" customWidth="1"/>
    <col min="14607" max="14607" width="16" style="51" customWidth="1"/>
    <col min="14608" max="14608" width="7.5703125" style="51" customWidth="1"/>
    <col min="14609" max="14609" width="21.28515625" style="51" customWidth="1"/>
    <col min="14610" max="14847" width="9.140625" style="51"/>
    <col min="14848" max="14848" width="3.42578125" style="51" customWidth="1"/>
    <col min="14849" max="14849" width="44.28515625" style="51" customWidth="1"/>
    <col min="14850" max="14850" width="5.5703125" style="51" customWidth="1"/>
    <col min="14851" max="14851" width="17.7109375" style="51" customWidth="1"/>
    <col min="14852" max="14852" width="3.5703125" style="51" customWidth="1"/>
    <col min="14853" max="14853" width="18" style="51" customWidth="1"/>
    <col min="14854" max="14854" width="3.28515625" style="51" customWidth="1"/>
    <col min="14855" max="14856" width="12.5703125" style="51" customWidth="1"/>
    <col min="14857" max="14857" width="15.140625" style="51" customWidth="1"/>
    <col min="14858" max="14862" width="12.5703125" style="51" customWidth="1"/>
    <col min="14863" max="14863" width="16" style="51" customWidth="1"/>
    <col min="14864" max="14864" width="7.5703125" style="51" customWidth="1"/>
    <col min="14865" max="14865" width="21.28515625" style="51" customWidth="1"/>
    <col min="14866" max="15103" width="9.140625" style="51"/>
    <col min="15104" max="15104" width="3.42578125" style="51" customWidth="1"/>
    <col min="15105" max="15105" width="44.28515625" style="51" customWidth="1"/>
    <col min="15106" max="15106" width="5.5703125" style="51" customWidth="1"/>
    <col min="15107" max="15107" width="17.7109375" style="51" customWidth="1"/>
    <col min="15108" max="15108" width="3.5703125" style="51" customWidth="1"/>
    <col min="15109" max="15109" width="18" style="51" customWidth="1"/>
    <col min="15110" max="15110" width="3.28515625" style="51" customWidth="1"/>
    <col min="15111" max="15112" width="12.5703125" style="51" customWidth="1"/>
    <col min="15113" max="15113" width="15.140625" style="51" customWidth="1"/>
    <col min="15114" max="15118" width="12.5703125" style="51" customWidth="1"/>
    <col min="15119" max="15119" width="16" style="51" customWidth="1"/>
    <col min="15120" max="15120" width="7.5703125" style="51" customWidth="1"/>
    <col min="15121" max="15121" width="21.28515625" style="51" customWidth="1"/>
    <col min="15122" max="15359" width="9.140625" style="51"/>
    <col min="15360" max="15360" width="3.42578125" style="51" customWidth="1"/>
    <col min="15361" max="15361" width="44.28515625" style="51" customWidth="1"/>
    <col min="15362" max="15362" width="5.5703125" style="51" customWidth="1"/>
    <col min="15363" max="15363" width="17.7109375" style="51" customWidth="1"/>
    <col min="15364" max="15364" width="3.5703125" style="51" customWidth="1"/>
    <col min="15365" max="15365" width="18" style="51" customWidth="1"/>
    <col min="15366" max="15366" width="3.28515625" style="51" customWidth="1"/>
    <col min="15367" max="15368" width="12.5703125" style="51" customWidth="1"/>
    <col min="15369" max="15369" width="15.140625" style="51" customWidth="1"/>
    <col min="15370" max="15374" width="12.5703125" style="51" customWidth="1"/>
    <col min="15375" max="15375" width="16" style="51" customWidth="1"/>
    <col min="15376" max="15376" width="7.5703125" style="51" customWidth="1"/>
    <col min="15377" max="15377" width="21.28515625" style="51" customWidth="1"/>
    <col min="15378" max="15615" width="9.140625" style="51"/>
    <col min="15616" max="15616" width="3.42578125" style="51" customWidth="1"/>
    <col min="15617" max="15617" width="44.28515625" style="51" customWidth="1"/>
    <col min="15618" max="15618" width="5.5703125" style="51" customWidth="1"/>
    <col min="15619" max="15619" width="17.7109375" style="51" customWidth="1"/>
    <col min="15620" max="15620" width="3.5703125" style="51" customWidth="1"/>
    <col min="15621" max="15621" width="18" style="51" customWidth="1"/>
    <col min="15622" max="15622" width="3.28515625" style="51" customWidth="1"/>
    <col min="15623" max="15624" width="12.5703125" style="51" customWidth="1"/>
    <col min="15625" max="15625" width="15.140625" style="51" customWidth="1"/>
    <col min="15626" max="15630" width="12.5703125" style="51" customWidth="1"/>
    <col min="15631" max="15631" width="16" style="51" customWidth="1"/>
    <col min="15632" max="15632" width="7.5703125" style="51" customWidth="1"/>
    <col min="15633" max="15633" width="21.28515625" style="51" customWidth="1"/>
    <col min="15634" max="15871" width="9.140625" style="51"/>
    <col min="15872" max="15872" width="3.42578125" style="51" customWidth="1"/>
    <col min="15873" max="15873" width="44.28515625" style="51" customWidth="1"/>
    <col min="15874" max="15874" width="5.5703125" style="51" customWidth="1"/>
    <col min="15875" max="15875" width="17.7109375" style="51" customWidth="1"/>
    <col min="15876" max="15876" width="3.5703125" style="51" customWidth="1"/>
    <col min="15877" max="15877" width="18" style="51" customWidth="1"/>
    <col min="15878" max="15878" width="3.28515625" style="51" customWidth="1"/>
    <col min="15879" max="15880" width="12.5703125" style="51" customWidth="1"/>
    <col min="15881" max="15881" width="15.140625" style="51" customWidth="1"/>
    <col min="15882" max="15886" width="12.5703125" style="51" customWidth="1"/>
    <col min="15887" max="15887" width="16" style="51" customWidth="1"/>
    <col min="15888" max="15888" width="7.5703125" style="51" customWidth="1"/>
    <col min="15889" max="15889" width="21.28515625" style="51" customWidth="1"/>
    <col min="15890" max="16127" width="9.140625" style="51"/>
    <col min="16128" max="16128" width="3.42578125" style="51" customWidth="1"/>
    <col min="16129" max="16129" width="44.28515625" style="51" customWidth="1"/>
    <col min="16130" max="16130" width="5.5703125" style="51" customWidth="1"/>
    <col min="16131" max="16131" width="17.7109375" style="51" customWidth="1"/>
    <col min="16132" max="16132" width="3.5703125" style="51" customWidth="1"/>
    <col min="16133" max="16133" width="18" style="51" customWidth="1"/>
    <col min="16134" max="16134" width="3.28515625" style="51" customWidth="1"/>
    <col min="16135" max="16136" width="12.5703125" style="51" customWidth="1"/>
    <col min="16137" max="16137" width="15.140625" style="51" customWidth="1"/>
    <col min="16138" max="16142" width="12.5703125" style="51" customWidth="1"/>
    <col min="16143" max="16143" width="16" style="51" customWidth="1"/>
    <col min="16144" max="16144" width="7.5703125" style="51" customWidth="1"/>
    <col min="16145" max="16145" width="21.28515625" style="51" customWidth="1"/>
    <col min="16146" max="16384" width="9.140625" style="51"/>
  </cols>
  <sheetData>
    <row r="1" spans="1:17">
      <c r="A1" s="231"/>
    </row>
    <row r="2" spans="1:17" s="79" customFormat="1" ht="15.75">
      <c r="B2" s="79" t="s">
        <v>382</v>
      </c>
      <c r="E2" s="18" t="s">
        <v>38</v>
      </c>
      <c r="F2" s="180"/>
      <c r="G2" s="189" t="s">
        <v>385</v>
      </c>
      <c r="H2" s="18" t="s">
        <v>115</v>
      </c>
      <c r="I2" s="18" t="s">
        <v>9</v>
      </c>
      <c r="J2" s="18" t="s">
        <v>10</v>
      </c>
      <c r="K2" s="18" t="s">
        <v>11</v>
      </c>
      <c r="L2" s="18" t="s">
        <v>12</v>
      </c>
      <c r="M2" s="18" t="s">
        <v>13</v>
      </c>
      <c r="N2" s="18" t="s">
        <v>14</v>
      </c>
      <c r="Q2" s="18" t="s">
        <v>39</v>
      </c>
    </row>
    <row r="3" spans="1:17">
      <c r="B3" s="145"/>
    </row>
    <row r="4" spans="1:17" s="62" customFormat="1">
      <c r="B4" s="46" t="s">
        <v>0</v>
      </c>
    </row>
    <row r="5" spans="1:17">
      <c r="B5" s="64"/>
    </row>
    <row r="6" spans="1:17">
      <c r="A6" s="190"/>
      <c r="B6" s="51" t="s">
        <v>202</v>
      </c>
    </row>
    <row r="7" spans="1:17">
      <c r="A7" s="190"/>
      <c r="B7" s="51" t="s">
        <v>203</v>
      </c>
    </row>
    <row r="8" spans="1:17">
      <c r="A8" s="190"/>
      <c r="B8" s="51" t="s">
        <v>121</v>
      </c>
    </row>
    <row r="9" spans="1:17">
      <c r="A9" s="190"/>
    </row>
    <row r="10" spans="1:17">
      <c r="A10" s="190"/>
      <c r="B10" s="51" t="s">
        <v>204</v>
      </c>
    </row>
    <row r="11" spans="1:17">
      <c r="A11" s="190"/>
    </row>
    <row r="12" spans="1:17">
      <c r="A12" s="190"/>
      <c r="B12" s="64" t="s">
        <v>89</v>
      </c>
      <c r="C12" s="64"/>
      <c r="D12" s="64"/>
      <c r="E12" s="64"/>
      <c r="F12" s="190"/>
      <c r="G12" s="64"/>
      <c r="H12" s="64"/>
      <c r="I12" s="64"/>
      <c r="J12" s="64"/>
      <c r="K12" s="64"/>
      <c r="L12" s="64"/>
    </row>
    <row r="13" spans="1:17">
      <c r="A13" s="190"/>
      <c r="B13" s="64" t="s">
        <v>122</v>
      </c>
      <c r="C13" s="64"/>
      <c r="D13" s="64"/>
      <c r="E13" s="64"/>
      <c r="F13" s="190"/>
      <c r="G13" s="64"/>
      <c r="H13" s="64"/>
      <c r="I13" s="64"/>
      <c r="J13" s="64"/>
      <c r="K13" s="64"/>
      <c r="L13" s="64"/>
    </row>
    <row r="14" spans="1:17">
      <c r="A14" s="190"/>
      <c r="B14" s="64" t="s">
        <v>249</v>
      </c>
      <c r="C14" s="64"/>
      <c r="D14" s="64"/>
      <c r="E14" s="64"/>
      <c r="F14" s="190"/>
      <c r="G14" s="64"/>
      <c r="H14" s="64"/>
      <c r="I14" s="64"/>
      <c r="J14" s="64"/>
      <c r="K14" s="64"/>
      <c r="L14" s="64"/>
    </row>
    <row r="15" spans="1:17">
      <c r="A15" s="190"/>
      <c r="B15" s="64" t="s">
        <v>177</v>
      </c>
      <c r="C15" s="64"/>
      <c r="D15" s="64"/>
      <c r="E15" s="64"/>
      <c r="F15" s="190"/>
      <c r="G15" s="64"/>
      <c r="H15" s="64"/>
      <c r="I15" s="64"/>
      <c r="J15" s="64"/>
      <c r="K15" s="64"/>
      <c r="L15" s="64"/>
    </row>
    <row r="16" spans="1:17">
      <c r="A16" s="190"/>
      <c r="B16" s="64" t="s">
        <v>250</v>
      </c>
      <c r="C16" s="64"/>
      <c r="D16" s="64"/>
      <c r="E16" s="64"/>
      <c r="F16" s="190"/>
      <c r="G16" s="64"/>
      <c r="H16" s="64"/>
      <c r="I16" s="64"/>
      <c r="J16" s="64"/>
      <c r="K16" s="64"/>
      <c r="L16" s="64"/>
    </row>
    <row r="17" spans="1:17">
      <c r="A17" s="190"/>
      <c r="B17" s="64" t="s">
        <v>137</v>
      </c>
      <c r="C17" s="64"/>
      <c r="D17" s="64"/>
      <c r="E17" s="64"/>
      <c r="F17" s="190"/>
      <c r="G17" s="64"/>
      <c r="H17" s="64"/>
      <c r="I17" s="64"/>
      <c r="J17" s="64"/>
      <c r="K17" s="64"/>
      <c r="L17" s="64"/>
    </row>
    <row r="18" spans="1:17">
      <c r="A18" s="190"/>
      <c r="B18" s="64" t="s">
        <v>178</v>
      </c>
      <c r="C18" s="64"/>
      <c r="D18" s="64"/>
      <c r="E18" s="64"/>
      <c r="F18" s="190"/>
      <c r="G18" s="64"/>
      <c r="H18" s="64"/>
      <c r="I18" s="64"/>
      <c r="J18" s="64"/>
      <c r="K18" s="64"/>
      <c r="L18" s="64"/>
    </row>
    <row r="19" spans="1:17">
      <c r="A19" s="190"/>
      <c r="B19" s="64"/>
      <c r="C19" s="64"/>
      <c r="D19" s="64"/>
      <c r="E19" s="64"/>
      <c r="F19" s="190"/>
      <c r="G19" s="64"/>
      <c r="H19" s="64"/>
      <c r="I19" s="64"/>
      <c r="J19" s="64"/>
      <c r="K19" s="64"/>
      <c r="L19" s="64"/>
    </row>
    <row r="20" spans="1:17">
      <c r="A20" s="190"/>
      <c r="B20" s="51" t="s">
        <v>123</v>
      </c>
    </row>
    <row r="21" spans="1:17">
      <c r="A21" s="190"/>
      <c r="B21" s="184" t="s">
        <v>328</v>
      </c>
    </row>
    <row r="22" spans="1:17">
      <c r="A22" s="190"/>
      <c r="B22" s="72"/>
    </row>
    <row r="23" spans="1:17" s="80" customFormat="1">
      <c r="B23" s="81" t="s">
        <v>205</v>
      </c>
    </row>
    <row r="24" spans="1:17" s="82" customFormat="1">
      <c r="F24" s="166"/>
      <c r="G24" s="83"/>
      <c r="H24" s="83"/>
      <c r="I24" s="83"/>
      <c r="J24" s="83"/>
      <c r="K24" s="83"/>
      <c r="L24" s="83"/>
      <c r="M24" s="83"/>
      <c r="N24" s="83"/>
      <c r="O24" s="84"/>
      <c r="Q24" s="85"/>
    </row>
    <row r="25" spans="1:17">
      <c r="B25" s="86" t="s">
        <v>206</v>
      </c>
      <c r="G25" s="87"/>
      <c r="H25" s="87"/>
      <c r="I25" s="87"/>
      <c r="J25" s="87"/>
      <c r="K25" s="87"/>
      <c r="L25" s="87"/>
      <c r="M25" s="87"/>
      <c r="N25" s="87"/>
    </row>
    <row r="26" spans="1:17">
      <c r="A26" s="190"/>
      <c r="B26" s="107" t="s">
        <v>207</v>
      </c>
      <c r="G26" s="87"/>
      <c r="H26" s="87"/>
      <c r="I26" s="87"/>
      <c r="J26" s="87"/>
      <c r="K26" s="87"/>
      <c r="L26" s="87"/>
      <c r="M26" s="87"/>
      <c r="N26" s="87"/>
    </row>
    <row r="27" spans="1:17">
      <c r="A27" s="190"/>
      <c r="B27" s="107"/>
      <c r="G27" s="87"/>
      <c r="H27" s="87"/>
      <c r="I27" s="87"/>
      <c r="J27" s="87"/>
      <c r="K27" s="87"/>
      <c r="L27" s="87"/>
      <c r="M27" s="87"/>
      <c r="N27" s="87"/>
    </row>
    <row r="28" spans="1:17">
      <c r="A28" s="34"/>
      <c r="B28" s="37" t="s">
        <v>208</v>
      </c>
      <c r="D28" s="51" t="s">
        <v>37</v>
      </c>
      <c r="E28" s="91">
        <f>SUM(G28:N28)</f>
        <v>2135146659.521214</v>
      </c>
      <c r="G28" s="143">
        <v>12745834.564279081</v>
      </c>
      <c r="H28" s="143">
        <v>55917490.982556291</v>
      </c>
      <c r="I28" s="143">
        <v>23867314.471310072</v>
      </c>
      <c r="J28" s="143">
        <v>686300952.47354209</v>
      </c>
      <c r="K28" s="143">
        <v>776265402.07892847</v>
      </c>
      <c r="L28" s="143">
        <v>8507194.06993334</v>
      </c>
      <c r="M28" s="143">
        <v>535180934.63545859</v>
      </c>
      <c r="N28" s="143">
        <v>36361536.245205805</v>
      </c>
      <c r="Q28" s="184" t="s">
        <v>329</v>
      </c>
    </row>
    <row r="29" spans="1:17">
      <c r="A29" s="190"/>
      <c r="B29" s="86"/>
      <c r="G29" s="87"/>
      <c r="H29" s="87"/>
      <c r="I29" s="87"/>
      <c r="J29" s="87"/>
      <c r="K29" s="87"/>
      <c r="L29" s="87"/>
      <c r="M29" s="87"/>
      <c r="N29" s="87"/>
    </row>
    <row r="30" spans="1:17">
      <c r="B30" s="86"/>
      <c r="G30" s="87"/>
      <c r="H30" s="87"/>
      <c r="I30" s="87"/>
      <c r="J30" s="87"/>
      <c r="K30" s="87"/>
      <c r="L30" s="87"/>
      <c r="M30" s="87"/>
      <c r="N30" s="87"/>
    </row>
    <row r="31" spans="1:17" s="80" customFormat="1">
      <c r="B31" s="81" t="s">
        <v>209</v>
      </c>
    </row>
    <row r="32" spans="1:17" s="82" customFormat="1">
      <c r="F32" s="166"/>
      <c r="G32" s="84"/>
      <c r="H32" s="84"/>
      <c r="I32" s="84"/>
      <c r="J32" s="84"/>
      <c r="K32" s="84"/>
      <c r="L32" s="84"/>
      <c r="M32" s="84"/>
      <c r="N32" s="84"/>
      <c r="O32" s="84"/>
      <c r="Q32" s="85"/>
    </row>
    <row r="33" spans="1:18" s="82" customFormat="1">
      <c r="A33" s="166"/>
      <c r="B33" s="109" t="s">
        <v>84</v>
      </c>
      <c r="F33" s="166"/>
      <c r="G33" s="121"/>
      <c r="H33" s="121"/>
      <c r="I33" s="121"/>
      <c r="J33" s="121"/>
      <c r="K33" s="121"/>
      <c r="L33" s="121"/>
      <c r="M33" s="121"/>
      <c r="N33" s="121"/>
      <c r="O33" s="84"/>
      <c r="Q33" s="85"/>
    </row>
    <row r="34" spans="1:18" s="82" customFormat="1">
      <c r="A34" s="166"/>
      <c r="F34" s="166"/>
      <c r="G34" s="121"/>
      <c r="H34" s="121"/>
      <c r="I34" s="121"/>
      <c r="J34" s="121"/>
      <c r="K34" s="121"/>
      <c r="L34" s="121"/>
      <c r="M34" s="121"/>
      <c r="N34" s="121"/>
      <c r="O34" s="84"/>
      <c r="Q34" s="85"/>
    </row>
    <row r="35" spans="1:18">
      <c r="A35" s="190"/>
      <c r="B35" s="86" t="s">
        <v>214</v>
      </c>
      <c r="G35" s="108"/>
      <c r="H35" s="88"/>
      <c r="I35" s="88"/>
      <c r="J35" s="88"/>
      <c r="K35" s="88"/>
      <c r="L35" s="88"/>
      <c r="M35" s="88"/>
      <c r="N35" s="88"/>
      <c r="O35" s="88"/>
    </row>
    <row r="36" spans="1:18">
      <c r="A36" s="190"/>
      <c r="B36" s="51" t="s">
        <v>85</v>
      </c>
      <c r="D36" s="184" t="s">
        <v>37</v>
      </c>
      <c r="E36" s="91">
        <f>SUM(G36:N36)</f>
        <v>153013645.06392002</v>
      </c>
      <c r="G36" s="122">
        <v>0</v>
      </c>
      <c r="H36" s="122">
        <v>7320002.6900000004</v>
      </c>
      <c r="I36" s="122">
        <v>0</v>
      </c>
      <c r="J36" s="122">
        <v>0</v>
      </c>
      <c r="K36" s="122">
        <v>106883830.65000001</v>
      </c>
      <c r="L36" s="122">
        <v>0</v>
      </c>
      <c r="M36" s="122">
        <v>38764880.523920022</v>
      </c>
      <c r="N36" s="122">
        <v>44931.200000000004</v>
      </c>
      <c r="Q36" s="184" t="s">
        <v>330</v>
      </c>
    </row>
    <row r="37" spans="1:18">
      <c r="A37" s="190"/>
      <c r="B37" s="51" t="s">
        <v>86</v>
      </c>
      <c r="D37" s="184" t="s">
        <v>37</v>
      </c>
      <c r="E37" s="91">
        <f>SUM(G37:N37)</f>
        <v>1664758.2945939091</v>
      </c>
      <c r="G37" s="122">
        <v>2922</v>
      </c>
      <c r="H37" s="122">
        <v>0</v>
      </c>
      <c r="I37" s="122">
        <v>0</v>
      </c>
      <c r="J37" s="122">
        <v>1661836.2945939091</v>
      </c>
      <c r="K37" s="122">
        <v>0</v>
      </c>
      <c r="L37" s="122">
        <v>0</v>
      </c>
      <c r="M37" s="122">
        <v>0</v>
      </c>
      <c r="N37" s="122">
        <v>0</v>
      </c>
      <c r="Q37" s="184" t="s">
        <v>330</v>
      </c>
    </row>
    <row r="38" spans="1:18">
      <c r="A38" s="190"/>
      <c r="B38" s="82"/>
      <c r="G38" s="88"/>
      <c r="H38" s="88"/>
      <c r="I38" s="88"/>
      <c r="J38" s="88"/>
      <c r="K38" s="88"/>
      <c r="L38" s="88"/>
      <c r="M38" s="88"/>
      <c r="N38" s="88"/>
      <c r="O38" s="88"/>
    </row>
    <row r="39" spans="1:18">
      <c r="A39" s="190"/>
      <c r="B39" s="109" t="s">
        <v>215</v>
      </c>
      <c r="G39" s="88"/>
      <c r="H39" s="88"/>
      <c r="I39" s="88"/>
      <c r="J39" s="88"/>
      <c r="K39" s="88"/>
      <c r="L39" s="88"/>
      <c r="M39" s="88"/>
      <c r="N39" s="88"/>
      <c r="O39" s="88"/>
    </row>
    <row r="40" spans="1:18">
      <c r="A40" s="190"/>
      <c r="B40" s="82" t="s">
        <v>210</v>
      </c>
      <c r="D40" s="184" t="s">
        <v>37</v>
      </c>
      <c r="G40" s="110">
        <v>0</v>
      </c>
      <c r="H40" s="88"/>
      <c r="I40" s="88"/>
      <c r="J40" s="88"/>
      <c r="K40" s="88"/>
      <c r="L40" s="110">
        <v>705531.93669617793</v>
      </c>
      <c r="M40" s="88"/>
      <c r="N40" s="88"/>
      <c r="O40" s="88"/>
      <c r="Q40" s="51" t="s">
        <v>87</v>
      </c>
    </row>
    <row r="41" spans="1:18">
      <c r="A41" s="190"/>
      <c r="B41" s="82" t="s">
        <v>211</v>
      </c>
      <c r="D41" s="184" t="s">
        <v>37</v>
      </c>
      <c r="G41" s="110">
        <v>0</v>
      </c>
      <c r="H41" s="88"/>
      <c r="I41" s="88"/>
      <c r="J41" s="88"/>
      <c r="K41" s="88"/>
      <c r="L41" s="110">
        <v>1411063.8733923461</v>
      </c>
      <c r="M41" s="88"/>
      <c r="N41" s="88"/>
      <c r="O41" s="88"/>
      <c r="Q41" s="51" t="s">
        <v>87</v>
      </c>
    </row>
    <row r="42" spans="1:18">
      <c r="A42" s="190"/>
      <c r="B42" s="82"/>
      <c r="G42" s="88"/>
      <c r="H42" s="88"/>
      <c r="I42" s="88"/>
      <c r="J42" s="88"/>
      <c r="K42" s="88"/>
      <c r="L42" s="88"/>
      <c r="M42" s="88"/>
      <c r="N42" s="88"/>
      <c r="O42" s="88"/>
    </row>
    <row r="43" spans="1:18" s="184" customFormat="1">
      <c r="A43" s="190"/>
      <c r="B43" s="166"/>
      <c r="G43" s="88"/>
      <c r="H43" s="88"/>
      <c r="I43" s="88"/>
      <c r="J43" s="88"/>
      <c r="K43" s="88"/>
      <c r="L43" s="88"/>
      <c r="M43" s="88"/>
      <c r="N43" s="88"/>
      <c r="O43" s="88"/>
    </row>
    <row r="44" spans="1:18">
      <c r="A44" s="190"/>
      <c r="B44" s="109" t="s">
        <v>88</v>
      </c>
      <c r="G44" s="88"/>
      <c r="H44" s="88"/>
      <c r="I44" s="88"/>
      <c r="J44" s="88"/>
      <c r="K44" s="88"/>
      <c r="L44" s="88"/>
      <c r="M44" s="88"/>
      <c r="N44" s="88"/>
      <c r="O44" s="88"/>
    </row>
    <row r="45" spans="1:18">
      <c r="A45" s="190"/>
      <c r="B45" s="107" t="s">
        <v>207</v>
      </c>
      <c r="G45" s="88"/>
      <c r="H45" s="88"/>
      <c r="I45" s="88"/>
      <c r="J45" s="88"/>
      <c r="K45" s="88"/>
      <c r="L45" s="88"/>
      <c r="M45" s="88"/>
      <c r="N45" s="88"/>
      <c r="O45" s="88"/>
    </row>
    <row r="46" spans="1:18">
      <c r="A46" s="190"/>
      <c r="B46" s="109"/>
      <c r="G46" s="123"/>
      <c r="H46" s="123"/>
      <c r="I46" s="123"/>
      <c r="J46" s="123"/>
      <c r="K46" s="123"/>
      <c r="L46" s="123"/>
      <c r="M46" s="123"/>
      <c r="N46" s="123"/>
      <c r="O46" s="88"/>
    </row>
    <row r="47" spans="1:18" s="136" customFormat="1">
      <c r="A47" s="139"/>
      <c r="B47" s="136" t="s">
        <v>141</v>
      </c>
      <c r="C47" s="139"/>
      <c r="D47" s="184" t="s">
        <v>388</v>
      </c>
      <c r="E47" s="91">
        <f>SUM(G47:N47)</f>
        <v>2822582425.8512092</v>
      </c>
      <c r="G47" s="187">
        <v>16196882.99102903</v>
      </c>
      <c r="H47" s="187">
        <v>76755262.205578148</v>
      </c>
      <c r="I47" s="187">
        <v>32819914.621216621</v>
      </c>
      <c r="J47" s="187">
        <v>899947721.28982317</v>
      </c>
      <c r="K47" s="187">
        <v>1053429209.1732165</v>
      </c>
      <c r="L47" s="187">
        <v>10922379.846429538</v>
      </c>
      <c r="M47" s="187">
        <v>685263234.38859713</v>
      </c>
      <c r="N47" s="187">
        <v>47247821.335319109</v>
      </c>
      <c r="Q47" s="51" t="s">
        <v>138</v>
      </c>
      <c r="R47" s="188"/>
    </row>
    <row r="48" spans="1:18" s="136" customFormat="1">
      <c r="A48" s="139"/>
      <c r="B48" s="136" t="s">
        <v>381</v>
      </c>
      <c r="D48" s="184" t="s">
        <v>388</v>
      </c>
      <c r="E48" s="91">
        <f>SUM(G48:N48)</f>
        <v>381432984.74482644</v>
      </c>
      <c r="F48" s="177"/>
      <c r="G48" s="187">
        <v>3313999.1784239993</v>
      </c>
      <c r="H48" s="187">
        <v>9411091.1641945187</v>
      </c>
      <c r="I48" s="187">
        <v>7076465.3530574366</v>
      </c>
      <c r="J48" s="187">
        <v>146052066.31004247</v>
      </c>
      <c r="K48" s="187">
        <v>122472725.78122026</v>
      </c>
      <c r="L48" s="187">
        <v>2064671.53827561</v>
      </c>
      <c r="M48" s="187">
        <v>83752058.552296177</v>
      </c>
      <c r="N48" s="187">
        <v>7289906.8673159992</v>
      </c>
      <c r="Q48" s="184" t="s">
        <v>139</v>
      </c>
    </row>
    <row r="49" spans="1:18" s="136" customFormat="1">
      <c r="A49" s="139"/>
      <c r="B49" s="136" t="s">
        <v>142</v>
      </c>
      <c r="C49" s="139"/>
      <c r="D49" s="184" t="s">
        <v>388</v>
      </c>
      <c r="E49" s="91">
        <f>SUM(G49:N49)</f>
        <v>2441149441.1063828</v>
      </c>
      <c r="G49" s="90">
        <f t="shared" ref="G49:N49" si="0">G47-G48</f>
        <v>12882883.812605031</v>
      </c>
      <c r="H49" s="90">
        <f t="shared" si="0"/>
        <v>67344171.041383624</v>
      </c>
      <c r="I49" s="90">
        <f t="shared" si="0"/>
        <v>25743449.268159185</v>
      </c>
      <c r="J49" s="90">
        <f t="shared" si="0"/>
        <v>753895654.97978067</v>
      </c>
      <c r="K49" s="90">
        <f t="shared" si="0"/>
        <v>930956483.39199615</v>
      </c>
      <c r="L49" s="90">
        <f t="shared" si="0"/>
        <v>8857708.3081539273</v>
      </c>
      <c r="M49" s="90">
        <f t="shared" si="0"/>
        <v>601511175.83630097</v>
      </c>
      <c r="N49" s="90">
        <f t="shared" si="0"/>
        <v>39957914.468003109</v>
      </c>
      <c r="Q49" s="188"/>
      <c r="R49" s="188"/>
    </row>
    <row r="50" spans="1:18" s="136" customFormat="1">
      <c r="A50" s="139"/>
      <c r="B50" s="136" t="s">
        <v>143</v>
      </c>
      <c r="E50" s="179"/>
      <c r="F50" s="179"/>
      <c r="G50" s="191">
        <v>4.9400000000000004</v>
      </c>
      <c r="H50" s="191">
        <v>4.03</v>
      </c>
      <c r="I50" s="191">
        <v>5.01</v>
      </c>
      <c r="J50" s="191">
        <v>4.67</v>
      </c>
      <c r="K50" s="191">
        <v>3.97</v>
      </c>
      <c r="L50" s="191">
        <v>4.63</v>
      </c>
      <c r="M50" s="191">
        <v>4.2</v>
      </c>
      <c r="N50" s="191">
        <v>4.62</v>
      </c>
      <c r="O50" s="179"/>
      <c r="Q50" s="184" t="s">
        <v>140</v>
      </c>
      <c r="R50" s="179"/>
    </row>
    <row r="51" spans="1:18" s="136" customFormat="1">
      <c r="A51" s="139"/>
      <c r="B51" s="136" t="s">
        <v>144</v>
      </c>
      <c r="E51" s="139"/>
      <c r="F51" s="139"/>
      <c r="G51" s="205">
        <v>2.0499999999999998</v>
      </c>
      <c r="H51" s="205">
        <v>0.02</v>
      </c>
      <c r="I51" s="205">
        <v>0.99</v>
      </c>
      <c r="J51" s="205">
        <v>0.04</v>
      </c>
      <c r="K51" s="205">
        <v>-0.18</v>
      </c>
      <c r="L51" s="205">
        <v>1.25</v>
      </c>
      <c r="M51" s="205">
        <v>9.9999999999999992E-2</v>
      </c>
      <c r="N51" s="205">
        <v>0.02</v>
      </c>
      <c r="Q51" s="184"/>
    </row>
    <row r="52" spans="1:18" s="136" customFormat="1">
      <c r="A52" s="139"/>
      <c r="E52" s="139"/>
      <c r="F52" s="139"/>
      <c r="G52" s="185"/>
      <c r="H52" s="185"/>
      <c r="I52" s="185"/>
      <c r="J52" s="185"/>
      <c r="K52" s="185"/>
      <c r="L52" s="185"/>
      <c r="M52" s="185"/>
      <c r="N52" s="185"/>
    </row>
    <row r="53" spans="1:18" s="136" customFormat="1">
      <c r="A53" s="139"/>
      <c r="B53" s="192" t="s">
        <v>42</v>
      </c>
      <c r="E53" s="206">
        <f>CPI!C16</f>
        <v>2.8000000000000001E-2</v>
      </c>
      <c r="F53" s="139"/>
      <c r="O53" s="139"/>
      <c r="P53" s="139"/>
      <c r="Q53" s="139"/>
      <c r="R53" s="139"/>
    </row>
    <row r="54" spans="1:18" s="136" customFormat="1">
      <c r="A54" s="139"/>
      <c r="B54" s="192" t="s">
        <v>112</v>
      </c>
      <c r="E54" s="206">
        <f>CPI!C17</f>
        <v>0.01</v>
      </c>
      <c r="F54" s="139"/>
      <c r="O54" s="139"/>
      <c r="P54" s="139"/>
      <c r="Q54" s="139"/>
      <c r="R54" s="139"/>
    </row>
    <row r="55" spans="1:18" s="136" customFormat="1">
      <c r="A55" s="139"/>
      <c r="B55" s="192" t="s">
        <v>212</v>
      </c>
      <c r="E55" s="206">
        <f>CPI!C18</f>
        <v>8.0000000000000002E-3</v>
      </c>
      <c r="F55" s="139"/>
      <c r="O55" s="139"/>
      <c r="P55" s="139"/>
      <c r="Q55" s="139"/>
      <c r="R55" s="139"/>
    </row>
    <row r="56" spans="1:18" s="136" customFormat="1">
      <c r="A56" s="139"/>
      <c r="B56" s="192"/>
      <c r="E56" s="178"/>
      <c r="F56" s="178"/>
      <c r="O56" s="139"/>
      <c r="P56" s="139"/>
      <c r="Q56" s="139"/>
      <c r="R56" s="139"/>
    </row>
    <row r="57" spans="1:18" s="139" customFormat="1">
      <c r="B57" s="184" t="s">
        <v>359</v>
      </c>
      <c r="C57" s="184"/>
      <c r="D57" s="136" t="s">
        <v>389</v>
      </c>
      <c r="E57" s="91">
        <f>SUM(G57:N57)</f>
        <v>2405054446.4938736</v>
      </c>
      <c r="F57" s="169"/>
      <c r="G57" s="90">
        <f t="shared" ref="G57:N57" si="1">G$49*(1-G$50/100+G$51/100+$E53)</f>
        <v>12871289.217173686</v>
      </c>
      <c r="H57" s="90">
        <f t="shared" si="1"/>
        <v>66529306.57178288</v>
      </c>
      <c r="I57" s="90">
        <f t="shared" si="1"/>
        <v>25429379.187087644</v>
      </c>
      <c r="J57" s="90">
        <f t="shared" si="1"/>
        <v>740099364.49365067</v>
      </c>
      <c r="K57" s="90">
        <f t="shared" si="1"/>
        <v>918388570.86620426</v>
      </c>
      <c r="L57" s="90">
        <f t="shared" si="1"/>
        <v>8806333.5999666341</v>
      </c>
      <c r="M57" s="90">
        <f t="shared" si="1"/>
        <v>593691530.55042911</v>
      </c>
      <c r="N57" s="90">
        <f t="shared" si="1"/>
        <v>39238672.007579051</v>
      </c>
      <c r="P57" s="190"/>
    </row>
    <row r="58" spans="1:18" s="139" customFormat="1">
      <c r="B58" s="184" t="s">
        <v>360</v>
      </c>
      <c r="C58" s="184"/>
      <c r="D58" s="136" t="s">
        <v>18</v>
      </c>
      <c r="E58" s="91">
        <f>SUM(G58:N58)</f>
        <v>2326219212.4559884</v>
      </c>
      <c r="F58" s="169"/>
      <c r="G58" s="90">
        <f t="shared" ref="G58:N58" si="2">G57*(1-G$50/100+G$51/100+$E54)</f>
        <v>12628021.850969104</v>
      </c>
      <c r="H58" s="90">
        <f t="shared" si="2"/>
        <v>64526774.443972215</v>
      </c>
      <c r="I58" s="90">
        <f t="shared" si="2"/>
        <v>24661411.935637597</v>
      </c>
      <c r="J58" s="90">
        <f t="shared" si="2"/>
        <v>713233757.56253111</v>
      </c>
      <c r="K58" s="90">
        <f t="shared" si="2"/>
        <v>889459330.88391888</v>
      </c>
      <c r="L58" s="90">
        <f t="shared" si="2"/>
        <v>8596742.8602874279</v>
      </c>
      <c r="M58" s="90">
        <f t="shared" si="2"/>
        <v>575287093.10336578</v>
      </c>
      <c r="N58" s="90">
        <f t="shared" si="2"/>
        <v>37826079.815306202</v>
      </c>
      <c r="P58" s="190"/>
    </row>
    <row r="59" spans="1:18" s="139" customFormat="1">
      <c r="B59" s="184" t="s">
        <v>361</v>
      </c>
      <c r="C59" s="184"/>
      <c r="D59" s="184" t="s">
        <v>37</v>
      </c>
      <c r="E59" s="91">
        <f>SUM(G59:N59)</f>
        <v>2245332478.3048797</v>
      </c>
      <c r="F59" s="169"/>
      <c r="G59" s="90">
        <f>G58*(1-G$50/100+G$51/100+$E55)</f>
        <v>12364096.194283849</v>
      </c>
      <c r="H59" s="90">
        <f t="shared" ref="H59:N59" si="3">H58*(1-H$50/100+H$51/100+$E55)</f>
        <v>62455464.984320708</v>
      </c>
      <c r="I59" s="90">
        <f t="shared" si="3"/>
        <v>23867314.471310068</v>
      </c>
      <c r="J59" s="90">
        <f t="shared" si="3"/>
        <v>685916904.64788616</v>
      </c>
      <c r="K59" s="90">
        <f t="shared" si="3"/>
        <v>859662443.29930758</v>
      </c>
      <c r="L59" s="90">
        <f t="shared" si="3"/>
        <v>8374946.8944920115</v>
      </c>
      <c r="M59" s="90">
        <f t="shared" si="3"/>
        <v>556302619.03095472</v>
      </c>
      <c r="N59" s="90">
        <f t="shared" si="3"/>
        <v>36388688.782324567</v>
      </c>
      <c r="P59" s="190"/>
    </row>
    <row r="60" spans="1:18" s="184" customFormat="1">
      <c r="A60" s="190"/>
      <c r="B60" s="109"/>
      <c r="G60" s="123"/>
      <c r="H60" s="123"/>
      <c r="I60" s="123"/>
      <c r="J60" s="123"/>
      <c r="K60" s="123"/>
      <c r="L60" s="123"/>
      <c r="M60" s="123"/>
      <c r="N60" s="123"/>
      <c r="O60" s="88"/>
    </row>
    <row r="61" spans="1:18">
      <c r="B61" s="86"/>
      <c r="G61" s="87"/>
      <c r="H61" s="87"/>
      <c r="I61" s="87"/>
      <c r="J61" s="87"/>
      <c r="K61" s="87"/>
      <c r="L61" s="87"/>
      <c r="M61" s="87"/>
      <c r="N61" s="87"/>
    </row>
    <row r="62" spans="1:18" s="80" customFormat="1">
      <c r="B62" s="81" t="s">
        <v>83</v>
      </c>
    </row>
    <row r="63" spans="1:18" s="82" customFormat="1">
      <c r="F63" s="166"/>
      <c r="G63" s="84"/>
      <c r="H63" s="84"/>
      <c r="I63" s="84"/>
      <c r="J63" s="84"/>
      <c r="K63" s="84"/>
      <c r="L63" s="84"/>
      <c r="M63" s="84"/>
      <c r="N63" s="84"/>
      <c r="O63" s="84"/>
      <c r="Q63" s="85"/>
    </row>
    <row r="64" spans="1:18">
      <c r="A64" s="34"/>
      <c r="B64" s="51" t="s">
        <v>213</v>
      </c>
      <c r="D64" s="51" t="s">
        <v>37</v>
      </c>
      <c r="E64" s="91">
        <f>SUM(G64:N64)</f>
        <v>110185818.78366593</v>
      </c>
      <c r="G64" s="89">
        <f t="shared" ref="G64:N64" si="4">G59-G28</f>
        <v>-381738.36999523267</v>
      </c>
      <c r="H64" s="89">
        <f t="shared" si="4"/>
        <v>6537974.0017644167</v>
      </c>
      <c r="I64" s="89">
        <f t="shared" si="4"/>
        <v>0</v>
      </c>
      <c r="J64" s="89">
        <f t="shared" si="4"/>
        <v>-384047.82565593719</v>
      </c>
      <c r="K64" s="89">
        <f t="shared" si="4"/>
        <v>83397041.220379114</v>
      </c>
      <c r="L64" s="89">
        <f t="shared" si="4"/>
        <v>-132247.17544132844</v>
      </c>
      <c r="M64" s="89">
        <f t="shared" si="4"/>
        <v>21121684.39549613</v>
      </c>
      <c r="N64" s="89">
        <f t="shared" si="4"/>
        <v>27152.537118762732</v>
      </c>
    </row>
    <row r="65" spans="1:14">
      <c r="A65" s="190"/>
      <c r="B65" s="86"/>
      <c r="G65" s="87"/>
      <c r="H65" s="87"/>
      <c r="I65" s="87"/>
      <c r="J65" s="87"/>
      <c r="K65" s="87"/>
      <c r="L65" s="87"/>
      <c r="M65" s="87"/>
      <c r="N65" s="87"/>
    </row>
    <row r="66" spans="1:14">
      <c r="B66" s="86"/>
      <c r="G66" s="87"/>
      <c r="H66" s="87"/>
      <c r="I66" s="87"/>
      <c r="J66" s="87"/>
      <c r="K66" s="87"/>
      <c r="L66" s="87"/>
      <c r="M66" s="87"/>
      <c r="N66" s="87"/>
    </row>
    <row r="77" spans="1:14">
      <c r="G77" s="184"/>
    </row>
    <row r="78" spans="1:14">
      <c r="G78" s="223"/>
    </row>
    <row r="79" spans="1:14">
      <c r="G79" s="224"/>
    </row>
    <row r="80" spans="1:14">
      <c r="G80" s="225"/>
    </row>
  </sheetData>
  <pageMargins left="0.75" right="0.75" top="1" bottom="1" header="0.5" footer="0.5"/>
  <pageSetup paperSize="8" scale="4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pageSetUpPr fitToPage="1"/>
  </sheetPr>
  <dimension ref="A1:P52"/>
  <sheetViews>
    <sheetView showGridLines="0" zoomScale="85" zoomScaleNormal="85" workbookViewId="0">
      <pane xSplit="5" ySplit="3" topLeftCell="F4" activePane="bottomRight" state="frozen"/>
      <selection activeCell="H30" sqref="H30"/>
      <selection pane="topRight" activeCell="H30" sqref="H30"/>
      <selection pane="bottomLeft" activeCell="H30" sqref="H30"/>
      <selection pane="bottomRight" activeCell="F4" sqref="F4"/>
    </sheetView>
  </sheetViews>
  <sheetFormatPr defaultRowHeight="12.75"/>
  <cols>
    <col min="1" max="1" width="3.42578125" style="51" customWidth="1"/>
    <col min="2" max="2" width="77.42578125" style="51" customWidth="1"/>
    <col min="3" max="3" width="5.5703125" style="51" customWidth="1"/>
    <col min="4" max="4" width="17.7109375" style="51" customWidth="1"/>
    <col min="5" max="5" width="3.5703125" style="51" customWidth="1"/>
    <col min="6" max="6" width="18" style="51" customWidth="1"/>
    <col min="7" max="14" width="14.7109375" style="51" customWidth="1"/>
    <col min="15" max="15" width="7.5703125" style="51" customWidth="1"/>
    <col min="16" max="16" width="21.28515625" style="51" customWidth="1"/>
    <col min="17" max="254" width="9.140625" style="51"/>
    <col min="255" max="255" width="3.42578125" style="51" customWidth="1"/>
    <col min="256" max="256" width="44.28515625" style="51" customWidth="1"/>
    <col min="257" max="257" width="5.5703125" style="51" customWidth="1"/>
    <col min="258" max="258" width="17.7109375" style="51" customWidth="1"/>
    <col min="259" max="259" width="3.5703125" style="51" customWidth="1"/>
    <col min="260" max="260" width="18" style="51" customWidth="1"/>
    <col min="261" max="261" width="3.28515625" style="51" customWidth="1"/>
    <col min="262" max="263" width="12.5703125" style="51" customWidth="1"/>
    <col min="264" max="264" width="15.140625" style="51" customWidth="1"/>
    <col min="265" max="269" width="12.5703125" style="51" customWidth="1"/>
    <col min="270" max="270" width="16" style="51" customWidth="1"/>
    <col min="271" max="271" width="7.5703125" style="51" customWidth="1"/>
    <col min="272" max="272" width="21.28515625" style="51" customWidth="1"/>
    <col min="273" max="510" width="9.140625" style="51"/>
    <col min="511" max="511" width="3.42578125" style="51" customWidth="1"/>
    <col min="512" max="512" width="44.28515625" style="51" customWidth="1"/>
    <col min="513" max="513" width="5.5703125" style="51" customWidth="1"/>
    <col min="514" max="514" width="17.7109375" style="51" customWidth="1"/>
    <col min="515" max="515" width="3.5703125" style="51" customWidth="1"/>
    <col min="516" max="516" width="18" style="51" customWidth="1"/>
    <col min="517" max="517" width="3.28515625" style="51" customWidth="1"/>
    <col min="518" max="519" width="12.5703125" style="51" customWidth="1"/>
    <col min="520" max="520" width="15.140625" style="51" customWidth="1"/>
    <col min="521" max="525" width="12.5703125" style="51" customWidth="1"/>
    <col min="526" max="526" width="16" style="51" customWidth="1"/>
    <col min="527" max="527" width="7.5703125" style="51" customWidth="1"/>
    <col min="528" max="528" width="21.28515625" style="51" customWidth="1"/>
    <col min="529" max="766" width="9.140625" style="51"/>
    <col min="767" max="767" width="3.42578125" style="51" customWidth="1"/>
    <col min="768" max="768" width="44.28515625" style="51" customWidth="1"/>
    <col min="769" max="769" width="5.5703125" style="51" customWidth="1"/>
    <col min="770" max="770" width="17.7109375" style="51" customWidth="1"/>
    <col min="771" max="771" width="3.5703125" style="51" customWidth="1"/>
    <col min="772" max="772" width="18" style="51" customWidth="1"/>
    <col min="773" max="773" width="3.28515625" style="51" customWidth="1"/>
    <col min="774" max="775" width="12.5703125" style="51" customWidth="1"/>
    <col min="776" max="776" width="15.140625" style="51" customWidth="1"/>
    <col min="777" max="781" width="12.5703125" style="51" customWidth="1"/>
    <col min="782" max="782" width="16" style="51" customWidth="1"/>
    <col min="783" max="783" width="7.5703125" style="51" customWidth="1"/>
    <col min="784" max="784" width="21.28515625" style="51" customWidth="1"/>
    <col min="785" max="1022" width="9.140625" style="51"/>
    <col min="1023" max="1023" width="3.42578125" style="51" customWidth="1"/>
    <col min="1024" max="1024" width="44.28515625" style="51" customWidth="1"/>
    <col min="1025" max="1025" width="5.5703125" style="51" customWidth="1"/>
    <col min="1026" max="1026" width="17.7109375" style="51" customWidth="1"/>
    <col min="1027" max="1027" width="3.5703125" style="51" customWidth="1"/>
    <col min="1028" max="1028" width="18" style="51" customWidth="1"/>
    <col min="1029" max="1029" width="3.28515625" style="51" customWidth="1"/>
    <col min="1030" max="1031" width="12.5703125" style="51" customWidth="1"/>
    <col min="1032" max="1032" width="15.140625" style="51" customWidth="1"/>
    <col min="1033" max="1037" width="12.5703125" style="51" customWidth="1"/>
    <col min="1038" max="1038" width="16" style="51" customWidth="1"/>
    <col min="1039" max="1039" width="7.5703125" style="51" customWidth="1"/>
    <col min="1040" max="1040" width="21.28515625" style="51" customWidth="1"/>
    <col min="1041" max="1278" width="9.140625" style="51"/>
    <col min="1279" max="1279" width="3.42578125" style="51" customWidth="1"/>
    <col min="1280" max="1280" width="44.28515625" style="51" customWidth="1"/>
    <col min="1281" max="1281" width="5.5703125" style="51" customWidth="1"/>
    <col min="1282" max="1282" width="17.7109375" style="51" customWidth="1"/>
    <col min="1283" max="1283" width="3.5703125" style="51" customWidth="1"/>
    <col min="1284" max="1284" width="18" style="51" customWidth="1"/>
    <col min="1285" max="1285" width="3.28515625" style="51" customWidth="1"/>
    <col min="1286" max="1287" width="12.5703125" style="51" customWidth="1"/>
    <col min="1288" max="1288" width="15.140625" style="51" customWidth="1"/>
    <col min="1289" max="1293" width="12.5703125" style="51" customWidth="1"/>
    <col min="1294" max="1294" width="16" style="51" customWidth="1"/>
    <col min="1295" max="1295" width="7.5703125" style="51" customWidth="1"/>
    <col min="1296" max="1296" width="21.28515625" style="51" customWidth="1"/>
    <col min="1297" max="1534" width="9.140625" style="51"/>
    <col min="1535" max="1535" width="3.42578125" style="51" customWidth="1"/>
    <col min="1536" max="1536" width="44.28515625" style="51" customWidth="1"/>
    <col min="1537" max="1537" width="5.5703125" style="51" customWidth="1"/>
    <col min="1538" max="1538" width="17.7109375" style="51" customWidth="1"/>
    <col min="1539" max="1539" width="3.5703125" style="51" customWidth="1"/>
    <col min="1540" max="1540" width="18" style="51" customWidth="1"/>
    <col min="1541" max="1541" width="3.28515625" style="51" customWidth="1"/>
    <col min="1542" max="1543" width="12.5703125" style="51" customWidth="1"/>
    <col min="1544" max="1544" width="15.140625" style="51" customWidth="1"/>
    <col min="1545" max="1549" width="12.5703125" style="51" customWidth="1"/>
    <col min="1550" max="1550" width="16" style="51" customWidth="1"/>
    <col min="1551" max="1551" width="7.5703125" style="51" customWidth="1"/>
    <col min="1552" max="1552" width="21.28515625" style="51" customWidth="1"/>
    <col min="1553" max="1790" width="9.140625" style="51"/>
    <col min="1791" max="1791" width="3.42578125" style="51" customWidth="1"/>
    <col min="1792" max="1792" width="44.28515625" style="51" customWidth="1"/>
    <col min="1793" max="1793" width="5.5703125" style="51" customWidth="1"/>
    <col min="1794" max="1794" width="17.7109375" style="51" customWidth="1"/>
    <col min="1795" max="1795" width="3.5703125" style="51" customWidth="1"/>
    <col min="1796" max="1796" width="18" style="51" customWidth="1"/>
    <col min="1797" max="1797" width="3.28515625" style="51" customWidth="1"/>
    <col min="1798" max="1799" width="12.5703125" style="51" customWidth="1"/>
    <col min="1800" max="1800" width="15.140625" style="51" customWidth="1"/>
    <col min="1801" max="1805" width="12.5703125" style="51" customWidth="1"/>
    <col min="1806" max="1806" width="16" style="51" customWidth="1"/>
    <col min="1807" max="1807" width="7.5703125" style="51" customWidth="1"/>
    <col min="1808" max="1808" width="21.28515625" style="51" customWidth="1"/>
    <col min="1809" max="2046" width="9.140625" style="51"/>
    <col min="2047" max="2047" width="3.42578125" style="51" customWidth="1"/>
    <col min="2048" max="2048" width="44.28515625" style="51" customWidth="1"/>
    <col min="2049" max="2049" width="5.5703125" style="51" customWidth="1"/>
    <col min="2050" max="2050" width="17.7109375" style="51" customWidth="1"/>
    <col min="2051" max="2051" width="3.5703125" style="51" customWidth="1"/>
    <col min="2052" max="2052" width="18" style="51" customWidth="1"/>
    <col min="2053" max="2053" width="3.28515625" style="51" customWidth="1"/>
    <col min="2054" max="2055" width="12.5703125" style="51" customWidth="1"/>
    <col min="2056" max="2056" width="15.140625" style="51" customWidth="1"/>
    <col min="2057" max="2061" width="12.5703125" style="51" customWidth="1"/>
    <col min="2062" max="2062" width="16" style="51" customWidth="1"/>
    <col min="2063" max="2063" width="7.5703125" style="51" customWidth="1"/>
    <col min="2064" max="2064" width="21.28515625" style="51" customWidth="1"/>
    <col min="2065" max="2302" width="9.140625" style="51"/>
    <col min="2303" max="2303" width="3.42578125" style="51" customWidth="1"/>
    <col min="2304" max="2304" width="44.28515625" style="51" customWidth="1"/>
    <col min="2305" max="2305" width="5.5703125" style="51" customWidth="1"/>
    <col min="2306" max="2306" width="17.7109375" style="51" customWidth="1"/>
    <col min="2307" max="2307" width="3.5703125" style="51" customWidth="1"/>
    <col min="2308" max="2308" width="18" style="51" customWidth="1"/>
    <col min="2309" max="2309" width="3.28515625" style="51" customWidth="1"/>
    <col min="2310" max="2311" width="12.5703125" style="51" customWidth="1"/>
    <col min="2312" max="2312" width="15.140625" style="51" customWidth="1"/>
    <col min="2313" max="2317" width="12.5703125" style="51" customWidth="1"/>
    <col min="2318" max="2318" width="16" style="51" customWidth="1"/>
    <col min="2319" max="2319" width="7.5703125" style="51" customWidth="1"/>
    <col min="2320" max="2320" width="21.28515625" style="51" customWidth="1"/>
    <col min="2321" max="2558" width="9.140625" style="51"/>
    <col min="2559" max="2559" width="3.42578125" style="51" customWidth="1"/>
    <col min="2560" max="2560" width="44.28515625" style="51" customWidth="1"/>
    <col min="2561" max="2561" width="5.5703125" style="51" customWidth="1"/>
    <col min="2562" max="2562" width="17.7109375" style="51" customWidth="1"/>
    <col min="2563" max="2563" width="3.5703125" style="51" customWidth="1"/>
    <col min="2564" max="2564" width="18" style="51" customWidth="1"/>
    <col min="2565" max="2565" width="3.28515625" style="51" customWidth="1"/>
    <col min="2566" max="2567" width="12.5703125" style="51" customWidth="1"/>
    <col min="2568" max="2568" width="15.140625" style="51" customWidth="1"/>
    <col min="2569" max="2573" width="12.5703125" style="51" customWidth="1"/>
    <col min="2574" max="2574" width="16" style="51" customWidth="1"/>
    <col min="2575" max="2575" width="7.5703125" style="51" customWidth="1"/>
    <col min="2576" max="2576" width="21.28515625" style="51" customWidth="1"/>
    <col min="2577" max="2814" width="9.140625" style="51"/>
    <col min="2815" max="2815" width="3.42578125" style="51" customWidth="1"/>
    <col min="2816" max="2816" width="44.28515625" style="51" customWidth="1"/>
    <col min="2817" max="2817" width="5.5703125" style="51" customWidth="1"/>
    <col min="2818" max="2818" width="17.7109375" style="51" customWidth="1"/>
    <col min="2819" max="2819" width="3.5703125" style="51" customWidth="1"/>
    <col min="2820" max="2820" width="18" style="51" customWidth="1"/>
    <col min="2821" max="2821" width="3.28515625" style="51" customWidth="1"/>
    <col min="2822" max="2823" width="12.5703125" style="51" customWidth="1"/>
    <col min="2824" max="2824" width="15.140625" style="51" customWidth="1"/>
    <col min="2825" max="2829" width="12.5703125" style="51" customWidth="1"/>
    <col min="2830" max="2830" width="16" style="51" customWidth="1"/>
    <col min="2831" max="2831" width="7.5703125" style="51" customWidth="1"/>
    <col min="2832" max="2832" width="21.28515625" style="51" customWidth="1"/>
    <col min="2833" max="3070" width="9.140625" style="51"/>
    <col min="3071" max="3071" width="3.42578125" style="51" customWidth="1"/>
    <col min="3072" max="3072" width="44.28515625" style="51" customWidth="1"/>
    <col min="3073" max="3073" width="5.5703125" style="51" customWidth="1"/>
    <col min="3074" max="3074" width="17.7109375" style="51" customWidth="1"/>
    <col min="3075" max="3075" width="3.5703125" style="51" customWidth="1"/>
    <col min="3076" max="3076" width="18" style="51" customWidth="1"/>
    <col min="3077" max="3077" width="3.28515625" style="51" customWidth="1"/>
    <col min="3078" max="3079" width="12.5703125" style="51" customWidth="1"/>
    <col min="3080" max="3080" width="15.140625" style="51" customWidth="1"/>
    <col min="3081" max="3085" width="12.5703125" style="51" customWidth="1"/>
    <col min="3086" max="3086" width="16" style="51" customWidth="1"/>
    <col min="3087" max="3087" width="7.5703125" style="51" customWidth="1"/>
    <col min="3088" max="3088" width="21.28515625" style="51" customWidth="1"/>
    <col min="3089" max="3326" width="9.140625" style="51"/>
    <col min="3327" max="3327" width="3.42578125" style="51" customWidth="1"/>
    <col min="3328" max="3328" width="44.28515625" style="51" customWidth="1"/>
    <col min="3329" max="3329" width="5.5703125" style="51" customWidth="1"/>
    <col min="3330" max="3330" width="17.7109375" style="51" customWidth="1"/>
    <col min="3331" max="3331" width="3.5703125" style="51" customWidth="1"/>
    <col min="3332" max="3332" width="18" style="51" customWidth="1"/>
    <col min="3333" max="3333" width="3.28515625" style="51" customWidth="1"/>
    <col min="3334" max="3335" width="12.5703125" style="51" customWidth="1"/>
    <col min="3336" max="3336" width="15.140625" style="51" customWidth="1"/>
    <col min="3337" max="3341" width="12.5703125" style="51" customWidth="1"/>
    <col min="3342" max="3342" width="16" style="51" customWidth="1"/>
    <col min="3343" max="3343" width="7.5703125" style="51" customWidth="1"/>
    <col min="3344" max="3344" width="21.28515625" style="51" customWidth="1"/>
    <col min="3345" max="3582" width="9.140625" style="51"/>
    <col min="3583" max="3583" width="3.42578125" style="51" customWidth="1"/>
    <col min="3584" max="3584" width="44.28515625" style="51" customWidth="1"/>
    <col min="3585" max="3585" width="5.5703125" style="51" customWidth="1"/>
    <col min="3586" max="3586" width="17.7109375" style="51" customWidth="1"/>
    <col min="3587" max="3587" width="3.5703125" style="51" customWidth="1"/>
    <col min="3588" max="3588" width="18" style="51" customWidth="1"/>
    <col min="3589" max="3589" width="3.28515625" style="51" customWidth="1"/>
    <col min="3590" max="3591" width="12.5703125" style="51" customWidth="1"/>
    <col min="3592" max="3592" width="15.140625" style="51" customWidth="1"/>
    <col min="3593" max="3597" width="12.5703125" style="51" customWidth="1"/>
    <col min="3598" max="3598" width="16" style="51" customWidth="1"/>
    <col min="3599" max="3599" width="7.5703125" style="51" customWidth="1"/>
    <col min="3600" max="3600" width="21.28515625" style="51" customWidth="1"/>
    <col min="3601" max="3838" width="9.140625" style="51"/>
    <col min="3839" max="3839" width="3.42578125" style="51" customWidth="1"/>
    <col min="3840" max="3840" width="44.28515625" style="51" customWidth="1"/>
    <col min="3841" max="3841" width="5.5703125" style="51" customWidth="1"/>
    <col min="3842" max="3842" width="17.7109375" style="51" customWidth="1"/>
    <col min="3843" max="3843" width="3.5703125" style="51" customWidth="1"/>
    <col min="3844" max="3844" width="18" style="51" customWidth="1"/>
    <col min="3845" max="3845" width="3.28515625" style="51" customWidth="1"/>
    <col min="3846" max="3847" width="12.5703125" style="51" customWidth="1"/>
    <col min="3848" max="3848" width="15.140625" style="51" customWidth="1"/>
    <col min="3849" max="3853" width="12.5703125" style="51" customWidth="1"/>
    <col min="3854" max="3854" width="16" style="51" customWidth="1"/>
    <col min="3855" max="3855" width="7.5703125" style="51" customWidth="1"/>
    <col min="3856" max="3856" width="21.28515625" style="51" customWidth="1"/>
    <col min="3857" max="4094" width="9.140625" style="51"/>
    <col min="4095" max="4095" width="3.42578125" style="51" customWidth="1"/>
    <col min="4096" max="4096" width="44.28515625" style="51" customWidth="1"/>
    <col min="4097" max="4097" width="5.5703125" style="51" customWidth="1"/>
    <col min="4098" max="4098" width="17.7109375" style="51" customWidth="1"/>
    <col min="4099" max="4099" width="3.5703125" style="51" customWidth="1"/>
    <col min="4100" max="4100" width="18" style="51" customWidth="1"/>
    <col min="4101" max="4101" width="3.28515625" style="51" customWidth="1"/>
    <col min="4102" max="4103" width="12.5703125" style="51" customWidth="1"/>
    <col min="4104" max="4104" width="15.140625" style="51" customWidth="1"/>
    <col min="4105" max="4109" width="12.5703125" style="51" customWidth="1"/>
    <col min="4110" max="4110" width="16" style="51" customWidth="1"/>
    <col min="4111" max="4111" width="7.5703125" style="51" customWidth="1"/>
    <col min="4112" max="4112" width="21.28515625" style="51" customWidth="1"/>
    <col min="4113" max="4350" width="9.140625" style="51"/>
    <col min="4351" max="4351" width="3.42578125" style="51" customWidth="1"/>
    <col min="4352" max="4352" width="44.28515625" style="51" customWidth="1"/>
    <col min="4353" max="4353" width="5.5703125" style="51" customWidth="1"/>
    <col min="4354" max="4354" width="17.7109375" style="51" customWidth="1"/>
    <col min="4355" max="4355" width="3.5703125" style="51" customWidth="1"/>
    <col min="4356" max="4356" width="18" style="51" customWidth="1"/>
    <col min="4357" max="4357" width="3.28515625" style="51" customWidth="1"/>
    <col min="4358" max="4359" width="12.5703125" style="51" customWidth="1"/>
    <col min="4360" max="4360" width="15.140625" style="51" customWidth="1"/>
    <col min="4361" max="4365" width="12.5703125" style="51" customWidth="1"/>
    <col min="4366" max="4366" width="16" style="51" customWidth="1"/>
    <col min="4367" max="4367" width="7.5703125" style="51" customWidth="1"/>
    <col min="4368" max="4368" width="21.28515625" style="51" customWidth="1"/>
    <col min="4369" max="4606" width="9.140625" style="51"/>
    <col min="4607" max="4607" width="3.42578125" style="51" customWidth="1"/>
    <col min="4608" max="4608" width="44.28515625" style="51" customWidth="1"/>
    <col min="4609" max="4609" width="5.5703125" style="51" customWidth="1"/>
    <col min="4610" max="4610" width="17.7109375" style="51" customWidth="1"/>
    <col min="4611" max="4611" width="3.5703125" style="51" customWidth="1"/>
    <col min="4612" max="4612" width="18" style="51" customWidth="1"/>
    <col min="4613" max="4613" width="3.28515625" style="51" customWidth="1"/>
    <col min="4614" max="4615" width="12.5703125" style="51" customWidth="1"/>
    <col min="4616" max="4616" width="15.140625" style="51" customWidth="1"/>
    <col min="4617" max="4621" width="12.5703125" style="51" customWidth="1"/>
    <col min="4622" max="4622" width="16" style="51" customWidth="1"/>
    <col min="4623" max="4623" width="7.5703125" style="51" customWidth="1"/>
    <col min="4624" max="4624" width="21.28515625" style="51" customWidth="1"/>
    <col min="4625" max="4862" width="9.140625" style="51"/>
    <col min="4863" max="4863" width="3.42578125" style="51" customWidth="1"/>
    <col min="4864" max="4864" width="44.28515625" style="51" customWidth="1"/>
    <col min="4865" max="4865" width="5.5703125" style="51" customWidth="1"/>
    <col min="4866" max="4866" width="17.7109375" style="51" customWidth="1"/>
    <col min="4867" max="4867" width="3.5703125" style="51" customWidth="1"/>
    <col min="4868" max="4868" width="18" style="51" customWidth="1"/>
    <col min="4869" max="4869" width="3.28515625" style="51" customWidth="1"/>
    <col min="4870" max="4871" width="12.5703125" style="51" customWidth="1"/>
    <col min="4872" max="4872" width="15.140625" style="51" customWidth="1"/>
    <col min="4873" max="4877" width="12.5703125" style="51" customWidth="1"/>
    <col min="4878" max="4878" width="16" style="51" customWidth="1"/>
    <col min="4879" max="4879" width="7.5703125" style="51" customWidth="1"/>
    <col min="4880" max="4880" width="21.28515625" style="51" customWidth="1"/>
    <col min="4881" max="5118" width="9.140625" style="51"/>
    <col min="5119" max="5119" width="3.42578125" style="51" customWidth="1"/>
    <col min="5120" max="5120" width="44.28515625" style="51" customWidth="1"/>
    <col min="5121" max="5121" width="5.5703125" style="51" customWidth="1"/>
    <col min="5122" max="5122" width="17.7109375" style="51" customWidth="1"/>
    <col min="5123" max="5123" width="3.5703125" style="51" customWidth="1"/>
    <col min="5124" max="5124" width="18" style="51" customWidth="1"/>
    <col min="5125" max="5125" width="3.28515625" style="51" customWidth="1"/>
    <col min="5126" max="5127" width="12.5703125" style="51" customWidth="1"/>
    <col min="5128" max="5128" width="15.140625" style="51" customWidth="1"/>
    <col min="5129" max="5133" width="12.5703125" style="51" customWidth="1"/>
    <col min="5134" max="5134" width="16" style="51" customWidth="1"/>
    <col min="5135" max="5135" width="7.5703125" style="51" customWidth="1"/>
    <col min="5136" max="5136" width="21.28515625" style="51" customWidth="1"/>
    <col min="5137" max="5374" width="9.140625" style="51"/>
    <col min="5375" max="5375" width="3.42578125" style="51" customWidth="1"/>
    <col min="5376" max="5376" width="44.28515625" style="51" customWidth="1"/>
    <col min="5377" max="5377" width="5.5703125" style="51" customWidth="1"/>
    <col min="5378" max="5378" width="17.7109375" style="51" customWidth="1"/>
    <col min="5379" max="5379" width="3.5703125" style="51" customWidth="1"/>
    <col min="5380" max="5380" width="18" style="51" customWidth="1"/>
    <col min="5381" max="5381" width="3.28515625" style="51" customWidth="1"/>
    <col min="5382" max="5383" width="12.5703125" style="51" customWidth="1"/>
    <col min="5384" max="5384" width="15.140625" style="51" customWidth="1"/>
    <col min="5385" max="5389" width="12.5703125" style="51" customWidth="1"/>
    <col min="5390" max="5390" width="16" style="51" customWidth="1"/>
    <col min="5391" max="5391" width="7.5703125" style="51" customWidth="1"/>
    <col min="5392" max="5392" width="21.28515625" style="51" customWidth="1"/>
    <col min="5393" max="5630" width="9.140625" style="51"/>
    <col min="5631" max="5631" width="3.42578125" style="51" customWidth="1"/>
    <col min="5632" max="5632" width="44.28515625" style="51" customWidth="1"/>
    <col min="5633" max="5633" width="5.5703125" style="51" customWidth="1"/>
    <col min="5634" max="5634" width="17.7109375" style="51" customWidth="1"/>
    <col min="5635" max="5635" width="3.5703125" style="51" customWidth="1"/>
    <col min="5636" max="5636" width="18" style="51" customWidth="1"/>
    <col min="5637" max="5637" width="3.28515625" style="51" customWidth="1"/>
    <col min="5638" max="5639" width="12.5703125" style="51" customWidth="1"/>
    <col min="5640" max="5640" width="15.140625" style="51" customWidth="1"/>
    <col min="5641" max="5645" width="12.5703125" style="51" customWidth="1"/>
    <col min="5646" max="5646" width="16" style="51" customWidth="1"/>
    <col min="5647" max="5647" width="7.5703125" style="51" customWidth="1"/>
    <col min="5648" max="5648" width="21.28515625" style="51" customWidth="1"/>
    <col min="5649" max="5886" width="9.140625" style="51"/>
    <col min="5887" max="5887" width="3.42578125" style="51" customWidth="1"/>
    <col min="5888" max="5888" width="44.28515625" style="51" customWidth="1"/>
    <col min="5889" max="5889" width="5.5703125" style="51" customWidth="1"/>
    <col min="5890" max="5890" width="17.7109375" style="51" customWidth="1"/>
    <col min="5891" max="5891" width="3.5703125" style="51" customWidth="1"/>
    <col min="5892" max="5892" width="18" style="51" customWidth="1"/>
    <col min="5893" max="5893" width="3.28515625" style="51" customWidth="1"/>
    <col min="5894" max="5895" width="12.5703125" style="51" customWidth="1"/>
    <col min="5896" max="5896" width="15.140625" style="51" customWidth="1"/>
    <col min="5897" max="5901" width="12.5703125" style="51" customWidth="1"/>
    <col min="5902" max="5902" width="16" style="51" customWidth="1"/>
    <col min="5903" max="5903" width="7.5703125" style="51" customWidth="1"/>
    <col min="5904" max="5904" width="21.28515625" style="51" customWidth="1"/>
    <col min="5905" max="6142" width="9.140625" style="51"/>
    <col min="6143" max="6143" width="3.42578125" style="51" customWidth="1"/>
    <col min="6144" max="6144" width="44.28515625" style="51" customWidth="1"/>
    <col min="6145" max="6145" width="5.5703125" style="51" customWidth="1"/>
    <col min="6146" max="6146" width="17.7109375" style="51" customWidth="1"/>
    <col min="6147" max="6147" width="3.5703125" style="51" customWidth="1"/>
    <col min="6148" max="6148" width="18" style="51" customWidth="1"/>
    <col min="6149" max="6149" width="3.28515625" style="51" customWidth="1"/>
    <col min="6150" max="6151" width="12.5703125" style="51" customWidth="1"/>
    <col min="6152" max="6152" width="15.140625" style="51" customWidth="1"/>
    <col min="6153" max="6157" width="12.5703125" style="51" customWidth="1"/>
    <col min="6158" max="6158" width="16" style="51" customWidth="1"/>
    <col min="6159" max="6159" width="7.5703125" style="51" customWidth="1"/>
    <col min="6160" max="6160" width="21.28515625" style="51" customWidth="1"/>
    <col min="6161" max="6398" width="9.140625" style="51"/>
    <col min="6399" max="6399" width="3.42578125" style="51" customWidth="1"/>
    <col min="6400" max="6400" width="44.28515625" style="51" customWidth="1"/>
    <col min="6401" max="6401" width="5.5703125" style="51" customWidth="1"/>
    <col min="6402" max="6402" width="17.7109375" style="51" customWidth="1"/>
    <col min="6403" max="6403" width="3.5703125" style="51" customWidth="1"/>
    <col min="6404" max="6404" width="18" style="51" customWidth="1"/>
    <col min="6405" max="6405" width="3.28515625" style="51" customWidth="1"/>
    <col min="6406" max="6407" width="12.5703125" style="51" customWidth="1"/>
    <col min="6408" max="6408" width="15.140625" style="51" customWidth="1"/>
    <col min="6409" max="6413" width="12.5703125" style="51" customWidth="1"/>
    <col min="6414" max="6414" width="16" style="51" customWidth="1"/>
    <col min="6415" max="6415" width="7.5703125" style="51" customWidth="1"/>
    <col min="6416" max="6416" width="21.28515625" style="51" customWidth="1"/>
    <col min="6417" max="6654" width="9.140625" style="51"/>
    <col min="6655" max="6655" width="3.42578125" style="51" customWidth="1"/>
    <col min="6656" max="6656" width="44.28515625" style="51" customWidth="1"/>
    <col min="6657" max="6657" width="5.5703125" style="51" customWidth="1"/>
    <col min="6658" max="6658" width="17.7109375" style="51" customWidth="1"/>
    <col min="6659" max="6659" width="3.5703125" style="51" customWidth="1"/>
    <col min="6660" max="6660" width="18" style="51" customWidth="1"/>
    <col min="6661" max="6661" width="3.28515625" style="51" customWidth="1"/>
    <col min="6662" max="6663" width="12.5703125" style="51" customWidth="1"/>
    <col min="6664" max="6664" width="15.140625" style="51" customWidth="1"/>
    <col min="6665" max="6669" width="12.5703125" style="51" customWidth="1"/>
    <col min="6670" max="6670" width="16" style="51" customWidth="1"/>
    <col min="6671" max="6671" width="7.5703125" style="51" customWidth="1"/>
    <col min="6672" max="6672" width="21.28515625" style="51" customWidth="1"/>
    <col min="6673" max="6910" width="9.140625" style="51"/>
    <col min="6911" max="6911" width="3.42578125" style="51" customWidth="1"/>
    <col min="6912" max="6912" width="44.28515625" style="51" customWidth="1"/>
    <col min="6913" max="6913" width="5.5703125" style="51" customWidth="1"/>
    <col min="6914" max="6914" width="17.7109375" style="51" customWidth="1"/>
    <col min="6915" max="6915" width="3.5703125" style="51" customWidth="1"/>
    <col min="6916" max="6916" width="18" style="51" customWidth="1"/>
    <col min="6917" max="6917" width="3.28515625" style="51" customWidth="1"/>
    <col min="6918" max="6919" width="12.5703125" style="51" customWidth="1"/>
    <col min="6920" max="6920" width="15.140625" style="51" customWidth="1"/>
    <col min="6921" max="6925" width="12.5703125" style="51" customWidth="1"/>
    <col min="6926" max="6926" width="16" style="51" customWidth="1"/>
    <col min="6927" max="6927" width="7.5703125" style="51" customWidth="1"/>
    <col min="6928" max="6928" width="21.28515625" style="51" customWidth="1"/>
    <col min="6929" max="7166" width="9.140625" style="51"/>
    <col min="7167" max="7167" width="3.42578125" style="51" customWidth="1"/>
    <col min="7168" max="7168" width="44.28515625" style="51" customWidth="1"/>
    <col min="7169" max="7169" width="5.5703125" style="51" customWidth="1"/>
    <col min="7170" max="7170" width="17.7109375" style="51" customWidth="1"/>
    <col min="7171" max="7171" width="3.5703125" style="51" customWidth="1"/>
    <col min="7172" max="7172" width="18" style="51" customWidth="1"/>
    <col min="7173" max="7173" width="3.28515625" style="51" customWidth="1"/>
    <col min="7174" max="7175" width="12.5703125" style="51" customWidth="1"/>
    <col min="7176" max="7176" width="15.140625" style="51" customWidth="1"/>
    <col min="7177" max="7181" width="12.5703125" style="51" customWidth="1"/>
    <col min="7182" max="7182" width="16" style="51" customWidth="1"/>
    <col min="7183" max="7183" width="7.5703125" style="51" customWidth="1"/>
    <col min="7184" max="7184" width="21.28515625" style="51" customWidth="1"/>
    <col min="7185" max="7422" width="9.140625" style="51"/>
    <col min="7423" max="7423" width="3.42578125" style="51" customWidth="1"/>
    <col min="7424" max="7424" width="44.28515625" style="51" customWidth="1"/>
    <col min="7425" max="7425" width="5.5703125" style="51" customWidth="1"/>
    <col min="7426" max="7426" width="17.7109375" style="51" customWidth="1"/>
    <col min="7427" max="7427" width="3.5703125" style="51" customWidth="1"/>
    <col min="7428" max="7428" width="18" style="51" customWidth="1"/>
    <col min="7429" max="7429" width="3.28515625" style="51" customWidth="1"/>
    <col min="7430" max="7431" width="12.5703125" style="51" customWidth="1"/>
    <col min="7432" max="7432" width="15.140625" style="51" customWidth="1"/>
    <col min="7433" max="7437" width="12.5703125" style="51" customWidth="1"/>
    <col min="7438" max="7438" width="16" style="51" customWidth="1"/>
    <col min="7439" max="7439" width="7.5703125" style="51" customWidth="1"/>
    <col min="7440" max="7440" width="21.28515625" style="51" customWidth="1"/>
    <col min="7441" max="7678" width="9.140625" style="51"/>
    <col min="7679" max="7679" width="3.42578125" style="51" customWidth="1"/>
    <col min="7680" max="7680" width="44.28515625" style="51" customWidth="1"/>
    <col min="7681" max="7681" width="5.5703125" style="51" customWidth="1"/>
    <col min="7682" max="7682" width="17.7109375" style="51" customWidth="1"/>
    <col min="7683" max="7683" width="3.5703125" style="51" customWidth="1"/>
    <col min="7684" max="7684" width="18" style="51" customWidth="1"/>
    <col min="7685" max="7685" width="3.28515625" style="51" customWidth="1"/>
    <col min="7686" max="7687" width="12.5703125" style="51" customWidth="1"/>
    <col min="7688" max="7688" width="15.140625" style="51" customWidth="1"/>
    <col min="7689" max="7693" width="12.5703125" style="51" customWidth="1"/>
    <col min="7694" max="7694" width="16" style="51" customWidth="1"/>
    <col min="7695" max="7695" width="7.5703125" style="51" customWidth="1"/>
    <col min="7696" max="7696" width="21.28515625" style="51" customWidth="1"/>
    <col min="7697" max="7934" width="9.140625" style="51"/>
    <col min="7935" max="7935" width="3.42578125" style="51" customWidth="1"/>
    <col min="7936" max="7936" width="44.28515625" style="51" customWidth="1"/>
    <col min="7937" max="7937" width="5.5703125" style="51" customWidth="1"/>
    <col min="7938" max="7938" width="17.7109375" style="51" customWidth="1"/>
    <col min="7939" max="7939" width="3.5703125" style="51" customWidth="1"/>
    <col min="7940" max="7940" width="18" style="51" customWidth="1"/>
    <col min="7941" max="7941" width="3.28515625" style="51" customWidth="1"/>
    <col min="7942" max="7943" width="12.5703125" style="51" customWidth="1"/>
    <col min="7944" max="7944" width="15.140625" style="51" customWidth="1"/>
    <col min="7945" max="7949" width="12.5703125" style="51" customWidth="1"/>
    <col min="7950" max="7950" width="16" style="51" customWidth="1"/>
    <col min="7951" max="7951" width="7.5703125" style="51" customWidth="1"/>
    <col min="7952" max="7952" width="21.28515625" style="51" customWidth="1"/>
    <col min="7953" max="8190" width="9.140625" style="51"/>
    <col min="8191" max="8191" width="3.42578125" style="51" customWidth="1"/>
    <col min="8192" max="8192" width="44.28515625" style="51" customWidth="1"/>
    <col min="8193" max="8193" width="5.5703125" style="51" customWidth="1"/>
    <col min="8194" max="8194" width="17.7109375" style="51" customWidth="1"/>
    <col min="8195" max="8195" width="3.5703125" style="51" customWidth="1"/>
    <col min="8196" max="8196" width="18" style="51" customWidth="1"/>
    <col min="8197" max="8197" width="3.28515625" style="51" customWidth="1"/>
    <col min="8198" max="8199" width="12.5703125" style="51" customWidth="1"/>
    <col min="8200" max="8200" width="15.140625" style="51" customWidth="1"/>
    <col min="8201" max="8205" width="12.5703125" style="51" customWidth="1"/>
    <col min="8206" max="8206" width="16" style="51" customWidth="1"/>
    <col min="8207" max="8207" width="7.5703125" style="51" customWidth="1"/>
    <col min="8208" max="8208" width="21.28515625" style="51" customWidth="1"/>
    <col min="8209" max="8446" width="9.140625" style="51"/>
    <col min="8447" max="8447" width="3.42578125" style="51" customWidth="1"/>
    <col min="8448" max="8448" width="44.28515625" style="51" customWidth="1"/>
    <col min="8449" max="8449" width="5.5703125" style="51" customWidth="1"/>
    <col min="8450" max="8450" width="17.7109375" style="51" customWidth="1"/>
    <col min="8451" max="8451" width="3.5703125" style="51" customWidth="1"/>
    <col min="8452" max="8452" width="18" style="51" customWidth="1"/>
    <col min="8453" max="8453" width="3.28515625" style="51" customWidth="1"/>
    <col min="8454" max="8455" width="12.5703125" style="51" customWidth="1"/>
    <col min="8456" max="8456" width="15.140625" style="51" customWidth="1"/>
    <col min="8457" max="8461" width="12.5703125" style="51" customWidth="1"/>
    <col min="8462" max="8462" width="16" style="51" customWidth="1"/>
    <col min="8463" max="8463" width="7.5703125" style="51" customWidth="1"/>
    <col min="8464" max="8464" width="21.28515625" style="51" customWidth="1"/>
    <col min="8465" max="8702" width="9.140625" style="51"/>
    <col min="8703" max="8703" width="3.42578125" style="51" customWidth="1"/>
    <col min="8704" max="8704" width="44.28515625" style="51" customWidth="1"/>
    <col min="8705" max="8705" width="5.5703125" style="51" customWidth="1"/>
    <col min="8706" max="8706" width="17.7109375" style="51" customWidth="1"/>
    <col min="8707" max="8707" width="3.5703125" style="51" customWidth="1"/>
    <col min="8708" max="8708" width="18" style="51" customWidth="1"/>
    <col min="8709" max="8709" width="3.28515625" style="51" customWidth="1"/>
    <col min="8710" max="8711" width="12.5703125" style="51" customWidth="1"/>
    <col min="8712" max="8712" width="15.140625" style="51" customWidth="1"/>
    <col min="8713" max="8717" width="12.5703125" style="51" customWidth="1"/>
    <col min="8718" max="8718" width="16" style="51" customWidth="1"/>
    <col min="8719" max="8719" width="7.5703125" style="51" customWidth="1"/>
    <col min="8720" max="8720" width="21.28515625" style="51" customWidth="1"/>
    <col min="8721" max="8958" width="9.140625" style="51"/>
    <col min="8959" max="8959" width="3.42578125" style="51" customWidth="1"/>
    <col min="8960" max="8960" width="44.28515625" style="51" customWidth="1"/>
    <col min="8961" max="8961" width="5.5703125" style="51" customWidth="1"/>
    <col min="8962" max="8962" width="17.7109375" style="51" customWidth="1"/>
    <col min="8963" max="8963" width="3.5703125" style="51" customWidth="1"/>
    <col min="8964" max="8964" width="18" style="51" customWidth="1"/>
    <col min="8965" max="8965" width="3.28515625" style="51" customWidth="1"/>
    <col min="8966" max="8967" width="12.5703125" style="51" customWidth="1"/>
    <col min="8968" max="8968" width="15.140625" style="51" customWidth="1"/>
    <col min="8969" max="8973" width="12.5703125" style="51" customWidth="1"/>
    <col min="8974" max="8974" width="16" style="51" customWidth="1"/>
    <col min="8975" max="8975" width="7.5703125" style="51" customWidth="1"/>
    <col min="8976" max="8976" width="21.28515625" style="51" customWidth="1"/>
    <col min="8977" max="9214" width="9.140625" style="51"/>
    <col min="9215" max="9215" width="3.42578125" style="51" customWidth="1"/>
    <col min="9216" max="9216" width="44.28515625" style="51" customWidth="1"/>
    <col min="9217" max="9217" width="5.5703125" style="51" customWidth="1"/>
    <col min="9218" max="9218" width="17.7109375" style="51" customWidth="1"/>
    <col min="9219" max="9219" width="3.5703125" style="51" customWidth="1"/>
    <col min="9220" max="9220" width="18" style="51" customWidth="1"/>
    <col min="9221" max="9221" width="3.28515625" style="51" customWidth="1"/>
    <col min="9222" max="9223" width="12.5703125" style="51" customWidth="1"/>
    <col min="9224" max="9224" width="15.140625" style="51" customWidth="1"/>
    <col min="9225" max="9229" width="12.5703125" style="51" customWidth="1"/>
    <col min="9230" max="9230" width="16" style="51" customWidth="1"/>
    <col min="9231" max="9231" width="7.5703125" style="51" customWidth="1"/>
    <col min="9232" max="9232" width="21.28515625" style="51" customWidth="1"/>
    <col min="9233" max="9470" width="9.140625" style="51"/>
    <col min="9471" max="9471" width="3.42578125" style="51" customWidth="1"/>
    <col min="9472" max="9472" width="44.28515625" style="51" customWidth="1"/>
    <col min="9473" max="9473" width="5.5703125" style="51" customWidth="1"/>
    <col min="9474" max="9474" width="17.7109375" style="51" customWidth="1"/>
    <col min="9475" max="9475" width="3.5703125" style="51" customWidth="1"/>
    <col min="9476" max="9476" width="18" style="51" customWidth="1"/>
    <col min="9477" max="9477" width="3.28515625" style="51" customWidth="1"/>
    <col min="9478" max="9479" width="12.5703125" style="51" customWidth="1"/>
    <col min="9480" max="9480" width="15.140625" style="51" customWidth="1"/>
    <col min="9481" max="9485" width="12.5703125" style="51" customWidth="1"/>
    <col min="9486" max="9486" width="16" style="51" customWidth="1"/>
    <col min="9487" max="9487" width="7.5703125" style="51" customWidth="1"/>
    <col min="9488" max="9488" width="21.28515625" style="51" customWidth="1"/>
    <col min="9489" max="9726" width="9.140625" style="51"/>
    <col min="9727" max="9727" width="3.42578125" style="51" customWidth="1"/>
    <col min="9728" max="9728" width="44.28515625" style="51" customWidth="1"/>
    <col min="9729" max="9729" width="5.5703125" style="51" customWidth="1"/>
    <col min="9730" max="9730" width="17.7109375" style="51" customWidth="1"/>
    <col min="9731" max="9731" width="3.5703125" style="51" customWidth="1"/>
    <col min="9732" max="9732" width="18" style="51" customWidth="1"/>
    <col min="9733" max="9733" width="3.28515625" style="51" customWidth="1"/>
    <col min="9734" max="9735" width="12.5703125" style="51" customWidth="1"/>
    <col min="9736" max="9736" width="15.140625" style="51" customWidth="1"/>
    <col min="9737" max="9741" width="12.5703125" style="51" customWidth="1"/>
    <col min="9742" max="9742" width="16" style="51" customWidth="1"/>
    <col min="9743" max="9743" width="7.5703125" style="51" customWidth="1"/>
    <col min="9744" max="9744" width="21.28515625" style="51" customWidth="1"/>
    <col min="9745" max="9982" width="9.140625" style="51"/>
    <col min="9983" max="9983" width="3.42578125" style="51" customWidth="1"/>
    <col min="9984" max="9984" width="44.28515625" style="51" customWidth="1"/>
    <col min="9985" max="9985" width="5.5703125" style="51" customWidth="1"/>
    <col min="9986" max="9986" width="17.7109375" style="51" customWidth="1"/>
    <col min="9987" max="9987" width="3.5703125" style="51" customWidth="1"/>
    <col min="9988" max="9988" width="18" style="51" customWidth="1"/>
    <col min="9989" max="9989" width="3.28515625" style="51" customWidth="1"/>
    <col min="9990" max="9991" width="12.5703125" style="51" customWidth="1"/>
    <col min="9992" max="9992" width="15.140625" style="51" customWidth="1"/>
    <col min="9993" max="9997" width="12.5703125" style="51" customWidth="1"/>
    <col min="9998" max="9998" width="16" style="51" customWidth="1"/>
    <col min="9999" max="9999" width="7.5703125" style="51" customWidth="1"/>
    <col min="10000" max="10000" width="21.28515625" style="51" customWidth="1"/>
    <col min="10001" max="10238" width="9.140625" style="51"/>
    <col min="10239" max="10239" width="3.42578125" style="51" customWidth="1"/>
    <col min="10240" max="10240" width="44.28515625" style="51" customWidth="1"/>
    <col min="10241" max="10241" width="5.5703125" style="51" customWidth="1"/>
    <col min="10242" max="10242" width="17.7109375" style="51" customWidth="1"/>
    <col min="10243" max="10243" width="3.5703125" style="51" customWidth="1"/>
    <col min="10244" max="10244" width="18" style="51" customWidth="1"/>
    <col min="10245" max="10245" width="3.28515625" style="51" customWidth="1"/>
    <col min="10246" max="10247" width="12.5703125" style="51" customWidth="1"/>
    <col min="10248" max="10248" width="15.140625" style="51" customWidth="1"/>
    <col min="10249" max="10253" width="12.5703125" style="51" customWidth="1"/>
    <col min="10254" max="10254" width="16" style="51" customWidth="1"/>
    <col min="10255" max="10255" width="7.5703125" style="51" customWidth="1"/>
    <col min="10256" max="10256" width="21.28515625" style="51" customWidth="1"/>
    <col min="10257" max="10494" width="9.140625" style="51"/>
    <col min="10495" max="10495" width="3.42578125" style="51" customWidth="1"/>
    <col min="10496" max="10496" width="44.28515625" style="51" customWidth="1"/>
    <col min="10497" max="10497" width="5.5703125" style="51" customWidth="1"/>
    <col min="10498" max="10498" width="17.7109375" style="51" customWidth="1"/>
    <col min="10499" max="10499" width="3.5703125" style="51" customWidth="1"/>
    <col min="10500" max="10500" width="18" style="51" customWidth="1"/>
    <col min="10501" max="10501" width="3.28515625" style="51" customWidth="1"/>
    <col min="10502" max="10503" width="12.5703125" style="51" customWidth="1"/>
    <col min="10504" max="10504" width="15.140625" style="51" customWidth="1"/>
    <col min="10505" max="10509" width="12.5703125" style="51" customWidth="1"/>
    <col min="10510" max="10510" width="16" style="51" customWidth="1"/>
    <col min="10511" max="10511" width="7.5703125" style="51" customWidth="1"/>
    <col min="10512" max="10512" width="21.28515625" style="51" customWidth="1"/>
    <col min="10513" max="10750" width="9.140625" style="51"/>
    <col min="10751" max="10751" width="3.42578125" style="51" customWidth="1"/>
    <col min="10752" max="10752" width="44.28515625" style="51" customWidth="1"/>
    <col min="10753" max="10753" width="5.5703125" style="51" customWidth="1"/>
    <col min="10754" max="10754" width="17.7109375" style="51" customWidth="1"/>
    <col min="10755" max="10755" width="3.5703125" style="51" customWidth="1"/>
    <col min="10756" max="10756" width="18" style="51" customWidth="1"/>
    <col min="10757" max="10757" width="3.28515625" style="51" customWidth="1"/>
    <col min="10758" max="10759" width="12.5703125" style="51" customWidth="1"/>
    <col min="10760" max="10760" width="15.140625" style="51" customWidth="1"/>
    <col min="10761" max="10765" width="12.5703125" style="51" customWidth="1"/>
    <col min="10766" max="10766" width="16" style="51" customWidth="1"/>
    <col min="10767" max="10767" width="7.5703125" style="51" customWidth="1"/>
    <col min="10768" max="10768" width="21.28515625" style="51" customWidth="1"/>
    <col min="10769" max="11006" width="9.140625" style="51"/>
    <col min="11007" max="11007" width="3.42578125" style="51" customWidth="1"/>
    <col min="11008" max="11008" width="44.28515625" style="51" customWidth="1"/>
    <col min="11009" max="11009" width="5.5703125" style="51" customWidth="1"/>
    <col min="11010" max="11010" width="17.7109375" style="51" customWidth="1"/>
    <col min="11011" max="11011" width="3.5703125" style="51" customWidth="1"/>
    <col min="11012" max="11012" width="18" style="51" customWidth="1"/>
    <col min="11013" max="11013" width="3.28515625" style="51" customWidth="1"/>
    <col min="11014" max="11015" width="12.5703125" style="51" customWidth="1"/>
    <col min="11016" max="11016" width="15.140625" style="51" customWidth="1"/>
    <col min="11017" max="11021" width="12.5703125" style="51" customWidth="1"/>
    <col min="11022" max="11022" width="16" style="51" customWidth="1"/>
    <col min="11023" max="11023" width="7.5703125" style="51" customWidth="1"/>
    <col min="11024" max="11024" width="21.28515625" style="51" customWidth="1"/>
    <col min="11025" max="11262" width="9.140625" style="51"/>
    <col min="11263" max="11263" width="3.42578125" style="51" customWidth="1"/>
    <col min="11264" max="11264" width="44.28515625" style="51" customWidth="1"/>
    <col min="11265" max="11265" width="5.5703125" style="51" customWidth="1"/>
    <col min="11266" max="11266" width="17.7109375" style="51" customWidth="1"/>
    <col min="11267" max="11267" width="3.5703125" style="51" customWidth="1"/>
    <col min="11268" max="11268" width="18" style="51" customWidth="1"/>
    <col min="11269" max="11269" width="3.28515625" style="51" customWidth="1"/>
    <col min="11270" max="11271" width="12.5703125" style="51" customWidth="1"/>
    <col min="11272" max="11272" width="15.140625" style="51" customWidth="1"/>
    <col min="11273" max="11277" width="12.5703125" style="51" customWidth="1"/>
    <col min="11278" max="11278" width="16" style="51" customWidth="1"/>
    <col min="11279" max="11279" width="7.5703125" style="51" customWidth="1"/>
    <col min="11280" max="11280" width="21.28515625" style="51" customWidth="1"/>
    <col min="11281" max="11518" width="9.140625" style="51"/>
    <col min="11519" max="11519" width="3.42578125" style="51" customWidth="1"/>
    <col min="11520" max="11520" width="44.28515625" style="51" customWidth="1"/>
    <col min="11521" max="11521" width="5.5703125" style="51" customWidth="1"/>
    <col min="11522" max="11522" width="17.7109375" style="51" customWidth="1"/>
    <col min="11523" max="11523" width="3.5703125" style="51" customWidth="1"/>
    <col min="11524" max="11524" width="18" style="51" customWidth="1"/>
    <col min="11525" max="11525" width="3.28515625" style="51" customWidth="1"/>
    <col min="11526" max="11527" width="12.5703125" style="51" customWidth="1"/>
    <col min="11528" max="11528" width="15.140625" style="51" customWidth="1"/>
    <col min="11529" max="11533" width="12.5703125" style="51" customWidth="1"/>
    <col min="11534" max="11534" width="16" style="51" customWidth="1"/>
    <col min="11535" max="11535" width="7.5703125" style="51" customWidth="1"/>
    <col min="11536" max="11536" width="21.28515625" style="51" customWidth="1"/>
    <col min="11537" max="11774" width="9.140625" style="51"/>
    <col min="11775" max="11775" width="3.42578125" style="51" customWidth="1"/>
    <col min="11776" max="11776" width="44.28515625" style="51" customWidth="1"/>
    <col min="11777" max="11777" width="5.5703125" style="51" customWidth="1"/>
    <col min="11778" max="11778" width="17.7109375" style="51" customWidth="1"/>
    <col min="11779" max="11779" width="3.5703125" style="51" customWidth="1"/>
    <col min="11780" max="11780" width="18" style="51" customWidth="1"/>
    <col min="11781" max="11781" width="3.28515625" style="51" customWidth="1"/>
    <col min="11782" max="11783" width="12.5703125" style="51" customWidth="1"/>
    <col min="11784" max="11784" width="15.140625" style="51" customWidth="1"/>
    <col min="11785" max="11789" width="12.5703125" style="51" customWidth="1"/>
    <col min="11790" max="11790" width="16" style="51" customWidth="1"/>
    <col min="11791" max="11791" width="7.5703125" style="51" customWidth="1"/>
    <col min="11792" max="11792" width="21.28515625" style="51" customWidth="1"/>
    <col min="11793" max="12030" width="9.140625" style="51"/>
    <col min="12031" max="12031" width="3.42578125" style="51" customWidth="1"/>
    <col min="12032" max="12032" width="44.28515625" style="51" customWidth="1"/>
    <col min="12033" max="12033" width="5.5703125" style="51" customWidth="1"/>
    <col min="12034" max="12034" width="17.7109375" style="51" customWidth="1"/>
    <col min="12035" max="12035" width="3.5703125" style="51" customWidth="1"/>
    <col min="12036" max="12036" width="18" style="51" customWidth="1"/>
    <col min="12037" max="12037" width="3.28515625" style="51" customWidth="1"/>
    <col min="12038" max="12039" width="12.5703125" style="51" customWidth="1"/>
    <col min="12040" max="12040" width="15.140625" style="51" customWidth="1"/>
    <col min="12041" max="12045" width="12.5703125" style="51" customWidth="1"/>
    <col min="12046" max="12046" width="16" style="51" customWidth="1"/>
    <col min="12047" max="12047" width="7.5703125" style="51" customWidth="1"/>
    <col min="12048" max="12048" width="21.28515625" style="51" customWidth="1"/>
    <col min="12049" max="12286" width="9.140625" style="51"/>
    <col min="12287" max="12287" width="3.42578125" style="51" customWidth="1"/>
    <col min="12288" max="12288" width="44.28515625" style="51" customWidth="1"/>
    <col min="12289" max="12289" width="5.5703125" style="51" customWidth="1"/>
    <col min="12290" max="12290" width="17.7109375" style="51" customWidth="1"/>
    <col min="12291" max="12291" width="3.5703125" style="51" customWidth="1"/>
    <col min="12292" max="12292" width="18" style="51" customWidth="1"/>
    <col min="12293" max="12293" width="3.28515625" style="51" customWidth="1"/>
    <col min="12294" max="12295" width="12.5703125" style="51" customWidth="1"/>
    <col min="12296" max="12296" width="15.140625" style="51" customWidth="1"/>
    <col min="12297" max="12301" width="12.5703125" style="51" customWidth="1"/>
    <col min="12302" max="12302" width="16" style="51" customWidth="1"/>
    <col min="12303" max="12303" width="7.5703125" style="51" customWidth="1"/>
    <col min="12304" max="12304" width="21.28515625" style="51" customWidth="1"/>
    <col min="12305" max="12542" width="9.140625" style="51"/>
    <col min="12543" max="12543" width="3.42578125" style="51" customWidth="1"/>
    <col min="12544" max="12544" width="44.28515625" style="51" customWidth="1"/>
    <col min="12545" max="12545" width="5.5703125" style="51" customWidth="1"/>
    <col min="12546" max="12546" width="17.7109375" style="51" customWidth="1"/>
    <col min="12547" max="12547" width="3.5703125" style="51" customWidth="1"/>
    <col min="12548" max="12548" width="18" style="51" customWidth="1"/>
    <col min="12549" max="12549" width="3.28515625" style="51" customWidth="1"/>
    <col min="12550" max="12551" width="12.5703125" style="51" customWidth="1"/>
    <col min="12552" max="12552" width="15.140625" style="51" customWidth="1"/>
    <col min="12553" max="12557" width="12.5703125" style="51" customWidth="1"/>
    <col min="12558" max="12558" width="16" style="51" customWidth="1"/>
    <col min="12559" max="12559" width="7.5703125" style="51" customWidth="1"/>
    <col min="12560" max="12560" width="21.28515625" style="51" customWidth="1"/>
    <col min="12561" max="12798" width="9.140625" style="51"/>
    <col min="12799" max="12799" width="3.42578125" style="51" customWidth="1"/>
    <col min="12800" max="12800" width="44.28515625" style="51" customWidth="1"/>
    <col min="12801" max="12801" width="5.5703125" style="51" customWidth="1"/>
    <col min="12802" max="12802" width="17.7109375" style="51" customWidth="1"/>
    <col min="12803" max="12803" width="3.5703125" style="51" customWidth="1"/>
    <col min="12804" max="12804" width="18" style="51" customWidth="1"/>
    <col min="12805" max="12805" width="3.28515625" style="51" customWidth="1"/>
    <col min="12806" max="12807" width="12.5703125" style="51" customWidth="1"/>
    <col min="12808" max="12808" width="15.140625" style="51" customWidth="1"/>
    <col min="12809" max="12813" width="12.5703125" style="51" customWidth="1"/>
    <col min="12814" max="12814" width="16" style="51" customWidth="1"/>
    <col min="12815" max="12815" width="7.5703125" style="51" customWidth="1"/>
    <col min="12816" max="12816" width="21.28515625" style="51" customWidth="1"/>
    <col min="12817" max="13054" width="9.140625" style="51"/>
    <col min="13055" max="13055" width="3.42578125" style="51" customWidth="1"/>
    <col min="13056" max="13056" width="44.28515625" style="51" customWidth="1"/>
    <col min="13057" max="13057" width="5.5703125" style="51" customWidth="1"/>
    <col min="13058" max="13058" width="17.7109375" style="51" customWidth="1"/>
    <col min="13059" max="13059" width="3.5703125" style="51" customWidth="1"/>
    <col min="13060" max="13060" width="18" style="51" customWidth="1"/>
    <col min="13061" max="13061" width="3.28515625" style="51" customWidth="1"/>
    <col min="13062" max="13063" width="12.5703125" style="51" customWidth="1"/>
    <col min="13064" max="13064" width="15.140625" style="51" customWidth="1"/>
    <col min="13065" max="13069" width="12.5703125" style="51" customWidth="1"/>
    <col min="13070" max="13070" width="16" style="51" customWidth="1"/>
    <col min="13071" max="13071" width="7.5703125" style="51" customWidth="1"/>
    <col min="13072" max="13072" width="21.28515625" style="51" customWidth="1"/>
    <col min="13073" max="13310" width="9.140625" style="51"/>
    <col min="13311" max="13311" width="3.42578125" style="51" customWidth="1"/>
    <col min="13312" max="13312" width="44.28515625" style="51" customWidth="1"/>
    <col min="13313" max="13313" width="5.5703125" style="51" customWidth="1"/>
    <col min="13314" max="13314" width="17.7109375" style="51" customWidth="1"/>
    <col min="13315" max="13315" width="3.5703125" style="51" customWidth="1"/>
    <col min="13316" max="13316" width="18" style="51" customWidth="1"/>
    <col min="13317" max="13317" width="3.28515625" style="51" customWidth="1"/>
    <col min="13318" max="13319" width="12.5703125" style="51" customWidth="1"/>
    <col min="13320" max="13320" width="15.140625" style="51" customWidth="1"/>
    <col min="13321" max="13325" width="12.5703125" style="51" customWidth="1"/>
    <col min="13326" max="13326" width="16" style="51" customWidth="1"/>
    <col min="13327" max="13327" width="7.5703125" style="51" customWidth="1"/>
    <col min="13328" max="13328" width="21.28515625" style="51" customWidth="1"/>
    <col min="13329" max="13566" width="9.140625" style="51"/>
    <col min="13567" max="13567" width="3.42578125" style="51" customWidth="1"/>
    <col min="13568" max="13568" width="44.28515625" style="51" customWidth="1"/>
    <col min="13569" max="13569" width="5.5703125" style="51" customWidth="1"/>
    <col min="13570" max="13570" width="17.7109375" style="51" customWidth="1"/>
    <col min="13571" max="13571" width="3.5703125" style="51" customWidth="1"/>
    <col min="13572" max="13572" width="18" style="51" customWidth="1"/>
    <col min="13573" max="13573" width="3.28515625" style="51" customWidth="1"/>
    <col min="13574" max="13575" width="12.5703125" style="51" customWidth="1"/>
    <col min="13576" max="13576" width="15.140625" style="51" customWidth="1"/>
    <col min="13577" max="13581" width="12.5703125" style="51" customWidth="1"/>
    <col min="13582" max="13582" width="16" style="51" customWidth="1"/>
    <col min="13583" max="13583" width="7.5703125" style="51" customWidth="1"/>
    <col min="13584" max="13584" width="21.28515625" style="51" customWidth="1"/>
    <col min="13585" max="13822" width="9.140625" style="51"/>
    <col min="13823" max="13823" width="3.42578125" style="51" customWidth="1"/>
    <col min="13824" max="13824" width="44.28515625" style="51" customWidth="1"/>
    <col min="13825" max="13825" width="5.5703125" style="51" customWidth="1"/>
    <col min="13826" max="13826" width="17.7109375" style="51" customWidth="1"/>
    <col min="13827" max="13827" width="3.5703125" style="51" customWidth="1"/>
    <col min="13828" max="13828" width="18" style="51" customWidth="1"/>
    <col min="13829" max="13829" width="3.28515625" style="51" customWidth="1"/>
    <col min="13830" max="13831" width="12.5703125" style="51" customWidth="1"/>
    <col min="13832" max="13832" width="15.140625" style="51" customWidth="1"/>
    <col min="13833" max="13837" width="12.5703125" style="51" customWidth="1"/>
    <col min="13838" max="13838" width="16" style="51" customWidth="1"/>
    <col min="13839" max="13839" width="7.5703125" style="51" customWidth="1"/>
    <col min="13840" max="13840" width="21.28515625" style="51" customWidth="1"/>
    <col min="13841" max="14078" width="9.140625" style="51"/>
    <col min="14079" max="14079" width="3.42578125" style="51" customWidth="1"/>
    <col min="14080" max="14080" width="44.28515625" style="51" customWidth="1"/>
    <col min="14081" max="14081" width="5.5703125" style="51" customWidth="1"/>
    <col min="14082" max="14082" width="17.7109375" style="51" customWidth="1"/>
    <col min="14083" max="14083" width="3.5703125" style="51" customWidth="1"/>
    <col min="14084" max="14084" width="18" style="51" customWidth="1"/>
    <col min="14085" max="14085" width="3.28515625" style="51" customWidth="1"/>
    <col min="14086" max="14087" width="12.5703125" style="51" customWidth="1"/>
    <col min="14088" max="14088" width="15.140625" style="51" customWidth="1"/>
    <col min="14089" max="14093" width="12.5703125" style="51" customWidth="1"/>
    <col min="14094" max="14094" width="16" style="51" customWidth="1"/>
    <col min="14095" max="14095" width="7.5703125" style="51" customWidth="1"/>
    <col min="14096" max="14096" width="21.28515625" style="51" customWidth="1"/>
    <col min="14097" max="14334" width="9.140625" style="51"/>
    <col min="14335" max="14335" width="3.42578125" style="51" customWidth="1"/>
    <col min="14336" max="14336" width="44.28515625" style="51" customWidth="1"/>
    <col min="14337" max="14337" width="5.5703125" style="51" customWidth="1"/>
    <col min="14338" max="14338" width="17.7109375" style="51" customWidth="1"/>
    <col min="14339" max="14339" width="3.5703125" style="51" customWidth="1"/>
    <col min="14340" max="14340" width="18" style="51" customWidth="1"/>
    <col min="14341" max="14341" width="3.28515625" style="51" customWidth="1"/>
    <col min="14342" max="14343" width="12.5703125" style="51" customWidth="1"/>
    <col min="14344" max="14344" width="15.140625" style="51" customWidth="1"/>
    <col min="14345" max="14349" width="12.5703125" style="51" customWidth="1"/>
    <col min="14350" max="14350" width="16" style="51" customWidth="1"/>
    <col min="14351" max="14351" width="7.5703125" style="51" customWidth="1"/>
    <col min="14352" max="14352" width="21.28515625" style="51" customWidth="1"/>
    <col min="14353" max="14590" width="9.140625" style="51"/>
    <col min="14591" max="14591" width="3.42578125" style="51" customWidth="1"/>
    <col min="14592" max="14592" width="44.28515625" style="51" customWidth="1"/>
    <col min="14593" max="14593" width="5.5703125" style="51" customWidth="1"/>
    <col min="14594" max="14594" width="17.7109375" style="51" customWidth="1"/>
    <col min="14595" max="14595" width="3.5703125" style="51" customWidth="1"/>
    <col min="14596" max="14596" width="18" style="51" customWidth="1"/>
    <col min="14597" max="14597" width="3.28515625" style="51" customWidth="1"/>
    <col min="14598" max="14599" width="12.5703125" style="51" customWidth="1"/>
    <col min="14600" max="14600" width="15.140625" style="51" customWidth="1"/>
    <col min="14601" max="14605" width="12.5703125" style="51" customWidth="1"/>
    <col min="14606" max="14606" width="16" style="51" customWidth="1"/>
    <col min="14607" max="14607" width="7.5703125" style="51" customWidth="1"/>
    <col min="14608" max="14608" width="21.28515625" style="51" customWidth="1"/>
    <col min="14609" max="14846" width="9.140625" style="51"/>
    <col min="14847" max="14847" width="3.42578125" style="51" customWidth="1"/>
    <col min="14848" max="14848" width="44.28515625" style="51" customWidth="1"/>
    <col min="14849" max="14849" width="5.5703125" style="51" customWidth="1"/>
    <col min="14850" max="14850" width="17.7109375" style="51" customWidth="1"/>
    <col min="14851" max="14851" width="3.5703125" style="51" customWidth="1"/>
    <col min="14852" max="14852" width="18" style="51" customWidth="1"/>
    <col min="14853" max="14853" width="3.28515625" style="51" customWidth="1"/>
    <col min="14854" max="14855" width="12.5703125" style="51" customWidth="1"/>
    <col min="14856" max="14856" width="15.140625" style="51" customWidth="1"/>
    <col min="14857" max="14861" width="12.5703125" style="51" customWidth="1"/>
    <col min="14862" max="14862" width="16" style="51" customWidth="1"/>
    <col min="14863" max="14863" width="7.5703125" style="51" customWidth="1"/>
    <col min="14864" max="14864" width="21.28515625" style="51" customWidth="1"/>
    <col min="14865" max="15102" width="9.140625" style="51"/>
    <col min="15103" max="15103" width="3.42578125" style="51" customWidth="1"/>
    <col min="15104" max="15104" width="44.28515625" style="51" customWidth="1"/>
    <col min="15105" max="15105" width="5.5703125" style="51" customWidth="1"/>
    <col min="15106" max="15106" width="17.7109375" style="51" customWidth="1"/>
    <col min="15107" max="15107" width="3.5703125" style="51" customWidth="1"/>
    <col min="15108" max="15108" width="18" style="51" customWidth="1"/>
    <col min="15109" max="15109" width="3.28515625" style="51" customWidth="1"/>
    <col min="15110" max="15111" width="12.5703125" style="51" customWidth="1"/>
    <col min="15112" max="15112" width="15.140625" style="51" customWidth="1"/>
    <col min="15113" max="15117" width="12.5703125" style="51" customWidth="1"/>
    <col min="15118" max="15118" width="16" style="51" customWidth="1"/>
    <col min="15119" max="15119" width="7.5703125" style="51" customWidth="1"/>
    <col min="15120" max="15120" width="21.28515625" style="51" customWidth="1"/>
    <col min="15121" max="15358" width="9.140625" style="51"/>
    <col min="15359" max="15359" width="3.42578125" style="51" customWidth="1"/>
    <col min="15360" max="15360" width="44.28515625" style="51" customWidth="1"/>
    <col min="15361" max="15361" width="5.5703125" style="51" customWidth="1"/>
    <col min="15362" max="15362" width="17.7109375" style="51" customWidth="1"/>
    <col min="15363" max="15363" width="3.5703125" style="51" customWidth="1"/>
    <col min="15364" max="15364" width="18" style="51" customWidth="1"/>
    <col min="15365" max="15365" width="3.28515625" style="51" customWidth="1"/>
    <col min="15366" max="15367" width="12.5703125" style="51" customWidth="1"/>
    <col min="15368" max="15368" width="15.140625" style="51" customWidth="1"/>
    <col min="15369" max="15373" width="12.5703125" style="51" customWidth="1"/>
    <col min="15374" max="15374" width="16" style="51" customWidth="1"/>
    <col min="15375" max="15375" width="7.5703125" style="51" customWidth="1"/>
    <col min="15376" max="15376" width="21.28515625" style="51" customWidth="1"/>
    <col min="15377" max="15614" width="9.140625" style="51"/>
    <col min="15615" max="15615" width="3.42578125" style="51" customWidth="1"/>
    <col min="15616" max="15616" width="44.28515625" style="51" customWidth="1"/>
    <col min="15617" max="15617" width="5.5703125" style="51" customWidth="1"/>
    <col min="15618" max="15618" width="17.7109375" style="51" customWidth="1"/>
    <col min="15619" max="15619" width="3.5703125" style="51" customWidth="1"/>
    <col min="15620" max="15620" width="18" style="51" customWidth="1"/>
    <col min="15621" max="15621" width="3.28515625" style="51" customWidth="1"/>
    <col min="15622" max="15623" width="12.5703125" style="51" customWidth="1"/>
    <col min="15624" max="15624" width="15.140625" style="51" customWidth="1"/>
    <col min="15625" max="15629" width="12.5703125" style="51" customWidth="1"/>
    <col min="15630" max="15630" width="16" style="51" customWidth="1"/>
    <col min="15631" max="15631" width="7.5703125" style="51" customWidth="1"/>
    <col min="15632" max="15632" width="21.28515625" style="51" customWidth="1"/>
    <col min="15633" max="15870" width="9.140625" style="51"/>
    <col min="15871" max="15871" width="3.42578125" style="51" customWidth="1"/>
    <col min="15872" max="15872" width="44.28515625" style="51" customWidth="1"/>
    <col min="15873" max="15873" width="5.5703125" style="51" customWidth="1"/>
    <col min="15874" max="15874" width="17.7109375" style="51" customWidth="1"/>
    <col min="15875" max="15875" width="3.5703125" style="51" customWidth="1"/>
    <col min="15876" max="15876" width="18" style="51" customWidth="1"/>
    <col min="15877" max="15877" width="3.28515625" style="51" customWidth="1"/>
    <col min="15878" max="15879" width="12.5703125" style="51" customWidth="1"/>
    <col min="15880" max="15880" width="15.140625" style="51" customWidth="1"/>
    <col min="15881" max="15885" width="12.5703125" style="51" customWidth="1"/>
    <col min="15886" max="15886" width="16" style="51" customWidth="1"/>
    <col min="15887" max="15887" width="7.5703125" style="51" customWidth="1"/>
    <col min="15888" max="15888" width="21.28515625" style="51" customWidth="1"/>
    <col min="15889" max="16126" width="9.140625" style="51"/>
    <col min="16127" max="16127" width="3.42578125" style="51" customWidth="1"/>
    <col min="16128" max="16128" width="44.28515625" style="51" customWidth="1"/>
    <col min="16129" max="16129" width="5.5703125" style="51" customWidth="1"/>
    <col min="16130" max="16130" width="17.7109375" style="51" customWidth="1"/>
    <col min="16131" max="16131" width="3.5703125" style="51" customWidth="1"/>
    <col min="16132" max="16132" width="18" style="51" customWidth="1"/>
    <col min="16133" max="16133" width="3.28515625" style="51" customWidth="1"/>
    <col min="16134" max="16135" width="12.5703125" style="51" customWidth="1"/>
    <col min="16136" max="16136" width="15.140625" style="51" customWidth="1"/>
    <col min="16137" max="16141" width="12.5703125" style="51" customWidth="1"/>
    <col min="16142" max="16142" width="16" style="51" customWidth="1"/>
    <col min="16143" max="16143" width="7.5703125" style="51" customWidth="1"/>
    <col min="16144" max="16144" width="21.28515625" style="51" customWidth="1"/>
    <col min="16145" max="16384" width="9.140625" style="51"/>
  </cols>
  <sheetData>
    <row r="1" spans="1:16">
      <c r="A1" s="190"/>
    </row>
    <row r="2" spans="1:16" s="79" customFormat="1" ht="15.75">
      <c r="B2" s="79" t="s">
        <v>383</v>
      </c>
      <c r="F2" s="18" t="s">
        <v>38</v>
      </c>
      <c r="G2" s="189" t="s">
        <v>385</v>
      </c>
      <c r="H2" s="18" t="s">
        <v>115</v>
      </c>
      <c r="I2" s="18" t="s">
        <v>9</v>
      </c>
      <c r="J2" s="18" t="s">
        <v>10</v>
      </c>
      <c r="K2" s="18" t="s">
        <v>11</v>
      </c>
      <c r="L2" s="18" t="s">
        <v>12</v>
      </c>
      <c r="M2" s="18" t="s">
        <v>13</v>
      </c>
      <c r="N2" s="18" t="s">
        <v>14</v>
      </c>
      <c r="P2" s="18" t="s">
        <v>39</v>
      </c>
    </row>
    <row r="3" spans="1:16">
      <c r="B3" s="64"/>
    </row>
    <row r="4" spans="1:16" s="62" customFormat="1">
      <c r="B4" s="46" t="s">
        <v>0</v>
      </c>
    </row>
    <row r="5" spans="1:16">
      <c r="A5" s="190"/>
      <c r="B5" s="64"/>
    </row>
    <row r="6" spans="1:16">
      <c r="A6" s="190"/>
      <c r="B6" s="64" t="s">
        <v>181</v>
      </c>
    </row>
    <row r="7" spans="1:16">
      <c r="A7" s="190"/>
      <c r="B7" s="64" t="s">
        <v>101</v>
      </c>
    </row>
    <row r="8" spans="1:16" s="184" customFormat="1">
      <c r="A8" s="231"/>
      <c r="B8" s="190" t="s">
        <v>332</v>
      </c>
    </row>
    <row r="9" spans="1:16" s="184" customFormat="1">
      <c r="A9" s="231"/>
      <c r="B9" s="204" t="s">
        <v>331</v>
      </c>
    </row>
    <row r="10" spans="1:16" s="184" customFormat="1">
      <c r="A10" s="231"/>
      <c r="B10" s="204" t="s">
        <v>248</v>
      </c>
    </row>
    <row r="11" spans="1:16" s="184" customFormat="1">
      <c r="A11" s="231"/>
      <c r="B11" s="204" t="s">
        <v>333</v>
      </c>
    </row>
    <row r="12" spans="1:16">
      <c r="A12" s="231"/>
      <c r="B12" s="64" t="s">
        <v>179</v>
      </c>
    </row>
    <row r="13" spans="1:16">
      <c r="A13" s="190"/>
      <c r="B13" s="64" t="s">
        <v>82</v>
      </c>
    </row>
    <row r="14" spans="1:16">
      <c r="A14" s="190"/>
      <c r="B14" s="64" t="s">
        <v>216</v>
      </c>
    </row>
    <row r="15" spans="1:16">
      <c r="A15" s="190"/>
      <c r="B15" s="64" t="s">
        <v>217</v>
      </c>
    </row>
    <row r="16" spans="1:16">
      <c r="A16" s="190"/>
      <c r="B16" s="64" t="s">
        <v>180</v>
      </c>
    </row>
    <row r="17" spans="1:16">
      <c r="A17" s="190"/>
      <c r="B17" s="64"/>
    </row>
    <row r="18" spans="1:16">
      <c r="A18" s="190"/>
    </row>
    <row r="19" spans="1:16" s="80" customFormat="1">
      <c r="B19" s="81" t="s">
        <v>218</v>
      </c>
    </row>
    <row r="20" spans="1:16" s="82" customFormat="1">
      <c r="G20" s="83"/>
      <c r="H20" s="83"/>
      <c r="I20" s="83"/>
      <c r="J20" s="83"/>
      <c r="K20" s="83"/>
      <c r="L20" s="83"/>
      <c r="M20" s="83"/>
      <c r="N20" s="83"/>
      <c r="P20" s="85"/>
    </row>
    <row r="21" spans="1:16">
      <c r="A21" s="190"/>
      <c r="B21" s="86" t="s">
        <v>219</v>
      </c>
      <c r="G21" s="87"/>
      <c r="H21" s="87"/>
      <c r="I21" s="87"/>
      <c r="J21" s="87"/>
      <c r="K21" s="87"/>
      <c r="L21" s="87"/>
      <c r="M21" s="87"/>
      <c r="N21" s="87"/>
    </row>
    <row r="22" spans="1:16">
      <c r="A22" s="190"/>
      <c r="B22" s="88" t="s">
        <v>127</v>
      </c>
      <c r="D22" s="51" t="s">
        <v>388</v>
      </c>
      <c r="F22" s="91">
        <f>SUM(G22:N22)</f>
        <v>381470680.28764051</v>
      </c>
      <c r="G22" s="143">
        <v>3313999.1784239993</v>
      </c>
      <c r="H22" s="143">
        <v>9411091.1641945187</v>
      </c>
      <c r="I22" s="143">
        <v>7076465.3530574366</v>
      </c>
      <c r="J22" s="270">
        <v>141302120.97493067</v>
      </c>
      <c r="K22" s="270">
        <v>127260366.65914613</v>
      </c>
      <c r="L22" s="143">
        <v>2064671.53827561</v>
      </c>
      <c r="M22" s="143">
        <v>83752058.552296177</v>
      </c>
      <c r="N22" s="143">
        <v>7289906.8673159992</v>
      </c>
      <c r="P22" s="25" t="s">
        <v>129</v>
      </c>
    </row>
    <row r="23" spans="1:16">
      <c r="A23" s="190"/>
      <c r="B23" s="88" t="s">
        <v>220</v>
      </c>
      <c r="D23" s="51" t="s">
        <v>17</v>
      </c>
      <c r="F23" s="92">
        <f>CPI!K36</f>
        <v>4.6586240000000112E-2</v>
      </c>
      <c r="G23" s="87"/>
      <c r="H23" s="87"/>
      <c r="I23" s="87"/>
      <c r="J23" s="87"/>
      <c r="K23" s="87"/>
      <c r="L23" s="87"/>
      <c r="M23" s="87"/>
      <c r="N23" s="87"/>
    </row>
    <row r="24" spans="1:16" s="184" customFormat="1">
      <c r="A24" s="190"/>
      <c r="B24" s="88" t="s">
        <v>128</v>
      </c>
      <c r="D24" s="184" t="s">
        <v>37</v>
      </c>
      <c r="F24" s="91">
        <f>SUM(G24:N24)</f>
        <v>100286197.11733785</v>
      </c>
      <c r="G24" s="143">
        <v>595789.93238992582</v>
      </c>
      <c r="H24" s="143">
        <v>2624941.8686100845</v>
      </c>
      <c r="I24" s="143">
        <v>1234664.169662874</v>
      </c>
      <c r="J24" s="143">
        <v>33774599.966592625</v>
      </c>
      <c r="K24" s="143">
        <v>35550353.860647328</v>
      </c>
      <c r="L24" s="143">
        <v>379163.82411192951</v>
      </c>
      <c r="M24" s="143">
        <v>24351957.150263608</v>
      </c>
      <c r="N24" s="143">
        <v>1774726.3450594898</v>
      </c>
      <c r="P24" s="195" t="s">
        <v>222</v>
      </c>
    </row>
    <row r="25" spans="1:16" s="184" customFormat="1">
      <c r="A25" s="190"/>
      <c r="B25" s="88" t="s">
        <v>234</v>
      </c>
      <c r="D25" s="184" t="s">
        <v>37</v>
      </c>
      <c r="F25" s="91">
        <f>SUM(G25:N25)</f>
        <v>11695296.82608</v>
      </c>
      <c r="G25" s="201"/>
      <c r="H25" s="201"/>
      <c r="I25" s="201"/>
      <c r="J25" s="201"/>
      <c r="K25" s="201"/>
      <c r="L25" s="201"/>
      <c r="M25" s="143">
        <v>11695296.82608</v>
      </c>
      <c r="N25" s="201"/>
      <c r="P25" s="195" t="s">
        <v>223</v>
      </c>
    </row>
    <row r="26" spans="1:16" s="184" customFormat="1">
      <c r="A26" s="190"/>
      <c r="B26" s="88" t="s">
        <v>334</v>
      </c>
      <c r="D26" s="184" t="s">
        <v>37</v>
      </c>
      <c r="F26" s="91">
        <f>SUM(G26:N26)</f>
        <v>4868.0907896638382</v>
      </c>
      <c r="G26" s="201"/>
      <c r="H26" s="201"/>
      <c r="I26" s="201"/>
      <c r="J26" s="110">
        <v>-1032519.4160170433</v>
      </c>
      <c r="K26" s="110">
        <v>1037387.5068067071</v>
      </c>
      <c r="L26" s="201"/>
      <c r="M26" s="201"/>
      <c r="N26" s="201"/>
      <c r="P26" s="195" t="s">
        <v>335</v>
      </c>
    </row>
    <row r="27" spans="1:16">
      <c r="A27" s="190"/>
    </row>
    <row r="28" spans="1:16">
      <c r="A28" s="190"/>
      <c r="B28" s="88" t="s">
        <v>221</v>
      </c>
      <c r="D28" s="51" t="s">
        <v>37</v>
      </c>
      <c r="F28" s="91">
        <f>SUM(G28:N28)</f>
        <v>511228326.98669136</v>
      </c>
      <c r="G28" s="90">
        <f t="shared" ref="G28:N28" si="0">G22*(1+$F$23)+G24+G25</f>
        <v>4064175.8718997887</v>
      </c>
      <c r="H28" s="90">
        <f t="shared" si="0"/>
        <v>12474460.38444165</v>
      </c>
      <c r="I28" s="90">
        <f t="shared" si="0"/>
        <v>8640795.43600953</v>
      </c>
      <c r="J28" s="90">
        <f>J22*(1+$F$23)+J24+J25+J26</f>
        <v>180626936.04575342</v>
      </c>
      <c r="K28" s="90">
        <f>K22*(1+$F$23)+K24+K25+K26</f>
        <v>169776690.01027116</v>
      </c>
      <c r="L28" s="90">
        <f t="shared" si="0"/>
        <v>2540020.6461908165</v>
      </c>
      <c r="M28" s="90">
        <f t="shared" si="0"/>
        <v>123701006.02885111</v>
      </c>
      <c r="N28" s="90">
        <f t="shared" si="0"/>
        <v>9404242.5632739216</v>
      </c>
    </row>
    <row r="29" spans="1:16">
      <c r="A29" s="190"/>
      <c r="B29" s="86"/>
      <c r="G29" s="87"/>
      <c r="H29" s="87"/>
      <c r="I29" s="87"/>
      <c r="J29" s="87"/>
      <c r="K29" s="87"/>
      <c r="L29" s="87"/>
      <c r="M29" s="87"/>
      <c r="N29" s="87"/>
    </row>
    <row r="30" spans="1:16">
      <c r="A30" s="190"/>
      <c r="B30" s="86" t="s">
        <v>46</v>
      </c>
      <c r="G30" s="87"/>
      <c r="H30" s="87"/>
      <c r="I30" s="87"/>
      <c r="J30" s="87"/>
      <c r="K30" s="87"/>
      <c r="L30" s="87"/>
      <c r="M30" s="87"/>
      <c r="N30" s="87"/>
    </row>
    <row r="31" spans="1:16">
      <c r="A31" s="190"/>
      <c r="B31" s="17" t="s">
        <v>100</v>
      </c>
      <c r="C31" s="17"/>
      <c r="D31" s="17" t="s">
        <v>43</v>
      </c>
      <c r="E31" s="17"/>
      <c r="F31" s="91">
        <f>SUM(G31:N31)</f>
        <v>2478343464.2261791</v>
      </c>
      <c r="G31" s="144">
        <v>15806756.594947953</v>
      </c>
      <c r="H31" s="144">
        <v>62343041.482818566</v>
      </c>
      <c r="I31" s="144">
        <v>31433419.632756192</v>
      </c>
      <c r="J31" s="271">
        <v>812557175.10362709</v>
      </c>
      <c r="K31" s="271">
        <v>897132447.80988479</v>
      </c>
      <c r="L31" s="144">
        <v>9638592.8657970373</v>
      </c>
      <c r="M31" s="144">
        <v>613952989.13496804</v>
      </c>
      <c r="N31" s="144">
        <v>35479041.601379409</v>
      </c>
      <c r="P31" s="25" t="s">
        <v>136</v>
      </c>
    </row>
    <row r="32" spans="1:16" s="184" customFormat="1">
      <c r="A32" s="190"/>
      <c r="B32" s="194" t="s">
        <v>135</v>
      </c>
      <c r="C32" s="194"/>
      <c r="D32" s="194" t="s">
        <v>43</v>
      </c>
      <c r="E32" s="194"/>
      <c r="F32" s="91">
        <f>SUM(G32:N32)</f>
        <v>5560061.2083795946</v>
      </c>
      <c r="G32" s="201"/>
      <c r="H32" s="201"/>
      <c r="I32" s="201"/>
      <c r="J32" s="201"/>
      <c r="K32" s="201"/>
      <c r="L32" s="201"/>
      <c r="M32" s="200">
        <f>'SO 2016'!L191</f>
        <v>5560061.2083795946</v>
      </c>
      <c r="N32" s="201"/>
      <c r="P32" s="184" t="s">
        <v>225</v>
      </c>
    </row>
    <row r="33" spans="1:16">
      <c r="A33" s="190"/>
      <c r="B33" s="17" t="s">
        <v>227</v>
      </c>
      <c r="D33" s="17" t="s">
        <v>43</v>
      </c>
      <c r="F33" s="91">
        <f>SUM(G33:N33)</f>
        <v>2539151123.8336358</v>
      </c>
      <c r="G33" s="93">
        <f>'SO 2016'!G174</f>
        <v>16448465.76395175</v>
      </c>
      <c r="H33" s="106">
        <f>'SO 2016'!H174</f>
        <v>63917332.228481196</v>
      </c>
      <c r="I33" s="201"/>
      <c r="J33" s="106">
        <f>'SO 2016'!I174</f>
        <v>861397264.6206696</v>
      </c>
      <c r="K33" s="106">
        <f>'SO 2016'!J174</f>
        <v>934188011.54469478</v>
      </c>
      <c r="L33" s="106">
        <f>'SO 2016'!K174</f>
        <v>9975173.2975745033</v>
      </c>
      <c r="M33" s="106">
        <f>'SO 2016'!L174</f>
        <v>612456213.81845772</v>
      </c>
      <c r="N33" s="106">
        <f>'SO 2016'!M174</f>
        <v>40768662.559806354</v>
      </c>
      <c r="P33" s="51" t="s">
        <v>225</v>
      </c>
    </row>
    <row r="34" spans="1:16">
      <c r="A34" s="190"/>
      <c r="B34" s="88" t="s">
        <v>226</v>
      </c>
      <c r="D34" s="51" t="s">
        <v>17</v>
      </c>
      <c r="G34" s="124">
        <f>G33/G31-1</f>
        <v>4.0597143705552785E-2</v>
      </c>
      <c r="H34" s="124">
        <f t="shared" ref="H34:N34" si="1">H33/H31-1</f>
        <v>2.5252068365905656E-2</v>
      </c>
      <c r="I34" s="201"/>
      <c r="J34" s="124">
        <f>J33/(I31+J31)-1</f>
        <v>2.0624246280520619E-2</v>
      </c>
      <c r="K34" s="124">
        <f>K33/K31-1</f>
        <v>4.1304451561496203E-2</v>
      </c>
      <c r="L34" s="124">
        <f t="shared" si="1"/>
        <v>3.4920079773452795E-2</v>
      </c>
      <c r="M34" s="203">
        <f>M33/(M31-M32)-1</f>
        <v>6.6787197966240441E-3</v>
      </c>
      <c r="N34" s="124">
        <f t="shared" si="1"/>
        <v>0.14909142749282411</v>
      </c>
    </row>
    <row r="35" spans="1:16">
      <c r="A35" s="190"/>
      <c r="B35" s="86"/>
      <c r="G35" s="87"/>
      <c r="H35" s="87"/>
      <c r="I35" s="87"/>
      <c r="J35" s="87"/>
      <c r="K35" s="87"/>
      <c r="L35" s="87"/>
      <c r="M35" s="87"/>
      <c r="N35" s="87"/>
    </row>
    <row r="36" spans="1:16">
      <c r="A36" s="190"/>
      <c r="B36" s="86" t="s">
        <v>228</v>
      </c>
      <c r="G36" s="87"/>
      <c r="H36" s="87"/>
      <c r="I36" s="87"/>
      <c r="J36" s="87"/>
      <c r="K36" s="87"/>
      <c r="L36" s="87"/>
      <c r="M36" s="87"/>
      <c r="N36" s="87"/>
    </row>
    <row r="37" spans="1:16">
      <c r="A37" s="190"/>
      <c r="B37" s="88" t="s">
        <v>229</v>
      </c>
      <c r="D37" s="184" t="s">
        <v>37</v>
      </c>
      <c r="F37" s="91">
        <f>SUM(G37:N37)</f>
        <v>524941318.25056469</v>
      </c>
      <c r="G37" s="90">
        <f t="shared" ref="G37:N37" si="2">G28*(1+G34)</f>
        <v>4229169.8038159451</v>
      </c>
      <c r="H37" s="90">
        <f t="shared" si="2"/>
        <v>12789466.310897352</v>
      </c>
      <c r="I37" s="272"/>
      <c r="J37" s="270">
        <f>(I28+J28)*(1+J34)</f>
        <v>193171235.78879827</v>
      </c>
      <c r="K37" s="90">
        <f t="shared" si="2"/>
        <v>176789223.07907155</v>
      </c>
      <c r="L37" s="90">
        <f t="shared" si="2"/>
        <v>2628718.3697820171</v>
      </c>
      <c r="M37" s="90">
        <f t="shared" si="2"/>
        <v>124527170.38667831</v>
      </c>
      <c r="N37" s="90">
        <f t="shared" si="2"/>
        <v>10806334.511521205</v>
      </c>
    </row>
    <row r="38" spans="1:16">
      <c r="A38" s="190"/>
      <c r="B38" s="86"/>
      <c r="G38" s="87"/>
      <c r="H38" s="87"/>
      <c r="I38" s="87"/>
      <c r="J38" s="87"/>
      <c r="K38" s="87"/>
      <c r="L38" s="87"/>
      <c r="M38" s="87"/>
      <c r="N38" s="87"/>
    </row>
    <row r="39" spans="1:16">
      <c r="A39" s="190"/>
      <c r="B39" s="86"/>
      <c r="G39" s="87"/>
      <c r="H39" s="87"/>
      <c r="I39" s="87"/>
      <c r="J39" s="87"/>
      <c r="K39" s="87"/>
      <c r="L39" s="87"/>
      <c r="M39" s="87"/>
      <c r="N39" s="87"/>
    </row>
    <row r="40" spans="1:16" s="80" customFormat="1">
      <c r="B40" s="81" t="s">
        <v>40</v>
      </c>
    </row>
    <row r="41" spans="1:16" s="82" customFormat="1">
      <c r="G41" s="84"/>
      <c r="H41" s="84"/>
      <c r="I41" s="84"/>
      <c r="J41" s="84"/>
      <c r="K41" s="84"/>
      <c r="L41" s="84"/>
      <c r="M41" s="84"/>
      <c r="N41" s="84"/>
      <c r="P41" s="85"/>
    </row>
    <row r="42" spans="1:16">
      <c r="A42" s="190"/>
      <c r="B42" s="86" t="s">
        <v>230</v>
      </c>
      <c r="G42" s="184"/>
      <c r="H42" s="184"/>
      <c r="I42" s="184"/>
      <c r="J42" s="184"/>
      <c r="K42" s="184"/>
      <c r="L42" s="184"/>
      <c r="M42" s="184"/>
      <c r="N42" s="184"/>
    </row>
    <row r="43" spans="1:16">
      <c r="A43" s="190"/>
      <c r="B43" s="51" t="s">
        <v>231</v>
      </c>
      <c r="D43" s="184" t="s">
        <v>37</v>
      </c>
      <c r="F43" s="91">
        <f>SUM(G43:N43)</f>
        <v>449635227.26949096</v>
      </c>
      <c r="G43" s="122">
        <v>0</v>
      </c>
      <c r="H43" s="122">
        <v>10326468.159999998</v>
      </c>
      <c r="I43" s="122">
        <v>0</v>
      </c>
      <c r="J43" s="122">
        <v>168365881.88999999</v>
      </c>
      <c r="K43" s="122">
        <v>162369324.03999999</v>
      </c>
      <c r="L43" s="122">
        <v>0</v>
      </c>
      <c r="M43" s="122">
        <v>102145610.84</v>
      </c>
      <c r="N43" s="122">
        <v>6427942.3394910097</v>
      </c>
      <c r="P43" s="184" t="s">
        <v>330</v>
      </c>
    </row>
    <row r="44" spans="1:16">
      <c r="A44" s="190"/>
      <c r="B44" s="51" t="s">
        <v>232</v>
      </c>
      <c r="D44" s="184" t="s">
        <v>37</v>
      </c>
      <c r="F44" s="91">
        <f>SUM(G44:N44)</f>
        <v>19765084.772312671</v>
      </c>
      <c r="G44" s="122">
        <v>3384368</v>
      </c>
      <c r="H44" s="122">
        <v>0</v>
      </c>
      <c r="I44" s="122">
        <v>7030868.4000000004</v>
      </c>
      <c r="J44" s="122">
        <v>609260.03871267173</v>
      </c>
      <c r="K44" s="122">
        <v>1324634.1839999999</v>
      </c>
      <c r="L44" s="122">
        <v>2242880</v>
      </c>
      <c r="M44" s="122">
        <v>4881874.9327999987</v>
      </c>
      <c r="N44" s="122">
        <v>291199.21680000005</v>
      </c>
      <c r="P44" s="184" t="s">
        <v>330</v>
      </c>
    </row>
    <row r="45" spans="1:16">
      <c r="A45" s="190"/>
      <c r="B45" s="51" t="s">
        <v>233</v>
      </c>
      <c r="F45" s="91">
        <f>SUM(G45:N45)</f>
        <v>469400312.0418036</v>
      </c>
      <c r="G45" s="91">
        <f>G43+G44</f>
        <v>3384368</v>
      </c>
      <c r="H45" s="91">
        <f t="shared" ref="H45:N45" si="3">H43+H44</f>
        <v>10326468.159999998</v>
      </c>
      <c r="I45" s="91">
        <f t="shared" si="3"/>
        <v>7030868.4000000004</v>
      </c>
      <c r="J45" s="91">
        <f t="shared" si="3"/>
        <v>168975141.92871267</v>
      </c>
      <c r="K45" s="91">
        <f t="shared" si="3"/>
        <v>163693958.22399998</v>
      </c>
      <c r="L45" s="91">
        <f t="shared" si="3"/>
        <v>2242880</v>
      </c>
      <c r="M45" s="91">
        <f t="shared" si="3"/>
        <v>107027485.7728</v>
      </c>
      <c r="N45" s="91">
        <f t="shared" si="3"/>
        <v>6719141.5562910102</v>
      </c>
    </row>
    <row r="46" spans="1:16">
      <c r="A46" s="190"/>
      <c r="B46" s="82"/>
      <c r="G46" s="88"/>
      <c r="H46" s="88"/>
      <c r="I46" s="88"/>
      <c r="J46" s="88"/>
      <c r="K46" s="88"/>
      <c r="L46" s="88"/>
      <c r="M46" s="88"/>
      <c r="N46" s="88"/>
    </row>
    <row r="47" spans="1:16">
      <c r="A47" s="190"/>
      <c r="B47" s="86"/>
      <c r="G47" s="87"/>
      <c r="H47" s="87"/>
      <c r="I47" s="87"/>
      <c r="J47" s="87"/>
      <c r="K47" s="87"/>
      <c r="L47" s="87"/>
      <c r="M47" s="87"/>
      <c r="N47" s="87"/>
    </row>
    <row r="48" spans="1:16" s="80" customFormat="1">
      <c r="B48" s="81" t="s">
        <v>41</v>
      </c>
    </row>
    <row r="49" spans="1:16" s="82" customFormat="1">
      <c r="A49" s="166"/>
      <c r="G49" s="84"/>
      <c r="H49" s="84"/>
      <c r="I49" s="84"/>
      <c r="J49" s="84"/>
      <c r="K49" s="84"/>
      <c r="L49" s="84"/>
      <c r="M49" s="84"/>
      <c r="N49" s="84"/>
      <c r="P49" s="85"/>
    </row>
    <row r="50" spans="1:16">
      <c r="A50" s="190"/>
      <c r="B50" s="51" t="s">
        <v>251</v>
      </c>
      <c r="D50" s="130" t="s">
        <v>37</v>
      </c>
      <c r="F50" s="91">
        <f>SUM(G50:N50)</f>
        <v>-55541006.208760992</v>
      </c>
      <c r="G50" s="89">
        <f>G45-G37</f>
        <v>-844801.80381594505</v>
      </c>
      <c r="H50" s="89">
        <f t="shared" ref="H50:N50" si="4">H45-H37</f>
        <v>-2462998.1508973539</v>
      </c>
      <c r="I50" s="273"/>
      <c r="J50" s="89">
        <f>(I45+J45)-J37</f>
        <v>-17165225.460085601</v>
      </c>
      <c r="K50" s="89">
        <f>K45-K37</f>
        <v>-13095264.855071574</v>
      </c>
      <c r="L50" s="89">
        <f t="shared" si="4"/>
        <v>-385838.36978201708</v>
      </c>
      <c r="M50" s="89">
        <f t="shared" si="4"/>
        <v>-17499684.61387831</v>
      </c>
      <c r="N50" s="89">
        <f t="shared" si="4"/>
        <v>-4087192.9552301951</v>
      </c>
    </row>
    <row r="51" spans="1:16">
      <c r="A51" s="190"/>
      <c r="B51" s="86"/>
      <c r="G51" s="87"/>
      <c r="H51" s="87"/>
      <c r="I51" s="87"/>
      <c r="J51" s="87"/>
      <c r="K51" s="87"/>
      <c r="L51" s="87"/>
      <c r="M51" s="87"/>
      <c r="N51" s="87"/>
    </row>
    <row r="52" spans="1:16">
      <c r="B52" s="86"/>
      <c r="G52" s="87"/>
      <c r="H52" s="87"/>
      <c r="I52" s="87"/>
      <c r="J52" s="87"/>
      <c r="K52" s="87"/>
      <c r="L52" s="87"/>
      <c r="M52" s="87"/>
      <c r="N52" s="87"/>
    </row>
  </sheetData>
  <pageMargins left="0.75" right="0.75" top="1" bottom="1" header="0.5" footer="0.5"/>
  <pageSetup paperSize="8" scale="45"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B1:O15"/>
  <sheetViews>
    <sheetView showGridLines="0" zoomScale="85" zoomScaleNormal="85" workbookViewId="0">
      <pane ySplit="2" topLeftCell="A3" activePane="bottomLeft" state="frozen"/>
      <selection pane="bottomLeft" activeCell="A3" sqref="A3"/>
    </sheetView>
  </sheetViews>
  <sheetFormatPr defaultRowHeight="14.25"/>
  <cols>
    <col min="1" max="1" width="4.85546875" style="15" customWidth="1"/>
    <col min="2" max="2" width="85.28515625" style="15" customWidth="1"/>
    <col min="3" max="3" width="4.42578125" style="15" customWidth="1"/>
    <col min="4" max="4" width="12.85546875" style="15" customWidth="1"/>
    <col min="5" max="5" width="4.42578125" style="15" customWidth="1"/>
    <col min="6" max="13" width="17.28515625" style="15" customWidth="1"/>
    <col min="14" max="15" width="9.140625" style="15"/>
    <col min="16" max="16" width="10.5703125" style="15" bestFit="1" customWidth="1"/>
    <col min="17" max="252" width="9.140625" style="15"/>
    <col min="253" max="253" width="4.85546875" style="15" customWidth="1"/>
    <col min="254" max="254" width="57.5703125" style="15" customWidth="1"/>
    <col min="255" max="255" width="4.42578125" style="15" customWidth="1"/>
    <col min="256" max="256" width="18.28515625" style="15" customWidth="1"/>
    <col min="257" max="257" width="5.85546875" style="15" customWidth="1"/>
    <col min="258" max="258" width="4.140625" style="15" customWidth="1"/>
    <col min="259" max="266" width="15.42578125" style="15" customWidth="1"/>
    <col min="267" max="267" width="5.28515625" style="15" customWidth="1"/>
    <col min="268" max="508" width="9.140625" style="15"/>
    <col min="509" max="509" width="4.85546875" style="15" customWidth="1"/>
    <col min="510" max="510" width="57.5703125" style="15" customWidth="1"/>
    <col min="511" max="511" width="4.42578125" style="15" customWidth="1"/>
    <col min="512" max="512" width="18.28515625" style="15" customWidth="1"/>
    <col min="513" max="513" width="5.85546875" style="15" customWidth="1"/>
    <col min="514" max="514" width="4.140625" style="15" customWidth="1"/>
    <col min="515" max="522" width="15.42578125" style="15" customWidth="1"/>
    <col min="523" max="523" width="5.28515625" style="15" customWidth="1"/>
    <col min="524" max="764" width="9.140625" style="15"/>
    <col min="765" max="765" width="4.85546875" style="15" customWidth="1"/>
    <col min="766" max="766" width="57.5703125" style="15" customWidth="1"/>
    <col min="767" max="767" width="4.42578125" style="15" customWidth="1"/>
    <col min="768" max="768" width="18.28515625" style="15" customWidth="1"/>
    <col min="769" max="769" width="5.85546875" style="15" customWidth="1"/>
    <col min="770" max="770" width="4.140625" style="15" customWidth="1"/>
    <col min="771" max="778" width="15.42578125" style="15" customWidth="1"/>
    <col min="779" max="779" width="5.28515625" style="15" customWidth="1"/>
    <col min="780" max="1020" width="9.140625" style="15"/>
    <col min="1021" max="1021" width="4.85546875" style="15" customWidth="1"/>
    <col min="1022" max="1022" width="57.5703125" style="15" customWidth="1"/>
    <col min="1023" max="1023" width="4.42578125" style="15" customWidth="1"/>
    <col min="1024" max="1024" width="18.28515625" style="15" customWidth="1"/>
    <col min="1025" max="1025" width="5.85546875" style="15" customWidth="1"/>
    <col min="1026" max="1026" width="4.140625" style="15" customWidth="1"/>
    <col min="1027" max="1034" width="15.42578125" style="15" customWidth="1"/>
    <col min="1035" max="1035" width="5.28515625" style="15" customWidth="1"/>
    <col min="1036" max="1276" width="9.140625" style="15"/>
    <col min="1277" max="1277" width="4.85546875" style="15" customWidth="1"/>
    <col min="1278" max="1278" width="57.5703125" style="15" customWidth="1"/>
    <col min="1279" max="1279" width="4.42578125" style="15" customWidth="1"/>
    <col min="1280" max="1280" width="18.28515625" style="15" customWidth="1"/>
    <col min="1281" max="1281" width="5.85546875" style="15" customWidth="1"/>
    <col min="1282" max="1282" width="4.140625" style="15" customWidth="1"/>
    <col min="1283" max="1290" width="15.42578125" style="15" customWidth="1"/>
    <col min="1291" max="1291" width="5.28515625" style="15" customWidth="1"/>
    <col min="1292" max="1532" width="9.140625" style="15"/>
    <col min="1533" max="1533" width="4.85546875" style="15" customWidth="1"/>
    <col min="1534" max="1534" width="57.5703125" style="15" customWidth="1"/>
    <col min="1535" max="1535" width="4.42578125" style="15" customWidth="1"/>
    <col min="1536" max="1536" width="18.28515625" style="15" customWidth="1"/>
    <col min="1537" max="1537" width="5.85546875" style="15" customWidth="1"/>
    <col min="1538" max="1538" width="4.140625" style="15" customWidth="1"/>
    <col min="1539" max="1546" width="15.42578125" style="15" customWidth="1"/>
    <col min="1547" max="1547" width="5.28515625" style="15" customWidth="1"/>
    <col min="1548" max="1788" width="9.140625" style="15"/>
    <col min="1789" max="1789" width="4.85546875" style="15" customWidth="1"/>
    <col min="1790" max="1790" width="57.5703125" style="15" customWidth="1"/>
    <col min="1791" max="1791" width="4.42578125" style="15" customWidth="1"/>
    <col min="1792" max="1792" width="18.28515625" style="15" customWidth="1"/>
    <col min="1793" max="1793" width="5.85546875" style="15" customWidth="1"/>
    <col min="1794" max="1794" width="4.140625" style="15" customWidth="1"/>
    <col min="1795" max="1802" width="15.42578125" style="15" customWidth="1"/>
    <col min="1803" max="1803" width="5.28515625" style="15" customWidth="1"/>
    <col min="1804" max="2044" width="9.140625" style="15"/>
    <col min="2045" max="2045" width="4.85546875" style="15" customWidth="1"/>
    <col min="2046" max="2046" width="57.5703125" style="15" customWidth="1"/>
    <col min="2047" max="2047" width="4.42578125" style="15" customWidth="1"/>
    <col min="2048" max="2048" width="18.28515625" style="15" customWidth="1"/>
    <col min="2049" max="2049" width="5.85546875" style="15" customWidth="1"/>
    <col min="2050" max="2050" width="4.140625" style="15" customWidth="1"/>
    <col min="2051" max="2058" width="15.42578125" style="15" customWidth="1"/>
    <col min="2059" max="2059" width="5.28515625" style="15" customWidth="1"/>
    <col min="2060" max="2300" width="9.140625" style="15"/>
    <col min="2301" max="2301" width="4.85546875" style="15" customWidth="1"/>
    <col min="2302" max="2302" width="57.5703125" style="15" customWidth="1"/>
    <col min="2303" max="2303" width="4.42578125" style="15" customWidth="1"/>
    <col min="2304" max="2304" width="18.28515625" style="15" customWidth="1"/>
    <col min="2305" max="2305" width="5.85546875" style="15" customWidth="1"/>
    <col min="2306" max="2306" width="4.140625" style="15" customWidth="1"/>
    <col min="2307" max="2314" width="15.42578125" style="15" customWidth="1"/>
    <col min="2315" max="2315" width="5.28515625" style="15" customWidth="1"/>
    <col min="2316" max="2556" width="9.140625" style="15"/>
    <col min="2557" max="2557" width="4.85546875" style="15" customWidth="1"/>
    <col min="2558" max="2558" width="57.5703125" style="15" customWidth="1"/>
    <col min="2559" max="2559" width="4.42578125" style="15" customWidth="1"/>
    <col min="2560" max="2560" width="18.28515625" style="15" customWidth="1"/>
    <col min="2561" max="2561" width="5.85546875" style="15" customWidth="1"/>
    <col min="2562" max="2562" width="4.140625" style="15" customWidth="1"/>
    <col min="2563" max="2570" width="15.42578125" style="15" customWidth="1"/>
    <col min="2571" max="2571" width="5.28515625" style="15" customWidth="1"/>
    <col min="2572" max="2812" width="9.140625" style="15"/>
    <col min="2813" max="2813" width="4.85546875" style="15" customWidth="1"/>
    <col min="2814" max="2814" width="57.5703125" style="15" customWidth="1"/>
    <col min="2815" max="2815" width="4.42578125" style="15" customWidth="1"/>
    <col min="2816" max="2816" width="18.28515625" style="15" customWidth="1"/>
    <col min="2817" max="2817" width="5.85546875" style="15" customWidth="1"/>
    <col min="2818" max="2818" width="4.140625" style="15" customWidth="1"/>
    <col min="2819" max="2826" width="15.42578125" style="15" customWidth="1"/>
    <col min="2827" max="2827" width="5.28515625" style="15" customWidth="1"/>
    <col min="2828" max="3068" width="9.140625" style="15"/>
    <col min="3069" max="3069" width="4.85546875" style="15" customWidth="1"/>
    <col min="3070" max="3070" width="57.5703125" style="15" customWidth="1"/>
    <col min="3071" max="3071" width="4.42578125" style="15" customWidth="1"/>
    <col min="3072" max="3072" width="18.28515625" style="15" customWidth="1"/>
    <col min="3073" max="3073" width="5.85546875" style="15" customWidth="1"/>
    <col min="3074" max="3074" width="4.140625" style="15" customWidth="1"/>
    <col min="3075" max="3082" width="15.42578125" style="15" customWidth="1"/>
    <col min="3083" max="3083" width="5.28515625" style="15" customWidth="1"/>
    <col min="3084" max="3324" width="9.140625" style="15"/>
    <col min="3325" max="3325" width="4.85546875" style="15" customWidth="1"/>
    <col min="3326" max="3326" width="57.5703125" style="15" customWidth="1"/>
    <col min="3327" max="3327" width="4.42578125" style="15" customWidth="1"/>
    <col min="3328" max="3328" width="18.28515625" style="15" customWidth="1"/>
    <col min="3329" max="3329" width="5.85546875" style="15" customWidth="1"/>
    <col min="3330" max="3330" width="4.140625" style="15" customWidth="1"/>
    <col min="3331" max="3338" width="15.42578125" style="15" customWidth="1"/>
    <col min="3339" max="3339" width="5.28515625" style="15" customWidth="1"/>
    <col min="3340" max="3580" width="9.140625" style="15"/>
    <col min="3581" max="3581" width="4.85546875" style="15" customWidth="1"/>
    <col min="3582" max="3582" width="57.5703125" style="15" customWidth="1"/>
    <col min="3583" max="3583" width="4.42578125" style="15" customWidth="1"/>
    <col min="3584" max="3584" width="18.28515625" style="15" customWidth="1"/>
    <col min="3585" max="3585" width="5.85546875" style="15" customWidth="1"/>
    <col min="3586" max="3586" width="4.140625" style="15" customWidth="1"/>
    <col min="3587" max="3594" width="15.42578125" style="15" customWidth="1"/>
    <col min="3595" max="3595" width="5.28515625" style="15" customWidth="1"/>
    <col min="3596" max="3836" width="9.140625" style="15"/>
    <col min="3837" max="3837" width="4.85546875" style="15" customWidth="1"/>
    <col min="3838" max="3838" width="57.5703125" style="15" customWidth="1"/>
    <col min="3839" max="3839" width="4.42578125" style="15" customWidth="1"/>
    <col min="3840" max="3840" width="18.28515625" style="15" customWidth="1"/>
    <col min="3841" max="3841" width="5.85546875" style="15" customWidth="1"/>
    <col min="3842" max="3842" width="4.140625" style="15" customWidth="1"/>
    <col min="3843" max="3850" width="15.42578125" style="15" customWidth="1"/>
    <col min="3851" max="3851" width="5.28515625" style="15" customWidth="1"/>
    <col min="3852" max="4092" width="9.140625" style="15"/>
    <col min="4093" max="4093" width="4.85546875" style="15" customWidth="1"/>
    <col min="4094" max="4094" width="57.5703125" style="15" customWidth="1"/>
    <col min="4095" max="4095" width="4.42578125" style="15" customWidth="1"/>
    <col min="4096" max="4096" width="18.28515625" style="15" customWidth="1"/>
    <col min="4097" max="4097" width="5.85546875" style="15" customWidth="1"/>
    <col min="4098" max="4098" width="4.140625" style="15" customWidth="1"/>
    <col min="4099" max="4106" width="15.42578125" style="15" customWidth="1"/>
    <col min="4107" max="4107" width="5.28515625" style="15" customWidth="1"/>
    <col min="4108" max="4348" width="9.140625" style="15"/>
    <col min="4349" max="4349" width="4.85546875" style="15" customWidth="1"/>
    <col min="4350" max="4350" width="57.5703125" style="15" customWidth="1"/>
    <col min="4351" max="4351" width="4.42578125" style="15" customWidth="1"/>
    <col min="4352" max="4352" width="18.28515625" style="15" customWidth="1"/>
    <col min="4353" max="4353" width="5.85546875" style="15" customWidth="1"/>
    <col min="4354" max="4354" width="4.140625" style="15" customWidth="1"/>
    <col min="4355" max="4362" width="15.42578125" style="15" customWidth="1"/>
    <col min="4363" max="4363" width="5.28515625" style="15" customWidth="1"/>
    <col min="4364" max="4604" width="9.140625" style="15"/>
    <col min="4605" max="4605" width="4.85546875" style="15" customWidth="1"/>
    <col min="4606" max="4606" width="57.5703125" style="15" customWidth="1"/>
    <col min="4607" max="4607" width="4.42578125" style="15" customWidth="1"/>
    <col min="4608" max="4608" width="18.28515625" style="15" customWidth="1"/>
    <col min="4609" max="4609" width="5.85546875" style="15" customWidth="1"/>
    <col min="4610" max="4610" width="4.140625" style="15" customWidth="1"/>
    <col min="4611" max="4618" width="15.42578125" style="15" customWidth="1"/>
    <col min="4619" max="4619" width="5.28515625" style="15" customWidth="1"/>
    <col min="4620" max="4860" width="9.140625" style="15"/>
    <col min="4861" max="4861" width="4.85546875" style="15" customWidth="1"/>
    <col min="4862" max="4862" width="57.5703125" style="15" customWidth="1"/>
    <col min="4863" max="4863" width="4.42578125" style="15" customWidth="1"/>
    <col min="4864" max="4864" width="18.28515625" style="15" customWidth="1"/>
    <col min="4865" max="4865" width="5.85546875" style="15" customWidth="1"/>
    <col min="4866" max="4866" width="4.140625" style="15" customWidth="1"/>
    <col min="4867" max="4874" width="15.42578125" style="15" customWidth="1"/>
    <col min="4875" max="4875" width="5.28515625" style="15" customWidth="1"/>
    <col min="4876" max="5116" width="9.140625" style="15"/>
    <col min="5117" max="5117" width="4.85546875" style="15" customWidth="1"/>
    <col min="5118" max="5118" width="57.5703125" style="15" customWidth="1"/>
    <col min="5119" max="5119" width="4.42578125" style="15" customWidth="1"/>
    <col min="5120" max="5120" width="18.28515625" style="15" customWidth="1"/>
    <col min="5121" max="5121" width="5.85546875" style="15" customWidth="1"/>
    <col min="5122" max="5122" width="4.140625" style="15" customWidth="1"/>
    <col min="5123" max="5130" width="15.42578125" style="15" customWidth="1"/>
    <col min="5131" max="5131" width="5.28515625" style="15" customWidth="1"/>
    <col min="5132" max="5372" width="9.140625" style="15"/>
    <col min="5373" max="5373" width="4.85546875" style="15" customWidth="1"/>
    <col min="5374" max="5374" width="57.5703125" style="15" customWidth="1"/>
    <col min="5375" max="5375" width="4.42578125" style="15" customWidth="1"/>
    <col min="5376" max="5376" width="18.28515625" style="15" customWidth="1"/>
    <col min="5377" max="5377" width="5.85546875" style="15" customWidth="1"/>
    <col min="5378" max="5378" width="4.140625" style="15" customWidth="1"/>
    <col min="5379" max="5386" width="15.42578125" style="15" customWidth="1"/>
    <col min="5387" max="5387" width="5.28515625" style="15" customWidth="1"/>
    <col min="5388" max="5628" width="9.140625" style="15"/>
    <col min="5629" max="5629" width="4.85546875" style="15" customWidth="1"/>
    <col min="5630" max="5630" width="57.5703125" style="15" customWidth="1"/>
    <col min="5631" max="5631" width="4.42578125" style="15" customWidth="1"/>
    <col min="5632" max="5632" width="18.28515625" style="15" customWidth="1"/>
    <col min="5633" max="5633" width="5.85546875" style="15" customWidth="1"/>
    <col min="5634" max="5634" width="4.140625" style="15" customWidth="1"/>
    <col min="5635" max="5642" width="15.42578125" style="15" customWidth="1"/>
    <col min="5643" max="5643" width="5.28515625" style="15" customWidth="1"/>
    <col min="5644" max="5884" width="9.140625" style="15"/>
    <col min="5885" max="5885" width="4.85546875" style="15" customWidth="1"/>
    <col min="5886" max="5886" width="57.5703125" style="15" customWidth="1"/>
    <col min="5887" max="5887" width="4.42578125" style="15" customWidth="1"/>
    <col min="5888" max="5888" width="18.28515625" style="15" customWidth="1"/>
    <col min="5889" max="5889" width="5.85546875" style="15" customWidth="1"/>
    <col min="5890" max="5890" width="4.140625" style="15" customWidth="1"/>
    <col min="5891" max="5898" width="15.42578125" style="15" customWidth="1"/>
    <col min="5899" max="5899" width="5.28515625" style="15" customWidth="1"/>
    <col min="5900" max="6140" width="9.140625" style="15"/>
    <col min="6141" max="6141" width="4.85546875" style="15" customWidth="1"/>
    <col min="6142" max="6142" width="57.5703125" style="15" customWidth="1"/>
    <col min="6143" max="6143" width="4.42578125" style="15" customWidth="1"/>
    <col min="6144" max="6144" width="18.28515625" style="15" customWidth="1"/>
    <col min="6145" max="6145" width="5.85546875" style="15" customWidth="1"/>
    <col min="6146" max="6146" width="4.140625" style="15" customWidth="1"/>
    <col min="6147" max="6154" width="15.42578125" style="15" customWidth="1"/>
    <col min="6155" max="6155" width="5.28515625" style="15" customWidth="1"/>
    <col min="6156" max="6396" width="9.140625" style="15"/>
    <col min="6397" max="6397" width="4.85546875" style="15" customWidth="1"/>
    <col min="6398" max="6398" width="57.5703125" style="15" customWidth="1"/>
    <col min="6399" max="6399" width="4.42578125" style="15" customWidth="1"/>
    <col min="6400" max="6400" width="18.28515625" style="15" customWidth="1"/>
    <col min="6401" max="6401" width="5.85546875" style="15" customWidth="1"/>
    <col min="6402" max="6402" width="4.140625" style="15" customWidth="1"/>
    <col min="6403" max="6410" width="15.42578125" style="15" customWidth="1"/>
    <col min="6411" max="6411" width="5.28515625" style="15" customWidth="1"/>
    <col min="6412" max="6652" width="9.140625" style="15"/>
    <col min="6653" max="6653" width="4.85546875" style="15" customWidth="1"/>
    <col min="6654" max="6654" width="57.5703125" style="15" customWidth="1"/>
    <col min="6655" max="6655" width="4.42578125" style="15" customWidth="1"/>
    <col min="6656" max="6656" width="18.28515625" style="15" customWidth="1"/>
    <col min="6657" max="6657" width="5.85546875" style="15" customWidth="1"/>
    <col min="6658" max="6658" width="4.140625" style="15" customWidth="1"/>
    <col min="6659" max="6666" width="15.42578125" style="15" customWidth="1"/>
    <col min="6667" max="6667" width="5.28515625" style="15" customWidth="1"/>
    <col min="6668" max="6908" width="9.140625" style="15"/>
    <col min="6909" max="6909" width="4.85546875" style="15" customWidth="1"/>
    <col min="6910" max="6910" width="57.5703125" style="15" customWidth="1"/>
    <col min="6911" max="6911" width="4.42578125" style="15" customWidth="1"/>
    <col min="6912" max="6912" width="18.28515625" style="15" customWidth="1"/>
    <col min="6913" max="6913" width="5.85546875" style="15" customWidth="1"/>
    <col min="6914" max="6914" width="4.140625" style="15" customWidth="1"/>
    <col min="6915" max="6922" width="15.42578125" style="15" customWidth="1"/>
    <col min="6923" max="6923" width="5.28515625" style="15" customWidth="1"/>
    <col min="6924" max="7164" width="9.140625" style="15"/>
    <col min="7165" max="7165" width="4.85546875" style="15" customWidth="1"/>
    <col min="7166" max="7166" width="57.5703125" style="15" customWidth="1"/>
    <col min="7167" max="7167" width="4.42578125" style="15" customWidth="1"/>
    <col min="7168" max="7168" width="18.28515625" style="15" customWidth="1"/>
    <col min="7169" max="7169" width="5.85546875" style="15" customWidth="1"/>
    <col min="7170" max="7170" width="4.140625" style="15" customWidth="1"/>
    <col min="7171" max="7178" width="15.42578125" style="15" customWidth="1"/>
    <col min="7179" max="7179" width="5.28515625" style="15" customWidth="1"/>
    <col min="7180" max="7420" width="9.140625" style="15"/>
    <col min="7421" max="7421" width="4.85546875" style="15" customWidth="1"/>
    <col min="7422" max="7422" width="57.5703125" style="15" customWidth="1"/>
    <col min="7423" max="7423" width="4.42578125" style="15" customWidth="1"/>
    <col min="7424" max="7424" width="18.28515625" style="15" customWidth="1"/>
    <col min="7425" max="7425" width="5.85546875" style="15" customWidth="1"/>
    <col min="7426" max="7426" width="4.140625" style="15" customWidth="1"/>
    <col min="7427" max="7434" width="15.42578125" style="15" customWidth="1"/>
    <col min="7435" max="7435" width="5.28515625" style="15" customWidth="1"/>
    <col min="7436" max="7676" width="9.140625" style="15"/>
    <col min="7677" max="7677" width="4.85546875" style="15" customWidth="1"/>
    <col min="7678" max="7678" width="57.5703125" style="15" customWidth="1"/>
    <col min="7679" max="7679" width="4.42578125" style="15" customWidth="1"/>
    <col min="7680" max="7680" width="18.28515625" style="15" customWidth="1"/>
    <col min="7681" max="7681" width="5.85546875" style="15" customWidth="1"/>
    <col min="7682" max="7682" width="4.140625" style="15" customWidth="1"/>
    <col min="7683" max="7690" width="15.42578125" style="15" customWidth="1"/>
    <col min="7691" max="7691" width="5.28515625" style="15" customWidth="1"/>
    <col min="7692" max="7932" width="9.140625" style="15"/>
    <col min="7933" max="7933" width="4.85546875" style="15" customWidth="1"/>
    <col min="7934" max="7934" width="57.5703125" style="15" customWidth="1"/>
    <col min="7935" max="7935" width="4.42578125" style="15" customWidth="1"/>
    <col min="7936" max="7936" width="18.28515625" style="15" customWidth="1"/>
    <col min="7937" max="7937" width="5.85546875" style="15" customWidth="1"/>
    <col min="7938" max="7938" width="4.140625" style="15" customWidth="1"/>
    <col min="7939" max="7946" width="15.42578125" style="15" customWidth="1"/>
    <col min="7947" max="7947" width="5.28515625" style="15" customWidth="1"/>
    <col min="7948" max="8188" width="9.140625" style="15"/>
    <col min="8189" max="8189" width="4.85546875" style="15" customWidth="1"/>
    <col min="8190" max="8190" width="57.5703125" style="15" customWidth="1"/>
    <col min="8191" max="8191" width="4.42578125" style="15" customWidth="1"/>
    <col min="8192" max="8192" width="18.28515625" style="15" customWidth="1"/>
    <col min="8193" max="8193" width="5.85546875" style="15" customWidth="1"/>
    <col min="8194" max="8194" width="4.140625" style="15" customWidth="1"/>
    <col min="8195" max="8202" width="15.42578125" style="15" customWidth="1"/>
    <col min="8203" max="8203" width="5.28515625" style="15" customWidth="1"/>
    <col min="8204" max="8444" width="9.140625" style="15"/>
    <col min="8445" max="8445" width="4.85546875" style="15" customWidth="1"/>
    <col min="8446" max="8446" width="57.5703125" style="15" customWidth="1"/>
    <col min="8447" max="8447" width="4.42578125" style="15" customWidth="1"/>
    <col min="8448" max="8448" width="18.28515625" style="15" customWidth="1"/>
    <col min="8449" max="8449" width="5.85546875" style="15" customWidth="1"/>
    <col min="8450" max="8450" width="4.140625" style="15" customWidth="1"/>
    <col min="8451" max="8458" width="15.42578125" style="15" customWidth="1"/>
    <col min="8459" max="8459" width="5.28515625" style="15" customWidth="1"/>
    <col min="8460" max="8700" width="9.140625" style="15"/>
    <col min="8701" max="8701" width="4.85546875" style="15" customWidth="1"/>
    <col min="8702" max="8702" width="57.5703125" style="15" customWidth="1"/>
    <col min="8703" max="8703" width="4.42578125" style="15" customWidth="1"/>
    <col min="8704" max="8704" width="18.28515625" style="15" customWidth="1"/>
    <col min="8705" max="8705" width="5.85546875" style="15" customWidth="1"/>
    <col min="8706" max="8706" width="4.140625" style="15" customWidth="1"/>
    <col min="8707" max="8714" width="15.42578125" style="15" customWidth="1"/>
    <col min="8715" max="8715" width="5.28515625" style="15" customWidth="1"/>
    <col min="8716" max="8956" width="9.140625" style="15"/>
    <col min="8957" max="8957" width="4.85546875" style="15" customWidth="1"/>
    <col min="8958" max="8958" width="57.5703125" style="15" customWidth="1"/>
    <col min="8959" max="8959" width="4.42578125" style="15" customWidth="1"/>
    <col min="8960" max="8960" width="18.28515625" style="15" customWidth="1"/>
    <col min="8961" max="8961" width="5.85546875" style="15" customWidth="1"/>
    <col min="8962" max="8962" width="4.140625" style="15" customWidth="1"/>
    <col min="8963" max="8970" width="15.42578125" style="15" customWidth="1"/>
    <col min="8971" max="8971" width="5.28515625" style="15" customWidth="1"/>
    <col min="8972" max="9212" width="9.140625" style="15"/>
    <col min="9213" max="9213" width="4.85546875" style="15" customWidth="1"/>
    <col min="9214" max="9214" width="57.5703125" style="15" customWidth="1"/>
    <col min="9215" max="9215" width="4.42578125" style="15" customWidth="1"/>
    <col min="9216" max="9216" width="18.28515625" style="15" customWidth="1"/>
    <col min="9217" max="9217" width="5.85546875" style="15" customWidth="1"/>
    <col min="9218" max="9218" width="4.140625" style="15" customWidth="1"/>
    <col min="9219" max="9226" width="15.42578125" style="15" customWidth="1"/>
    <col min="9227" max="9227" width="5.28515625" style="15" customWidth="1"/>
    <col min="9228" max="9468" width="9.140625" style="15"/>
    <col min="9469" max="9469" width="4.85546875" style="15" customWidth="1"/>
    <col min="9470" max="9470" width="57.5703125" style="15" customWidth="1"/>
    <col min="9471" max="9471" width="4.42578125" style="15" customWidth="1"/>
    <col min="9472" max="9472" width="18.28515625" style="15" customWidth="1"/>
    <col min="9473" max="9473" width="5.85546875" style="15" customWidth="1"/>
    <col min="9474" max="9474" width="4.140625" style="15" customWidth="1"/>
    <col min="9475" max="9482" width="15.42578125" style="15" customWidth="1"/>
    <col min="9483" max="9483" width="5.28515625" style="15" customWidth="1"/>
    <col min="9484" max="9724" width="9.140625" style="15"/>
    <col min="9725" max="9725" width="4.85546875" style="15" customWidth="1"/>
    <col min="9726" max="9726" width="57.5703125" style="15" customWidth="1"/>
    <col min="9727" max="9727" width="4.42578125" style="15" customWidth="1"/>
    <col min="9728" max="9728" width="18.28515625" style="15" customWidth="1"/>
    <col min="9729" max="9729" width="5.85546875" style="15" customWidth="1"/>
    <col min="9730" max="9730" width="4.140625" style="15" customWidth="1"/>
    <col min="9731" max="9738" width="15.42578125" style="15" customWidth="1"/>
    <col min="9739" max="9739" width="5.28515625" style="15" customWidth="1"/>
    <col min="9740" max="9980" width="9.140625" style="15"/>
    <col min="9981" max="9981" width="4.85546875" style="15" customWidth="1"/>
    <col min="9982" max="9982" width="57.5703125" style="15" customWidth="1"/>
    <col min="9983" max="9983" width="4.42578125" style="15" customWidth="1"/>
    <col min="9984" max="9984" width="18.28515625" style="15" customWidth="1"/>
    <col min="9985" max="9985" width="5.85546875" style="15" customWidth="1"/>
    <col min="9986" max="9986" width="4.140625" style="15" customWidth="1"/>
    <col min="9987" max="9994" width="15.42578125" style="15" customWidth="1"/>
    <col min="9995" max="9995" width="5.28515625" style="15" customWidth="1"/>
    <col min="9996" max="10236" width="9.140625" style="15"/>
    <col min="10237" max="10237" width="4.85546875" style="15" customWidth="1"/>
    <col min="10238" max="10238" width="57.5703125" style="15" customWidth="1"/>
    <col min="10239" max="10239" width="4.42578125" style="15" customWidth="1"/>
    <col min="10240" max="10240" width="18.28515625" style="15" customWidth="1"/>
    <col min="10241" max="10241" width="5.85546875" style="15" customWidth="1"/>
    <col min="10242" max="10242" width="4.140625" style="15" customWidth="1"/>
    <col min="10243" max="10250" width="15.42578125" style="15" customWidth="1"/>
    <col min="10251" max="10251" width="5.28515625" style="15" customWidth="1"/>
    <col min="10252" max="10492" width="9.140625" style="15"/>
    <col min="10493" max="10493" width="4.85546875" style="15" customWidth="1"/>
    <col min="10494" max="10494" width="57.5703125" style="15" customWidth="1"/>
    <col min="10495" max="10495" width="4.42578125" style="15" customWidth="1"/>
    <col min="10496" max="10496" width="18.28515625" style="15" customWidth="1"/>
    <col min="10497" max="10497" width="5.85546875" style="15" customWidth="1"/>
    <col min="10498" max="10498" width="4.140625" style="15" customWidth="1"/>
    <col min="10499" max="10506" width="15.42578125" style="15" customWidth="1"/>
    <col min="10507" max="10507" width="5.28515625" style="15" customWidth="1"/>
    <col min="10508" max="10748" width="9.140625" style="15"/>
    <col min="10749" max="10749" width="4.85546875" style="15" customWidth="1"/>
    <col min="10750" max="10750" width="57.5703125" style="15" customWidth="1"/>
    <col min="10751" max="10751" width="4.42578125" style="15" customWidth="1"/>
    <col min="10752" max="10752" width="18.28515625" style="15" customWidth="1"/>
    <col min="10753" max="10753" width="5.85546875" style="15" customWidth="1"/>
    <col min="10754" max="10754" width="4.140625" style="15" customWidth="1"/>
    <col min="10755" max="10762" width="15.42578125" style="15" customWidth="1"/>
    <col min="10763" max="10763" width="5.28515625" style="15" customWidth="1"/>
    <col min="10764" max="11004" width="9.140625" style="15"/>
    <col min="11005" max="11005" width="4.85546875" style="15" customWidth="1"/>
    <col min="11006" max="11006" width="57.5703125" style="15" customWidth="1"/>
    <col min="11007" max="11007" width="4.42578125" style="15" customWidth="1"/>
    <col min="11008" max="11008" width="18.28515625" style="15" customWidth="1"/>
    <col min="11009" max="11009" width="5.85546875" style="15" customWidth="1"/>
    <col min="11010" max="11010" width="4.140625" style="15" customWidth="1"/>
    <col min="11011" max="11018" width="15.42578125" style="15" customWidth="1"/>
    <col min="11019" max="11019" width="5.28515625" style="15" customWidth="1"/>
    <col min="11020" max="11260" width="9.140625" style="15"/>
    <col min="11261" max="11261" width="4.85546875" style="15" customWidth="1"/>
    <col min="11262" max="11262" width="57.5703125" style="15" customWidth="1"/>
    <col min="11263" max="11263" width="4.42578125" style="15" customWidth="1"/>
    <col min="11264" max="11264" width="18.28515625" style="15" customWidth="1"/>
    <col min="11265" max="11265" width="5.85546875" style="15" customWidth="1"/>
    <col min="11266" max="11266" width="4.140625" style="15" customWidth="1"/>
    <col min="11267" max="11274" width="15.42578125" style="15" customWidth="1"/>
    <col min="11275" max="11275" width="5.28515625" style="15" customWidth="1"/>
    <col min="11276" max="11516" width="9.140625" style="15"/>
    <col min="11517" max="11517" width="4.85546875" style="15" customWidth="1"/>
    <col min="11518" max="11518" width="57.5703125" style="15" customWidth="1"/>
    <col min="11519" max="11519" width="4.42578125" style="15" customWidth="1"/>
    <col min="11520" max="11520" width="18.28515625" style="15" customWidth="1"/>
    <col min="11521" max="11521" width="5.85546875" style="15" customWidth="1"/>
    <col min="11522" max="11522" width="4.140625" style="15" customWidth="1"/>
    <col min="11523" max="11530" width="15.42578125" style="15" customWidth="1"/>
    <col min="11531" max="11531" width="5.28515625" style="15" customWidth="1"/>
    <col min="11532" max="11772" width="9.140625" style="15"/>
    <col min="11773" max="11773" width="4.85546875" style="15" customWidth="1"/>
    <col min="11774" max="11774" width="57.5703125" style="15" customWidth="1"/>
    <col min="11775" max="11775" width="4.42578125" style="15" customWidth="1"/>
    <col min="11776" max="11776" width="18.28515625" style="15" customWidth="1"/>
    <col min="11777" max="11777" width="5.85546875" style="15" customWidth="1"/>
    <col min="11778" max="11778" width="4.140625" style="15" customWidth="1"/>
    <col min="11779" max="11786" width="15.42578125" style="15" customWidth="1"/>
    <col min="11787" max="11787" width="5.28515625" style="15" customWidth="1"/>
    <col min="11788" max="12028" width="9.140625" style="15"/>
    <col min="12029" max="12029" width="4.85546875" style="15" customWidth="1"/>
    <col min="12030" max="12030" width="57.5703125" style="15" customWidth="1"/>
    <col min="12031" max="12031" width="4.42578125" style="15" customWidth="1"/>
    <col min="12032" max="12032" width="18.28515625" style="15" customWidth="1"/>
    <col min="12033" max="12033" width="5.85546875" style="15" customWidth="1"/>
    <col min="12034" max="12034" width="4.140625" style="15" customWidth="1"/>
    <col min="12035" max="12042" width="15.42578125" style="15" customWidth="1"/>
    <col min="12043" max="12043" width="5.28515625" style="15" customWidth="1"/>
    <col min="12044" max="12284" width="9.140625" style="15"/>
    <col min="12285" max="12285" width="4.85546875" style="15" customWidth="1"/>
    <col min="12286" max="12286" width="57.5703125" style="15" customWidth="1"/>
    <col min="12287" max="12287" width="4.42578125" style="15" customWidth="1"/>
    <col min="12288" max="12288" width="18.28515625" style="15" customWidth="1"/>
    <col min="12289" max="12289" width="5.85546875" style="15" customWidth="1"/>
    <col min="12290" max="12290" width="4.140625" style="15" customWidth="1"/>
    <col min="12291" max="12298" width="15.42578125" style="15" customWidth="1"/>
    <col min="12299" max="12299" width="5.28515625" style="15" customWidth="1"/>
    <col min="12300" max="12540" width="9.140625" style="15"/>
    <col min="12541" max="12541" width="4.85546875" style="15" customWidth="1"/>
    <col min="12542" max="12542" width="57.5703125" style="15" customWidth="1"/>
    <col min="12543" max="12543" width="4.42578125" style="15" customWidth="1"/>
    <col min="12544" max="12544" width="18.28515625" style="15" customWidth="1"/>
    <col min="12545" max="12545" width="5.85546875" style="15" customWidth="1"/>
    <col min="12546" max="12546" width="4.140625" style="15" customWidth="1"/>
    <col min="12547" max="12554" width="15.42578125" style="15" customWidth="1"/>
    <col min="12555" max="12555" width="5.28515625" style="15" customWidth="1"/>
    <col min="12556" max="12796" width="9.140625" style="15"/>
    <col min="12797" max="12797" width="4.85546875" style="15" customWidth="1"/>
    <col min="12798" max="12798" width="57.5703125" style="15" customWidth="1"/>
    <col min="12799" max="12799" width="4.42578125" style="15" customWidth="1"/>
    <col min="12800" max="12800" width="18.28515625" style="15" customWidth="1"/>
    <col min="12801" max="12801" width="5.85546875" style="15" customWidth="1"/>
    <col min="12802" max="12802" width="4.140625" style="15" customWidth="1"/>
    <col min="12803" max="12810" width="15.42578125" style="15" customWidth="1"/>
    <col min="12811" max="12811" width="5.28515625" style="15" customWidth="1"/>
    <col min="12812" max="13052" width="9.140625" style="15"/>
    <col min="13053" max="13053" width="4.85546875" style="15" customWidth="1"/>
    <col min="13054" max="13054" width="57.5703125" style="15" customWidth="1"/>
    <col min="13055" max="13055" width="4.42578125" style="15" customWidth="1"/>
    <col min="13056" max="13056" width="18.28515625" style="15" customWidth="1"/>
    <col min="13057" max="13057" width="5.85546875" style="15" customWidth="1"/>
    <col min="13058" max="13058" width="4.140625" style="15" customWidth="1"/>
    <col min="13059" max="13066" width="15.42578125" style="15" customWidth="1"/>
    <col min="13067" max="13067" width="5.28515625" style="15" customWidth="1"/>
    <col min="13068" max="13308" width="9.140625" style="15"/>
    <col min="13309" max="13309" width="4.85546875" style="15" customWidth="1"/>
    <col min="13310" max="13310" width="57.5703125" style="15" customWidth="1"/>
    <col min="13311" max="13311" width="4.42578125" style="15" customWidth="1"/>
    <col min="13312" max="13312" width="18.28515625" style="15" customWidth="1"/>
    <col min="13313" max="13313" width="5.85546875" style="15" customWidth="1"/>
    <col min="13314" max="13314" width="4.140625" style="15" customWidth="1"/>
    <col min="13315" max="13322" width="15.42578125" style="15" customWidth="1"/>
    <col min="13323" max="13323" width="5.28515625" style="15" customWidth="1"/>
    <col min="13324" max="13564" width="9.140625" style="15"/>
    <col min="13565" max="13565" width="4.85546875" style="15" customWidth="1"/>
    <col min="13566" max="13566" width="57.5703125" style="15" customWidth="1"/>
    <col min="13567" max="13567" width="4.42578125" style="15" customWidth="1"/>
    <col min="13568" max="13568" width="18.28515625" style="15" customWidth="1"/>
    <col min="13569" max="13569" width="5.85546875" style="15" customWidth="1"/>
    <col min="13570" max="13570" width="4.140625" style="15" customWidth="1"/>
    <col min="13571" max="13578" width="15.42578125" style="15" customWidth="1"/>
    <col min="13579" max="13579" width="5.28515625" style="15" customWidth="1"/>
    <col min="13580" max="13820" width="9.140625" style="15"/>
    <col min="13821" max="13821" width="4.85546875" style="15" customWidth="1"/>
    <col min="13822" max="13822" width="57.5703125" style="15" customWidth="1"/>
    <col min="13823" max="13823" width="4.42578125" style="15" customWidth="1"/>
    <col min="13824" max="13824" width="18.28515625" style="15" customWidth="1"/>
    <col min="13825" max="13825" width="5.85546875" style="15" customWidth="1"/>
    <col min="13826" max="13826" width="4.140625" style="15" customWidth="1"/>
    <col min="13827" max="13834" width="15.42578125" style="15" customWidth="1"/>
    <col min="13835" max="13835" width="5.28515625" style="15" customWidth="1"/>
    <col min="13836" max="14076" width="9.140625" style="15"/>
    <col min="14077" max="14077" width="4.85546875" style="15" customWidth="1"/>
    <col min="14078" max="14078" width="57.5703125" style="15" customWidth="1"/>
    <col min="14079" max="14079" width="4.42578125" style="15" customWidth="1"/>
    <col min="14080" max="14080" width="18.28515625" style="15" customWidth="1"/>
    <col min="14081" max="14081" width="5.85546875" style="15" customWidth="1"/>
    <col min="14082" max="14082" width="4.140625" style="15" customWidth="1"/>
    <col min="14083" max="14090" width="15.42578125" style="15" customWidth="1"/>
    <col min="14091" max="14091" width="5.28515625" style="15" customWidth="1"/>
    <col min="14092" max="14332" width="9.140625" style="15"/>
    <col min="14333" max="14333" width="4.85546875" style="15" customWidth="1"/>
    <col min="14334" max="14334" width="57.5703125" style="15" customWidth="1"/>
    <col min="14335" max="14335" width="4.42578125" style="15" customWidth="1"/>
    <col min="14336" max="14336" width="18.28515625" style="15" customWidth="1"/>
    <col min="14337" max="14337" width="5.85546875" style="15" customWidth="1"/>
    <col min="14338" max="14338" width="4.140625" style="15" customWidth="1"/>
    <col min="14339" max="14346" width="15.42578125" style="15" customWidth="1"/>
    <col min="14347" max="14347" width="5.28515625" style="15" customWidth="1"/>
    <col min="14348" max="14588" width="9.140625" style="15"/>
    <col min="14589" max="14589" width="4.85546875" style="15" customWidth="1"/>
    <col min="14590" max="14590" width="57.5703125" style="15" customWidth="1"/>
    <col min="14591" max="14591" width="4.42578125" style="15" customWidth="1"/>
    <col min="14592" max="14592" width="18.28515625" style="15" customWidth="1"/>
    <col min="14593" max="14593" width="5.85546875" style="15" customWidth="1"/>
    <col min="14594" max="14594" width="4.140625" style="15" customWidth="1"/>
    <col min="14595" max="14602" width="15.42578125" style="15" customWidth="1"/>
    <col min="14603" max="14603" width="5.28515625" style="15" customWidth="1"/>
    <col min="14604" max="14844" width="9.140625" style="15"/>
    <col min="14845" max="14845" width="4.85546875" style="15" customWidth="1"/>
    <col min="14846" max="14846" width="57.5703125" style="15" customWidth="1"/>
    <col min="14847" max="14847" width="4.42578125" style="15" customWidth="1"/>
    <col min="14848" max="14848" width="18.28515625" style="15" customWidth="1"/>
    <col min="14849" max="14849" width="5.85546875" style="15" customWidth="1"/>
    <col min="14850" max="14850" width="4.140625" style="15" customWidth="1"/>
    <col min="14851" max="14858" width="15.42578125" style="15" customWidth="1"/>
    <col min="14859" max="14859" width="5.28515625" style="15" customWidth="1"/>
    <col min="14860" max="15100" width="9.140625" style="15"/>
    <col min="15101" max="15101" width="4.85546875" style="15" customWidth="1"/>
    <col min="15102" max="15102" width="57.5703125" style="15" customWidth="1"/>
    <col min="15103" max="15103" width="4.42578125" style="15" customWidth="1"/>
    <col min="15104" max="15104" width="18.28515625" style="15" customWidth="1"/>
    <col min="15105" max="15105" width="5.85546875" style="15" customWidth="1"/>
    <col min="15106" max="15106" width="4.140625" style="15" customWidth="1"/>
    <col min="15107" max="15114" width="15.42578125" style="15" customWidth="1"/>
    <col min="15115" max="15115" width="5.28515625" style="15" customWidth="1"/>
    <col min="15116" max="15356" width="9.140625" style="15"/>
    <col min="15357" max="15357" width="4.85546875" style="15" customWidth="1"/>
    <col min="15358" max="15358" width="57.5703125" style="15" customWidth="1"/>
    <col min="15359" max="15359" width="4.42578125" style="15" customWidth="1"/>
    <col min="15360" max="15360" width="18.28515625" style="15" customWidth="1"/>
    <col min="15361" max="15361" width="5.85546875" style="15" customWidth="1"/>
    <col min="15362" max="15362" width="4.140625" style="15" customWidth="1"/>
    <col min="15363" max="15370" width="15.42578125" style="15" customWidth="1"/>
    <col min="15371" max="15371" width="5.28515625" style="15" customWidth="1"/>
    <col min="15372" max="15612" width="9.140625" style="15"/>
    <col min="15613" max="15613" width="4.85546875" style="15" customWidth="1"/>
    <col min="15614" max="15614" width="57.5703125" style="15" customWidth="1"/>
    <col min="15615" max="15615" width="4.42578125" style="15" customWidth="1"/>
    <col min="15616" max="15616" width="18.28515625" style="15" customWidth="1"/>
    <col min="15617" max="15617" width="5.85546875" style="15" customWidth="1"/>
    <col min="15618" max="15618" width="4.140625" style="15" customWidth="1"/>
    <col min="15619" max="15626" width="15.42578125" style="15" customWidth="1"/>
    <col min="15627" max="15627" width="5.28515625" style="15" customWidth="1"/>
    <col min="15628" max="15868" width="9.140625" style="15"/>
    <col min="15869" max="15869" width="4.85546875" style="15" customWidth="1"/>
    <col min="15870" max="15870" width="57.5703125" style="15" customWidth="1"/>
    <col min="15871" max="15871" width="4.42578125" style="15" customWidth="1"/>
    <col min="15872" max="15872" width="18.28515625" style="15" customWidth="1"/>
    <col min="15873" max="15873" width="5.85546875" style="15" customWidth="1"/>
    <col min="15874" max="15874" width="4.140625" style="15" customWidth="1"/>
    <col min="15875" max="15882" width="15.42578125" style="15" customWidth="1"/>
    <col min="15883" max="15883" width="5.28515625" style="15" customWidth="1"/>
    <col min="15884" max="16124" width="9.140625" style="15"/>
    <col min="16125" max="16125" width="4.85546875" style="15" customWidth="1"/>
    <col min="16126" max="16126" width="57.5703125" style="15" customWidth="1"/>
    <col min="16127" max="16127" width="4.42578125" style="15" customWidth="1"/>
    <col min="16128" max="16128" width="18.28515625" style="15" customWidth="1"/>
    <col min="16129" max="16129" width="5.85546875" style="15" customWidth="1"/>
    <col min="16130" max="16130" width="4.140625" style="15" customWidth="1"/>
    <col min="16131" max="16138" width="15.42578125" style="15" customWidth="1"/>
    <col min="16139" max="16139" width="5.28515625" style="15" customWidth="1"/>
    <col min="16140" max="16384" width="9.140625" style="15"/>
  </cols>
  <sheetData>
    <row r="1" spans="2:15" s="44" customFormat="1" ht="12.75">
      <c r="B1" s="232"/>
      <c r="C1" s="232"/>
      <c r="D1" s="232"/>
      <c r="E1" s="232"/>
    </row>
    <row r="2" spans="2:15" s="233" customFormat="1" ht="15.75">
      <c r="B2" s="180" t="s">
        <v>319</v>
      </c>
      <c r="C2" s="180"/>
      <c r="D2" s="180"/>
      <c r="E2" s="180"/>
      <c r="F2" s="189" t="s">
        <v>385</v>
      </c>
      <c r="G2" s="266" t="s">
        <v>115</v>
      </c>
      <c r="H2" s="266" t="s">
        <v>9</v>
      </c>
      <c r="I2" s="266" t="s">
        <v>10</v>
      </c>
      <c r="J2" s="266" t="s">
        <v>11</v>
      </c>
      <c r="K2" s="266" t="s">
        <v>12</v>
      </c>
      <c r="L2" s="266" t="s">
        <v>13</v>
      </c>
      <c r="M2" s="266" t="s">
        <v>14</v>
      </c>
    </row>
    <row r="3" spans="2:15" s="44" customFormat="1" ht="12.75"/>
    <row r="4" spans="2:15" s="235" customFormat="1" ht="12.75">
      <c r="B4" s="234" t="s">
        <v>0</v>
      </c>
      <c r="C4" s="234"/>
      <c r="D4" s="234"/>
      <c r="E4" s="234"/>
      <c r="F4" s="234"/>
      <c r="G4" s="234"/>
      <c r="H4" s="234"/>
      <c r="I4" s="234"/>
    </row>
    <row r="5" spans="2:15" s="44" customFormat="1" ht="12.75">
      <c r="B5" s="128"/>
      <c r="C5" s="128"/>
      <c r="D5" s="128"/>
      <c r="E5" s="128"/>
      <c r="F5" s="128"/>
      <c r="G5" s="128"/>
      <c r="H5" s="128"/>
      <c r="I5" s="128"/>
    </row>
    <row r="6" spans="2:15" s="194" customFormat="1" ht="12.75">
      <c r="B6" s="194" t="s">
        <v>325</v>
      </c>
    </row>
    <row r="7" spans="2:15" s="194" customFormat="1" ht="12.75">
      <c r="B7" s="194" t="s">
        <v>320</v>
      </c>
    </row>
    <row r="8" spans="2:15" s="194" customFormat="1" ht="12.75">
      <c r="B8" s="194" t="s">
        <v>358</v>
      </c>
    </row>
    <row r="9" spans="2:15" s="194" customFormat="1" ht="12.75">
      <c r="B9" s="194" t="s">
        <v>336</v>
      </c>
    </row>
    <row r="10" spans="2:15" s="194" customFormat="1" ht="12.75">
      <c r="B10" s="194" t="s">
        <v>321</v>
      </c>
    </row>
    <row r="11" spans="2:15" s="194" customFormat="1" ht="12.75">
      <c r="B11" s="194" t="s">
        <v>322</v>
      </c>
    </row>
    <row r="12" spans="2:15" s="194" customFormat="1" ht="12.75"/>
    <row r="13" spans="2:15" s="235" customFormat="1" ht="12.75">
      <c r="B13" s="234" t="s">
        <v>323</v>
      </c>
      <c r="C13" s="234"/>
      <c r="D13" s="234"/>
      <c r="E13" s="234"/>
      <c r="F13" s="234"/>
      <c r="G13" s="234"/>
      <c r="H13" s="234"/>
      <c r="I13" s="234"/>
      <c r="J13" s="234"/>
    </row>
    <row r="14" spans="2:15" s="194" customFormat="1" ht="12.75"/>
    <row r="15" spans="2:15">
      <c r="B15" s="194" t="s">
        <v>324</v>
      </c>
      <c r="D15" s="190" t="s">
        <v>37</v>
      </c>
      <c r="F15" s="289"/>
      <c r="G15" s="289"/>
      <c r="H15" s="289"/>
      <c r="I15" s="289"/>
      <c r="J15" s="187">
        <v>96039.83</v>
      </c>
      <c r="K15" s="289"/>
      <c r="L15" s="187">
        <v>47453.71</v>
      </c>
      <c r="M15" s="289"/>
      <c r="O15" s="193" t="s">
        <v>384</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1:Q105"/>
  <sheetViews>
    <sheetView showGridLines="0" zoomScale="85" zoomScaleNormal="85" workbookViewId="0">
      <pane xSplit="5" ySplit="3" topLeftCell="F4" activePane="bottomRight" state="frozen"/>
      <selection activeCell="H30" sqref="H30"/>
      <selection pane="topRight" activeCell="H30" sqref="H30"/>
      <selection pane="bottomLeft" activeCell="H30" sqref="H30"/>
      <selection pane="bottomRight" activeCell="F4" sqref="F4"/>
    </sheetView>
  </sheetViews>
  <sheetFormatPr defaultRowHeight="12.75"/>
  <cols>
    <col min="1" max="1" width="3.42578125" style="51" customWidth="1"/>
    <col min="2" max="2" width="57.42578125" style="51" customWidth="1"/>
    <col min="3" max="3" width="5.5703125" style="51" customWidth="1"/>
    <col min="4" max="4" width="17.7109375" style="51" customWidth="1"/>
    <col min="5" max="5" width="7.5703125" style="51" customWidth="1"/>
    <col min="6" max="6" width="18" style="51" customWidth="1"/>
    <col min="7" max="15" width="14.7109375" style="51" customWidth="1"/>
    <col min="16" max="16" width="9.5703125" style="51" customWidth="1"/>
    <col min="17" max="17" width="21.28515625" style="51" customWidth="1"/>
    <col min="18" max="255" width="9.140625" style="51"/>
    <col min="256" max="256" width="3.42578125" style="51" customWidth="1"/>
    <col min="257" max="257" width="44.28515625" style="51" customWidth="1"/>
    <col min="258" max="258" width="5.5703125" style="51" customWidth="1"/>
    <col min="259" max="259" width="17.7109375" style="51" customWidth="1"/>
    <col min="260" max="260" width="3.5703125" style="51" customWidth="1"/>
    <col min="261" max="261" width="18" style="51" customWidth="1"/>
    <col min="262" max="262" width="3.28515625" style="51" customWidth="1"/>
    <col min="263" max="264" width="12.5703125" style="51" customWidth="1"/>
    <col min="265" max="265" width="15.140625" style="51" customWidth="1"/>
    <col min="266" max="270" width="12.5703125" style="51" customWidth="1"/>
    <col min="271" max="271" width="16" style="51" customWidth="1"/>
    <col min="272" max="272" width="7.5703125" style="51" customWidth="1"/>
    <col min="273" max="273" width="21.28515625" style="51" customWidth="1"/>
    <col min="274" max="511" width="9.140625" style="51"/>
    <col min="512" max="512" width="3.42578125" style="51" customWidth="1"/>
    <col min="513" max="513" width="44.28515625" style="51" customWidth="1"/>
    <col min="514" max="514" width="5.5703125" style="51" customWidth="1"/>
    <col min="515" max="515" width="17.7109375" style="51" customWidth="1"/>
    <col min="516" max="516" width="3.5703125" style="51" customWidth="1"/>
    <col min="517" max="517" width="18" style="51" customWidth="1"/>
    <col min="518" max="518" width="3.28515625" style="51" customWidth="1"/>
    <col min="519" max="520" width="12.5703125" style="51" customWidth="1"/>
    <col min="521" max="521" width="15.140625" style="51" customWidth="1"/>
    <col min="522" max="526" width="12.5703125" style="51" customWidth="1"/>
    <col min="527" max="527" width="16" style="51" customWidth="1"/>
    <col min="528" max="528" width="7.5703125" style="51" customWidth="1"/>
    <col min="529" max="529" width="21.28515625" style="51" customWidth="1"/>
    <col min="530" max="767" width="9.140625" style="51"/>
    <col min="768" max="768" width="3.42578125" style="51" customWidth="1"/>
    <col min="769" max="769" width="44.28515625" style="51" customWidth="1"/>
    <col min="770" max="770" width="5.5703125" style="51" customWidth="1"/>
    <col min="771" max="771" width="17.7109375" style="51" customWidth="1"/>
    <col min="772" max="772" width="3.5703125" style="51" customWidth="1"/>
    <col min="773" max="773" width="18" style="51" customWidth="1"/>
    <col min="774" max="774" width="3.28515625" style="51" customWidth="1"/>
    <col min="775" max="776" width="12.5703125" style="51" customWidth="1"/>
    <col min="777" max="777" width="15.140625" style="51" customWidth="1"/>
    <col min="778" max="782" width="12.5703125" style="51" customWidth="1"/>
    <col min="783" max="783" width="16" style="51" customWidth="1"/>
    <col min="784" max="784" width="7.5703125" style="51" customWidth="1"/>
    <col min="785" max="785" width="21.28515625" style="51" customWidth="1"/>
    <col min="786" max="1023" width="9.140625" style="51"/>
    <col min="1024" max="1024" width="3.42578125" style="51" customWidth="1"/>
    <col min="1025" max="1025" width="44.28515625" style="51" customWidth="1"/>
    <col min="1026" max="1026" width="5.5703125" style="51" customWidth="1"/>
    <col min="1027" max="1027" width="17.7109375" style="51" customWidth="1"/>
    <col min="1028" max="1028" width="3.5703125" style="51" customWidth="1"/>
    <col min="1029" max="1029" width="18" style="51" customWidth="1"/>
    <col min="1030" max="1030" width="3.28515625" style="51" customWidth="1"/>
    <col min="1031" max="1032" width="12.5703125" style="51" customWidth="1"/>
    <col min="1033" max="1033" width="15.140625" style="51" customWidth="1"/>
    <col min="1034" max="1038" width="12.5703125" style="51" customWidth="1"/>
    <col min="1039" max="1039" width="16" style="51" customWidth="1"/>
    <col min="1040" max="1040" width="7.5703125" style="51" customWidth="1"/>
    <col min="1041" max="1041" width="21.28515625" style="51" customWidth="1"/>
    <col min="1042" max="1279" width="9.140625" style="51"/>
    <col min="1280" max="1280" width="3.42578125" style="51" customWidth="1"/>
    <col min="1281" max="1281" width="44.28515625" style="51" customWidth="1"/>
    <col min="1282" max="1282" width="5.5703125" style="51" customWidth="1"/>
    <col min="1283" max="1283" width="17.7109375" style="51" customWidth="1"/>
    <col min="1284" max="1284" width="3.5703125" style="51" customWidth="1"/>
    <col min="1285" max="1285" width="18" style="51" customWidth="1"/>
    <col min="1286" max="1286" width="3.28515625" style="51" customWidth="1"/>
    <col min="1287" max="1288" width="12.5703125" style="51" customWidth="1"/>
    <col min="1289" max="1289" width="15.140625" style="51" customWidth="1"/>
    <col min="1290" max="1294" width="12.5703125" style="51" customWidth="1"/>
    <col min="1295" max="1295" width="16" style="51" customWidth="1"/>
    <col min="1296" max="1296" width="7.5703125" style="51" customWidth="1"/>
    <col min="1297" max="1297" width="21.28515625" style="51" customWidth="1"/>
    <col min="1298" max="1535" width="9.140625" style="51"/>
    <col min="1536" max="1536" width="3.42578125" style="51" customWidth="1"/>
    <col min="1537" max="1537" width="44.28515625" style="51" customWidth="1"/>
    <col min="1538" max="1538" width="5.5703125" style="51" customWidth="1"/>
    <col min="1539" max="1539" width="17.7109375" style="51" customWidth="1"/>
    <col min="1540" max="1540" width="3.5703125" style="51" customWidth="1"/>
    <col min="1541" max="1541" width="18" style="51" customWidth="1"/>
    <col min="1542" max="1542" width="3.28515625" style="51" customWidth="1"/>
    <col min="1543" max="1544" width="12.5703125" style="51" customWidth="1"/>
    <col min="1545" max="1545" width="15.140625" style="51" customWidth="1"/>
    <col min="1546" max="1550" width="12.5703125" style="51" customWidth="1"/>
    <col min="1551" max="1551" width="16" style="51" customWidth="1"/>
    <col min="1552" max="1552" width="7.5703125" style="51" customWidth="1"/>
    <col min="1553" max="1553" width="21.28515625" style="51" customWidth="1"/>
    <col min="1554" max="1791" width="9.140625" style="51"/>
    <col min="1792" max="1792" width="3.42578125" style="51" customWidth="1"/>
    <col min="1793" max="1793" width="44.28515625" style="51" customWidth="1"/>
    <col min="1794" max="1794" width="5.5703125" style="51" customWidth="1"/>
    <col min="1795" max="1795" width="17.7109375" style="51" customWidth="1"/>
    <col min="1796" max="1796" width="3.5703125" style="51" customWidth="1"/>
    <col min="1797" max="1797" width="18" style="51" customWidth="1"/>
    <col min="1798" max="1798" width="3.28515625" style="51" customWidth="1"/>
    <col min="1799" max="1800" width="12.5703125" style="51" customWidth="1"/>
    <col min="1801" max="1801" width="15.140625" style="51" customWidth="1"/>
    <col min="1802" max="1806" width="12.5703125" style="51" customWidth="1"/>
    <col min="1807" max="1807" width="16" style="51" customWidth="1"/>
    <col min="1808" max="1808" width="7.5703125" style="51" customWidth="1"/>
    <col min="1809" max="1809" width="21.28515625" style="51" customWidth="1"/>
    <col min="1810" max="2047" width="9.140625" style="51"/>
    <col min="2048" max="2048" width="3.42578125" style="51" customWidth="1"/>
    <col min="2049" max="2049" width="44.28515625" style="51" customWidth="1"/>
    <col min="2050" max="2050" width="5.5703125" style="51" customWidth="1"/>
    <col min="2051" max="2051" width="17.7109375" style="51" customWidth="1"/>
    <col min="2052" max="2052" width="3.5703125" style="51" customWidth="1"/>
    <col min="2053" max="2053" width="18" style="51" customWidth="1"/>
    <col min="2054" max="2054" width="3.28515625" style="51" customWidth="1"/>
    <col min="2055" max="2056" width="12.5703125" style="51" customWidth="1"/>
    <col min="2057" max="2057" width="15.140625" style="51" customWidth="1"/>
    <col min="2058" max="2062" width="12.5703125" style="51" customWidth="1"/>
    <col min="2063" max="2063" width="16" style="51" customWidth="1"/>
    <col min="2064" max="2064" width="7.5703125" style="51" customWidth="1"/>
    <col min="2065" max="2065" width="21.28515625" style="51" customWidth="1"/>
    <col min="2066" max="2303" width="9.140625" style="51"/>
    <col min="2304" max="2304" width="3.42578125" style="51" customWidth="1"/>
    <col min="2305" max="2305" width="44.28515625" style="51" customWidth="1"/>
    <col min="2306" max="2306" width="5.5703125" style="51" customWidth="1"/>
    <col min="2307" max="2307" width="17.7109375" style="51" customWidth="1"/>
    <col min="2308" max="2308" width="3.5703125" style="51" customWidth="1"/>
    <col min="2309" max="2309" width="18" style="51" customWidth="1"/>
    <col min="2310" max="2310" width="3.28515625" style="51" customWidth="1"/>
    <col min="2311" max="2312" width="12.5703125" style="51" customWidth="1"/>
    <col min="2313" max="2313" width="15.140625" style="51" customWidth="1"/>
    <col min="2314" max="2318" width="12.5703125" style="51" customWidth="1"/>
    <col min="2319" max="2319" width="16" style="51" customWidth="1"/>
    <col min="2320" max="2320" width="7.5703125" style="51" customWidth="1"/>
    <col min="2321" max="2321" width="21.28515625" style="51" customWidth="1"/>
    <col min="2322" max="2559" width="9.140625" style="51"/>
    <col min="2560" max="2560" width="3.42578125" style="51" customWidth="1"/>
    <col min="2561" max="2561" width="44.28515625" style="51" customWidth="1"/>
    <col min="2562" max="2562" width="5.5703125" style="51" customWidth="1"/>
    <col min="2563" max="2563" width="17.7109375" style="51" customWidth="1"/>
    <col min="2564" max="2564" width="3.5703125" style="51" customWidth="1"/>
    <col min="2565" max="2565" width="18" style="51" customWidth="1"/>
    <col min="2566" max="2566" width="3.28515625" style="51" customWidth="1"/>
    <col min="2567" max="2568" width="12.5703125" style="51" customWidth="1"/>
    <col min="2569" max="2569" width="15.140625" style="51" customWidth="1"/>
    <col min="2570" max="2574" width="12.5703125" style="51" customWidth="1"/>
    <col min="2575" max="2575" width="16" style="51" customWidth="1"/>
    <col min="2576" max="2576" width="7.5703125" style="51" customWidth="1"/>
    <col min="2577" max="2577" width="21.28515625" style="51" customWidth="1"/>
    <col min="2578" max="2815" width="9.140625" style="51"/>
    <col min="2816" max="2816" width="3.42578125" style="51" customWidth="1"/>
    <col min="2817" max="2817" width="44.28515625" style="51" customWidth="1"/>
    <col min="2818" max="2818" width="5.5703125" style="51" customWidth="1"/>
    <col min="2819" max="2819" width="17.7109375" style="51" customWidth="1"/>
    <col min="2820" max="2820" width="3.5703125" style="51" customWidth="1"/>
    <col min="2821" max="2821" width="18" style="51" customWidth="1"/>
    <col min="2822" max="2822" width="3.28515625" style="51" customWidth="1"/>
    <col min="2823" max="2824" width="12.5703125" style="51" customWidth="1"/>
    <col min="2825" max="2825" width="15.140625" style="51" customWidth="1"/>
    <col min="2826" max="2830" width="12.5703125" style="51" customWidth="1"/>
    <col min="2831" max="2831" width="16" style="51" customWidth="1"/>
    <col min="2832" max="2832" width="7.5703125" style="51" customWidth="1"/>
    <col min="2833" max="2833" width="21.28515625" style="51" customWidth="1"/>
    <col min="2834" max="3071" width="9.140625" style="51"/>
    <col min="3072" max="3072" width="3.42578125" style="51" customWidth="1"/>
    <col min="3073" max="3073" width="44.28515625" style="51" customWidth="1"/>
    <col min="3074" max="3074" width="5.5703125" style="51" customWidth="1"/>
    <col min="3075" max="3075" width="17.7109375" style="51" customWidth="1"/>
    <col min="3076" max="3076" width="3.5703125" style="51" customWidth="1"/>
    <col min="3077" max="3077" width="18" style="51" customWidth="1"/>
    <col min="3078" max="3078" width="3.28515625" style="51" customWidth="1"/>
    <col min="3079" max="3080" width="12.5703125" style="51" customWidth="1"/>
    <col min="3081" max="3081" width="15.140625" style="51" customWidth="1"/>
    <col min="3082" max="3086" width="12.5703125" style="51" customWidth="1"/>
    <col min="3087" max="3087" width="16" style="51" customWidth="1"/>
    <col min="3088" max="3088" width="7.5703125" style="51" customWidth="1"/>
    <col min="3089" max="3089" width="21.28515625" style="51" customWidth="1"/>
    <col min="3090" max="3327" width="9.140625" style="51"/>
    <col min="3328" max="3328" width="3.42578125" style="51" customWidth="1"/>
    <col min="3329" max="3329" width="44.28515625" style="51" customWidth="1"/>
    <col min="3330" max="3330" width="5.5703125" style="51" customWidth="1"/>
    <col min="3331" max="3331" width="17.7109375" style="51" customWidth="1"/>
    <col min="3332" max="3332" width="3.5703125" style="51" customWidth="1"/>
    <col min="3333" max="3333" width="18" style="51" customWidth="1"/>
    <col min="3334" max="3334" width="3.28515625" style="51" customWidth="1"/>
    <col min="3335" max="3336" width="12.5703125" style="51" customWidth="1"/>
    <col min="3337" max="3337" width="15.140625" style="51" customWidth="1"/>
    <col min="3338" max="3342" width="12.5703125" style="51" customWidth="1"/>
    <col min="3343" max="3343" width="16" style="51" customWidth="1"/>
    <col min="3344" max="3344" width="7.5703125" style="51" customWidth="1"/>
    <col min="3345" max="3345" width="21.28515625" style="51" customWidth="1"/>
    <col min="3346" max="3583" width="9.140625" style="51"/>
    <col min="3584" max="3584" width="3.42578125" style="51" customWidth="1"/>
    <col min="3585" max="3585" width="44.28515625" style="51" customWidth="1"/>
    <col min="3586" max="3586" width="5.5703125" style="51" customWidth="1"/>
    <col min="3587" max="3587" width="17.7109375" style="51" customWidth="1"/>
    <col min="3588" max="3588" width="3.5703125" style="51" customWidth="1"/>
    <col min="3589" max="3589" width="18" style="51" customWidth="1"/>
    <col min="3590" max="3590" width="3.28515625" style="51" customWidth="1"/>
    <col min="3591" max="3592" width="12.5703125" style="51" customWidth="1"/>
    <col min="3593" max="3593" width="15.140625" style="51" customWidth="1"/>
    <col min="3594" max="3598" width="12.5703125" style="51" customWidth="1"/>
    <col min="3599" max="3599" width="16" style="51" customWidth="1"/>
    <col min="3600" max="3600" width="7.5703125" style="51" customWidth="1"/>
    <col min="3601" max="3601" width="21.28515625" style="51" customWidth="1"/>
    <col min="3602" max="3839" width="9.140625" style="51"/>
    <col min="3840" max="3840" width="3.42578125" style="51" customWidth="1"/>
    <col min="3841" max="3841" width="44.28515625" style="51" customWidth="1"/>
    <col min="3842" max="3842" width="5.5703125" style="51" customWidth="1"/>
    <col min="3843" max="3843" width="17.7109375" style="51" customWidth="1"/>
    <col min="3844" max="3844" width="3.5703125" style="51" customWidth="1"/>
    <col min="3845" max="3845" width="18" style="51" customWidth="1"/>
    <col min="3846" max="3846" width="3.28515625" style="51" customWidth="1"/>
    <col min="3847" max="3848" width="12.5703125" style="51" customWidth="1"/>
    <col min="3849" max="3849" width="15.140625" style="51" customWidth="1"/>
    <col min="3850" max="3854" width="12.5703125" style="51" customWidth="1"/>
    <col min="3855" max="3855" width="16" style="51" customWidth="1"/>
    <col min="3856" max="3856" width="7.5703125" style="51" customWidth="1"/>
    <col min="3857" max="3857" width="21.28515625" style="51" customWidth="1"/>
    <col min="3858" max="4095" width="9.140625" style="51"/>
    <col min="4096" max="4096" width="3.42578125" style="51" customWidth="1"/>
    <col min="4097" max="4097" width="44.28515625" style="51" customWidth="1"/>
    <col min="4098" max="4098" width="5.5703125" style="51" customWidth="1"/>
    <col min="4099" max="4099" width="17.7109375" style="51" customWidth="1"/>
    <col min="4100" max="4100" width="3.5703125" style="51" customWidth="1"/>
    <col min="4101" max="4101" width="18" style="51" customWidth="1"/>
    <col min="4102" max="4102" width="3.28515625" style="51" customWidth="1"/>
    <col min="4103" max="4104" width="12.5703125" style="51" customWidth="1"/>
    <col min="4105" max="4105" width="15.140625" style="51" customWidth="1"/>
    <col min="4106" max="4110" width="12.5703125" style="51" customWidth="1"/>
    <col min="4111" max="4111" width="16" style="51" customWidth="1"/>
    <col min="4112" max="4112" width="7.5703125" style="51" customWidth="1"/>
    <col min="4113" max="4113" width="21.28515625" style="51" customWidth="1"/>
    <col min="4114" max="4351" width="9.140625" style="51"/>
    <col min="4352" max="4352" width="3.42578125" style="51" customWidth="1"/>
    <col min="4353" max="4353" width="44.28515625" style="51" customWidth="1"/>
    <col min="4354" max="4354" width="5.5703125" style="51" customWidth="1"/>
    <col min="4355" max="4355" width="17.7109375" style="51" customWidth="1"/>
    <col min="4356" max="4356" width="3.5703125" style="51" customWidth="1"/>
    <col min="4357" max="4357" width="18" style="51" customWidth="1"/>
    <col min="4358" max="4358" width="3.28515625" style="51" customWidth="1"/>
    <col min="4359" max="4360" width="12.5703125" style="51" customWidth="1"/>
    <col min="4361" max="4361" width="15.140625" style="51" customWidth="1"/>
    <col min="4362" max="4366" width="12.5703125" style="51" customWidth="1"/>
    <col min="4367" max="4367" width="16" style="51" customWidth="1"/>
    <col min="4368" max="4368" width="7.5703125" style="51" customWidth="1"/>
    <col min="4369" max="4369" width="21.28515625" style="51" customWidth="1"/>
    <col min="4370" max="4607" width="9.140625" style="51"/>
    <col min="4608" max="4608" width="3.42578125" style="51" customWidth="1"/>
    <col min="4609" max="4609" width="44.28515625" style="51" customWidth="1"/>
    <col min="4610" max="4610" width="5.5703125" style="51" customWidth="1"/>
    <col min="4611" max="4611" width="17.7109375" style="51" customWidth="1"/>
    <col min="4612" max="4612" width="3.5703125" style="51" customWidth="1"/>
    <col min="4613" max="4613" width="18" style="51" customWidth="1"/>
    <col min="4614" max="4614" width="3.28515625" style="51" customWidth="1"/>
    <col min="4615" max="4616" width="12.5703125" style="51" customWidth="1"/>
    <col min="4617" max="4617" width="15.140625" style="51" customWidth="1"/>
    <col min="4618" max="4622" width="12.5703125" style="51" customWidth="1"/>
    <col min="4623" max="4623" width="16" style="51" customWidth="1"/>
    <col min="4624" max="4624" width="7.5703125" style="51" customWidth="1"/>
    <col min="4625" max="4625" width="21.28515625" style="51" customWidth="1"/>
    <col min="4626" max="4863" width="9.140625" style="51"/>
    <col min="4864" max="4864" width="3.42578125" style="51" customWidth="1"/>
    <col min="4865" max="4865" width="44.28515625" style="51" customWidth="1"/>
    <col min="4866" max="4866" width="5.5703125" style="51" customWidth="1"/>
    <col min="4867" max="4867" width="17.7109375" style="51" customWidth="1"/>
    <col min="4868" max="4868" width="3.5703125" style="51" customWidth="1"/>
    <col min="4869" max="4869" width="18" style="51" customWidth="1"/>
    <col min="4870" max="4870" width="3.28515625" style="51" customWidth="1"/>
    <col min="4871" max="4872" width="12.5703125" style="51" customWidth="1"/>
    <col min="4873" max="4873" width="15.140625" style="51" customWidth="1"/>
    <col min="4874" max="4878" width="12.5703125" style="51" customWidth="1"/>
    <col min="4879" max="4879" width="16" style="51" customWidth="1"/>
    <col min="4880" max="4880" width="7.5703125" style="51" customWidth="1"/>
    <col min="4881" max="4881" width="21.28515625" style="51" customWidth="1"/>
    <col min="4882" max="5119" width="9.140625" style="51"/>
    <col min="5120" max="5120" width="3.42578125" style="51" customWidth="1"/>
    <col min="5121" max="5121" width="44.28515625" style="51" customWidth="1"/>
    <col min="5122" max="5122" width="5.5703125" style="51" customWidth="1"/>
    <col min="5123" max="5123" width="17.7109375" style="51" customWidth="1"/>
    <col min="5124" max="5124" width="3.5703125" style="51" customWidth="1"/>
    <col min="5125" max="5125" width="18" style="51" customWidth="1"/>
    <col min="5126" max="5126" width="3.28515625" style="51" customWidth="1"/>
    <col min="5127" max="5128" width="12.5703125" style="51" customWidth="1"/>
    <col min="5129" max="5129" width="15.140625" style="51" customWidth="1"/>
    <col min="5130" max="5134" width="12.5703125" style="51" customWidth="1"/>
    <col min="5135" max="5135" width="16" style="51" customWidth="1"/>
    <col min="5136" max="5136" width="7.5703125" style="51" customWidth="1"/>
    <col min="5137" max="5137" width="21.28515625" style="51" customWidth="1"/>
    <col min="5138" max="5375" width="9.140625" style="51"/>
    <col min="5376" max="5376" width="3.42578125" style="51" customWidth="1"/>
    <col min="5377" max="5377" width="44.28515625" style="51" customWidth="1"/>
    <col min="5378" max="5378" width="5.5703125" style="51" customWidth="1"/>
    <col min="5379" max="5379" width="17.7109375" style="51" customWidth="1"/>
    <col min="5380" max="5380" width="3.5703125" style="51" customWidth="1"/>
    <col min="5381" max="5381" width="18" style="51" customWidth="1"/>
    <col min="5382" max="5382" width="3.28515625" style="51" customWidth="1"/>
    <col min="5383" max="5384" width="12.5703125" style="51" customWidth="1"/>
    <col min="5385" max="5385" width="15.140625" style="51" customWidth="1"/>
    <col min="5386" max="5390" width="12.5703125" style="51" customWidth="1"/>
    <col min="5391" max="5391" width="16" style="51" customWidth="1"/>
    <col min="5392" max="5392" width="7.5703125" style="51" customWidth="1"/>
    <col min="5393" max="5393" width="21.28515625" style="51" customWidth="1"/>
    <col min="5394" max="5631" width="9.140625" style="51"/>
    <col min="5632" max="5632" width="3.42578125" style="51" customWidth="1"/>
    <col min="5633" max="5633" width="44.28515625" style="51" customWidth="1"/>
    <col min="5634" max="5634" width="5.5703125" style="51" customWidth="1"/>
    <col min="5635" max="5635" width="17.7109375" style="51" customWidth="1"/>
    <col min="5636" max="5636" width="3.5703125" style="51" customWidth="1"/>
    <col min="5637" max="5637" width="18" style="51" customWidth="1"/>
    <col min="5638" max="5638" width="3.28515625" style="51" customWidth="1"/>
    <col min="5639" max="5640" width="12.5703125" style="51" customWidth="1"/>
    <col min="5641" max="5641" width="15.140625" style="51" customWidth="1"/>
    <col min="5642" max="5646" width="12.5703125" style="51" customWidth="1"/>
    <col min="5647" max="5647" width="16" style="51" customWidth="1"/>
    <col min="5648" max="5648" width="7.5703125" style="51" customWidth="1"/>
    <col min="5649" max="5649" width="21.28515625" style="51" customWidth="1"/>
    <col min="5650" max="5887" width="9.140625" style="51"/>
    <col min="5888" max="5888" width="3.42578125" style="51" customWidth="1"/>
    <col min="5889" max="5889" width="44.28515625" style="51" customWidth="1"/>
    <col min="5890" max="5890" width="5.5703125" style="51" customWidth="1"/>
    <col min="5891" max="5891" width="17.7109375" style="51" customWidth="1"/>
    <col min="5892" max="5892" width="3.5703125" style="51" customWidth="1"/>
    <col min="5893" max="5893" width="18" style="51" customWidth="1"/>
    <col min="5894" max="5894" width="3.28515625" style="51" customWidth="1"/>
    <col min="5895" max="5896" width="12.5703125" style="51" customWidth="1"/>
    <col min="5897" max="5897" width="15.140625" style="51" customWidth="1"/>
    <col min="5898" max="5902" width="12.5703125" style="51" customWidth="1"/>
    <col min="5903" max="5903" width="16" style="51" customWidth="1"/>
    <col min="5904" max="5904" width="7.5703125" style="51" customWidth="1"/>
    <col min="5905" max="5905" width="21.28515625" style="51" customWidth="1"/>
    <col min="5906" max="6143" width="9.140625" style="51"/>
    <col min="6144" max="6144" width="3.42578125" style="51" customWidth="1"/>
    <col min="6145" max="6145" width="44.28515625" style="51" customWidth="1"/>
    <col min="6146" max="6146" width="5.5703125" style="51" customWidth="1"/>
    <col min="6147" max="6147" width="17.7109375" style="51" customWidth="1"/>
    <col min="6148" max="6148" width="3.5703125" style="51" customWidth="1"/>
    <col min="6149" max="6149" width="18" style="51" customWidth="1"/>
    <col min="6150" max="6150" width="3.28515625" style="51" customWidth="1"/>
    <col min="6151" max="6152" width="12.5703125" style="51" customWidth="1"/>
    <col min="6153" max="6153" width="15.140625" style="51" customWidth="1"/>
    <col min="6154" max="6158" width="12.5703125" style="51" customWidth="1"/>
    <col min="6159" max="6159" width="16" style="51" customWidth="1"/>
    <col min="6160" max="6160" width="7.5703125" style="51" customWidth="1"/>
    <col min="6161" max="6161" width="21.28515625" style="51" customWidth="1"/>
    <col min="6162" max="6399" width="9.140625" style="51"/>
    <col min="6400" max="6400" width="3.42578125" style="51" customWidth="1"/>
    <col min="6401" max="6401" width="44.28515625" style="51" customWidth="1"/>
    <col min="6402" max="6402" width="5.5703125" style="51" customWidth="1"/>
    <col min="6403" max="6403" width="17.7109375" style="51" customWidth="1"/>
    <col min="6404" max="6404" width="3.5703125" style="51" customWidth="1"/>
    <col min="6405" max="6405" width="18" style="51" customWidth="1"/>
    <col min="6406" max="6406" width="3.28515625" style="51" customWidth="1"/>
    <col min="6407" max="6408" width="12.5703125" style="51" customWidth="1"/>
    <col min="6409" max="6409" width="15.140625" style="51" customWidth="1"/>
    <col min="6410" max="6414" width="12.5703125" style="51" customWidth="1"/>
    <col min="6415" max="6415" width="16" style="51" customWidth="1"/>
    <col min="6416" max="6416" width="7.5703125" style="51" customWidth="1"/>
    <col min="6417" max="6417" width="21.28515625" style="51" customWidth="1"/>
    <col min="6418" max="6655" width="9.140625" style="51"/>
    <col min="6656" max="6656" width="3.42578125" style="51" customWidth="1"/>
    <col min="6657" max="6657" width="44.28515625" style="51" customWidth="1"/>
    <col min="6658" max="6658" width="5.5703125" style="51" customWidth="1"/>
    <col min="6659" max="6659" width="17.7109375" style="51" customWidth="1"/>
    <col min="6660" max="6660" width="3.5703125" style="51" customWidth="1"/>
    <col min="6661" max="6661" width="18" style="51" customWidth="1"/>
    <col min="6662" max="6662" width="3.28515625" style="51" customWidth="1"/>
    <col min="6663" max="6664" width="12.5703125" style="51" customWidth="1"/>
    <col min="6665" max="6665" width="15.140625" style="51" customWidth="1"/>
    <col min="6666" max="6670" width="12.5703125" style="51" customWidth="1"/>
    <col min="6671" max="6671" width="16" style="51" customWidth="1"/>
    <col min="6672" max="6672" width="7.5703125" style="51" customWidth="1"/>
    <col min="6673" max="6673" width="21.28515625" style="51" customWidth="1"/>
    <col min="6674" max="6911" width="9.140625" style="51"/>
    <col min="6912" max="6912" width="3.42578125" style="51" customWidth="1"/>
    <col min="6913" max="6913" width="44.28515625" style="51" customWidth="1"/>
    <col min="6914" max="6914" width="5.5703125" style="51" customWidth="1"/>
    <col min="6915" max="6915" width="17.7109375" style="51" customWidth="1"/>
    <col min="6916" max="6916" width="3.5703125" style="51" customWidth="1"/>
    <col min="6917" max="6917" width="18" style="51" customWidth="1"/>
    <col min="6918" max="6918" width="3.28515625" style="51" customWidth="1"/>
    <col min="6919" max="6920" width="12.5703125" style="51" customWidth="1"/>
    <col min="6921" max="6921" width="15.140625" style="51" customWidth="1"/>
    <col min="6922" max="6926" width="12.5703125" style="51" customWidth="1"/>
    <col min="6927" max="6927" width="16" style="51" customWidth="1"/>
    <col min="6928" max="6928" width="7.5703125" style="51" customWidth="1"/>
    <col min="6929" max="6929" width="21.28515625" style="51" customWidth="1"/>
    <col min="6930" max="7167" width="9.140625" style="51"/>
    <col min="7168" max="7168" width="3.42578125" style="51" customWidth="1"/>
    <col min="7169" max="7169" width="44.28515625" style="51" customWidth="1"/>
    <col min="7170" max="7170" width="5.5703125" style="51" customWidth="1"/>
    <col min="7171" max="7171" width="17.7109375" style="51" customWidth="1"/>
    <col min="7172" max="7172" width="3.5703125" style="51" customWidth="1"/>
    <col min="7173" max="7173" width="18" style="51" customWidth="1"/>
    <col min="7174" max="7174" width="3.28515625" style="51" customWidth="1"/>
    <col min="7175" max="7176" width="12.5703125" style="51" customWidth="1"/>
    <col min="7177" max="7177" width="15.140625" style="51" customWidth="1"/>
    <col min="7178" max="7182" width="12.5703125" style="51" customWidth="1"/>
    <col min="7183" max="7183" width="16" style="51" customWidth="1"/>
    <col min="7184" max="7184" width="7.5703125" style="51" customWidth="1"/>
    <col min="7185" max="7185" width="21.28515625" style="51" customWidth="1"/>
    <col min="7186" max="7423" width="9.140625" style="51"/>
    <col min="7424" max="7424" width="3.42578125" style="51" customWidth="1"/>
    <col min="7425" max="7425" width="44.28515625" style="51" customWidth="1"/>
    <col min="7426" max="7426" width="5.5703125" style="51" customWidth="1"/>
    <col min="7427" max="7427" width="17.7109375" style="51" customWidth="1"/>
    <col min="7428" max="7428" width="3.5703125" style="51" customWidth="1"/>
    <col min="7429" max="7429" width="18" style="51" customWidth="1"/>
    <col min="7430" max="7430" width="3.28515625" style="51" customWidth="1"/>
    <col min="7431" max="7432" width="12.5703125" style="51" customWidth="1"/>
    <col min="7433" max="7433" width="15.140625" style="51" customWidth="1"/>
    <col min="7434" max="7438" width="12.5703125" style="51" customWidth="1"/>
    <col min="7439" max="7439" width="16" style="51" customWidth="1"/>
    <col min="7440" max="7440" width="7.5703125" style="51" customWidth="1"/>
    <col min="7441" max="7441" width="21.28515625" style="51" customWidth="1"/>
    <col min="7442" max="7679" width="9.140625" style="51"/>
    <col min="7680" max="7680" width="3.42578125" style="51" customWidth="1"/>
    <col min="7681" max="7681" width="44.28515625" style="51" customWidth="1"/>
    <col min="7682" max="7682" width="5.5703125" style="51" customWidth="1"/>
    <col min="7683" max="7683" width="17.7109375" style="51" customWidth="1"/>
    <col min="7684" max="7684" width="3.5703125" style="51" customWidth="1"/>
    <col min="7685" max="7685" width="18" style="51" customWidth="1"/>
    <col min="7686" max="7686" width="3.28515625" style="51" customWidth="1"/>
    <col min="7687" max="7688" width="12.5703125" style="51" customWidth="1"/>
    <col min="7689" max="7689" width="15.140625" style="51" customWidth="1"/>
    <col min="7690" max="7694" width="12.5703125" style="51" customWidth="1"/>
    <col min="7695" max="7695" width="16" style="51" customWidth="1"/>
    <col min="7696" max="7696" width="7.5703125" style="51" customWidth="1"/>
    <col min="7697" max="7697" width="21.28515625" style="51" customWidth="1"/>
    <col min="7698" max="7935" width="9.140625" style="51"/>
    <col min="7936" max="7936" width="3.42578125" style="51" customWidth="1"/>
    <col min="7937" max="7937" width="44.28515625" style="51" customWidth="1"/>
    <col min="7938" max="7938" width="5.5703125" style="51" customWidth="1"/>
    <col min="7939" max="7939" width="17.7109375" style="51" customWidth="1"/>
    <col min="7940" max="7940" width="3.5703125" style="51" customWidth="1"/>
    <col min="7941" max="7941" width="18" style="51" customWidth="1"/>
    <col min="7942" max="7942" width="3.28515625" style="51" customWidth="1"/>
    <col min="7943" max="7944" width="12.5703125" style="51" customWidth="1"/>
    <col min="7945" max="7945" width="15.140625" style="51" customWidth="1"/>
    <col min="7946" max="7950" width="12.5703125" style="51" customWidth="1"/>
    <col min="7951" max="7951" width="16" style="51" customWidth="1"/>
    <col min="7952" max="7952" width="7.5703125" style="51" customWidth="1"/>
    <col min="7953" max="7953" width="21.28515625" style="51" customWidth="1"/>
    <col min="7954" max="8191" width="9.140625" style="51"/>
    <col min="8192" max="8192" width="3.42578125" style="51" customWidth="1"/>
    <col min="8193" max="8193" width="44.28515625" style="51" customWidth="1"/>
    <col min="8194" max="8194" width="5.5703125" style="51" customWidth="1"/>
    <col min="8195" max="8195" width="17.7109375" style="51" customWidth="1"/>
    <col min="8196" max="8196" width="3.5703125" style="51" customWidth="1"/>
    <col min="8197" max="8197" width="18" style="51" customWidth="1"/>
    <col min="8198" max="8198" width="3.28515625" style="51" customWidth="1"/>
    <col min="8199" max="8200" width="12.5703125" style="51" customWidth="1"/>
    <col min="8201" max="8201" width="15.140625" style="51" customWidth="1"/>
    <col min="8202" max="8206" width="12.5703125" style="51" customWidth="1"/>
    <col min="8207" max="8207" width="16" style="51" customWidth="1"/>
    <col min="8208" max="8208" width="7.5703125" style="51" customWidth="1"/>
    <col min="8209" max="8209" width="21.28515625" style="51" customWidth="1"/>
    <col min="8210" max="8447" width="9.140625" style="51"/>
    <col min="8448" max="8448" width="3.42578125" style="51" customWidth="1"/>
    <col min="8449" max="8449" width="44.28515625" style="51" customWidth="1"/>
    <col min="8450" max="8450" width="5.5703125" style="51" customWidth="1"/>
    <col min="8451" max="8451" width="17.7109375" style="51" customWidth="1"/>
    <col min="8452" max="8452" width="3.5703125" style="51" customWidth="1"/>
    <col min="8453" max="8453" width="18" style="51" customWidth="1"/>
    <col min="8454" max="8454" width="3.28515625" style="51" customWidth="1"/>
    <col min="8455" max="8456" width="12.5703125" style="51" customWidth="1"/>
    <col min="8457" max="8457" width="15.140625" style="51" customWidth="1"/>
    <col min="8458" max="8462" width="12.5703125" style="51" customWidth="1"/>
    <col min="8463" max="8463" width="16" style="51" customWidth="1"/>
    <col min="8464" max="8464" width="7.5703125" style="51" customWidth="1"/>
    <col min="8465" max="8465" width="21.28515625" style="51" customWidth="1"/>
    <col min="8466" max="8703" width="9.140625" style="51"/>
    <col min="8704" max="8704" width="3.42578125" style="51" customWidth="1"/>
    <col min="8705" max="8705" width="44.28515625" style="51" customWidth="1"/>
    <col min="8706" max="8706" width="5.5703125" style="51" customWidth="1"/>
    <col min="8707" max="8707" width="17.7109375" style="51" customWidth="1"/>
    <col min="8708" max="8708" width="3.5703125" style="51" customWidth="1"/>
    <col min="8709" max="8709" width="18" style="51" customWidth="1"/>
    <col min="8710" max="8710" width="3.28515625" style="51" customWidth="1"/>
    <col min="8711" max="8712" width="12.5703125" style="51" customWidth="1"/>
    <col min="8713" max="8713" width="15.140625" style="51" customWidth="1"/>
    <col min="8714" max="8718" width="12.5703125" style="51" customWidth="1"/>
    <col min="8719" max="8719" width="16" style="51" customWidth="1"/>
    <col min="8720" max="8720" width="7.5703125" style="51" customWidth="1"/>
    <col min="8721" max="8721" width="21.28515625" style="51" customWidth="1"/>
    <col min="8722" max="8959" width="9.140625" style="51"/>
    <col min="8960" max="8960" width="3.42578125" style="51" customWidth="1"/>
    <col min="8961" max="8961" width="44.28515625" style="51" customWidth="1"/>
    <col min="8962" max="8962" width="5.5703125" style="51" customWidth="1"/>
    <col min="8963" max="8963" width="17.7109375" style="51" customWidth="1"/>
    <col min="8964" max="8964" width="3.5703125" style="51" customWidth="1"/>
    <col min="8965" max="8965" width="18" style="51" customWidth="1"/>
    <col min="8966" max="8966" width="3.28515625" style="51" customWidth="1"/>
    <col min="8967" max="8968" width="12.5703125" style="51" customWidth="1"/>
    <col min="8969" max="8969" width="15.140625" style="51" customWidth="1"/>
    <col min="8970" max="8974" width="12.5703125" style="51" customWidth="1"/>
    <col min="8975" max="8975" width="16" style="51" customWidth="1"/>
    <col min="8976" max="8976" width="7.5703125" style="51" customWidth="1"/>
    <col min="8977" max="8977" width="21.28515625" style="51" customWidth="1"/>
    <col min="8978" max="9215" width="9.140625" style="51"/>
    <col min="9216" max="9216" width="3.42578125" style="51" customWidth="1"/>
    <col min="9217" max="9217" width="44.28515625" style="51" customWidth="1"/>
    <col min="9218" max="9218" width="5.5703125" style="51" customWidth="1"/>
    <col min="9219" max="9219" width="17.7109375" style="51" customWidth="1"/>
    <col min="9220" max="9220" width="3.5703125" style="51" customWidth="1"/>
    <col min="9221" max="9221" width="18" style="51" customWidth="1"/>
    <col min="9222" max="9222" width="3.28515625" style="51" customWidth="1"/>
    <col min="9223" max="9224" width="12.5703125" style="51" customWidth="1"/>
    <col min="9225" max="9225" width="15.140625" style="51" customWidth="1"/>
    <col min="9226" max="9230" width="12.5703125" style="51" customWidth="1"/>
    <col min="9231" max="9231" width="16" style="51" customWidth="1"/>
    <col min="9232" max="9232" width="7.5703125" style="51" customWidth="1"/>
    <col min="9233" max="9233" width="21.28515625" style="51" customWidth="1"/>
    <col min="9234" max="9471" width="9.140625" style="51"/>
    <col min="9472" max="9472" width="3.42578125" style="51" customWidth="1"/>
    <col min="9473" max="9473" width="44.28515625" style="51" customWidth="1"/>
    <col min="9474" max="9474" width="5.5703125" style="51" customWidth="1"/>
    <col min="9475" max="9475" width="17.7109375" style="51" customWidth="1"/>
    <col min="9476" max="9476" width="3.5703125" style="51" customWidth="1"/>
    <col min="9477" max="9477" width="18" style="51" customWidth="1"/>
    <col min="9478" max="9478" width="3.28515625" style="51" customWidth="1"/>
    <col min="9479" max="9480" width="12.5703125" style="51" customWidth="1"/>
    <col min="9481" max="9481" width="15.140625" style="51" customWidth="1"/>
    <col min="9482" max="9486" width="12.5703125" style="51" customWidth="1"/>
    <col min="9487" max="9487" width="16" style="51" customWidth="1"/>
    <col min="9488" max="9488" width="7.5703125" style="51" customWidth="1"/>
    <col min="9489" max="9489" width="21.28515625" style="51" customWidth="1"/>
    <col min="9490" max="9727" width="9.140625" style="51"/>
    <col min="9728" max="9728" width="3.42578125" style="51" customWidth="1"/>
    <col min="9729" max="9729" width="44.28515625" style="51" customWidth="1"/>
    <col min="9730" max="9730" width="5.5703125" style="51" customWidth="1"/>
    <col min="9731" max="9731" width="17.7109375" style="51" customWidth="1"/>
    <col min="9732" max="9732" width="3.5703125" style="51" customWidth="1"/>
    <col min="9733" max="9733" width="18" style="51" customWidth="1"/>
    <col min="9734" max="9734" width="3.28515625" style="51" customWidth="1"/>
    <col min="9735" max="9736" width="12.5703125" style="51" customWidth="1"/>
    <col min="9737" max="9737" width="15.140625" style="51" customWidth="1"/>
    <col min="9738" max="9742" width="12.5703125" style="51" customWidth="1"/>
    <col min="9743" max="9743" width="16" style="51" customWidth="1"/>
    <col min="9744" max="9744" width="7.5703125" style="51" customWidth="1"/>
    <col min="9745" max="9745" width="21.28515625" style="51" customWidth="1"/>
    <col min="9746" max="9983" width="9.140625" style="51"/>
    <col min="9984" max="9984" width="3.42578125" style="51" customWidth="1"/>
    <col min="9985" max="9985" width="44.28515625" style="51" customWidth="1"/>
    <col min="9986" max="9986" width="5.5703125" style="51" customWidth="1"/>
    <col min="9987" max="9987" width="17.7109375" style="51" customWidth="1"/>
    <col min="9988" max="9988" width="3.5703125" style="51" customWidth="1"/>
    <col min="9989" max="9989" width="18" style="51" customWidth="1"/>
    <col min="9990" max="9990" width="3.28515625" style="51" customWidth="1"/>
    <col min="9991" max="9992" width="12.5703125" style="51" customWidth="1"/>
    <col min="9993" max="9993" width="15.140625" style="51" customWidth="1"/>
    <col min="9994" max="9998" width="12.5703125" style="51" customWidth="1"/>
    <col min="9999" max="9999" width="16" style="51" customWidth="1"/>
    <col min="10000" max="10000" width="7.5703125" style="51" customWidth="1"/>
    <col min="10001" max="10001" width="21.28515625" style="51" customWidth="1"/>
    <col min="10002" max="10239" width="9.140625" style="51"/>
    <col min="10240" max="10240" width="3.42578125" style="51" customWidth="1"/>
    <col min="10241" max="10241" width="44.28515625" style="51" customWidth="1"/>
    <col min="10242" max="10242" width="5.5703125" style="51" customWidth="1"/>
    <col min="10243" max="10243" width="17.7109375" style="51" customWidth="1"/>
    <col min="10244" max="10244" width="3.5703125" style="51" customWidth="1"/>
    <col min="10245" max="10245" width="18" style="51" customWidth="1"/>
    <col min="10246" max="10246" width="3.28515625" style="51" customWidth="1"/>
    <col min="10247" max="10248" width="12.5703125" style="51" customWidth="1"/>
    <col min="10249" max="10249" width="15.140625" style="51" customWidth="1"/>
    <col min="10250" max="10254" width="12.5703125" style="51" customWidth="1"/>
    <col min="10255" max="10255" width="16" style="51" customWidth="1"/>
    <col min="10256" max="10256" width="7.5703125" style="51" customWidth="1"/>
    <col min="10257" max="10257" width="21.28515625" style="51" customWidth="1"/>
    <col min="10258" max="10495" width="9.140625" style="51"/>
    <col min="10496" max="10496" width="3.42578125" style="51" customWidth="1"/>
    <col min="10497" max="10497" width="44.28515625" style="51" customWidth="1"/>
    <col min="10498" max="10498" width="5.5703125" style="51" customWidth="1"/>
    <col min="10499" max="10499" width="17.7109375" style="51" customWidth="1"/>
    <col min="10500" max="10500" width="3.5703125" style="51" customWidth="1"/>
    <col min="10501" max="10501" width="18" style="51" customWidth="1"/>
    <col min="10502" max="10502" width="3.28515625" style="51" customWidth="1"/>
    <col min="10503" max="10504" width="12.5703125" style="51" customWidth="1"/>
    <col min="10505" max="10505" width="15.140625" style="51" customWidth="1"/>
    <col min="10506" max="10510" width="12.5703125" style="51" customWidth="1"/>
    <col min="10511" max="10511" width="16" style="51" customWidth="1"/>
    <col min="10512" max="10512" width="7.5703125" style="51" customWidth="1"/>
    <col min="10513" max="10513" width="21.28515625" style="51" customWidth="1"/>
    <col min="10514" max="10751" width="9.140625" style="51"/>
    <col min="10752" max="10752" width="3.42578125" style="51" customWidth="1"/>
    <col min="10753" max="10753" width="44.28515625" style="51" customWidth="1"/>
    <col min="10754" max="10754" width="5.5703125" style="51" customWidth="1"/>
    <col min="10755" max="10755" width="17.7109375" style="51" customWidth="1"/>
    <col min="10756" max="10756" width="3.5703125" style="51" customWidth="1"/>
    <col min="10757" max="10757" width="18" style="51" customWidth="1"/>
    <col min="10758" max="10758" width="3.28515625" style="51" customWidth="1"/>
    <col min="10759" max="10760" width="12.5703125" style="51" customWidth="1"/>
    <col min="10761" max="10761" width="15.140625" style="51" customWidth="1"/>
    <col min="10762" max="10766" width="12.5703125" style="51" customWidth="1"/>
    <col min="10767" max="10767" width="16" style="51" customWidth="1"/>
    <col min="10768" max="10768" width="7.5703125" style="51" customWidth="1"/>
    <col min="10769" max="10769" width="21.28515625" style="51" customWidth="1"/>
    <col min="10770" max="11007" width="9.140625" style="51"/>
    <col min="11008" max="11008" width="3.42578125" style="51" customWidth="1"/>
    <col min="11009" max="11009" width="44.28515625" style="51" customWidth="1"/>
    <col min="11010" max="11010" width="5.5703125" style="51" customWidth="1"/>
    <col min="11011" max="11011" width="17.7109375" style="51" customWidth="1"/>
    <col min="11012" max="11012" width="3.5703125" style="51" customWidth="1"/>
    <col min="11013" max="11013" width="18" style="51" customWidth="1"/>
    <col min="11014" max="11014" width="3.28515625" style="51" customWidth="1"/>
    <col min="11015" max="11016" width="12.5703125" style="51" customWidth="1"/>
    <col min="11017" max="11017" width="15.140625" style="51" customWidth="1"/>
    <col min="11018" max="11022" width="12.5703125" style="51" customWidth="1"/>
    <col min="11023" max="11023" width="16" style="51" customWidth="1"/>
    <col min="11024" max="11024" width="7.5703125" style="51" customWidth="1"/>
    <col min="11025" max="11025" width="21.28515625" style="51" customWidth="1"/>
    <col min="11026" max="11263" width="9.140625" style="51"/>
    <col min="11264" max="11264" width="3.42578125" style="51" customWidth="1"/>
    <col min="11265" max="11265" width="44.28515625" style="51" customWidth="1"/>
    <col min="11266" max="11266" width="5.5703125" style="51" customWidth="1"/>
    <col min="11267" max="11267" width="17.7109375" style="51" customWidth="1"/>
    <col min="11268" max="11268" width="3.5703125" style="51" customWidth="1"/>
    <col min="11269" max="11269" width="18" style="51" customWidth="1"/>
    <col min="11270" max="11270" width="3.28515625" style="51" customWidth="1"/>
    <col min="11271" max="11272" width="12.5703125" style="51" customWidth="1"/>
    <col min="11273" max="11273" width="15.140625" style="51" customWidth="1"/>
    <col min="11274" max="11278" width="12.5703125" style="51" customWidth="1"/>
    <col min="11279" max="11279" width="16" style="51" customWidth="1"/>
    <col min="11280" max="11280" width="7.5703125" style="51" customWidth="1"/>
    <col min="11281" max="11281" width="21.28515625" style="51" customWidth="1"/>
    <col min="11282" max="11519" width="9.140625" style="51"/>
    <col min="11520" max="11520" width="3.42578125" style="51" customWidth="1"/>
    <col min="11521" max="11521" width="44.28515625" style="51" customWidth="1"/>
    <col min="11522" max="11522" width="5.5703125" style="51" customWidth="1"/>
    <col min="11523" max="11523" width="17.7109375" style="51" customWidth="1"/>
    <col min="11524" max="11524" width="3.5703125" style="51" customWidth="1"/>
    <col min="11525" max="11525" width="18" style="51" customWidth="1"/>
    <col min="11526" max="11526" width="3.28515625" style="51" customWidth="1"/>
    <col min="11527" max="11528" width="12.5703125" style="51" customWidth="1"/>
    <col min="11529" max="11529" width="15.140625" style="51" customWidth="1"/>
    <col min="11530" max="11534" width="12.5703125" style="51" customWidth="1"/>
    <col min="11535" max="11535" width="16" style="51" customWidth="1"/>
    <col min="11536" max="11536" width="7.5703125" style="51" customWidth="1"/>
    <col min="11537" max="11537" width="21.28515625" style="51" customWidth="1"/>
    <col min="11538" max="11775" width="9.140625" style="51"/>
    <col min="11776" max="11776" width="3.42578125" style="51" customWidth="1"/>
    <col min="11777" max="11777" width="44.28515625" style="51" customWidth="1"/>
    <col min="11778" max="11778" width="5.5703125" style="51" customWidth="1"/>
    <col min="11779" max="11779" width="17.7109375" style="51" customWidth="1"/>
    <col min="11780" max="11780" width="3.5703125" style="51" customWidth="1"/>
    <col min="11781" max="11781" width="18" style="51" customWidth="1"/>
    <col min="11782" max="11782" width="3.28515625" style="51" customWidth="1"/>
    <col min="11783" max="11784" width="12.5703125" style="51" customWidth="1"/>
    <col min="11785" max="11785" width="15.140625" style="51" customWidth="1"/>
    <col min="11786" max="11790" width="12.5703125" style="51" customWidth="1"/>
    <col min="11791" max="11791" width="16" style="51" customWidth="1"/>
    <col min="11792" max="11792" width="7.5703125" style="51" customWidth="1"/>
    <col min="11793" max="11793" width="21.28515625" style="51" customWidth="1"/>
    <col min="11794" max="12031" width="9.140625" style="51"/>
    <col min="12032" max="12032" width="3.42578125" style="51" customWidth="1"/>
    <col min="12033" max="12033" width="44.28515625" style="51" customWidth="1"/>
    <col min="12034" max="12034" width="5.5703125" style="51" customWidth="1"/>
    <col min="12035" max="12035" width="17.7109375" style="51" customWidth="1"/>
    <col min="12036" max="12036" width="3.5703125" style="51" customWidth="1"/>
    <col min="12037" max="12037" width="18" style="51" customWidth="1"/>
    <col min="12038" max="12038" width="3.28515625" style="51" customWidth="1"/>
    <col min="12039" max="12040" width="12.5703125" style="51" customWidth="1"/>
    <col min="12041" max="12041" width="15.140625" style="51" customWidth="1"/>
    <col min="12042" max="12046" width="12.5703125" style="51" customWidth="1"/>
    <col min="12047" max="12047" width="16" style="51" customWidth="1"/>
    <col min="12048" max="12048" width="7.5703125" style="51" customWidth="1"/>
    <col min="12049" max="12049" width="21.28515625" style="51" customWidth="1"/>
    <col min="12050" max="12287" width="9.140625" style="51"/>
    <col min="12288" max="12288" width="3.42578125" style="51" customWidth="1"/>
    <col min="12289" max="12289" width="44.28515625" style="51" customWidth="1"/>
    <col min="12290" max="12290" width="5.5703125" style="51" customWidth="1"/>
    <col min="12291" max="12291" width="17.7109375" style="51" customWidth="1"/>
    <col min="12292" max="12292" width="3.5703125" style="51" customWidth="1"/>
    <col min="12293" max="12293" width="18" style="51" customWidth="1"/>
    <col min="12294" max="12294" width="3.28515625" style="51" customWidth="1"/>
    <col min="12295" max="12296" width="12.5703125" style="51" customWidth="1"/>
    <col min="12297" max="12297" width="15.140625" style="51" customWidth="1"/>
    <col min="12298" max="12302" width="12.5703125" style="51" customWidth="1"/>
    <col min="12303" max="12303" width="16" style="51" customWidth="1"/>
    <col min="12304" max="12304" width="7.5703125" style="51" customWidth="1"/>
    <col min="12305" max="12305" width="21.28515625" style="51" customWidth="1"/>
    <col min="12306" max="12543" width="9.140625" style="51"/>
    <col min="12544" max="12544" width="3.42578125" style="51" customWidth="1"/>
    <col min="12545" max="12545" width="44.28515625" style="51" customWidth="1"/>
    <col min="12546" max="12546" width="5.5703125" style="51" customWidth="1"/>
    <col min="12547" max="12547" width="17.7109375" style="51" customWidth="1"/>
    <col min="12548" max="12548" width="3.5703125" style="51" customWidth="1"/>
    <col min="12549" max="12549" width="18" style="51" customWidth="1"/>
    <col min="12550" max="12550" width="3.28515625" style="51" customWidth="1"/>
    <col min="12551" max="12552" width="12.5703125" style="51" customWidth="1"/>
    <col min="12553" max="12553" width="15.140625" style="51" customWidth="1"/>
    <col min="12554" max="12558" width="12.5703125" style="51" customWidth="1"/>
    <col min="12559" max="12559" width="16" style="51" customWidth="1"/>
    <col min="12560" max="12560" width="7.5703125" style="51" customWidth="1"/>
    <col min="12561" max="12561" width="21.28515625" style="51" customWidth="1"/>
    <col min="12562" max="12799" width="9.140625" style="51"/>
    <col min="12800" max="12800" width="3.42578125" style="51" customWidth="1"/>
    <col min="12801" max="12801" width="44.28515625" style="51" customWidth="1"/>
    <col min="12802" max="12802" width="5.5703125" style="51" customWidth="1"/>
    <col min="12803" max="12803" width="17.7109375" style="51" customWidth="1"/>
    <col min="12804" max="12804" width="3.5703125" style="51" customWidth="1"/>
    <col min="12805" max="12805" width="18" style="51" customWidth="1"/>
    <col min="12806" max="12806" width="3.28515625" style="51" customWidth="1"/>
    <col min="12807" max="12808" width="12.5703125" style="51" customWidth="1"/>
    <col min="12809" max="12809" width="15.140625" style="51" customWidth="1"/>
    <col min="12810" max="12814" width="12.5703125" style="51" customWidth="1"/>
    <col min="12815" max="12815" width="16" style="51" customWidth="1"/>
    <col min="12816" max="12816" width="7.5703125" style="51" customWidth="1"/>
    <col min="12817" max="12817" width="21.28515625" style="51" customWidth="1"/>
    <col min="12818" max="13055" width="9.140625" style="51"/>
    <col min="13056" max="13056" width="3.42578125" style="51" customWidth="1"/>
    <col min="13057" max="13057" width="44.28515625" style="51" customWidth="1"/>
    <col min="13058" max="13058" width="5.5703125" style="51" customWidth="1"/>
    <col min="13059" max="13059" width="17.7109375" style="51" customWidth="1"/>
    <col min="13060" max="13060" width="3.5703125" style="51" customWidth="1"/>
    <col min="13061" max="13061" width="18" style="51" customWidth="1"/>
    <col min="13062" max="13062" width="3.28515625" style="51" customWidth="1"/>
    <col min="13063" max="13064" width="12.5703125" style="51" customWidth="1"/>
    <col min="13065" max="13065" width="15.140625" style="51" customWidth="1"/>
    <col min="13066" max="13070" width="12.5703125" style="51" customWidth="1"/>
    <col min="13071" max="13071" width="16" style="51" customWidth="1"/>
    <col min="13072" max="13072" width="7.5703125" style="51" customWidth="1"/>
    <col min="13073" max="13073" width="21.28515625" style="51" customWidth="1"/>
    <col min="13074" max="13311" width="9.140625" style="51"/>
    <col min="13312" max="13312" width="3.42578125" style="51" customWidth="1"/>
    <col min="13313" max="13313" width="44.28515625" style="51" customWidth="1"/>
    <col min="13314" max="13314" width="5.5703125" style="51" customWidth="1"/>
    <col min="13315" max="13315" width="17.7109375" style="51" customWidth="1"/>
    <col min="13316" max="13316" width="3.5703125" style="51" customWidth="1"/>
    <col min="13317" max="13317" width="18" style="51" customWidth="1"/>
    <col min="13318" max="13318" width="3.28515625" style="51" customWidth="1"/>
    <col min="13319" max="13320" width="12.5703125" style="51" customWidth="1"/>
    <col min="13321" max="13321" width="15.140625" style="51" customWidth="1"/>
    <col min="13322" max="13326" width="12.5703125" style="51" customWidth="1"/>
    <col min="13327" max="13327" width="16" style="51" customWidth="1"/>
    <col min="13328" max="13328" width="7.5703125" style="51" customWidth="1"/>
    <col min="13329" max="13329" width="21.28515625" style="51" customWidth="1"/>
    <col min="13330" max="13567" width="9.140625" style="51"/>
    <col min="13568" max="13568" width="3.42578125" style="51" customWidth="1"/>
    <col min="13569" max="13569" width="44.28515625" style="51" customWidth="1"/>
    <col min="13570" max="13570" width="5.5703125" style="51" customWidth="1"/>
    <col min="13571" max="13571" width="17.7109375" style="51" customWidth="1"/>
    <col min="13572" max="13572" width="3.5703125" style="51" customWidth="1"/>
    <col min="13573" max="13573" width="18" style="51" customWidth="1"/>
    <col min="13574" max="13574" width="3.28515625" style="51" customWidth="1"/>
    <col min="13575" max="13576" width="12.5703125" style="51" customWidth="1"/>
    <col min="13577" max="13577" width="15.140625" style="51" customWidth="1"/>
    <col min="13578" max="13582" width="12.5703125" style="51" customWidth="1"/>
    <col min="13583" max="13583" width="16" style="51" customWidth="1"/>
    <col min="13584" max="13584" width="7.5703125" style="51" customWidth="1"/>
    <col min="13585" max="13585" width="21.28515625" style="51" customWidth="1"/>
    <col min="13586" max="13823" width="9.140625" style="51"/>
    <col min="13824" max="13824" width="3.42578125" style="51" customWidth="1"/>
    <col min="13825" max="13825" width="44.28515625" style="51" customWidth="1"/>
    <col min="13826" max="13826" width="5.5703125" style="51" customWidth="1"/>
    <col min="13827" max="13827" width="17.7109375" style="51" customWidth="1"/>
    <col min="13828" max="13828" width="3.5703125" style="51" customWidth="1"/>
    <col min="13829" max="13829" width="18" style="51" customWidth="1"/>
    <col min="13830" max="13830" width="3.28515625" style="51" customWidth="1"/>
    <col min="13831" max="13832" width="12.5703125" style="51" customWidth="1"/>
    <col min="13833" max="13833" width="15.140625" style="51" customWidth="1"/>
    <col min="13834" max="13838" width="12.5703125" style="51" customWidth="1"/>
    <col min="13839" max="13839" width="16" style="51" customWidth="1"/>
    <col min="13840" max="13840" width="7.5703125" style="51" customWidth="1"/>
    <col min="13841" max="13841" width="21.28515625" style="51" customWidth="1"/>
    <col min="13842" max="14079" width="9.140625" style="51"/>
    <col min="14080" max="14080" width="3.42578125" style="51" customWidth="1"/>
    <col min="14081" max="14081" width="44.28515625" style="51" customWidth="1"/>
    <col min="14082" max="14082" width="5.5703125" style="51" customWidth="1"/>
    <col min="14083" max="14083" width="17.7109375" style="51" customWidth="1"/>
    <col min="14084" max="14084" width="3.5703125" style="51" customWidth="1"/>
    <col min="14085" max="14085" width="18" style="51" customWidth="1"/>
    <col min="14086" max="14086" width="3.28515625" style="51" customWidth="1"/>
    <col min="14087" max="14088" width="12.5703125" style="51" customWidth="1"/>
    <col min="14089" max="14089" width="15.140625" style="51" customWidth="1"/>
    <col min="14090" max="14094" width="12.5703125" style="51" customWidth="1"/>
    <col min="14095" max="14095" width="16" style="51" customWidth="1"/>
    <col min="14096" max="14096" width="7.5703125" style="51" customWidth="1"/>
    <col min="14097" max="14097" width="21.28515625" style="51" customWidth="1"/>
    <col min="14098" max="14335" width="9.140625" style="51"/>
    <col min="14336" max="14336" width="3.42578125" style="51" customWidth="1"/>
    <col min="14337" max="14337" width="44.28515625" style="51" customWidth="1"/>
    <col min="14338" max="14338" width="5.5703125" style="51" customWidth="1"/>
    <col min="14339" max="14339" width="17.7109375" style="51" customWidth="1"/>
    <col min="14340" max="14340" width="3.5703125" style="51" customWidth="1"/>
    <col min="14341" max="14341" width="18" style="51" customWidth="1"/>
    <col min="14342" max="14342" width="3.28515625" style="51" customWidth="1"/>
    <col min="14343" max="14344" width="12.5703125" style="51" customWidth="1"/>
    <col min="14345" max="14345" width="15.140625" style="51" customWidth="1"/>
    <col min="14346" max="14350" width="12.5703125" style="51" customWidth="1"/>
    <col min="14351" max="14351" width="16" style="51" customWidth="1"/>
    <col min="14352" max="14352" width="7.5703125" style="51" customWidth="1"/>
    <col min="14353" max="14353" width="21.28515625" style="51" customWidth="1"/>
    <col min="14354" max="14591" width="9.140625" style="51"/>
    <col min="14592" max="14592" width="3.42578125" style="51" customWidth="1"/>
    <col min="14593" max="14593" width="44.28515625" style="51" customWidth="1"/>
    <col min="14594" max="14594" width="5.5703125" style="51" customWidth="1"/>
    <col min="14595" max="14595" width="17.7109375" style="51" customWidth="1"/>
    <col min="14596" max="14596" width="3.5703125" style="51" customWidth="1"/>
    <col min="14597" max="14597" width="18" style="51" customWidth="1"/>
    <col min="14598" max="14598" width="3.28515625" style="51" customWidth="1"/>
    <col min="14599" max="14600" width="12.5703125" style="51" customWidth="1"/>
    <col min="14601" max="14601" width="15.140625" style="51" customWidth="1"/>
    <col min="14602" max="14606" width="12.5703125" style="51" customWidth="1"/>
    <col min="14607" max="14607" width="16" style="51" customWidth="1"/>
    <col min="14608" max="14608" width="7.5703125" style="51" customWidth="1"/>
    <col min="14609" max="14609" width="21.28515625" style="51" customWidth="1"/>
    <col min="14610" max="14847" width="9.140625" style="51"/>
    <col min="14848" max="14848" width="3.42578125" style="51" customWidth="1"/>
    <col min="14849" max="14849" width="44.28515625" style="51" customWidth="1"/>
    <col min="14850" max="14850" width="5.5703125" style="51" customWidth="1"/>
    <col min="14851" max="14851" width="17.7109375" style="51" customWidth="1"/>
    <col min="14852" max="14852" width="3.5703125" style="51" customWidth="1"/>
    <col min="14853" max="14853" width="18" style="51" customWidth="1"/>
    <col min="14854" max="14854" width="3.28515625" style="51" customWidth="1"/>
    <col min="14855" max="14856" width="12.5703125" style="51" customWidth="1"/>
    <col min="14857" max="14857" width="15.140625" style="51" customWidth="1"/>
    <col min="14858" max="14862" width="12.5703125" style="51" customWidth="1"/>
    <col min="14863" max="14863" width="16" style="51" customWidth="1"/>
    <col min="14864" max="14864" width="7.5703125" style="51" customWidth="1"/>
    <col min="14865" max="14865" width="21.28515625" style="51" customWidth="1"/>
    <col min="14866" max="15103" width="9.140625" style="51"/>
    <col min="15104" max="15104" width="3.42578125" style="51" customWidth="1"/>
    <col min="15105" max="15105" width="44.28515625" style="51" customWidth="1"/>
    <col min="15106" max="15106" width="5.5703125" style="51" customWidth="1"/>
    <col min="15107" max="15107" width="17.7109375" style="51" customWidth="1"/>
    <col min="15108" max="15108" width="3.5703125" style="51" customWidth="1"/>
    <col min="15109" max="15109" width="18" style="51" customWidth="1"/>
    <col min="15110" max="15110" width="3.28515625" style="51" customWidth="1"/>
    <col min="15111" max="15112" width="12.5703125" style="51" customWidth="1"/>
    <col min="15113" max="15113" width="15.140625" style="51" customWidth="1"/>
    <col min="15114" max="15118" width="12.5703125" style="51" customWidth="1"/>
    <col min="15119" max="15119" width="16" style="51" customWidth="1"/>
    <col min="15120" max="15120" width="7.5703125" style="51" customWidth="1"/>
    <col min="15121" max="15121" width="21.28515625" style="51" customWidth="1"/>
    <col min="15122" max="15359" width="9.140625" style="51"/>
    <col min="15360" max="15360" width="3.42578125" style="51" customWidth="1"/>
    <col min="15361" max="15361" width="44.28515625" style="51" customWidth="1"/>
    <col min="15362" max="15362" width="5.5703125" style="51" customWidth="1"/>
    <col min="15363" max="15363" width="17.7109375" style="51" customWidth="1"/>
    <col min="15364" max="15364" width="3.5703125" style="51" customWidth="1"/>
    <col min="15365" max="15365" width="18" style="51" customWidth="1"/>
    <col min="15366" max="15366" width="3.28515625" style="51" customWidth="1"/>
    <col min="15367" max="15368" width="12.5703125" style="51" customWidth="1"/>
    <col min="15369" max="15369" width="15.140625" style="51" customWidth="1"/>
    <col min="15370" max="15374" width="12.5703125" style="51" customWidth="1"/>
    <col min="15375" max="15375" width="16" style="51" customWidth="1"/>
    <col min="15376" max="15376" width="7.5703125" style="51" customWidth="1"/>
    <col min="15377" max="15377" width="21.28515625" style="51" customWidth="1"/>
    <col min="15378" max="15615" width="9.140625" style="51"/>
    <col min="15616" max="15616" width="3.42578125" style="51" customWidth="1"/>
    <col min="15617" max="15617" width="44.28515625" style="51" customWidth="1"/>
    <col min="15618" max="15618" width="5.5703125" style="51" customWidth="1"/>
    <col min="15619" max="15619" width="17.7109375" style="51" customWidth="1"/>
    <col min="15620" max="15620" width="3.5703125" style="51" customWidth="1"/>
    <col min="15621" max="15621" width="18" style="51" customWidth="1"/>
    <col min="15622" max="15622" width="3.28515625" style="51" customWidth="1"/>
    <col min="15623" max="15624" width="12.5703125" style="51" customWidth="1"/>
    <col min="15625" max="15625" width="15.140625" style="51" customWidth="1"/>
    <col min="15626" max="15630" width="12.5703125" style="51" customWidth="1"/>
    <col min="15631" max="15631" width="16" style="51" customWidth="1"/>
    <col min="15632" max="15632" width="7.5703125" style="51" customWidth="1"/>
    <col min="15633" max="15633" width="21.28515625" style="51" customWidth="1"/>
    <col min="15634" max="15871" width="9.140625" style="51"/>
    <col min="15872" max="15872" width="3.42578125" style="51" customWidth="1"/>
    <col min="15873" max="15873" width="44.28515625" style="51" customWidth="1"/>
    <col min="15874" max="15874" width="5.5703125" style="51" customWidth="1"/>
    <col min="15875" max="15875" width="17.7109375" style="51" customWidth="1"/>
    <col min="15876" max="15876" width="3.5703125" style="51" customWidth="1"/>
    <col min="15877" max="15877" width="18" style="51" customWidth="1"/>
    <col min="15878" max="15878" width="3.28515625" style="51" customWidth="1"/>
    <col min="15879" max="15880" width="12.5703125" style="51" customWidth="1"/>
    <col min="15881" max="15881" width="15.140625" style="51" customWidth="1"/>
    <col min="15882" max="15886" width="12.5703125" style="51" customWidth="1"/>
    <col min="15887" max="15887" width="16" style="51" customWidth="1"/>
    <col min="15888" max="15888" width="7.5703125" style="51" customWidth="1"/>
    <col min="15889" max="15889" width="21.28515625" style="51" customWidth="1"/>
    <col min="15890" max="16127" width="9.140625" style="51"/>
    <col min="16128" max="16128" width="3.42578125" style="51" customWidth="1"/>
    <col min="16129" max="16129" width="44.28515625" style="51" customWidth="1"/>
    <col min="16130" max="16130" width="5.5703125" style="51" customWidth="1"/>
    <col min="16131" max="16131" width="17.7109375" style="51" customWidth="1"/>
    <col min="16132" max="16132" width="3.5703125" style="51" customWidth="1"/>
    <col min="16133" max="16133" width="18" style="51" customWidth="1"/>
    <col min="16134" max="16134" width="3.28515625" style="51" customWidth="1"/>
    <col min="16135" max="16136" width="12.5703125" style="51" customWidth="1"/>
    <col min="16137" max="16137" width="15.140625" style="51" customWidth="1"/>
    <col min="16138" max="16142" width="12.5703125" style="51" customWidth="1"/>
    <col min="16143" max="16143" width="16" style="51" customWidth="1"/>
    <col min="16144" max="16144" width="7.5703125" style="51" customWidth="1"/>
    <col min="16145" max="16145" width="21.28515625" style="51" customWidth="1"/>
    <col min="16146" max="16384" width="9.140625" style="51"/>
  </cols>
  <sheetData>
    <row r="1" spans="1:17">
      <c r="A1" s="231"/>
    </row>
    <row r="2" spans="1:17" s="79" customFormat="1" ht="15.75">
      <c r="B2" s="79" t="s">
        <v>239</v>
      </c>
      <c r="F2" s="18" t="s">
        <v>38</v>
      </c>
      <c r="G2" s="189" t="s">
        <v>385</v>
      </c>
      <c r="H2" s="18" t="s">
        <v>115</v>
      </c>
      <c r="I2" s="18" t="s">
        <v>9</v>
      </c>
      <c r="J2" s="18" t="s">
        <v>10</v>
      </c>
      <c r="K2" s="18" t="s">
        <v>11</v>
      </c>
      <c r="L2" s="18" t="s">
        <v>12</v>
      </c>
      <c r="M2" s="18" t="s">
        <v>13</v>
      </c>
      <c r="N2" s="18" t="s">
        <v>14</v>
      </c>
      <c r="Q2" s="18" t="s">
        <v>39</v>
      </c>
    </row>
    <row r="3" spans="1:17">
      <c r="B3" s="64"/>
    </row>
    <row r="4" spans="1:17" s="62" customFormat="1">
      <c r="B4" s="46" t="s">
        <v>0</v>
      </c>
    </row>
    <row r="5" spans="1:17" s="184" customFormat="1">
      <c r="B5" s="190"/>
    </row>
    <row r="6" spans="1:17" s="184" customFormat="1">
      <c r="A6" s="190"/>
      <c r="B6" s="190" t="s">
        <v>90</v>
      </c>
    </row>
    <row r="7" spans="1:17" s="184" customFormat="1">
      <c r="A7" s="190"/>
      <c r="B7" s="190" t="s">
        <v>182</v>
      </c>
    </row>
    <row r="8" spans="1:17" s="184" customFormat="1">
      <c r="A8" s="190"/>
      <c r="B8" s="190" t="s">
        <v>337</v>
      </c>
    </row>
    <row r="9" spans="1:17" s="184" customFormat="1">
      <c r="A9" s="190"/>
      <c r="B9" s="190"/>
    </row>
    <row r="10" spans="1:17" s="184" customFormat="1">
      <c r="A10" s="190"/>
      <c r="B10" s="190" t="s">
        <v>235</v>
      </c>
    </row>
    <row r="11" spans="1:17" s="184" customFormat="1">
      <c r="A11" s="190"/>
      <c r="B11" s="190" t="s">
        <v>236</v>
      </c>
    </row>
    <row r="12" spans="1:17" s="184" customFormat="1"/>
    <row r="13" spans="1:17" s="80" customFormat="1">
      <c r="B13" s="81" t="s">
        <v>237</v>
      </c>
    </row>
    <row r="14" spans="1:17" s="166" customFormat="1">
      <c r="G14" s="83"/>
      <c r="H14" s="83"/>
      <c r="I14" s="83"/>
      <c r="J14" s="83"/>
      <c r="K14" s="83"/>
      <c r="L14" s="83"/>
      <c r="M14" s="83"/>
      <c r="N14" s="83"/>
      <c r="O14" s="84"/>
      <c r="Q14" s="85"/>
    </row>
    <row r="15" spans="1:17" s="111" customFormat="1">
      <c r="B15" s="112" t="s">
        <v>91</v>
      </c>
      <c r="G15" s="83"/>
      <c r="H15" s="83"/>
      <c r="I15" s="83"/>
      <c r="J15" s="147"/>
      <c r="K15" s="147"/>
      <c r="L15" s="147"/>
      <c r="M15" s="147"/>
      <c r="N15" s="83"/>
      <c r="O15" s="84"/>
      <c r="Q15" s="119"/>
    </row>
    <row r="16" spans="1:17" s="111" customFormat="1">
      <c r="B16" s="113"/>
      <c r="G16" s="83"/>
      <c r="H16" s="83"/>
      <c r="I16" s="83"/>
      <c r="J16" s="83"/>
      <c r="K16" s="83"/>
      <c r="L16" s="83"/>
      <c r="M16" s="83"/>
      <c r="N16" s="83"/>
      <c r="O16" s="84"/>
      <c r="Q16" s="119"/>
    </row>
    <row r="17" spans="1:17" s="111" customFormat="1">
      <c r="B17" s="114" t="s">
        <v>48</v>
      </c>
      <c r="G17" s="83"/>
      <c r="H17" s="83"/>
      <c r="I17" s="83"/>
      <c r="J17" s="83"/>
      <c r="K17" s="83"/>
      <c r="L17" s="83"/>
      <c r="M17" s="83"/>
      <c r="N17" s="83"/>
      <c r="O17" s="84"/>
      <c r="Q17" s="119"/>
    </row>
    <row r="18" spans="1:17" s="111" customFormat="1">
      <c r="B18" s="113" t="s">
        <v>49</v>
      </c>
      <c r="D18" s="111" t="s">
        <v>43</v>
      </c>
      <c r="G18" s="117">
        <v>0</v>
      </c>
      <c r="H18" s="117">
        <v>0</v>
      </c>
      <c r="I18" s="117">
        <v>0</v>
      </c>
      <c r="J18" s="117">
        <v>0</v>
      </c>
      <c r="K18" s="117">
        <v>0</v>
      </c>
      <c r="L18" s="117">
        <v>0</v>
      </c>
      <c r="M18" s="117">
        <v>0</v>
      </c>
      <c r="N18" s="117">
        <v>0</v>
      </c>
      <c r="O18" s="84"/>
      <c r="Q18" s="184" t="s">
        <v>330</v>
      </c>
    </row>
    <row r="19" spans="1:17" s="111" customFormat="1">
      <c r="B19" s="113" t="s">
        <v>50</v>
      </c>
      <c r="D19" s="111" t="s">
        <v>43</v>
      </c>
      <c r="G19" s="117">
        <v>0</v>
      </c>
      <c r="H19" s="117">
        <v>0</v>
      </c>
      <c r="I19" s="117">
        <v>0</v>
      </c>
      <c r="J19" s="117">
        <v>0</v>
      </c>
      <c r="K19" s="117">
        <v>0</v>
      </c>
      <c r="L19" s="117">
        <v>0</v>
      </c>
      <c r="M19" s="117">
        <v>0</v>
      </c>
      <c r="N19" s="117">
        <v>0</v>
      </c>
      <c r="O19" s="84"/>
      <c r="Q19" s="119"/>
    </row>
    <row r="20" spans="1:17" s="111" customFormat="1">
      <c r="B20" s="113" t="s">
        <v>51</v>
      </c>
      <c r="D20" s="111" t="s">
        <v>43</v>
      </c>
      <c r="G20" s="117">
        <v>0</v>
      </c>
      <c r="H20" s="117">
        <v>0</v>
      </c>
      <c r="I20" s="117">
        <v>0</v>
      </c>
      <c r="J20" s="117">
        <v>0</v>
      </c>
      <c r="K20" s="117">
        <v>0</v>
      </c>
      <c r="L20" s="117">
        <v>0</v>
      </c>
      <c r="M20" s="117">
        <v>0</v>
      </c>
      <c r="N20" s="117">
        <v>0</v>
      </c>
      <c r="O20" s="84"/>
      <c r="Q20" s="119"/>
    </row>
    <row r="21" spans="1:17" s="111" customFormat="1">
      <c r="B21" s="113"/>
      <c r="G21" s="127"/>
      <c r="H21" s="127"/>
      <c r="I21" s="127"/>
      <c r="J21" s="127"/>
      <c r="K21" s="127"/>
      <c r="L21" s="127"/>
      <c r="M21" s="127"/>
      <c r="N21" s="127"/>
      <c r="O21" s="84"/>
      <c r="Q21" s="119"/>
    </row>
    <row r="22" spans="1:17" s="111" customFormat="1">
      <c r="A22" s="34"/>
      <c r="B22" s="114" t="s">
        <v>54</v>
      </c>
      <c r="G22" s="127"/>
      <c r="H22" s="127"/>
      <c r="I22" s="127"/>
      <c r="J22" s="127"/>
      <c r="K22" s="127"/>
      <c r="L22" s="127"/>
      <c r="M22" s="127"/>
      <c r="N22" s="127"/>
      <c r="O22" s="84"/>
      <c r="P22" s="133"/>
      <c r="Q22" s="119"/>
    </row>
    <row r="23" spans="1:17" s="111" customFormat="1">
      <c r="B23" s="113" t="s">
        <v>49</v>
      </c>
      <c r="D23" s="111" t="s">
        <v>43</v>
      </c>
      <c r="G23" s="117">
        <v>0</v>
      </c>
      <c r="H23" s="117">
        <v>0</v>
      </c>
      <c r="I23" s="117">
        <v>0</v>
      </c>
      <c r="J23" s="117">
        <v>0</v>
      </c>
      <c r="K23" s="117">
        <v>0</v>
      </c>
      <c r="L23" s="117">
        <v>0</v>
      </c>
      <c r="M23" s="117">
        <v>0</v>
      </c>
      <c r="N23" s="117">
        <v>0</v>
      </c>
      <c r="O23" s="84"/>
      <c r="P23" s="199"/>
      <c r="Q23" s="119"/>
    </row>
    <row r="24" spans="1:17" s="111" customFormat="1">
      <c r="B24" s="113" t="s">
        <v>50</v>
      </c>
      <c r="D24" s="111" t="s">
        <v>43</v>
      </c>
      <c r="G24" s="117">
        <v>0</v>
      </c>
      <c r="H24" s="117">
        <v>0</v>
      </c>
      <c r="I24" s="117">
        <v>0</v>
      </c>
      <c r="J24" s="117">
        <v>2153.5495513022779</v>
      </c>
      <c r="K24" s="117">
        <v>13971.909660000001</v>
      </c>
      <c r="L24" s="117">
        <v>0</v>
      </c>
      <c r="M24" s="117">
        <v>180834.96356899169</v>
      </c>
      <c r="N24" s="117">
        <v>0</v>
      </c>
      <c r="O24" s="84"/>
      <c r="P24" s="199"/>
      <c r="Q24" s="119"/>
    </row>
    <row r="25" spans="1:17" s="111" customFormat="1">
      <c r="B25" s="113" t="s">
        <v>51</v>
      </c>
      <c r="D25" s="111" t="s">
        <v>43</v>
      </c>
      <c r="G25" s="117">
        <v>0</v>
      </c>
      <c r="H25" s="117">
        <v>0</v>
      </c>
      <c r="I25" s="117">
        <v>0</v>
      </c>
      <c r="J25" s="117">
        <v>22712.623974519491</v>
      </c>
      <c r="K25" s="117">
        <v>161494.21776999999</v>
      </c>
      <c r="L25" s="117">
        <v>0</v>
      </c>
      <c r="M25" s="117">
        <v>1578240.3064889703</v>
      </c>
      <c r="N25" s="117">
        <v>0</v>
      </c>
      <c r="O25" s="84"/>
      <c r="P25" s="199"/>
      <c r="Q25" s="119"/>
    </row>
    <row r="26" spans="1:17" s="111" customFormat="1">
      <c r="A26" s="34"/>
      <c r="B26" s="113"/>
      <c r="G26" s="127"/>
      <c r="H26" s="127"/>
      <c r="I26" s="127"/>
      <c r="J26" s="127"/>
      <c r="K26" s="127"/>
      <c r="L26" s="127"/>
      <c r="M26" s="127"/>
      <c r="N26" s="127"/>
      <c r="O26" s="84"/>
      <c r="P26" s="199"/>
      <c r="Q26" s="119"/>
    </row>
    <row r="27" spans="1:17" s="111" customFormat="1">
      <c r="A27" s="34"/>
      <c r="B27" s="114" t="s">
        <v>56</v>
      </c>
      <c r="G27" s="127"/>
      <c r="H27" s="127"/>
      <c r="I27" s="127"/>
      <c r="J27" s="127"/>
      <c r="K27" s="127"/>
      <c r="L27" s="127"/>
      <c r="M27" s="127"/>
      <c r="N27" s="127"/>
      <c r="O27" s="84"/>
      <c r="P27" s="199"/>
      <c r="Q27" s="119"/>
    </row>
    <row r="28" spans="1:17" s="111" customFormat="1">
      <c r="B28" s="113" t="s">
        <v>49</v>
      </c>
      <c r="D28" s="111" t="s">
        <v>43</v>
      </c>
      <c r="G28" s="117">
        <v>0</v>
      </c>
      <c r="H28" s="117">
        <v>0</v>
      </c>
      <c r="I28" s="117">
        <v>0</v>
      </c>
      <c r="J28" s="117">
        <v>0</v>
      </c>
      <c r="K28" s="117">
        <v>0</v>
      </c>
      <c r="L28" s="117">
        <v>0</v>
      </c>
      <c r="M28" s="117">
        <v>0</v>
      </c>
      <c r="N28" s="117">
        <v>0</v>
      </c>
      <c r="O28" s="84"/>
      <c r="P28" s="199"/>
      <c r="Q28" s="119"/>
    </row>
    <row r="29" spans="1:17" s="111" customFormat="1">
      <c r="B29" s="113" t="s">
        <v>50</v>
      </c>
      <c r="D29" s="111" t="s">
        <v>43</v>
      </c>
      <c r="G29" s="117">
        <v>0</v>
      </c>
      <c r="H29" s="117">
        <v>0</v>
      </c>
      <c r="I29" s="117">
        <v>0</v>
      </c>
      <c r="J29" s="117">
        <v>19838.385129208298</v>
      </c>
      <c r="K29" s="117">
        <v>2374.6359000000011</v>
      </c>
      <c r="L29" s="117">
        <v>0</v>
      </c>
      <c r="M29" s="117">
        <v>3132.3633042599995</v>
      </c>
      <c r="N29" s="117">
        <v>0</v>
      </c>
      <c r="O29" s="84"/>
      <c r="P29" s="199"/>
      <c r="Q29" s="119"/>
    </row>
    <row r="30" spans="1:17" s="111" customFormat="1">
      <c r="B30" s="113" t="s">
        <v>51</v>
      </c>
      <c r="D30" s="111" t="s">
        <v>43</v>
      </c>
      <c r="G30" s="117">
        <v>0</v>
      </c>
      <c r="H30" s="117">
        <v>0</v>
      </c>
      <c r="I30" s="117">
        <v>0</v>
      </c>
      <c r="J30" s="117">
        <v>200798.05420600809</v>
      </c>
      <c r="K30" s="117">
        <v>26871.749600000097</v>
      </c>
      <c r="L30" s="117">
        <v>0</v>
      </c>
      <c r="M30" s="117">
        <v>34723.05225184001</v>
      </c>
      <c r="N30" s="117">
        <v>0</v>
      </c>
      <c r="O30" s="84"/>
      <c r="P30" s="199"/>
      <c r="Q30" s="119"/>
    </row>
    <row r="31" spans="1:17" s="111" customFormat="1">
      <c r="B31" s="113"/>
      <c r="G31" s="127"/>
      <c r="H31" s="127"/>
      <c r="I31" s="127"/>
      <c r="J31" s="127"/>
      <c r="K31" s="127"/>
      <c r="L31" s="127"/>
      <c r="M31" s="127"/>
      <c r="N31" s="127"/>
      <c r="O31" s="84"/>
      <c r="P31" s="199"/>
      <c r="Q31" s="119"/>
    </row>
    <row r="32" spans="1:17" s="111" customFormat="1">
      <c r="B32" s="115"/>
      <c r="G32" s="127"/>
      <c r="H32" s="127"/>
      <c r="I32" s="127"/>
      <c r="J32" s="127"/>
      <c r="K32" s="127"/>
      <c r="L32" s="127"/>
      <c r="M32" s="127"/>
      <c r="N32" s="127"/>
      <c r="O32" s="84"/>
      <c r="P32" s="199"/>
      <c r="Q32" s="119"/>
    </row>
    <row r="33" spans="2:17" s="111" customFormat="1">
      <c r="B33" s="112" t="s">
        <v>92</v>
      </c>
      <c r="G33" s="127"/>
      <c r="H33" s="127"/>
      <c r="I33" s="127"/>
      <c r="J33" s="127"/>
      <c r="K33" s="127"/>
      <c r="L33" s="127"/>
      <c r="M33" s="127"/>
      <c r="N33" s="127"/>
      <c r="O33" s="84"/>
      <c r="P33" s="199"/>
      <c r="Q33" s="119"/>
    </row>
    <row r="34" spans="2:17" s="111" customFormat="1">
      <c r="B34" s="113"/>
      <c r="G34" s="127"/>
      <c r="H34" s="127"/>
      <c r="I34" s="127"/>
      <c r="J34" s="127"/>
      <c r="K34" s="127"/>
      <c r="L34" s="127"/>
      <c r="M34" s="127"/>
      <c r="N34" s="127"/>
      <c r="O34" s="84"/>
      <c r="P34" s="199"/>
      <c r="Q34" s="119"/>
    </row>
    <row r="35" spans="2:17" s="111" customFormat="1">
      <c r="B35" s="114" t="s">
        <v>59</v>
      </c>
      <c r="G35" s="127"/>
      <c r="H35" s="127"/>
      <c r="I35" s="127"/>
      <c r="J35" s="127"/>
      <c r="K35" s="127"/>
      <c r="L35" s="127"/>
      <c r="M35" s="127"/>
      <c r="N35" s="127"/>
      <c r="O35" s="84"/>
      <c r="P35" s="199"/>
      <c r="Q35" s="119"/>
    </row>
    <row r="36" spans="2:17" s="111" customFormat="1">
      <c r="B36" s="113" t="s">
        <v>49</v>
      </c>
      <c r="D36" s="111" t="s">
        <v>43</v>
      </c>
      <c r="G36" s="117">
        <v>0</v>
      </c>
      <c r="H36" s="117">
        <v>0</v>
      </c>
      <c r="I36" s="117">
        <v>0</v>
      </c>
      <c r="J36" s="117">
        <v>0</v>
      </c>
      <c r="K36" s="117">
        <v>0</v>
      </c>
      <c r="L36" s="117">
        <v>0</v>
      </c>
      <c r="M36" s="117">
        <v>0</v>
      </c>
      <c r="N36" s="117">
        <v>0</v>
      </c>
      <c r="O36" s="84"/>
      <c r="Q36" s="119"/>
    </row>
    <row r="37" spans="2:17" s="111" customFormat="1">
      <c r="B37" s="113" t="s">
        <v>60</v>
      </c>
      <c r="D37" s="111" t="s">
        <v>43</v>
      </c>
      <c r="G37" s="117">
        <v>0</v>
      </c>
      <c r="H37" s="117">
        <v>0</v>
      </c>
      <c r="I37" s="117">
        <v>0</v>
      </c>
      <c r="J37" s="117">
        <v>440.13199995126706</v>
      </c>
      <c r="K37" s="117">
        <v>0</v>
      </c>
      <c r="L37" s="117">
        <v>0</v>
      </c>
      <c r="M37" s="117">
        <v>0</v>
      </c>
      <c r="N37" s="117">
        <v>0</v>
      </c>
      <c r="O37" s="84"/>
      <c r="Q37" s="119"/>
    </row>
    <row r="38" spans="2:17" s="111" customFormat="1">
      <c r="B38" s="113" t="s">
        <v>51</v>
      </c>
      <c r="D38" s="111" t="s">
        <v>43</v>
      </c>
      <c r="G38" s="117">
        <v>0</v>
      </c>
      <c r="H38" s="117">
        <v>0</v>
      </c>
      <c r="I38" s="117">
        <v>0</v>
      </c>
      <c r="J38" s="117">
        <v>4991.5353251178167</v>
      </c>
      <c r="K38" s="117">
        <v>0</v>
      </c>
      <c r="L38" s="117">
        <v>0</v>
      </c>
      <c r="M38" s="117">
        <v>0</v>
      </c>
      <c r="N38" s="117">
        <v>0</v>
      </c>
      <c r="O38" s="84"/>
      <c r="Q38" s="119"/>
    </row>
    <row r="39" spans="2:17" s="111" customFormat="1">
      <c r="B39" s="113" t="s">
        <v>61</v>
      </c>
      <c r="D39" s="111" t="s">
        <v>43</v>
      </c>
      <c r="G39" s="117">
        <v>0</v>
      </c>
      <c r="H39" s="117">
        <v>0</v>
      </c>
      <c r="I39" s="117">
        <v>0</v>
      </c>
      <c r="J39" s="117">
        <v>2961368.2537355646</v>
      </c>
      <c r="K39" s="117">
        <v>0</v>
      </c>
      <c r="L39" s="117">
        <v>0</v>
      </c>
      <c r="M39" s="117">
        <v>0</v>
      </c>
      <c r="N39" s="117">
        <v>0</v>
      </c>
      <c r="O39" s="84"/>
      <c r="Q39" s="119"/>
    </row>
    <row r="40" spans="2:17" s="111" customFormat="1">
      <c r="B40" s="113"/>
      <c r="G40" s="83"/>
      <c r="H40" s="83"/>
      <c r="I40" s="83"/>
      <c r="J40" s="127"/>
      <c r="K40" s="83"/>
      <c r="L40" s="83"/>
      <c r="M40" s="83"/>
      <c r="N40" s="83"/>
      <c r="O40" s="84"/>
      <c r="Q40" s="119"/>
    </row>
    <row r="41" spans="2:17" s="111" customFormat="1">
      <c r="G41" s="83"/>
      <c r="H41" s="83"/>
      <c r="I41" s="83"/>
      <c r="J41" s="83"/>
      <c r="K41" s="83"/>
      <c r="L41" s="83"/>
      <c r="M41" s="83"/>
      <c r="N41" s="83"/>
      <c r="O41" s="84"/>
      <c r="Q41" s="118"/>
    </row>
    <row r="42" spans="2:17" s="80" customFormat="1">
      <c r="B42" s="81" t="s">
        <v>238</v>
      </c>
    </row>
    <row r="43" spans="2:17" s="166" customFormat="1">
      <c r="G43" s="83"/>
      <c r="H43" s="83"/>
      <c r="I43" s="83"/>
      <c r="J43" s="83"/>
      <c r="K43" s="83"/>
      <c r="L43" s="83"/>
      <c r="M43" s="83"/>
      <c r="N43" s="83"/>
      <c r="O43" s="84"/>
      <c r="Q43" s="85"/>
    </row>
    <row r="44" spans="2:17" s="111" customFormat="1">
      <c r="B44" s="112" t="s">
        <v>116</v>
      </c>
      <c r="G44" s="83"/>
      <c r="H44" s="83"/>
      <c r="I44" s="83"/>
      <c r="J44" s="83"/>
      <c r="K44" s="83"/>
      <c r="L44" s="83"/>
      <c r="M44" s="83"/>
      <c r="N44" s="83"/>
      <c r="O44" s="84"/>
      <c r="Q44" s="85"/>
    </row>
    <row r="45" spans="2:17" s="111" customFormat="1">
      <c r="B45" s="113"/>
      <c r="G45" s="83"/>
      <c r="H45" s="83"/>
      <c r="I45" s="83"/>
      <c r="J45" s="83"/>
      <c r="K45" s="83"/>
      <c r="L45" s="83"/>
      <c r="M45" s="83"/>
      <c r="N45" s="83"/>
      <c r="O45" s="84"/>
      <c r="Q45" s="85"/>
    </row>
    <row r="46" spans="2:17" s="111" customFormat="1">
      <c r="B46" s="114" t="s">
        <v>48</v>
      </c>
      <c r="G46" s="83"/>
      <c r="H46" s="83"/>
      <c r="I46" s="83"/>
      <c r="J46" s="83"/>
      <c r="K46" s="83"/>
      <c r="L46" s="83"/>
      <c r="M46" s="83"/>
      <c r="N46" s="83"/>
      <c r="O46" s="84"/>
      <c r="Q46" s="85"/>
    </row>
    <row r="47" spans="2:17" s="111" customFormat="1">
      <c r="B47" s="113" t="s">
        <v>49</v>
      </c>
      <c r="D47" s="184" t="s">
        <v>37</v>
      </c>
      <c r="G47" s="117">
        <v>0</v>
      </c>
      <c r="H47" s="117">
        <v>0</v>
      </c>
      <c r="I47" s="117">
        <v>0</v>
      </c>
      <c r="J47" s="117">
        <v>0</v>
      </c>
      <c r="K47" s="117">
        <v>0</v>
      </c>
      <c r="L47" s="117">
        <v>0</v>
      </c>
      <c r="M47" s="117">
        <v>0</v>
      </c>
      <c r="N47" s="117">
        <v>0</v>
      </c>
      <c r="O47" s="84"/>
      <c r="Q47" s="184" t="s">
        <v>330</v>
      </c>
    </row>
    <row r="48" spans="2:17" s="111" customFormat="1">
      <c r="B48" s="113" t="s">
        <v>50</v>
      </c>
      <c r="D48" s="184" t="s">
        <v>37</v>
      </c>
      <c r="G48" s="117">
        <v>0</v>
      </c>
      <c r="H48" s="117">
        <v>0</v>
      </c>
      <c r="I48" s="117">
        <v>0</v>
      </c>
      <c r="J48" s="117">
        <v>0</v>
      </c>
      <c r="K48" s="117">
        <v>0</v>
      </c>
      <c r="L48" s="117">
        <v>0</v>
      </c>
      <c r="M48" s="117">
        <v>0</v>
      </c>
      <c r="N48" s="117">
        <v>0</v>
      </c>
      <c r="O48" s="84"/>
      <c r="Q48" s="85"/>
    </row>
    <row r="49" spans="2:17" s="111" customFormat="1">
      <c r="B49" s="113" t="s">
        <v>51</v>
      </c>
      <c r="D49" s="184" t="s">
        <v>37</v>
      </c>
      <c r="G49" s="117">
        <v>0</v>
      </c>
      <c r="H49" s="117">
        <v>0</v>
      </c>
      <c r="I49" s="117">
        <v>0</v>
      </c>
      <c r="J49" s="117">
        <v>0</v>
      </c>
      <c r="K49" s="117">
        <v>0</v>
      </c>
      <c r="L49" s="117">
        <v>0</v>
      </c>
      <c r="M49" s="117">
        <v>0</v>
      </c>
      <c r="N49" s="117">
        <v>0</v>
      </c>
      <c r="O49" s="84"/>
      <c r="Q49" s="85"/>
    </row>
    <row r="50" spans="2:17" s="111" customFormat="1">
      <c r="B50" s="113"/>
      <c r="G50" s="129"/>
      <c r="H50" s="129"/>
      <c r="I50" s="129"/>
      <c r="J50" s="129"/>
      <c r="K50" s="129"/>
      <c r="L50" s="129"/>
      <c r="M50" s="129"/>
      <c r="N50" s="129"/>
      <c r="O50" s="84"/>
      <c r="Q50" s="118"/>
    </row>
    <row r="51" spans="2:17" s="111" customFormat="1">
      <c r="B51" s="114" t="s">
        <v>54</v>
      </c>
      <c r="G51" s="129"/>
      <c r="H51" s="129"/>
      <c r="I51" s="127"/>
      <c r="J51" s="127"/>
      <c r="K51" s="127"/>
      <c r="L51" s="127"/>
      <c r="M51" s="127"/>
      <c r="N51" s="127"/>
      <c r="O51" s="84"/>
      <c r="Q51" s="118"/>
    </row>
    <row r="52" spans="2:17" s="111" customFormat="1">
      <c r="B52" s="113" t="s">
        <v>49</v>
      </c>
      <c r="D52" s="184" t="s">
        <v>37</v>
      </c>
      <c r="G52" s="117">
        <v>0</v>
      </c>
      <c r="H52" s="117">
        <v>0</v>
      </c>
      <c r="I52" s="117">
        <v>0</v>
      </c>
      <c r="J52" s="116">
        <v>2760</v>
      </c>
      <c r="K52" s="116">
        <v>2760</v>
      </c>
      <c r="L52" s="117">
        <v>0</v>
      </c>
      <c r="M52" s="116">
        <v>2760</v>
      </c>
      <c r="N52" s="117">
        <v>0</v>
      </c>
      <c r="O52" s="84"/>
      <c r="Q52" s="118"/>
    </row>
    <row r="53" spans="2:17" s="111" customFormat="1">
      <c r="B53" s="113" t="s">
        <v>50</v>
      </c>
      <c r="D53" s="184" t="s">
        <v>37</v>
      </c>
      <c r="G53" s="117">
        <v>0</v>
      </c>
      <c r="H53" s="117">
        <v>0</v>
      </c>
      <c r="I53" s="117">
        <v>0</v>
      </c>
      <c r="J53" s="116">
        <v>13.29</v>
      </c>
      <c r="K53" s="116">
        <v>19.079999999999998</v>
      </c>
      <c r="L53" s="117">
        <v>0</v>
      </c>
      <c r="M53" s="116">
        <v>20.6844</v>
      </c>
      <c r="N53" s="117">
        <v>0</v>
      </c>
      <c r="O53" s="84"/>
      <c r="Q53" s="118"/>
    </row>
    <row r="54" spans="2:17" s="111" customFormat="1">
      <c r="B54" s="113" t="s">
        <v>51</v>
      </c>
      <c r="D54" s="184" t="s">
        <v>37</v>
      </c>
      <c r="G54" s="117">
        <v>0</v>
      </c>
      <c r="H54" s="117">
        <v>0</v>
      </c>
      <c r="I54" s="117">
        <v>0</v>
      </c>
      <c r="J54" s="116">
        <v>1.07</v>
      </c>
      <c r="K54" s="116">
        <v>1.91</v>
      </c>
      <c r="L54" s="117">
        <v>0</v>
      </c>
      <c r="M54" s="116">
        <v>2.2172000000000001</v>
      </c>
      <c r="N54" s="117">
        <v>0</v>
      </c>
      <c r="O54" s="84"/>
      <c r="Q54" s="118"/>
    </row>
    <row r="55" spans="2:17" s="111" customFormat="1">
      <c r="B55" s="113"/>
      <c r="G55" s="129"/>
      <c r="H55" s="129"/>
      <c r="I55" s="129"/>
      <c r="J55" s="129"/>
      <c r="K55" s="129"/>
      <c r="L55" s="129"/>
      <c r="M55" s="129"/>
      <c r="N55" s="129"/>
      <c r="O55" s="84"/>
      <c r="Q55" s="118"/>
    </row>
    <row r="56" spans="2:17" s="111" customFormat="1">
      <c r="B56" s="114" t="s">
        <v>56</v>
      </c>
      <c r="G56" s="129"/>
      <c r="H56" s="129"/>
      <c r="I56" s="127"/>
      <c r="J56" s="127"/>
      <c r="K56" s="127"/>
      <c r="L56" s="127"/>
      <c r="M56" s="127"/>
      <c r="N56" s="127"/>
      <c r="O56" s="84"/>
      <c r="Q56" s="118"/>
    </row>
    <row r="57" spans="2:17" s="111" customFormat="1">
      <c r="B57" s="113" t="s">
        <v>49</v>
      </c>
      <c r="D57" s="184" t="s">
        <v>37</v>
      </c>
      <c r="G57" s="117">
        <v>0</v>
      </c>
      <c r="H57" s="117">
        <v>0</v>
      </c>
      <c r="I57" s="117">
        <v>0</v>
      </c>
      <c r="J57" s="116">
        <v>2760</v>
      </c>
      <c r="K57" s="116">
        <v>2760</v>
      </c>
      <c r="L57" s="117">
        <v>0</v>
      </c>
      <c r="M57" s="116">
        <v>2760</v>
      </c>
      <c r="N57" s="117">
        <v>0</v>
      </c>
      <c r="O57" s="84"/>
      <c r="Q57" s="118"/>
    </row>
    <row r="58" spans="2:17" s="111" customFormat="1">
      <c r="B58" s="113" t="s">
        <v>50</v>
      </c>
      <c r="D58" s="184" t="s">
        <v>37</v>
      </c>
      <c r="G58" s="117">
        <v>0</v>
      </c>
      <c r="H58" s="117">
        <v>0</v>
      </c>
      <c r="I58" s="117">
        <v>0</v>
      </c>
      <c r="J58" s="116">
        <v>16.73</v>
      </c>
      <c r="K58" s="116">
        <v>21.24</v>
      </c>
      <c r="L58" s="117">
        <v>0</v>
      </c>
      <c r="M58" s="116">
        <v>21.086300000000001</v>
      </c>
      <c r="N58" s="117">
        <v>0</v>
      </c>
      <c r="O58" s="84"/>
      <c r="Q58" s="118"/>
    </row>
    <row r="59" spans="2:17" s="111" customFormat="1">
      <c r="B59" s="113" t="s">
        <v>51</v>
      </c>
      <c r="D59" s="184" t="s">
        <v>37</v>
      </c>
      <c r="G59" s="117">
        <v>0</v>
      </c>
      <c r="H59" s="117">
        <v>0</v>
      </c>
      <c r="I59" s="117">
        <v>0</v>
      </c>
      <c r="J59" s="116">
        <v>1.63</v>
      </c>
      <c r="K59" s="116">
        <v>1.98</v>
      </c>
      <c r="L59" s="117">
        <v>0</v>
      </c>
      <c r="M59" s="116">
        <v>2.246</v>
      </c>
      <c r="N59" s="117">
        <v>0</v>
      </c>
      <c r="O59" s="84"/>
      <c r="Q59" s="118"/>
    </row>
    <row r="60" spans="2:17" s="111" customFormat="1">
      <c r="B60" s="113"/>
      <c r="G60" s="129"/>
      <c r="H60" s="129"/>
      <c r="I60" s="129"/>
      <c r="J60" s="129"/>
      <c r="K60" s="129"/>
      <c r="L60" s="129"/>
      <c r="M60" s="129"/>
      <c r="N60" s="129"/>
      <c r="O60" s="84"/>
      <c r="Q60" s="118"/>
    </row>
    <row r="61" spans="2:17" s="111" customFormat="1">
      <c r="B61" s="115"/>
      <c r="G61" s="129"/>
      <c r="H61" s="129"/>
      <c r="I61" s="129"/>
      <c r="J61" s="129"/>
      <c r="K61" s="129"/>
      <c r="L61" s="129"/>
      <c r="M61" s="129"/>
      <c r="N61" s="129"/>
      <c r="O61" s="84"/>
      <c r="Q61" s="118"/>
    </row>
    <row r="62" spans="2:17" s="111" customFormat="1">
      <c r="B62" s="112" t="s">
        <v>117</v>
      </c>
      <c r="G62" s="129"/>
      <c r="H62" s="129"/>
      <c r="I62" s="129"/>
      <c r="J62" s="129"/>
      <c r="K62" s="129"/>
      <c r="L62" s="129"/>
      <c r="M62" s="129"/>
      <c r="N62" s="129"/>
      <c r="O62" s="84"/>
      <c r="Q62" s="118"/>
    </row>
    <row r="63" spans="2:17" s="111" customFormat="1">
      <c r="B63" s="113"/>
      <c r="G63" s="129"/>
      <c r="H63" s="129"/>
      <c r="I63" s="129"/>
      <c r="J63" s="129"/>
      <c r="K63" s="129"/>
      <c r="L63" s="129"/>
      <c r="M63" s="129"/>
      <c r="N63" s="129"/>
      <c r="O63" s="84"/>
      <c r="Q63" s="118"/>
    </row>
    <row r="64" spans="2:17" s="111" customFormat="1">
      <c r="B64" s="114" t="s">
        <v>59</v>
      </c>
      <c r="G64" s="129"/>
      <c r="H64" s="129"/>
      <c r="I64" s="127"/>
      <c r="J64" s="127"/>
      <c r="K64" s="127"/>
      <c r="L64" s="127"/>
      <c r="M64" s="127"/>
      <c r="N64" s="127"/>
      <c r="O64" s="84"/>
      <c r="Q64" s="118"/>
    </row>
    <row r="65" spans="2:17" s="111" customFormat="1">
      <c r="B65" s="113" t="s">
        <v>49</v>
      </c>
      <c r="D65" s="184" t="s">
        <v>37</v>
      </c>
      <c r="G65" s="117">
        <v>0</v>
      </c>
      <c r="H65" s="117">
        <v>0</v>
      </c>
      <c r="I65" s="117">
        <v>0</v>
      </c>
      <c r="J65" s="116">
        <v>441</v>
      </c>
      <c r="K65" s="117">
        <v>0</v>
      </c>
      <c r="L65" s="117">
        <v>0</v>
      </c>
      <c r="M65" s="117">
        <v>0</v>
      </c>
      <c r="N65" s="117">
        <v>0</v>
      </c>
      <c r="O65" s="84"/>
      <c r="Q65" s="118"/>
    </row>
    <row r="66" spans="2:17" s="111" customFormat="1">
      <c r="B66" s="113" t="s">
        <v>60</v>
      </c>
      <c r="D66" s="184" t="s">
        <v>37</v>
      </c>
      <c r="G66" s="117">
        <v>0</v>
      </c>
      <c r="H66" s="117">
        <v>0</v>
      </c>
      <c r="I66" s="117">
        <v>0</v>
      </c>
      <c r="J66" s="116">
        <v>12.16</v>
      </c>
      <c r="K66" s="117">
        <v>0</v>
      </c>
      <c r="L66" s="117">
        <v>0</v>
      </c>
      <c r="M66" s="117">
        <v>0</v>
      </c>
      <c r="N66" s="117">
        <v>0</v>
      </c>
      <c r="O66" s="84"/>
      <c r="Q66" s="118"/>
    </row>
    <row r="67" spans="2:17" s="111" customFormat="1">
      <c r="B67" s="113" t="s">
        <v>51</v>
      </c>
      <c r="D67" s="184" t="s">
        <v>37</v>
      </c>
      <c r="G67" s="117">
        <v>0</v>
      </c>
      <c r="H67" s="117">
        <v>0</v>
      </c>
      <c r="I67" s="117">
        <v>0</v>
      </c>
      <c r="J67" s="116">
        <v>1.18</v>
      </c>
      <c r="K67" s="117">
        <v>0</v>
      </c>
      <c r="L67" s="117">
        <v>0</v>
      </c>
      <c r="M67" s="117">
        <v>0</v>
      </c>
      <c r="N67" s="117">
        <v>0</v>
      </c>
      <c r="O67" s="84"/>
      <c r="Q67" s="118"/>
    </row>
    <row r="68" spans="2:17" s="111" customFormat="1">
      <c r="B68" s="113" t="s">
        <v>61</v>
      </c>
      <c r="D68" s="184" t="s">
        <v>37</v>
      </c>
      <c r="G68" s="117">
        <v>0</v>
      </c>
      <c r="H68" s="117">
        <v>0</v>
      </c>
      <c r="I68" s="117">
        <v>0</v>
      </c>
      <c r="J68" s="218">
        <v>4.5999999999999999E-3</v>
      </c>
      <c r="K68" s="117">
        <v>0</v>
      </c>
      <c r="L68" s="117">
        <v>0</v>
      </c>
      <c r="M68" s="117">
        <v>0</v>
      </c>
      <c r="N68" s="117">
        <v>0</v>
      </c>
      <c r="O68" s="84"/>
      <c r="Q68" s="118"/>
    </row>
    <row r="69" spans="2:17" s="111" customFormat="1">
      <c r="B69" s="113"/>
      <c r="G69" s="83"/>
      <c r="H69" s="83"/>
      <c r="I69" s="83"/>
      <c r="J69" s="83"/>
      <c r="K69" s="83"/>
      <c r="L69" s="83"/>
      <c r="M69" s="83"/>
      <c r="N69" s="83"/>
      <c r="O69" s="84"/>
      <c r="Q69" s="118"/>
    </row>
    <row r="70" spans="2:17" s="166" customFormat="1">
      <c r="G70" s="83"/>
      <c r="H70" s="83"/>
      <c r="I70" s="83"/>
      <c r="J70" s="83"/>
      <c r="K70" s="83"/>
      <c r="L70" s="83"/>
      <c r="M70" s="83"/>
      <c r="N70" s="83"/>
      <c r="O70" s="84"/>
      <c r="Q70" s="118"/>
    </row>
    <row r="71" spans="2:17" s="80" customFormat="1">
      <c r="B71" s="81" t="s">
        <v>93</v>
      </c>
    </row>
    <row r="72" spans="2:17" s="166" customFormat="1">
      <c r="G72" s="83"/>
      <c r="H72" s="83"/>
      <c r="I72" s="83"/>
      <c r="J72" s="83"/>
      <c r="K72" s="83"/>
      <c r="L72" s="83"/>
      <c r="M72" s="83"/>
      <c r="N72" s="83"/>
      <c r="O72" s="84"/>
      <c r="Q72" s="118"/>
    </row>
    <row r="73" spans="2:17" s="166" customFormat="1">
      <c r="B73" s="109" t="s">
        <v>253</v>
      </c>
      <c r="G73" s="83"/>
      <c r="H73" s="83"/>
      <c r="I73" s="83"/>
      <c r="J73" s="83"/>
      <c r="K73" s="83"/>
      <c r="L73" s="83"/>
      <c r="M73" s="83"/>
      <c r="N73" s="83"/>
      <c r="O73" s="84"/>
      <c r="Q73" s="118"/>
    </row>
    <row r="74" spans="2:17" s="166" customFormat="1">
      <c r="B74" s="166" t="s">
        <v>252</v>
      </c>
      <c r="D74" s="184" t="s">
        <v>37</v>
      </c>
      <c r="F74" s="120">
        <f>SUM(G74:N74)</f>
        <v>8799440.8821987677</v>
      </c>
      <c r="G74" s="120">
        <f t="shared" ref="G74:N74" si="0">SUMPRODUCT(G18:G39,G47:G68)</f>
        <v>0</v>
      </c>
      <c r="H74" s="120">
        <f t="shared" si="0"/>
        <v>0</v>
      </c>
      <c r="I74" s="120">
        <f t="shared" si="0"/>
        <v>0</v>
      </c>
      <c r="J74" s="120">
        <f t="shared" si="0"/>
        <v>736984.50352722115</v>
      </c>
      <c r="K74" s="120">
        <f t="shared" si="0"/>
        <v>678681.32297750027</v>
      </c>
      <c r="L74" s="120">
        <f t="shared" si="0"/>
        <v>0</v>
      </c>
      <c r="M74" s="120">
        <f t="shared" si="0"/>
        <v>7383775.0556940464</v>
      </c>
      <c r="N74" s="120">
        <f t="shared" si="0"/>
        <v>0</v>
      </c>
      <c r="Q74" s="118"/>
    </row>
    <row r="75" spans="2:17" s="166" customFormat="1">
      <c r="G75" s="83"/>
      <c r="H75" s="83"/>
      <c r="I75" s="83"/>
      <c r="J75" s="83"/>
      <c r="K75" s="83"/>
      <c r="L75" s="83"/>
      <c r="M75" s="83"/>
      <c r="N75" s="83"/>
      <c r="O75" s="84"/>
      <c r="Q75" s="118"/>
    </row>
    <row r="76" spans="2:17" s="166" customFormat="1">
      <c r="G76" s="83"/>
      <c r="H76" s="83"/>
      <c r="I76" s="83"/>
      <c r="J76" s="83"/>
      <c r="K76" s="83"/>
      <c r="L76" s="83"/>
      <c r="M76" s="83"/>
      <c r="N76" s="83"/>
      <c r="O76" s="84"/>
      <c r="Q76" s="118"/>
    </row>
    <row r="77" spans="2:17" s="166" customFormat="1">
      <c r="G77" s="83"/>
      <c r="H77" s="83"/>
      <c r="I77" s="83"/>
      <c r="J77" s="83"/>
      <c r="K77" s="83"/>
      <c r="L77" s="83"/>
      <c r="M77" s="83"/>
      <c r="N77" s="83"/>
      <c r="O77" s="84"/>
      <c r="Q77" s="118"/>
    </row>
    <row r="78" spans="2:17" s="184" customFormat="1"/>
    <row r="79" spans="2:17" s="184" customFormat="1"/>
    <row r="80" spans="2:17" s="184" customFormat="1"/>
    <row r="81" s="184" customFormat="1"/>
    <row r="82" s="184" customFormat="1"/>
    <row r="83" s="184" customFormat="1"/>
    <row r="84" s="184" customFormat="1"/>
    <row r="85" s="184" customFormat="1"/>
    <row r="86" s="184" customFormat="1"/>
    <row r="87" s="184" customFormat="1"/>
    <row r="88" s="184" customFormat="1"/>
    <row r="89" s="184" customFormat="1"/>
    <row r="90" s="184" customFormat="1"/>
    <row r="91" s="184" customFormat="1"/>
    <row r="92" s="184" customFormat="1"/>
    <row r="93" s="184" customFormat="1"/>
    <row r="94" s="184" customFormat="1"/>
    <row r="95" s="184" customFormat="1"/>
    <row r="96" s="184" customFormat="1"/>
    <row r="97" s="184" customFormat="1"/>
    <row r="98" s="184" customFormat="1"/>
    <row r="99" s="184" customFormat="1"/>
    <row r="100" s="184" customFormat="1"/>
    <row r="101" s="184" customFormat="1"/>
    <row r="102" s="184" customFormat="1"/>
    <row r="103" s="184" customFormat="1"/>
    <row r="104" s="184" customFormat="1"/>
    <row r="105" s="184" customFormat="1"/>
  </sheetData>
  <pageMargins left="0.75" right="0.75" top="1" bottom="1" header="0.5" footer="0.5"/>
  <pageSetup paperSize="8" scale="4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1:K56"/>
  <sheetViews>
    <sheetView showGridLines="0" zoomScale="85" workbookViewId="0"/>
  </sheetViews>
  <sheetFormatPr defaultRowHeight="12.75"/>
  <cols>
    <col min="1" max="1" width="4.85546875" style="181" customWidth="1"/>
    <col min="2" max="2" width="70.85546875" style="181" customWidth="1"/>
    <col min="3" max="3" width="53.140625" style="181" customWidth="1"/>
    <col min="4" max="4" width="15.140625" style="181" customWidth="1"/>
    <col min="5" max="5" width="17" style="181" customWidth="1"/>
    <col min="6" max="6" width="5.42578125" style="181" customWidth="1"/>
    <col min="7" max="10" width="9.140625" style="181"/>
    <col min="11" max="11" width="15.28515625" style="181" bestFit="1" customWidth="1"/>
    <col min="12" max="12" width="11.5703125" style="181" bestFit="1" customWidth="1"/>
    <col min="13" max="247" width="9.140625" style="181"/>
    <col min="248" max="248" width="4.85546875" style="181" customWidth="1"/>
    <col min="249" max="249" width="57.5703125" style="181" customWidth="1"/>
    <col min="250" max="250" width="4.42578125" style="181" customWidth="1"/>
    <col min="251" max="251" width="18.28515625" style="181" customWidth="1"/>
    <col min="252" max="252" width="5.85546875" style="181" customWidth="1"/>
    <col min="253" max="253" width="4.140625" style="181" customWidth="1"/>
    <col min="254" max="261" width="15.42578125" style="181" customWidth="1"/>
    <col min="262" max="262" width="5.28515625" style="181" customWidth="1"/>
    <col min="263" max="503" width="9.140625" style="181"/>
    <col min="504" max="504" width="4.85546875" style="181" customWidth="1"/>
    <col min="505" max="505" width="57.5703125" style="181" customWidth="1"/>
    <col min="506" max="506" width="4.42578125" style="181" customWidth="1"/>
    <col min="507" max="507" width="18.28515625" style="181" customWidth="1"/>
    <col min="508" max="508" width="5.85546875" style="181" customWidth="1"/>
    <col min="509" max="509" width="4.140625" style="181" customWidth="1"/>
    <col min="510" max="517" width="15.42578125" style="181" customWidth="1"/>
    <col min="518" max="518" width="5.28515625" style="181" customWidth="1"/>
    <col min="519" max="759" width="9.140625" style="181"/>
    <col min="760" max="760" width="4.85546875" style="181" customWidth="1"/>
    <col min="761" max="761" width="57.5703125" style="181" customWidth="1"/>
    <col min="762" max="762" width="4.42578125" style="181" customWidth="1"/>
    <col min="763" max="763" width="18.28515625" style="181" customWidth="1"/>
    <col min="764" max="764" width="5.85546875" style="181" customWidth="1"/>
    <col min="765" max="765" width="4.140625" style="181" customWidth="1"/>
    <col min="766" max="773" width="15.42578125" style="181" customWidth="1"/>
    <col min="774" max="774" width="5.28515625" style="181" customWidth="1"/>
    <col min="775" max="1015" width="9.140625" style="181"/>
    <col min="1016" max="1016" width="4.85546875" style="181" customWidth="1"/>
    <col min="1017" max="1017" width="57.5703125" style="181" customWidth="1"/>
    <col min="1018" max="1018" width="4.42578125" style="181" customWidth="1"/>
    <col min="1019" max="1019" width="18.28515625" style="181" customWidth="1"/>
    <col min="1020" max="1020" width="5.85546875" style="181" customWidth="1"/>
    <col min="1021" max="1021" width="4.140625" style="181" customWidth="1"/>
    <col min="1022" max="1029" width="15.42578125" style="181" customWidth="1"/>
    <col min="1030" max="1030" width="5.28515625" style="181" customWidth="1"/>
    <col min="1031" max="1271" width="9.140625" style="181"/>
    <col min="1272" max="1272" width="4.85546875" style="181" customWidth="1"/>
    <col min="1273" max="1273" width="57.5703125" style="181" customWidth="1"/>
    <col min="1274" max="1274" width="4.42578125" style="181" customWidth="1"/>
    <col min="1275" max="1275" width="18.28515625" style="181" customWidth="1"/>
    <col min="1276" max="1276" width="5.85546875" style="181" customWidth="1"/>
    <col min="1277" max="1277" width="4.140625" style="181" customWidth="1"/>
    <col min="1278" max="1285" width="15.42578125" style="181" customWidth="1"/>
    <col min="1286" max="1286" width="5.28515625" style="181" customWidth="1"/>
    <col min="1287" max="1527" width="9.140625" style="181"/>
    <col min="1528" max="1528" width="4.85546875" style="181" customWidth="1"/>
    <col min="1529" max="1529" width="57.5703125" style="181" customWidth="1"/>
    <col min="1530" max="1530" width="4.42578125" style="181" customWidth="1"/>
    <col min="1531" max="1531" width="18.28515625" style="181" customWidth="1"/>
    <col min="1532" max="1532" width="5.85546875" style="181" customWidth="1"/>
    <col min="1533" max="1533" width="4.140625" style="181" customWidth="1"/>
    <col min="1534" max="1541" width="15.42578125" style="181" customWidth="1"/>
    <col min="1542" max="1542" width="5.28515625" style="181" customWidth="1"/>
    <col min="1543" max="1783" width="9.140625" style="181"/>
    <col min="1784" max="1784" width="4.85546875" style="181" customWidth="1"/>
    <col min="1785" max="1785" width="57.5703125" style="181" customWidth="1"/>
    <col min="1786" max="1786" width="4.42578125" style="181" customWidth="1"/>
    <col min="1787" max="1787" width="18.28515625" style="181" customWidth="1"/>
    <col min="1788" max="1788" width="5.85546875" style="181" customWidth="1"/>
    <col min="1789" max="1789" width="4.140625" style="181" customWidth="1"/>
    <col min="1790" max="1797" width="15.42578125" style="181" customWidth="1"/>
    <col min="1798" max="1798" width="5.28515625" style="181" customWidth="1"/>
    <col min="1799" max="2039" width="9.140625" style="181"/>
    <col min="2040" max="2040" width="4.85546875" style="181" customWidth="1"/>
    <col min="2041" max="2041" width="57.5703125" style="181" customWidth="1"/>
    <col min="2042" max="2042" width="4.42578125" style="181" customWidth="1"/>
    <col min="2043" max="2043" width="18.28515625" style="181" customWidth="1"/>
    <col min="2044" max="2044" width="5.85546875" style="181" customWidth="1"/>
    <col min="2045" max="2045" width="4.140625" style="181" customWidth="1"/>
    <col min="2046" max="2053" width="15.42578125" style="181" customWidth="1"/>
    <col min="2054" max="2054" width="5.28515625" style="181" customWidth="1"/>
    <col min="2055" max="2295" width="9.140625" style="181"/>
    <col min="2296" max="2296" width="4.85546875" style="181" customWidth="1"/>
    <col min="2297" max="2297" width="57.5703125" style="181" customWidth="1"/>
    <col min="2298" max="2298" width="4.42578125" style="181" customWidth="1"/>
    <col min="2299" max="2299" width="18.28515625" style="181" customWidth="1"/>
    <col min="2300" max="2300" width="5.85546875" style="181" customWidth="1"/>
    <col min="2301" max="2301" width="4.140625" style="181" customWidth="1"/>
    <col min="2302" max="2309" width="15.42578125" style="181" customWidth="1"/>
    <col min="2310" max="2310" width="5.28515625" style="181" customWidth="1"/>
    <col min="2311" max="2551" width="9.140625" style="181"/>
    <col min="2552" max="2552" width="4.85546875" style="181" customWidth="1"/>
    <col min="2553" max="2553" width="57.5703125" style="181" customWidth="1"/>
    <col min="2554" max="2554" width="4.42578125" style="181" customWidth="1"/>
    <col min="2555" max="2555" width="18.28515625" style="181" customWidth="1"/>
    <col min="2556" max="2556" width="5.85546875" style="181" customWidth="1"/>
    <col min="2557" max="2557" width="4.140625" style="181" customWidth="1"/>
    <col min="2558" max="2565" width="15.42578125" style="181" customWidth="1"/>
    <col min="2566" max="2566" width="5.28515625" style="181" customWidth="1"/>
    <col min="2567" max="2807" width="9.140625" style="181"/>
    <col min="2808" max="2808" width="4.85546875" style="181" customWidth="1"/>
    <col min="2809" max="2809" width="57.5703125" style="181" customWidth="1"/>
    <col min="2810" max="2810" width="4.42578125" style="181" customWidth="1"/>
    <col min="2811" max="2811" width="18.28515625" style="181" customWidth="1"/>
    <col min="2812" max="2812" width="5.85546875" style="181" customWidth="1"/>
    <col min="2813" max="2813" width="4.140625" style="181" customWidth="1"/>
    <col min="2814" max="2821" width="15.42578125" style="181" customWidth="1"/>
    <col min="2822" max="2822" width="5.28515625" style="181" customWidth="1"/>
    <col min="2823" max="3063" width="9.140625" style="181"/>
    <col min="3064" max="3064" width="4.85546875" style="181" customWidth="1"/>
    <col min="3065" max="3065" width="57.5703125" style="181" customWidth="1"/>
    <col min="3066" max="3066" width="4.42578125" style="181" customWidth="1"/>
    <col min="3067" max="3067" width="18.28515625" style="181" customWidth="1"/>
    <col min="3068" max="3068" width="5.85546875" style="181" customWidth="1"/>
    <col min="3069" max="3069" width="4.140625" style="181" customWidth="1"/>
    <col min="3070" max="3077" width="15.42578125" style="181" customWidth="1"/>
    <col min="3078" max="3078" width="5.28515625" style="181" customWidth="1"/>
    <col min="3079" max="3319" width="9.140625" style="181"/>
    <col min="3320" max="3320" width="4.85546875" style="181" customWidth="1"/>
    <col min="3321" max="3321" width="57.5703125" style="181" customWidth="1"/>
    <col min="3322" max="3322" width="4.42578125" style="181" customWidth="1"/>
    <col min="3323" max="3323" width="18.28515625" style="181" customWidth="1"/>
    <col min="3324" max="3324" width="5.85546875" style="181" customWidth="1"/>
    <col min="3325" max="3325" width="4.140625" style="181" customWidth="1"/>
    <col min="3326" max="3333" width="15.42578125" style="181" customWidth="1"/>
    <col min="3334" max="3334" width="5.28515625" style="181" customWidth="1"/>
    <col min="3335" max="3575" width="9.140625" style="181"/>
    <col min="3576" max="3576" width="4.85546875" style="181" customWidth="1"/>
    <col min="3577" max="3577" width="57.5703125" style="181" customWidth="1"/>
    <col min="3578" max="3578" width="4.42578125" style="181" customWidth="1"/>
    <col min="3579" max="3579" width="18.28515625" style="181" customWidth="1"/>
    <col min="3580" max="3580" width="5.85546875" style="181" customWidth="1"/>
    <col min="3581" max="3581" width="4.140625" style="181" customWidth="1"/>
    <col min="3582" max="3589" width="15.42578125" style="181" customWidth="1"/>
    <col min="3590" max="3590" width="5.28515625" style="181" customWidth="1"/>
    <col min="3591" max="3831" width="9.140625" style="181"/>
    <col min="3832" max="3832" width="4.85546875" style="181" customWidth="1"/>
    <col min="3833" max="3833" width="57.5703125" style="181" customWidth="1"/>
    <col min="3834" max="3834" width="4.42578125" style="181" customWidth="1"/>
    <col min="3835" max="3835" width="18.28515625" style="181" customWidth="1"/>
    <col min="3836" max="3836" width="5.85546875" style="181" customWidth="1"/>
    <col min="3837" max="3837" width="4.140625" style="181" customWidth="1"/>
    <col min="3838" max="3845" width="15.42578125" style="181" customWidth="1"/>
    <col min="3846" max="3846" width="5.28515625" style="181" customWidth="1"/>
    <col min="3847" max="4087" width="9.140625" style="181"/>
    <col min="4088" max="4088" width="4.85546875" style="181" customWidth="1"/>
    <col min="4089" max="4089" width="57.5703125" style="181" customWidth="1"/>
    <col min="4090" max="4090" width="4.42578125" style="181" customWidth="1"/>
    <col min="4091" max="4091" width="18.28515625" style="181" customWidth="1"/>
    <col min="4092" max="4092" width="5.85546875" style="181" customWidth="1"/>
    <col min="4093" max="4093" width="4.140625" style="181" customWidth="1"/>
    <col min="4094" max="4101" width="15.42578125" style="181" customWidth="1"/>
    <col min="4102" max="4102" width="5.28515625" style="181" customWidth="1"/>
    <col min="4103" max="4343" width="9.140625" style="181"/>
    <col min="4344" max="4344" width="4.85546875" style="181" customWidth="1"/>
    <col min="4345" max="4345" width="57.5703125" style="181" customWidth="1"/>
    <col min="4346" max="4346" width="4.42578125" style="181" customWidth="1"/>
    <col min="4347" max="4347" width="18.28515625" style="181" customWidth="1"/>
    <col min="4348" max="4348" width="5.85546875" style="181" customWidth="1"/>
    <col min="4349" max="4349" width="4.140625" style="181" customWidth="1"/>
    <col min="4350" max="4357" width="15.42578125" style="181" customWidth="1"/>
    <col min="4358" max="4358" width="5.28515625" style="181" customWidth="1"/>
    <col min="4359" max="4599" width="9.140625" style="181"/>
    <col min="4600" max="4600" width="4.85546875" style="181" customWidth="1"/>
    <col min="4601" max="4601" width="57.5703125" style="181" customWidth="1"/>
    <col min="4602" max="4602" width="4.42578125" style="181" customWidth="1"/>
    <col min="4603" max="4603" width="18.28515625" style="181" customWidth="1"/>
    <col min="4604" max="4604" width="5.85546875" style="181" customWidth="1"/>
    <col min="4605" max="4605" width="4.140625" style="181" customWidth="1"/>
    <col min="4606" max="4613" width="15.42578125" style="181" customWidth="1"/>
    <col min="4614" max="4614" width="5.28515625" style="181" customWidth="1"/>
    <col min="4615" max="4855" width="9.140625" style="181"/>
    <col min="4856" max="4856" width="4.85546875" style="181" customWidth="1"/>
    <col min="4857" max="4857" width="57.5703125" style="181" customWidth="1"/>
    <col min="4858" max="4858" width="4.42578125" style="181" customWidth="1"/>
    <col min="4859" max="4859" width="18.28515625" style="181" customWidth="1"/>
    <col min="4860" max="4860" width="5.85546875" style="181" customWidth="1"/>
    <col min="4861" max="4861" width="4.140625" style="181" customWidth="1"/>
    <col min="4862" max="4869" width="15.42578125" style="181" customWidth="1"/>
    <col min="4870" max="4870" width="5.28515625" style="181" customWidth="1"/>
    <col min="4871" max="5111" width="9.140625" style="181"/>
    <col min="5112" max="5112" width="4.85546875" style="181" customWidth="1"/>
    <col min="5113" max="5113" width="57.5703125" style="181" customWidth="1"/>
    <col min="5114" max="5114" width="4.42578125" style="181" customWidth="1"/>
    <col min="5115" max="5115" width="18.28515625" style="181" customWidth="1"/>
    <col min="5116" max="5116" width="5.85546875" style="181" customWidth="1"/>
    <col min="5117" max="5117" width="4.140625" style="181" customWidth="1"/>
    <col min="5118" max="5125" width="15.42578125" style="181" customWidth="1"/>
    <col min="5126" max="5126" width="5.28515625" style="181" customWidth="1"/>
    <col min="5127" max="5367" width="9.140625" style="181"/>
    <col min="5368" max="5368" width="4.85546875" style="181" customWidth="1"/>
    <col min="5369" max="5369" width="57.5703125" style="181" customWidth="1"/>
    <col min="5370" max="5370" width="4.42578125" style="181" customWidth="1"/>
    <col min="5371" max="5371" width="18.28515625" style="181" customWidth="1"/>
    <col min="5372" max="5372" width="5.85546875" style="181" customWidth="1"/>
    <col min="5373" max="5373" width="4.140625" style="181" customWidth="1"/>
    <col min="5374" max="5381" width="15.42578125" style="181" customWidth="1"/>
    <col min="5382" max="5382" width="5.28515625" style="181" customWidth="1"/>
    <col min="5383" max="5623" width="9.140625" style="181"/>
    <col min="5624" max="5624" width="4.85546875" style="181" customWidth="1"/>
    <col min="5625" max="5625" width="57.5703125" style="181" customWidth="1"/>
    <col min="5626" max="5626" width="4.42578125" style="181" customWidth="1"/>
    <col min="5627" max="5627" width="18.28515625" style="181" customWidth="1"/>
    <col min="5628" max="5628" width="5.85546875" style="181" customWidth="1"/>
    <col min="5629" max="5629" width="4.140625" style="181" customWidth="1"/>
    <col min="5630" max="5637" width="15.42578125" style="181" customWidth="1"/>
    <col min="5638" max="5638" width="5.28515625" style="181" customWidth="1"/>
    <col min="5639" max="5879" width="9.140625" style="181"/>
    <col min="5880" max="5880" width="4.85546875" style="181" customWidth="1"/>
    <col min="5881" max="5881" width="57.5703125" style="181" customWidth="1"/>
    <col min="5882" max="5882" width="4.42578125" style="181" customWidth="1"/>
    <col min="5883" max="5883" width="18.28515625" style="181" customWidth="1"/>
    <col min="5884" max="5884" width="5.85546875" style="181" customWidth="1"/>
    <col min="5885" max="5885" width="4.140625" style="181" customWidth="1"/>
    <col min="5886" max="5893" width="15.42578125" style="181" customWidth="1"/>
    <col min="5894" max="5894" width="5.28515625" style="181" customWidth="1"/>
    <col min="5895" max="6135" width="9.140625" style="181"/>
    <col min="6136" max="6136" width="4.85546875" style="181" customWidth="1"/>
    <col min="6137" max="6137" width="57.5703125" style="181" customWidth="1"/>
    <col min="6138" max="6138" width="4.42578125" style="181" customWidth="1"/>
    <col min="6139" max="6139" width="18.28515625" style="181" customWidth="1"/>
    <col min="6140" max="6140" width="5.85546875" style="181" customWidth="1"/>
    <col min="6141" max="6141" width="4.140625" style="181" customWidth="1"/>
    <col min="6142" max="6149" width="15.42578125" style="181" customWidth="1"/>
    <col min="6150" max="6150" width="5.28515625" style="181" customWidth="1"/>
    <col min="6151" max="6391" width="9.140625" style="181"/>
    <col min="6392" max="6392" width="4.85546875" style="181" customWidth="1"/>
    <col min="6393" max="6393" width="57.5703125" style="181" customWidth="1"/>
    <col min="6394" max="6394" width="4.42578125" style="181" customWidth="1"/>
    <col min="6395" max="6395" width="18.28515625" style="181" customWidth="1"/>
    <col min="6396" max="6396" width="5.85546875" style="181" customWidth="1"/>
    <col min="6397" max="6397" width="4.140625" style="181" customWidth="1"/>
    <col min="6398" max="6405" width="15.42578125" style="181" customWidth="1"/>
    <col min="6406" max="6406" width="5.28515625" style="181" customWidth="1"/>
    <col min="6407" max="6647" width="9.140625" style="181"/>
    <col min="6648" max="6648" width="4.85546875" style="181" customWidth="1"/>
    <col min="6649" max="6649" width="57.5703125" style="181" customWidth="1"/>
    <col min="6650" max="6650" width="4.42578125" style="181" customWidth="1"/>
    <col min="6651" max="6651" width="18.28515625" style="181" customWidth="1"/>
    <col min="6652" max="6652" width="5.85546875" style="181" customWidth="1"/>
    <col min="6653" max="6653" width="4.140625" style="181" customWidth="1"/>
    <col min="6654" max="6661" width="15.42578125" style="181" customWidth="1"/>
    <col min="6662" max="6662" width="5.28515625" style="181" customWidth="1"/>
    <col min="6663" max="6903" width="9.140625" style="181"/>
    <col min="6904" max="6904" width="4.85546875" style="181" customWidth="1"/>
    <col min="6905" max="6905" width="57.5703125" style="181" customWidth="1"/>
    <col min="6906" max="6906" width="4.42578125" style="181" customWidth="1"/>
    <col min="6907" max="6907" width="18.28515625" style="181" customWidth="1"/>
    <col min="6908" max="6908" width="5.85546875" style="181" customWidth="1"/>
    <col min="6909" max="6909" width="4.140625" style="181" customWidth="1"/>
    <col min="6910" max="6917" width="15.42578125" style="181" customWidth="1"/>
    <col min="6918" max="6918" width="5.28515625" style="181" customWidth="1"/>
    <col min="6919" max="7159" width="9.140625" style="181"/>
    <col min="7160" max="7160" width="4.85546875" style="181" customWidth="1"/>
    <col min="7161" max="7161" width="57.5703125" style="181" customWidth="1"/>
    <col min="7162" max="7162" width="4.42578125" style="181" customWidth="1"/>
    <col min="7163" max="7163" width="18.28515625" style="181" customWidth="1"/>
    <col min="7164" max="7164" width="5.85546875" style="181" customWidth="1"/>
    <col min="7165" max="7165" width="4.140625" style="181" customWidth="1"/>
    <col min="7166" max="7173" width="15.42578125" style="181" customWidth="1"/>
    <col min="7174" max="7174" width="5.28515625" style="181" customWidth="1"/>
    <col min="7175" max="7415" width="9.140625" style="181"/>
    <col min="7416" max="7416" width="4.85546875" style="181" customWidth="1"/>
    <col min="7417" max="7417" width="57.5703125" style="181" customWidth="1"/>
    <col min="7418" max="7418" width="4.42578125" style="181" customWidth="1"/>
    <col min="7419" max="7419" width="18.28515625" style="181" customWidth="1"/>
    <col min="7420" max="7420" width="5.85546875" style="181" customWidth="1"/>
    <col min="7421" max="7421" width="4.140625" style="181" customWidth="1"/>
    <col min="7422" max="7429" width="15.42578125" style="181" customWidth="1"/>
    <col min="7430" max="7430" width="5.28515625" style="181" customWidth="1"/>
    <col min="7431" max="7671" width="9.140625" style="181"/>
    <col min="7672" max="7672" width="4.85546875" style="181" customWidth="1"/>
    <col min="7673" max="7673" width="57.5703125" style="181" customWidth="1"/>
    <col min="7674" max="7674" width="4.42578125" style="181" customWidth="1"/>
    <col min="7675" max="7675" width="18.28515625" style="181" customWidth="1"/>
    <col min="7676" max="7676" width="5.85546875" style="181" customWidth="1"/>
    <col min="7677" max="7677" width="4.140625" style="181" customWidth="1"/>
    <col min="7678" max="7685" width="15.42578125" style="181" customWidth="1"/>
    <col min="7686" max="7686" width="5.28515625" style="181" customWidth="1"/>
    <col min="7687" max="7927" width="9.140625" style="181"/>
    <col min="7928" max="7928" width="4.85546875" style="181" customWidth="1"/>
    <col min="7929" max="7929" width="57.5703125" style="181" customWidth="1"/>
    <col min="7930" max="7930" width="4.42578125" style="181" customWidth="1"/>
    <col min="7931" max="7931" width="18.28515625" style="181" customWidth="1"/>
    <col min="7932" max="7932" width="5.85546875" style="181" customWidth="1"/>
    <col min="7933" max="7933" width="4.140625" style="181" customWidth="1"/>
    <col min="7934" max="7941" width="15.42578125" style="181" customWidth="1"/>
    <col min="7942" max="7942" width="5.28515625" style="181" customWidth="1"/>
    <col min="7943" max="8183" width="9.140625" style="181"/>
    <col min="8184" max="8184" width="4.85546875" style="181" customWidth="1"/>
    <col min="8185" max="8185" width="57.5703125" style="181" customWidth="1"/>
    <col min="8186" max="8186" width="4.42578125" style="181" customWidth="1"/>
    <col min="8187" max="8187" width="18.28515625" style="181" customWidth="1"/>
    <col min="8188" max="8188" width="5.85546875" style="181" customWidth="1"/>
    <col min="8189" max="8189" width="4.140625" style="181" customWidth="1"/>
    <col min="8190" max="8197" width="15.42578125" style="181" customWidth="1"/>
    <col min="8198" max="8198" width="5.28515625" style="181" customWidth="1"/>
    <col min="8199" max="8439" width="9.140625" style="181"/>
    <col min="8440" max="8440" width="4.85546875" style="181" customWidth="1"/>
    <col min="8441" max="8441" width="57.5703125" style="181" customWidth="1"/>
    <col min="8442" max="8442" width="4.42578125" style="181" customWidth="1"/>
    <col min="8443" max="8443" width="18.28515625" style="181" customWidth="1"/>
    <col min="8444" max="8444" width="5.85546875" style="181" customWidth="1"/>
    <col min="8445" max="8445" width="4.140625" style="181" customWidth="1"/>
    <col min="8446" max="8453" width="15.42578125" style="181" customWidth="1"/>
    <col min="8454" max="8454" width="5.28515625" style="181" customWidth="1"/>
    <col min="8455" max="8695" width="9.140625" style="181"/>
    <col min="8696" max="8696" width="4.85546875" style="181" customWidth="1"/>
    <col min="8697" max="8697" width="57.5703125" style="181" customWidth="1"/>
    <col min="8698" max="8698" width="4.42578125" style="181" customWidth="1"/>
    <col min="8699" max="8699" width="18.28515625" style="181" customWidth="1"/>
    <col min="8700" max="8700" width="5.85546875" style="181" customWidth="1"/>
    <col min="8701" max="8701" width="4.140625" style="181" customWidth="1"/>
    <col min="8702" max="8709" width="15.42578125" style="181" customWidth="1"/>
    <col min="8710" max="8710" width="5.28515625" style="181" customWidth="1"/>
    <col min="8711" max="8951" width="9.140625" style="181"/>
    <col min="8952" max="8952" width="4.85546875" style="181" customWidth="1"/>
    <col min="8953" max="8953" width="57.5703125" style="181" customWidth="1"/>
    <col min="8954" max="8954" width="4.42578125" style="181" customWidth="1"/>
    <col min="8955" max="8955" width="18.28515625" style="181" customWidth="1"/>
    <col min="8956" max="8956" width="5.85546875" style="181" customWidth="1"/>
    <col min="8957" max="8957" width="4.140625" style="181" customWidth="1"/>
    <col min="8958" max="8965" width="15.42578125" style="181" customWidth="1"/>
    <col min="8966" max="8966" width="5.28515625" style="181" customWidth="1"/>
    <col min="8967" max="9207" width="9.140625" style="181"/>
    <col min="9208" max="9208" width="4.85546875" style="181" customWidth="1"/>
    <col min="9209" max="9209" width="57.5703125" style="181" customWidth="1"/>
    <col min="9210" max="9210" width="4.42578125" style="181" customWidth="1"/>
    <col min="9211" max="9211" width="18.28515625" style="181" customWidth="1"/>
    <col min="9212" max="9212" width="5.85546875" style="181" customWidth="1"/>
    <col min="9213" max="9213" width="4.140625" style="181" customWidth="1"/>
    <col min="9214" max="9221" width="15.42578125" style="181" customWidth="1"/>
    <col min="9222" max="9222" width="5.28515625" style="181" customWidth="1"/>
    <col min="9223" max="9463" width="9.140625" style="181"/>
    <col min="9464" max="9464" width="4.85546875" style="181" customWidth="1"/>
    <col min="9465" max="9465" width="57.5703125" style="181" customWidth="1"/>
    <col min="9466" max="9466" width="4.42578125" style="181" customWidth="1"/>
    <col min="9467" max="9467" width="18.28515625" style="181" customWidth="1"/>
    <col min="9468" max="9468" width="5.85546875" style="181" customWidth="1"/>
    <col min="9469" max="9469" width="4.140625" style="181" customWidth="1"/>
    <col min="9470" max="9477" width="15.42578125" style="181" customWidth="1"/>
    <col min="9478" max="9478" width="5.28515625" style="181" customWidth="1"/>
    <col min="9479" max="9719" width="9.140625" style="181"/>
    <col min="9720" max="9720" width="4.85546875" style="181" customWidth="1"/>
    <col min="9721" max="9721" width="57.5703125" style="181" customWidth="1"/>
    <col min="9722" max="9722" width="4.42578125" style="181" customWidth="1"/>
    <col min="9723" max="9723" width="18.28515625" style="181" customWidth="1"/>
    <col min="9724" max="9724" width="5.85546875" style="181" customWidth="1"/>
    <col min="9725" max="9725" width="4.140625" style="181" customWidth="1"/>
    <col min="9726" max="9733" width="15.42578125" style="181" customWidth="1"/>
    <col min="9734" max="9734" width="5.28515625" style="181" customWidth="1"/>
    <col min="9735" max="9975" width="9.140625" style="181"/>
    <col min="9976" max="9976" width="4.85546875" style="181" customWidth="1"/>
    <col min="9977" max="9977" width="57.5703125" style="181" customWidth="1"/>
    <col min="9978" max="9978" width="4.42578125" style="181" customWidth="1"/>
    <col min="9979" max="9979" width="18.28515625" style="181" customWidth="1"/>
    <col min="9980" max="9980" width="5.85546875" style="181" customWidth="1"/>
    <col min="9981" max="9981" width="4.140625" style="181" customWidth="1"/>
    <col min="9982" max="9989" width="15.42578125" style="181" customWidth="1"/>
    <col min="9990" max="9990" width="5.28515625" style="181" customWidth="1"/>
    <col min="9991" max="10231" width="9.140625" style="181"/>
    <col min="10232" max="10232" width="4.85546875" style="181" customWidth="1"/>
    <col min="10233" max="10233" width="57.5703125" style="181" customWidth="1"/>
    <col min="10234" max="10234" width="4.42578125" style="181" customWidth="1"/>
    <col min="10235" max="10235" width="18.28515625" style="181" customWidth="1"/>
    <col min="10236" max="10236" width="5.85546875" style="181" customWidth="1"/>
    <col min="10237" max="10237" width="4.140625" style="181" customWidth="1"/>
    <col min="10238" max="10245" width="15.42578125" style="181" customWidth="1"/>
    <col min="10246" max="10246" width="5.28515625" style="181" customWidth="1"/>
    <col min="10247" max="10487" width="9.140625" style="181"/>
    <col min="10488" max="10488" width="4.85546875" style="181" customWidth="1"/>
    <col min="10489" max="10489" width="57.5703125" style="181" customWidth="1"/>
    <col min="10490" max="10490" width="4.42578125" style="181" customWidth="1"/>
    <col min="10491" max="10491" width="18.28515625" style="181" customWidth="1"/>
    <col min="10492" max="10492" width="5.85546875" style="181" customWidth="1"/>
    <col min="10493" max="10493" width="4.140625" style="181" customWidth="1"/>
    <col min="10494" max="10501" width="15.42578125" style="181" customWidth="1"/>
    <col min="10502" max="10502" width="5.28515625" style="181" customWidth="1"/>
    <col min="10503" max="10743" width="9.140625" style="181"/>
    <col min="10744" max="10744" width="4.85546875" style="181" customWidth="1"/>
    <col min="10745" max="10745" width="57.5703125" style="181" customWidth="1"/>
    <col min="10746" max="10746" width="4.42578125" style="181" customWidth="1"/>
    <col min="10747" max="10747" width="18.28515625" style="181" customWidth="1"/>
    <col min="10748" max="10748" width="5.85546875" style="181" customWidth="1"/>
    <col min="10749" max="10749" width="4.140625" style="181" customWidth="1"/>
    <col min="10750" max="10757" width="15.42578125" style="181" customWidth="1"/>
    <col min="10758" max="10758" width="5.28515625" style="181" customWidth="1"/>
    <col min="10759" max="10999" width="9.140625" style="181"/>
    <col min="11000" max="11000" width="4.85546875" style="181" customWidth="1"/>
    <col min="11001" max="11001" width="57.5703125" style="181" customWidth="1"/>
    <col min="11002" max="11002" width="4.42578125" style="181" customWidth="1"/>
    <col min="11003" max="11003" width="18.28515625" style="181" customWidth="1"/>
    <col min="11004" max="11004" width="5.85546875" style="181" customWidth="1"/>
    <col min="11005" max="11005" width="4.140625" style="181" customWidth="1"/>
    <col min="11006" max="11013" width="15.42578125" style="181" customWidth="1"/>
    <col min="11014" max="11014" width="5.28515625" style="181" customWidth="1"/>
    <col min="11015" max="11255" width="9.140625" style="181"/>
    <col min="11256" max="11256" width="4.85546875" style="181" customWidth="1"/>
    <col min="11257" max="11257" width="57.5703125" style="181" customWidth="1"/>
    <col min="11258" max="11258" width="4.42578125" style="181" customWidth="1"/>
    <col min="11259" max="11259" width="18.28515625" style="181" customWidth="1"/>
    <col min="11260" max="11260" width="5.85546875" style="181" customWidth="1"/>
    <col min="11261" max="11261" width="4.140625" style="181" customWidth="1"/>
    <col min="11262" max="11269" width="15.42578125" style="181" customWidth="1"/>
    <col min="11270" max="11270" width="5.28515625" style="181" customWidth="1"/>
    <col min="11271" max="11511" width="9.140625" style="181"/>
    <col min="11512" max="11512" width="4.85546875" style="181" customWidth="1"/>
    <col min="11513" max="11513" width="57.5703125" style="181" customWidth="1"/>
    <col min="11514" max="11514" width="4.42578125" style="181" customWidth="1"/>
    <col min="11515" max="11515" width="18.28515625" style="181" customWidth="1"/>
    <col min="11516" max="11516" width="5.85546875" style="181" customWidth="1"/>
    <col min="11517" max="11517" width="4.140625" style="181" customWidth="1"/>
    <col min="11518" max="11525" width="15.42578125" style="181" customWidth="1"/>
    <col min="11526" max="11526" width="5.28515625" style="181" customWidth="1"/>
    <col min="11527" max="11767" width="9.140625" style="181"/>
    <col min="11768" max="11768" width="4.85546875" style="181" customWidth="1"/>
    <col min="11769" max="11769" width="57.5703125" style="181" customWidth="1"/>
    <col min="11770" max="11770" width="4.42578125" style="181" customWidth="1"/>
    <col min="11771" max="11771" width="18.28515625" style="181" customWidth="1"/>
    <col min="11772" max="11772" width="5.85546875" style="181" customWidth="1"/>
    <col min="11773" max="11773" width="4.140625" style="181" customWidth="1"/>
    <col min="11774" max="11781" width="15.42578125" style="181" customWidth="1"/>
    <col min="11782" max="11782" width="5.28515625" style="181" customWidth="1"/>
    <col min="11783" max="12023" width="9.140625" style="181"/>
    <col min="12024" max="12024" width="4.85546875" style="181" customWidth="1"/>
    <col min="12025" max="12025" width="57.5703125" style="181" customWidth="1"/>
    <col min="12026" max="12026" width="4.42578125" style="181" customWidth="1"/>
    <col min="12027" max="12027" width="18.28515625" style="181" customWidth="1"/>
    <col min="12028" max="12028" width="5.85546875" style="181" customWidth="1"/>
    <col min="12029" max="12029" width="4.140625" style="181" customWidth="1"/>
    <col min="12030" max="12037" width="15.42578125" style="181" customWidth="1"/>
    <col min="12038" max="12038" width="5.28515625" style="181" customWidth="1"/>
    <col min="12039" max="12279" width="9.140625" style="181"/>
    <col min="12280" max="12280" width="4.85546875" style="181" customWidth="1"/>
    <col min="12281" max="12281" width="57.5703125" style="181" customWidth="1"/>
    <col min="12282" max="12282" width="4.42578125" style="181" customWidth="1"/>
    <col min="12283" max="12283" width="18.28515625" style="181" customWidth="1"/>
    <col min="12284" max="12284" width="5.85546875" style="181" customWidth="1"/>
    <col min="12285" max="12285" width="4.140625" style="181" customWidth="1"/>
    <col min="12286" max="12293" width="15.42578125" style="181" customWidth="1"/>
    <col min="12294" max="12294" width="5.28515625" style="181" customWidth="1"/>
    <col min="12295" max="12535" width="9.140625" style="181"/>
    <col min="12536" max="12536" width="4.85546875" style="181" customWidth="1"/>
    <col min="12537" max="12537" width="57.5703125" style="181" customWidth="1"/>
    <col min="12538" max="12538" width="4.42578125" style="181" customWidth="1"/>
    <col min="12539" max="12539" width="18.28515625" style="181" customWidth="1"/>
    <col min="12540" max="12540" width="5.85546875" style="181" customWidth="1"/>
    <col min="12541" max="12541" width="4.140625" style="181" customWidth="1"/>
    <col min="12542" max="12549" width="15.42578125" style="181" customWidth="1"/>
    <col min="12550" max="12550" width="5.28515625" style="181" customWidth="1"/>
    <col min="12551" max="12791" width="9.140625" style="181"/>
    <col min="12792" max="12792" width="4.85546875" style="181" customWidth="1"/>
    <col min="12793" max="12793" width="57.5703125" style="181" customWidth="1"/>
    <col min="12794" max="12794" width="4.42578125" style="181" customWidth="1"/>
    <col min="12795" max="12795" width="18.28515625" style="181" customWidth="1"/>
    <col min="12796" max="12796" width="5.85546875" style="181" customWidth="1"/>
    <col min="12797" max="12797" width="4.140625" style="181" customWidth="1"/>
    <col min="12798" max="12805" width="15.42578125" style="181" customWidth="1"/>
    <col min="12806" max="12806" width="5.28515625" style="181" customWidth="1"/>
    <col min="12807" max="13047" width="9.140625" style="181"/>
    <col min="13048" max="13048" width="4.85546875" style="181" customWidth="1"/>
    <col min="13049" max="13049" width="57.5703125" style="181" customWidth="1"/>
    <col min="13050" max="13050" width="4.42578125" style="181" customWidth="1"/>
    <col min="13051" max="13051" width="18.28515625" style="181" customWidth="1"/>
    <col min="13052" max="13052" width="5.85546875" style="181" customWidth="1"/>
    <col min="13053" max="13053" width="4.140625" style="181" customWidth="1"/>
    <col min="13054" max="13061" width="15.42578125" style="181" customWidth="1"/>
    <col min="13062" max="13062" width="5.28515625" style="181" customWidth="1"/>
    <col min="13063" max="13303" width="9.140625" style="181"/>
    <col min="13304" max="13304" width="4.85546875" style="181" customWidth="1"/>
    <col min="13305" max="13305" width="57.5703125" style="181" customWidth="1"/>
    <col min="13306" max="13306" width="4.42578125" style="181" customWidth="1"/>
    <col min="13307" max="13307" width="18.28515625" style="181" customWidth="1"/>
    <col min="13308" max="13308" width="5.85546875" style="181" customWidth="1"/>
    <col min="13309" max="13309" width="4.140625" style="181" customWidth="1"/>
    <col min="13310" max="13317" width="15.42578125" style="181" customWidth="1"/>
    <col min="13318" max="13318" width="5.28515625" style="181" customWidth="1"/>
    <col min="13319" max="13559" width="9.140625" style="181"/>
    <col min="13560" max="13560" width="4.85546875" style="181" customWidth="1"/>
    <col min="13561" max="13561" width="57.5703125" style="181" customWidth="1"/>
    <col min="13562" max="13562" width="4.42578125" style="181" customWidth="1"/>
    <col min="13563" max="13563" width="18.28515625" style="181" customWidth="1"/>
    <col min="13564" max="13564" width="5.85546875" style="181" customWidth="1"/>
    <col min="13565" max="13565" width="4.140625" style="181" customWidth="1"/>
    <col min="13566" max="13573" width="15.42578125" style="181" customWidth="1"/>
    <col min="13574" max="13574" width="5.28515625" style="181" customWidth="1"/>
    <col min="13575" max="13815" width="9.140625" style="181"/>
    <col min="13816" max="13816" width="4.85546875" style="181" customWidth="1"/>
    <col min="13817" max="13817" width="57.5703125" style="181" customWidth="1"/>
    <col min="13818" max="13818" width="4.42578125" style="181" customWidth="1"/>
    <col min="13819" max="13819" width="18.28515625" style="181" customWidth="1"/>
    <col min="13820" max="13820" width="5.85546875" style="181" customWidth="1"/>
    <col min="13821" max="13821" width="4.140625" style="181" customWidth="1"/>
    <col min="13822" max="13829" width="15.42578125" style="181" customWidth="1"/>
    <col min="13830" max="13830" width="5.28515625" style="181" customWidth="1"/>
    <col min="13831" max="14071" width="9.140625" style="181"/>
    <col min="14072" max="14072" width="4.85546875" style="181" customWidth="1"/>
    <col min="14073" max="14073" width="57.5703125" style="181" customWidth="1"/>
    <col min="14074" max="14074" width="4.42578125" style="181" customWidth="1"/>
    <col min="14075" max="14075" width="18.28515625" style="181" customWidth="1"/>
    <col min="14076" max="14076" width="5.85546875" style="181" customWidth="1"/>
    <col min="14077" max="14077" width="4.140625" style="181" customWidth="1"/>
    <col min="14078" max="14085" width="15.42578125" style="181" customWidth="1"/>
    <col min="14086" max="14086" width="5.28515625" style="181" customWidth="1"/>
    <col min="14087" max="14327" width="9.140625" style="181"/>
    <col min="14328" max="14328" width="4.85546875" style="181" customWidth="1"/>
    <col min="14329" max="14329" width="57.5703125" style="181" customWidth="1"/>
    <col min="14330" max="14330" width="4.42578125" style="181" customWidth="1"/>
    <col min="14331" max="14331" width="18.28515625" style="181" customWidth="1"/>
    <col min="14332" max="14332" width="5.85546875" style="181" customWidth="1"/>
    <col min="14333" max="14333" width="4.140625" style="181" customWidth="1"/>
    <col min="14334" max="14341" width="15.42578125" style="181" customWidth="1"/>
    <col min="14342" max="14342" width="5.28515625" style="181" customWidth="1"/>
    <col min="14343" max="14583" width="9.140625" style="181"/>
    <col min="14584" max="14584" width="4.85546875" style="181" customWidth="1"/>
    <col min="14585" max="14585" width="57.5703125" style="181" customWidth="1"/>
    <col min="14586" max="14586" width="4.42578125" style="181" customWidth="1"/>
    <col min="14587" max="14587" width="18.28515625" style="181" customWidth="1"/>
    <col min="14588" max="14588" width="5.85546875" style="181" customWidth="1"/>
    <col min="14589" max="14589" width="4.140625" style="181" customWidth="1"/>
    <col min="14590" max="14597" width="15.42578125" style="181" customWidth="1"/>
    <col min="14598" max="14598" width="5.28515625" style="181" customWidth="1"/>
    <col min="14599" max="14839" width="9.140625" style="181"/>
    <col min="14840" max="14840" width="4.85546875" style="181" customWidth="1"/>
    <col min="14841" max="14841" width="57.5703125" style="181" customWidth="1"/>
    <col min="14842" max="14842" width="4.42578125" style="181" customWidth="1"/>
    <col min="14843" max="14843" width="18.28515625" style="181" customWidth="1"/>
    <col min="14844" max="14844" width="5.85546875" style="181" customWidth="1"/>
    <col min="14845" max="14845" width="4.140625" style="181" customWidth="1"/>
    <col min="14846" max="14853" width="15.42578125" style="181" customWidth="1"/>
    <col min="14854" max="14854" width="5.28515625" style="181" customWidth="1"/>
    <col min="14855" max="15095" width="9.140625" style="181"/>
    <col min="15096" max="15096" width="4.85546875" style="181" customWidth="1"/>
    <col min="15097" max="15097" width="57.5703125" style="181" customWidth="1"/>
    <col min="15098" max="15098" width="4.42578125" style="181" customWidth="1"/>
    <col min="15099" max="15099" width="18.28515625" style="181" customWidth="1"/>
    <col min="15100" max="15100" width="5.85546875" style="181" customWidth="1"/>
    <col min="15101" max="15101" width="4.140625" style="181" customWidth="1"/>
    <col min="15102" max="15109" width="15.42578125" style="181" customWidth="1"/>
    <col min="15110" max="15110" width="5.28515625" style="181" customWidth="1"/>
    <col min="15111" max="15351" width="9.140625" style="181"/>
    <col min="15352" max="15352" width="4.85546875" style="181" customWidth="1"/>
    <col min="15353" max="15353" width="57.5703125" style="181" customWidth="1"/>
    <col min="15354" max="15354" width="4.42578125" style="181" customWidth="1"/>
    <col min="15355" max="15355" width="18.28515625" style="181" customWidth="1"/>
    <col min="15356" max="15356" width="5.85546875" style="181" customWidth="1"/>
    <col min="15357" max="15357" width="4.140625" style="181" customWidth="1"/>
    <col min="15358" max="15365" width="15.42578125" style="181" customWidth="1"/>
    <col min="15366" max="15366" width="5.28515625" style="181" customWidth="1"/>
    <col min="15367" max="15607" width="9.140625" style="181"/>
    <col min="15608" max="15608" width="4.85546875" style="181" customWidth="1"/>
    <col min="15609" max="15609" width="57.5703125" style="181" customWidth="1"/>
    <col min="15610" max="15610" width="4.42578125" style="181" customWidth="1"/>
    <col min="15611" max="15611" width="18.28515625" style="181" customWidth="1"/>
    <col min="15612" max="15612" width="5.85546875" style="181" customWidth="1"/>
    <col min="15613" max="15613" width="4.140625" style="181" customWidth="1"/>
    <col min="15614" max="15621" width="15.42578125" style="181" customWidth="1"/>
    <col min="15622" max="15622" width="5.28515625" style="181" customWidth="1"/>
    <col min="15623" max="15863" width="9.140625" style="181"/>
    <col min="15864" max="15864" width="4.85546875" style="181" customWidth="1"/>
    <col min="15865" max="15865" width="57.5703125" style="181" customWidth="1"/>
    <col min="15866" max="15866" width="4.42578125" style="181" customWidth="1"/>
    <col min="15867" max="15867" width="18.28515625" style="181" customWidth="1"/>
    <col min="15868" max="15868" width="5.85546875" style="181" customWidth="1"/>
    <col min="15869" max="15869" width="4.140625" style="181" customWidth="1"/>
    <col min="15870" max="15877" width="15.42578125" style="181" customWidth="1"/>
    <col min="15878" max="15878" width="5.28515625" style="181" customWidth="1"/>
    <col min="15879" max="16119" width="9.140625" style="181"/>
    <col min="16120" max="16120" width="4.85546875" style="181" customWidth="1"/>
    <col min="16121" max="16121" width="57.5703125" style="181" customWidth="1"/>
    <col min="16122" max="16122" width="4.42578125" style="181" customWidth="1"/>
    <col min="16123" max="16123" width="18.28515625" style="181" customWidth="1"/>
    <col min="16124" max="16124" width="5.85546875" style="181" customWidth="1"/>
    <col min="16125" max="16125" width="4.140625" style="181" customWidth="1"/>
    <col min="16126" max="16133" width="15.42578125" style="181" customWidth="1"/>
    <col min="16134" max="16134" width="5.28515625" style="181" customWidth="1"/>
    <col min="16135" max="16384" width="9.140625" style="181"/>
  </cols>
  <sheetData>
    <row r="1" spans="1:9">
      <c r="A1" s="148"/>
    </row>
    <row r="2" spans="1:9" s="180" customFormat="1" ht="15.75">
      <c r="B2" s="180" t="s">
        <v>146</v>
      </c>
    </row>
    <row r="4" spans="1:9" s="47" customFormat="1">
      <c r="B4" s="46" t="s">
        <v>0</v>
      </c>
      <c r="C4" s="46"/>
    </row>
    <row r="5" spans="1:9" s="44" customFormat="1">
      <c r="B5" s="128"/>
      <c r="C5" s="128"/>
    </row>
    <row r="6" spans="1:9" s="44" customFormat="1">
      <c r="B6" s="128" t="s">
        <v>147</v>
      </c>
      <c r="C6" s="128"/>
    </row>
    <row r="7" spans="1:9" s="44" customFormat="1">
      <c r="B7" s="128" t="s">
        <v>148</v>
      </c>
      <c r="C7" s="128"/>
    </row>
    <row r="8" spans="1:9" s="44" customFormat="1">
      <c r="B8" s="128" t="s">
        <v>149</v>
      </c>
      <c r="C8" s="128"/>
    </row>
    <row r="9" spans="1:9" s="44" customFormat="1">
      <c r="B9" s="128" t="s">
        <v>150</v>
      </c>
      <c r="C9" s="128"/>
    </row>
    <row r="10" spans="1:9" s="44" customFormat="1">
      <c r="B10" s="128" t="s">
        <v>151</v>
      </c>
      <c r="C10" s="128"/>
    </row>
    <row r="11" spans="1:9" s="44" customFormat="1"/>
    <row r="12" spans="1:9" s="47" customFormat="1">
      <c r="B12" s="46" t="s">
        <v>152</v>
      </c>
      <c r="C12" s="46"/>
    </row>
    <row r="14" spans="1:9" s="182" customFormat="1" ht="12.75" customHeight="1">
      <c r="D14" s="150"/>
      <c r="E14" s="151" t="s">
        <v>166</v>
      </c>
    </row>
    <row r="15" spans="1:9" s="183" customFormat="1">
      <c r="B15" s="152" t="s">
        <v>153</v>
      </c>
      <c r="C15" s="152"/>
      <c r="D15" s="186"/>
      <c r="E15" s="186"/>
      <c r="F15" s="186"/>
      <c r="G15" s="186"/>
      <c r="H15" s="186"/>
      <c r="I15" s="186"/>
    </row>
    <row r="16" spans="1:9" s="183" customFormat="1">
      <c r="B16" s="184" t="s">
        <v>154</v>
      </c>
      <c r="C16" s="184"/>
      <c r="D16" s="181" t="s">
        <v>18</v>
      </c>
      <c r="E16" s="187">
        <v>46488929.29927513</v>
      </c>
      <c r="F16" s="138"/>
      <c r="G16" s="190" t="s">
        <v>159</v>
      </c>
      <c r="H16" s="138"/>
      <c r="I16" s="138"/>
    </row>
    <row r="17" spans="1:11" s="183" customFormat="1">
      <c r="B17" s="184" t="s">
        <v>155</v>
      </c>
      <c r="C17" s="184"/>
      <c r="D17" s="181" t="s">
        <v>18</v>
      </c>
      <c r="E17" s="187">
        <v>44389625.689944692</v>
      </c>
      <c r="F17" s="138"/>
      <c r="G17" s="190" t="s">
        <v>160</v>
      </c>
      <c r="H17" s="138"/>
      <c r="I17" s="138"/>
    </row>
    <row r="18" spans="1:11" s="183" customFormat="1">
      <c r="B18" s="184"/>
      <c r="C18" s="184"/>
      <c r="D18" s="148"/>
      <c r="E18" s="153"/>
      <c r="F18" s="138"/>
      <c r="G18" s="190"/>
      <c r="H18" s="138"/>
      <c r="I18" s="138"/>
    </row>
    <row r="19" spans="1:11" s="183" customFormat="1">
      <c r="B19" s="184" t="s">
        <v>156</v>
      </c>
      <c r="C19" s="184"/>
      <c r="D19" s="148"/>
      <c r="E19" s="154">
        <f>E16-E17</f>
        <v>2099303.6093304381</v>
      </c>
      <c r="F19" s="138"/>
      <c r="G19" s="190"/>
      <c r="H19" s="138"/>
      <c r="I19" s="138"/>
    </row>
    <row r="20" spans="1:11" s="183" customFormat="1">
      <c r="B20" s="184"/>
      <c r="C20" s="184"/>
      <c r="D20" s="148"/>
      <c r="E20" s="153"/>
      <c r="F20" s="138"/>
      <c r="G20" s="190"/>
      <c r="H20" s="138"/>
      <c r="I20" s="138"/>
    </row>
    <row r="21" spans="1:11" s="183" customFormat="1" ht="15">
      <c r="B21" s="163" t="s">
        <v>157</v>
      </c>
      <c r="C21" s="163" t="s">
        <v>158</v>
      </c>
      <c r="D21" s="181"/>
      <c r="E21" s="140"/>
      <c r="F21" s="138"/>
      <c r="G21" s="190"/>
      <c r="H21" s="138"/>
      <c r="I21" s="138"/>
    </row>
    <row r="22" spans="1:11" s="183" customFormat="1">
      <c r="B22" s="184" t="s">
        <v>107</v>
      </c>
      <c r="C22" s="184" t="s">
        <v>241</v>
      </c>
      <c r="D22" s="181" t="s">
        <v>18</v>
      </c>
      <c r="E22" s="187">
        <v>-224703.7665854767</v>
      </c>
      <c r="F22" s="138"/>
      <c r="G22" s="190" t="s">
        <v>201</v>
      </c>
      <c r="H22" s="138"/>
      <c r="I22" s="138"/>
      <c r="K22" s="155"/>
    </row>
    <row r="23" spans="1:11" s="183" customFormat="1">
      <c r="B23" s="184" t="s">
        <v>109</v>
      </c>
      <c r="C23" s="184" t="s">
        <v>241</v>
      </c>
      <c r="D23" s="181" t="s">
        <v>18</v>
      </c>
      <c r="E23" s="187">
        <v>-55.22711094468832</v>
      </c>
      <c r="F23" s="138"/>
      <c r="G23" s="190" t="s">
        <v>201</v>
      </c>
      <c r="H23" s="138"/>
      <c r="I23" s="138"/>
      <c r="K23" s="155"/>
    </row>
    <row r="24" spans="1:11" s="183" customFormat="1">
      <c r="B24" s="184" t="s">
        <v>110</v>
      </c>
      <c r="C24" s="184" t="s">
        <v>241</v>
      </c>
      <c r="D24" s="181" t="s">
        <v>18</v>
      </c>
      <c r="E24" s="187">
        <v>-465404.10068243556</v>
      </c>
      <c r="F24" s="138"/>
      <c r="G24" s="190" t="s">
        <v>201</v>
      </c>
      <c r="H24" s="138"/>
      <c r="I24" s="138"/>
      <c r="K24" s="155"/>
    </row>
    <row r="25" spans="1:11" s="183" customFormat="1">
      <c r="B25" s="184" t="s">
        <v>111</v>
      </c>
      <c r="C25" s="184" t="s">
        <v>241</v>
      </c>
      <c r="D25" s="181" t="s">
        <v>18</v>
      </c>
      <c r="E25" s="187">
        <v>0</v>
      </c>
      <c r="F25" s="138"/>
      <c r="G25" s="190" t="s">
        <v>201</v>
      </c>
      <c r="H25" s="138"/>
      <c r="I25" s="138"/>
      <c r="K25" s="155"/>
    </row>
    <row r="26" spans="1:11" s="183" customFormat="1">
      <c r="D26" s="148"/>
      <c r="E26" s="153"/>
      <c r="F26" s="138"/>
      <c r="G26" s="190"/>
      <c r="H26" s="138"/>
      <c r="I26" s="138"/>
      <c r="K26" s="156"/>
    </row>
    <row r="27" spans="1:11" s="183" customFormat="1">
      <c r="B27" s="163" t="s">
        <v>38</v>
      </c>
      <c r="C27" s="158"/>
      <c r="D27" s="181" t="s">
        <v>18</v>
      </c>
      <c r="E27" s="154">
        <f>SUM(E22:E25)</f>
        <v>-690163.09437885694</v>
      </c>
      <c r="F27" s="138"/>
      <c r="G27" s="190"/>
      <c r="H27" s="138"/>
      <c r="I27" s="138"/>
      <c r="K27" s="156"/>
    </row>
    <row r="28" spans="1:11" s="183" customFormat="1">
      <c r="B28" s="163"/>
      <c r="C28" s="158"/>
      <c r="D28" s="181"/>
      <c r="E28" s="190"/>
      <c r="F28" s="138"/>
      <c r="G28" s="190"/>
      <c r="H28" s="138"/>
      <c r="I28" s="138"/>
      <c r="K28" s="156"/>
    </row>
    <row r="29" spans="1:11" s="183" customFormat="1">
      <c r="B29" s="184" t="s">
        <v>200</v>
      </c>
      <c r="C29" s="158"/>
      <c r="D29" s="181" t="s">
        <v>18</v>
      </c>
      <c r="E29" s="187">
        <v>690163.09437885694</v>
      </c>
      <c r="F29" s="138"/>
      <c r="G29" s="190" t="s">
        <v>240</v>
      </c>
      <c r="H29" s="138"/>
      <c r="I29" s="138"/>
    </row>
    <row r="30" spans="1:11" s="183" customFormat="1">
      <c r="B30" s="209"/>
      <c r="C30" s="158"/>
      <c r="D30" s="148"/>
      <c r="E30" s="169"/>
      <c r="F30" s="138"/>
      <c r="G30" s="190"/>
      <c r="H30" s="138"/>
      <c r="I30" s="138"/>
    </row>
    <row r="31" spans="1:11" s="148" customFormat="1">
      <c r="A31" s="183"/>
      <c r="B31" s="163" t="s">
        <v>390</v>
      </c>
      <c r="C31" s="158"/>
      <c r="D31" s="181" t="s">
        <v>18</v>
      </c>
      <c r="E31" s="159">
        <f>IF(E27&gt;0,0,IF(ABS(E27)&gt;E19,E19-E29,ABS(E27)-E29))</f>
        <v>0</v>
      </c>
      <c r="F31" s="137"/>
      <c r="G31" s="137"/>
      <c r="H31" s="137"/>
      <c r="I31" s="137"/>
    </row>
    <row r="32" spans="1:11" s="148" customFormat="1">
      <c r="B32" s="158"/>
      <c r="C32" s="158"/>
      <c r="D32" s="137"/>
      <c r="E32" s="137"/>
      <c r="F32" s="137"/>
      <c r="G32" s="137"/>
      <c r="H32" s="137"/>
      <c r="I32" s="137"/>
    </row>
    <row r="33" spans="2:11" s="148" customFormat="1">
      <c r="B33" s="158"/>
      <c r="C33" s="158"/>
      <c r="D33" s="137"/>
      <c r="E33" s="137"/>
      <c r="F33" s="137"/>
      <c r="G33" s="137"/>
      <c r="H33" s="137"/>
      <c r="I33" s="137"/>
    </row>
    <row r="34" spans="2:11" s="47" customFormat="1">
      <c r="B34" s="46" t="s">
        <v>161</v>
      </c>
      <c r="C34" s="46"/>
    </row>
    <row r="36" spans="2:11" s="182" customFormat="1" ht="12.75" customHeight="1">
      <c r="D36" s="150"/>
      <c r="E36" s="151" t="s">
        <v>166</v>
      </c>
    </row>
    <row r="37" spans="2:11" s="183" customFormat="1">
      <c r="B37" s="152" t="s">
        <v>124</v>
      </c>
      <c r="C37" s="152"/>
      <c r="D37" s="186"/>
      <c r="E37" s="186"/>
      <c r="F37" s="186"/>
      <c r="G37" s="186"/>
      <c r="H37" s="186"/>
      <c r="I37" s="186"/>
    </row>
    <row r="38" spans="2:11" s="183" customFormat="1">
      <c r="B38" s="184" t="s">
        <v>162</v>
      </c>
      <c r="C38" s="184"/>
      <c r="D38" s="184" t="s">
        <v>37</v>
      </c>
      <c r="E38" s="187">
        <v>47240701.240997426</v>
      </c>
      <c r="F38" s="138"/>
      <c r="G38" s="190" t="s">
        <v>167</v>
      </c>
      <c r="H38" s="138"/>
      <c r="I38" s="138"/>
    </row>
    <row r="39" spans="2:11" s="183" customFormat="1">
      <c r="B39" s="184" t="s">
        <v>163</v>
      </c>
      <c r="C39" s="184"/>
      <c r="D39" s="184" t="s">
        <v>37</v>
      </c>
      <c r="E39" s="187">
        <v>45148943.758803234</v>
      </c>
      <c r="F39" s="138"/>
      <c r="G39" s="190" t="s">
        <v>160</v>
      </c>
      <c r="H39" s="138"/>
      <c r="I39" s="138"/>
    </row>
    <row r="40" spans="2:11" s="183" customFormat="1">
      <c r="B40" s="152"/>
      <c r="C40" s="152"/>
      <c r="E40" s="186"/>
      <c r="F40" s="186"/>
      <c r="G40" s="186"/>
      <c r="H40" s="186"/>
      <c r="I40" s="186"/>
    </row>
    <row r="41" spans="2:11" s="183" customFormat="1">
      <c r="B41" s="184" t="s">
        <v>183</v>
      </c>
      <c r="C41" s="184"/>
      <c r="D41" s="148"/>
      <c r="E41" s="154">
        <f>E38-E39</f>
        <v>2091757.4821941927</v>
      </c>
      <c r="F41" s="138"/>
      <c r="G41" s="190" t="s">
        <v>160</v>
      </c>
      <c r="H41" s="138"/>
      <c r="I41" s="138"/>
    </row>
    <row r="42" spans="2:11" s="183" customFormat="1" ht="15">
      <c r="B42" s="184"/>
      <c r="C42" s="184"/>
      <c r="D42" s="181"/>
      <c r="E42" s="140"/>
      <c r="F42" s="138"/>
      <c r="G42" s="190"/>
      <c r="H42" s="138"/>
      <c r="I42" s="138"/>
    </row>
    <row r="43" spans="2:11" s="183" customFormat="1" ht="15">
      <c r="B43" s="163" t="s">
        <v>164</v>
      </c>
      <c r="C43" s="163" t="s">
        <v>165</v>
      </c>
      <c r="D43" s="181"/>
      <c r="E43" s="140"/>
      <c r="F43" s="138"/>
      <c r="G43" s="190"/>
      <c r="H43" s="138"/>
      <c r="I43" s="138"/>
    </row>
    <row r="44" spans="2:11" s="183" customFormat="1">
      <c r="B44" s="184" t="s">
        <v>108</v>
      </c>
      <c r="C44" s="184" t="s">
        <v>241</v>
      </c>
      <c r="D44" s="184" t="s">
        <v>37</v>
      </c>
      <c r="E44" s="187">
        <v>-242761.09467208385</v>
      </c>
      <c r="F44" s="138"/>
      <c r="G44" s="190" t="s">
        <v>201</v>
      </c>
      <c r="H44" s="138"/>
      <c r="I44" s="138"/>
      <c r="K44" s="156"/>
    </row>
    <row r="45" spans="2:11" s="183" customFormat="1">
      <c r="B45" s="184" t="s">
        <v>119</v>
      </c>
      <c r="C45" s="184" t="s">
        <v>241</v>
      </c>
      <c r="D45" s="184" t="s">
        <v>37</v>
      </c>
      <c r="E45" s="187">
        <v>166803</v>
      </c>
      <c r="F45" s="138"/>
      <c r="G45" s="190" t="s">
        <v>201</v>
      </c>
      <c r="H45" s="138"/>
      <c r="I45" s="138"/>
      <c r="K45" s="156"/>
    </row>
    <row r="46" spans="2:11" s="183" customFormat="1">
      <c r="B46" s="184" t="s">
        <v>190</v>
      </c>
      <c r="C46" s="184" t="s">
        <v>242</v>
      </c>
      <c r="D46" s="184" t="s">
        <v>37</v>
      </c>
      <c r="E46" s="157">
        <f>'Nacalculaties en correcties'!M9</f>
        <v>27152.537118762732</v>
      </c>
      <c r="F46" s="138"/>
      <c r="G46" s="190"/>
      <c r="H46" s="138"/>
      <c r="I46" s="138"/>
      <c r="K46" s="155"/>
    </row>
    <row r="47" spans="2:11" s="183" customFormat="1">
      <c r="B47" s="184" t="s">
        <v>191</v>
      </c>
      <c r="C47" s="184" t="s">
        <v>242</v>
      </c>
      <c r="D47" s="184" t="s">
        <v>37</v>
      </c>
      <c r="E47" s="157">
        <f>'Nacalculaties en correcties'!M10</f>
        <v>-4087192.9552301951</v>
      </c>
      <c r="F47" s="138"/>
      <c r="G47" s="190"/>
      <c r="H47" s="138"/>
      <c r="I47" s="138"/>
      <c r="K47" s="155"/>
    </row>
    <row r="48" spans="2:11" s="183" customFormat="1">
      <c r="B48" s="165" t="s">
        <v>319</v>
      </c>
      <c r="C48" s="184" t="s">
        <v>242</v>
      </c>
      <c r="D48" s="184" t="s">
        <v>37</v>
      </c>
      <c r="E48" s="157">
        <f>'Nacalculaties en correcties'!M11</f>
        <v>0</v>
      </c>
      <c r="F48" s="138"/>
      <c r="G48" s="190"/>
      <c r="H48" s="138"/>
      <c r="I48" s="138"/>
      <c r="K48" s="155"/>
    </row>
    <row r="49" spans="1:11" s="183" customFormat="1">
      <c r="B49" s="184" t="s">
        <v>192</v>
      </c>
      <c r="C49" s="184" t="s">
        <v>242</v>
      </c>
      <c r="D49" s="184" t="s">
        <v>37</v>
      </c>
      <c r="E49" s="157">
        <f>'Nacalculaties en correcties'!M12</f>
        <v>0</v>
      </c>
      <c r="F49" s="138"/>
      <c r="G49" s="190"/>
      <c r="H49" s="138"/>
      <c r="I49" s="138"/>
      <c r="K49" s="155"/>
    </row>
    <row r="50" spans="1:11" s="148" customFormat="1">
      <c r="A50" s="183"/>
      <c r="D50" s="137"/>
      <c r="E50" s="137"/>
      <c r="F50" s="137"/>
      <c r="G50" s="137"/>
      <c r="H50" s="137"/>
      <c r="I50" s="137"/>
    </row>
    <row r="51" spans="1:11">
      <c r="A51" s="183"/>
      <c r="B51" s="163" t="s">
        <v>38</v>
      </c>
      <c r="C51" s="158"/>
      <c r="D51" s="184" t="s">
        <v>37</v>
      </c>
      <c r="E51" s="154">
        <f>SUM(E44:E49)</f>
        <v>-4135998.5127835162</v>
      </c>
    </row>
    <row r="52" spans="1:11" s="183" customFormat="1">
      <c r="B52" s="163"/>
      <c r="C52" s="158"/>
      <c r="D52" s="181"/>
      <c r="E52" s="190"/>
      <c r="F52" s="138"/>
      <c r="G52" s="190"/>
      <c r="H52" s="138"/>
      <c r="I52" s="138"/>
      <c r="K52" s="156"/>
    </row>
    <row r="53" spans="1:11" s="183" customFormat="1">
      <c r="B53" s="184" t="s">
        <v>200</v>
      </c>
      <c r="C53" s="158"/>
      <c r="D53" s="184" t="s">
        <v>37</v>
      </c>
      <c r="E53" s="187">
        <v>75958.094672083855</v>
      </c>
      <c r="F53" s="138"/>
      <c r="G53" s="190" t="s">
        <v>240</v>
      </c>
      <c r="H53" s="138"/>
      <c r="I53" s="138"/>
    </row>
    <row r="54" spans="1:11">
      <c r="A54" s="183"/>
      <c r="B54" s="184"/>
      <c r="C54" s="183"/>
      <c r="D54" s="138"/>
      <c r="E54" s="138"/>
    </row>
    <row r="55" spans="1:11">
      <c r="A55" s="183"/>
      <c r="B55" s="163" t="s">
        <v>390</v>
      </c>
      <c r="C55" s="158"/>
      <c r="D55" s="184" t="s">
        <v>37</v>
      </c>
      <c r="E55" s="159">
        <f>IF(E51&gt;0,0,IF(ABS(E51)&gt;E41,E41-E53,ABS(E51)-E53))</f>
        <v>2015799.3875221089</v>
      </c>
    </row>
    <row r="56" spans="1:11">
      <c r="B56" s="158"/>
      <c r="C56" s="158"/>
      <c r="D56" s="137"/>
      <c r="E56" s="137"/>
    </row>
  </sheetData>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095F86B263A7C4AAFA434CD5F5E5D3B" ma:contentTypeVersion="0" ma:contentTypeDescription="Een nieuw document maken." ma:contentTypeScope="" ma:versionID="32148c6acaf48a4c57cd4912d7c1e1aa">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931D82-3054-4F3B-8A87-6EDECD579F4A}">
  <ds:schemaRefs>
    <ds:schemaRef ds:uri="http://purl.org/dc/terms/"/>
    <ds:schemaRef ds:uri="http://schemas.microsoft.com/office/2006/documentManagement/types"/>
    <ds:schemaRef ds:uri="http://purl.org/dc/dcmitype/"/>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2D290ED-AEA2-4400-A828-AC00DBB1698A}">
  <ds:schemaRefs>
    <ds:schemaRef ds:uri="http://schemas.microsoft.com/sharepoint/v3/contenttype/forms"/>
  </ds:schemaRefs>
</ds:datastoreItem>
</file>

<file path=customXml/itemProps3.xml><?xml version="1.0" encoding="utf-8"?>
<ds:datastoreItem xmlns:ds="http://schemas.openxmlformats.org/officeDocument/2006/customXml" ds:itemID="{9E12B55A-27F1-4C29-BF2D-4B95A93E9B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Toelichting</vt:lpstr>
      <vt:lpstr>TI-berekening 2018</vt:lpstr>
      <vt:lpstr>Nacalculaties en correcties</vt:lpstr>
      <vt:lpstr>Nacalculaties --&gt;</vt:lpstr>
      <vt:lpstr>Lokale heffingen 2016</vt:lpstr>
      <vt:lpstr>Inkoopkosten Transport 2016</vt:lpstr>
      <vt:lpstr>Faillisement Bas NL</vt:lpstr>
      <vt:lpstr>Volumekorting EII 2016</vt:lpstr>
      <vt:lpstr>Lagere tarieven Westland</vt:lpstr>
      <vt:lpstr>Wijz.Corr. Overdracht HS Stedin</vt:lpstr>
      <vt:lpstr>Overdracht Weert TI 2018</vt:lpstr>
      <vt:lpstr>Input --&gt;</vt:lpstr>
      <vt:lpstr>SO 2016</vt:lpstr>
      <vt:lpstr>Heffingsrente</vt:lpstr>
      <vt:lpstr>CPI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Inkomsten 2016 netbeheerders elektriciteit</dc:title>
  <dc:subject>energie</dc:subject>
  <dc:creator>Autoriteit Consument &amp; Markt (ACM)</dc:creator>
  <cp:keywords>elektriciteit; besluit; regulering; tarieven</cp:keywords>
  <cp:lastModifiedBy>Hoogdorp, Sergio</cp:lastModifiedBy>
  <cp:lastPrinted>2016-08-30T12:16:52Z</cp:lastPrinted>
  <dcterms:created xsi:type="dcterms:W3CDTF">2015-07-08T12:01:18Z</dcterms:created>
  <dcterms:modified xsi:type="dcterms:W3CDTF">2017-11-24T14:12:30Z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0x0101009095F86B263A7C4AAFA434CD5F5E5D3B</vt:lpwstr>
  </property>
</Properties>
</file>