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1640" activeTab="1"/>
  </bookViews>
  <sheets>
    <sheet name="Toelichting module" sheetId="1" r:id="rId1"/>
    <sheet name="Contactgegevens" sheetId="2" r:id="rId2"/>
    <sheet name="Tarievenvoorstel" sheetId="3" r:id="rId3"/>
    <sheet name="Deelmarktgrenzen Transport" sheetId="4" r:id="rId4"/>
    <sheet name="Elementen EAV tarieven" sheetId="5" r:id="rId5"/>
    <sheet name="Toelichting bij tarieven" sheetId="6" r:id="rId6"/>
    <sheet name="Richtlijnen Controle Tarieven " sheetId="8" r:id="rId7"/>
  </sheets>
  <externalReferences>
    <externalReference r:id="rId8"/>
  </externalReferences>
  <definedNames>
    <definedName name="_xlnm.Print_Area" localSheetId="4">'Elementen EAV tarieven'!$A$1:$J$55</definedName>
    <definedName name="_xlnm.Print_Area" localSheetId="6">'Richtlijnen Controle Tarieven '!$A$2:$J$61</definedName>
    <definedName name="_xlnm.Print_Area" localSheetId="5">'Toelichting bij tarieven'!$A$1:$H$77</definedName>
    <definedName name="AS2DocOpenMode" hidden="1">"AS2DocumentEdit"</definedName>
    <definedName name="cogas_2014_2B.E.tot" localSheetId="2">#REF!</definedName>
    <definedName name="cogas_2014_2B.E.tot">#REF!</definedName>
    <definedName name="cogas_2014_3A.A.1" localSheetId="2">#REF!</definedName>
    <definedName name="cogas_2014_3A.A.1">#REF!</definedName>
    <definedName name="cogas_2014_3A.A.10" localSheetId="2">#REF!</definedName>
    <definedName name="cogas_2014_3A.A.10">#REF!</definedName>
    <definedName name="cogas_2014_3A.A.11" localSheetId="2">#REF!</definedName>
    <definedName name="cogas_2014_3A.A.11">#REF!</definedName>
    <definedName name="cogas_2014_3A.A.12" localSheetId="2">#REF!</definedName>
    <definedName name="cogas_2014_3A.A.12">#REF!</definedName>
    <definedName name="cogas_2014_3A.A.13" localSheetId="2">#REF!</definedName>
    <definedName name="cogas_2014_3A.A.13">#REF!</definedName>
    <definedName name="cogas_2014_3A.A.15" localSheetId="2">#REF!</definedName>
    <definedName name="cogas_2014_3A.A.15">#REF!</definedName>
    <definedName name="cogas_2014_3A.A.2" localSheetId="2">#REF!</definedName>
    <definedName name="cogas_2014_3A.A.2">#REF!</definedName>
    <definedName name="cogas_2014_3A.A.3" localSheetId="2">#REF!</definedName>
    <definedName name="cogas_2014_3A.A.3">#REF!</definedName>
    <definedName name="cogas_2014_3A.A.4" localSheetId="2">#REF!</definedName>
    <definedName name="cogas_2014_3A.A.4">#REF!</definedName>
    <definedName name="cogas_2014_3A.A.5" localSheetId="2">#REF!</definedName>
    <definedName name="cogas_2014_3A.A.5">#REF!</definedName>
    <definedName name="cogas_2014_3A.A.6" localSheetId="2">#REF!</definedName>
    <definedName name="cogas_2014_3A.A.6">#REF!</definedName>
    <definedName name="cogas_2014_3A.A.7" localSheetId="2">#REF!</definedName>
    <definedName name="cogas_2014_3A.A.7">#REF!</definedName>
    <definedName name="cogas_2014_3A.A.8" localSheetId="2">#REF!</definedName>
    <definedName name="cogas_2014_3A.A.8">#REF!</definedName>
    <definedName name="cogas_2014_5A.A.32">'[1]AD - PAV Cogas'!$H$98</definedName>
    <definedName name="cogas_2014_5A.A.33">'[1]AD - PAV Cogas'!$H$99</definedName>
    <definedName name="cogas_2014_7A.A.21" localSheetId="2">#REF!</definedName>
    <definedName name="cogas_2014_7A.A.21">#REF!</definedName>
    <definedName name="cogas_2014_7A.A.22" localSheetId="2">#REF!</definedName>
    <definedName name="cogas_2014_7A.A.22">#REF!</definedName>
    <definedName name="cogas_2014_7A.A.23" localSheetId="2">#REF!</definedName>
    <definedName name="cogas_2014_7A.A.23">#REF!</definedName>
    <definedName name="cogas_2014_7A.A.24" localSheetId="2">#REF!</definedName>
    <definedName name="cogas_2014_7A.A.24">#REF!</definedName>
    <definedName name="cogas_2014_7A.A.25" localSheetId="2">#REF!</definedName>
    <definedName name="cogas_2014_7A.A.25">#REF!</definedName>
    <definedName name="cogas_2014_7A.A.26" localSheetId="2">#REF!</definedName>
    <definedName name="cogas_2014_7A.A.26">#REF!</definedName>
    <definedName name="cogas_2014_7A.A.27" localSheetId="2">#REF!</definedName>
    <definedName name="cogas_2014_7A.A.27">#REF!</definedName>
    <definedName name="cogas_2014_7A.A.28" localSheetId="2">#REF!</definedName>
    <definedName name="cogas_2014_7A.A.28">#REF!</definedName>
    <definedName name="cogas_2014_7A.A.29" localSheetId="2">#REF!</definedName>
    <definedName name="cogas_2014_7A.A.29">#REF!</definedName>
    <definedName name="cogas_2014_7A.A.30" localSheetId="2">#REF!</definedName>
    <definedName name="cogas_2014_7A.A.30">#REF!</definedName>
    <definedName name="cogas_2014_7A.A.31" localSheetId="2">#REF!</definedName>
    <definedName name="cogas_2014_7A.A.31">#REF!</definedName>
    <definedName name="cogas_2014_7A.A.41" localSheetId="2">#REF!</definedName>
    <definedName name="cogas_2014_7A.A.41">#REF!</definedName>
    <definedName name="cogas_2014_7A.A.42" localSheetId="2">#REF!</definedName>
    <definedName name="cogas_2014_7A.A.42">#REF!</definedName>
    <definedName name="cogas_2014_7A.A.43" localSheetId="2">#REF!</definedName>
    <definedName name="cogas_2014_7A.A.43">#REF!</definedName>
    <definedName name="cogas_2014_7A.A.44" localSheetId="2">#REF!</definedName>
    <definedName name="cogas_2014_7A.A.44">#REF!</definedName>
    <definedName name="cogas_2014_7A.A.45" localSheetId="2">#REF!</definedName>
    <definedName name="cogas_2014_7A.A.45">#REF!</definedName>
    <definedName name="cogas_2014_7A.A.46" localSheetId="2">#REF!</definedName>
    <definedName name="cogas_2014_7A.A.46">#REF!</definedName>
    <definedName name="cogas_2014_7A.A.47" localSheetId="2">#REF!</definedName>
    <definedName name="cogas_2014_7A.A.47">#REF!</definedName>
    <definedName name="cogas_2014_7A.A.48" localSheetId="2">#REF!</definedName>
    <definedName name="cogas_2014_7A.A.48">#REF!</definedName>
    <definedName name="cogas_2014_7A.A.49" localSheetId="2">#REF!</definedName>
    <definedName name="cogas_2014_7A.A.49">#REF!</definedName>
    <definedName name="cogas_2014_7A.A.50" localSheetId="2">#REF!</definedName>
    <definedName name="cogas_2014_7A.A.50">#REF!</definedName>
    <definedName name="cogas_2014_7A.A.51" localSheetId="2">#REF!</definedName>
    <definedName name="cogas_2014_7A.A.51">#REF!</definedName>
    <definedName name="cogas_2014_7B.A.21" localSheetId="2">#REF!</definedName>
    <definedName name="cogas_2014_7B.A.21">#REF!</definedName>
    <definedName name="cogas_2014_7B.A.22" localSheetId="2">#REF!</definedName>
    <definedName name="cogas_2014_7B.A.22">#REF!</definedName>
    <definedName name="cogas_2014_7B.A.23" localSheetId="2">#REF!</definedName>
    <definedName name="cogas_2014_7B.A.23">#REF!</definedName>
    <definedName name="cogas_2014_7B.A.24" localSheetId="2">#REF!</definedName>
    <definedName name="cogas_2014_7B.A.24">#REF!</definedName>
    <definedName name="cogas_2014_7B.A.25" localSheetId="2">#REF!</definedName>
    <definedName name="cogas_2014_7B.A.25">#REF!</definedName>
    <definedName name="cogas_2014_7B.A.26" localSheetId="2">#REF!</definedName>
    <definedName name="cogas_2014_7B.A.26">#REF!</definedName>
    <definedName name="cogas_2014_7B.A.27" localSheetId="2">#REF!</definedName>
    <definedName name="cogas_2014_7B.A.27">#REF!</definedName>
    <definedName name="cogas_2014_7B.A.28" localSheetId="2">#REF!</definedName>
    <definedName name="cogas_2014_7B.A.28">#REF!</definedName>
    <definedName name="cogas_2014_7B.A.29" localSheetId="2">#REF!</definedName>
    <definedName name="cogas_2014_7B.A.29">#REF!</definedName>
    <definedName name="cogas_2014_7B.A.30" localSheetId="2">#REF!</definedName>
    <definedName name="cogas_2014_7B.A.30">#REF!</definedName>
    <definedName name="COGAS_2014_INV_LOG">#REF!</definedName>
    <definedName name="COGAS_2014_OO_LOG">#REF!</definedName>
    <definedName name="cogas_2015_2B.E.tot" localSheetId="2">#REF!</definedName>
    <definedName name="cogas_2015_2B.E.tot">#REF!</definedName>
    <definedName name="cogas_2015_3A.A.1" localSheetId="2">#REF!</definedName>
    <definedName name="cogas_2015_3A.A.1">#REF!</definedName>
    <definedName name="cogas_2015_3A.A.10" localSheetId="2">#REF!</definedName>
    <definedName name="cogas_2015_3A.A.10">#REF!</definedName>
    <definedName name="cogas_2015_3A.A.11" localSheetId="2">#REF!</definedName>
    <definedName name="cogas_2015_3A.A.11">#REF!</definedName>
    <definedName name="cogas_2015_3A.A.12" localSheetId="2">#REF!</definedName>
    <definedName name="cogas_2015_3A.A.12">#REF!</definedName>
    <definedName name="cogas_2015_3A.A.13" localSheetId="2">#REF!</definedName>
    <definedName name="cogas_2015_3A.A.13">#REF!</definedName>
    <definedName name="cogas_2015_3A.A.15" localSheetId="2">#REF!</definedName>
    <definedName name="cogas_2015_3A.A.15">#REF!</definedName>
    <definedName name="cogas_2015_3A.A.2" localSheetId="2">#REF!</definedName>
    <definedName name="cogas_2015_3A.A.2">#REF!</definedName>
    <definedName name="cogas_2015_3A.A.3" localSheetId="2">#REF!</definedName>
    <definedName name="cogas_2015_3A.A.3">#REF!</definedName>
    <definedName name="cogas_2015_3A.A.4" localSheetId="2">#REF!</definedName>
    <definedName name="cogas_2015_3A.A.4">#REF!</definedName>
    <definedName name="cogas_2015_3A.A.5" localSheetId="2">#REF!</definedName>
    <definedName name="cogas_2015_3A.A.5">#REF!</definedName>
    <definedName name="cogas_2015_3A.A.6" localSheetId="2">#REF!</definedName>
    <definedName name="cogas_2015_3A.A.6">#REF!</definedName>
    <definedName name="cogas_2015_3A.A.7" localSheetId="2">#REF!</definedName>
    <definedName name="cogas_2015_3A.A.7">#REF!</definedName>
    <definedName name="cogas_2015_3A.A.8" localSheetId="2">#REF!</definedName>
    <definedName name="cogas_2015_3A.A.8">#REF!</definedName>
    <definedName name="cogas_2015_5A.A.32">'[1]AD - PAV Cogas'!$H$135</definedName>
    <definedName name="cogas_2015_5A.A.33">'[1]AD - PAV Cogas'!$H$136</definedName>
    <definedName name="cogas_2015_5A.A.34">'[1]AD - PAV Cogas'!$H$137</definedName>
    <definedName name="cogas_2015_5A.A.35">'[1]AD - PAV Cogas'!$H$138</definedName>
    <definedName name="cogas_2015_5A.A.36">'[1]AD - PAV Cogas'!$H$139</definedName>
    <definedName name="cogas_2015_7A.A.21" localSheetId="2">#REF!</definedName>
    <definedName name="cogas_2015_7A.A.21">#REF!</definedName>
    <definedName name="cogas_2015_7A.A.22" localSheetId="2">#REF!</definedName>
    <definedName name="cogas_2015_7A.A.22">#REF!</definedName>
    <definedName name="cogas_2015_7A.A.23" localSheetId="2">#REF!</definedName>
    <definedName name="cogas_2015_7A.A.23">#REF!</definedName>
    <definedName name="cogas_2015_7A.A.24" localSheetId="2">#REF!</definedName>
    <definedName name="cogas_2015_7A.A.24">#REF!</definedName>
    <definedName name="cogas_2015_7A.A.25" localSheetId="2">#REF!</definedName>
    <definedName name="cogas_2015_7A.A.25">#REF!</definedName>
    <definedName name="cogas_2015_7A.A.26" localSheetId="2">#REF!</definedName>
    <definedName name="cogas_2015_7A.A.26">#REF!</definedName>
    <definedName name="cogas_2015_7A.A.27" localSheetId="2">#REF!</definedName>
    <definedName name="cogas_2015_7A.A.27">#REF!</definedName>
    <definedName name="cogas_2015_7A.A.28" localSheetId="2">#REF!</definedName>
    <definedName name="cogas_2015_7A.A.28">#REF!</definedName>
    <definedName name="cogas_2015_7A.A.29" localSheetId="2">#REF!</definedName>
    <definedName name="cogas_2015_7A.A.29">#REF!</definedName>
    <definedName name="cogas_2015_7A.A.30" localSheetId="2">#REF!</definedName>
    <definedName name="cogas_2015_7A.A.30">#REF!</definedName>
    <definedName name="cogas_2015_7A.A.31" localSheetId="2">#REF!</definedName>
    <definedName name="cogas_2015_7A.A.31">#REF!</definedName>
    <definedName name="cogas_2015_7A.A.41" localSheetId="2">#REF!</definedName>
    <definedName name="cogas_2015_7A.A.41">#REF!</definedName>
    <definedName name="cogas_2015_7A.A.42" localSheetId="2">#REF!</definedName>
    <definedName name="cogas_2015_7A.A.42">#REF!</definedName>
    <definedName name="cogas_2015_7A.A.43" localSheetId="2">#REF!</definedName>
    <definedName name="cogas_2015_7A.A.43">#REF!</definedName>
    <definedName name="cogas_2015_7A.A.44" localSheetId="2">#REF!</definedName>
    <definedName name="cogas_2015_7A.A.44">#REF!</definedName>
    <definedName name="cogas_2015_7A.A.45" localSheetId="2">#REF!</definedName>
    <definedName name="cogas_2015_7A.A.45">#REF!</definedName>
    <definedName name="cogas_2015_7A.A.46" localSheetId="2">#REF!</definedName>
    <definedName name="cogas_2015_7A.A.46">#REF!</definedName>
    <definedName name="cogas_2015_7A.A.47" localSheetId="2">#REF!</definedName>
    <definedName name="cogas_2015_7A.A.47">#REF!</definedName>
    <definedName name="cogas_2015_7A.A.48" localSheetId="2">#REF!</definedName>
    <definedName name="cogas_2015_7A.A.48">#REF!</definedName>
    <definedName name="cogas_2015_7A.A.49" localSheetId="2">#REF!</definedName>
    <definedName name="cogas_2015_7A.A.49">#REF!</definedName>
    <definedName name="cogas_2015_7A.A.50" localSheetId="2">#REF!</definedName>
    <definedName name="cogas_2015_7A.A.50">#REF!</definedName>
    <definedName name="cogas_2015_7A.A.51" localSheetId="2">#REF!</definedName>
    <definedName name="cogas_2015_7A.A.51">#REF!</definedName>
    <definedName name="cogas_2015_7B.A.21" localSheetId="2">#REF!</definedName>
    <definedName name="cogas_2015_7B.A.21">#REF!</definedName>
    <definedName name="cogas_2015_7B.A.22" localSheetId="2">#REF!</definedName>
    <definedName name="cogas_2015_7B.A.22">#REF!</definedName>
    <definedName name="cogas_2015_7B.A.23" localSheetId="2">#REF!</definedName>
    <definedName name="cogas_2015_7B.A.23">#REF!</definedName>
    <definedName name="cogas_2015_7B.A.24" localSheetId="2">#REF!</definedName>
    <definedName name="cogas_2015_7B.A.24">#REF!</definedName>
    <definedName name="cogas_2015_7B.A.25" localSheetId="2">#REF!</definedName>
    <definedName name="cogas_2015_7B.A.25">#REF!</definedName>
    <definedName name="cogas_2015_7B.A.26" localSheetId="2">#REF!</definedName>
    <definedName name="cogas_2015_7B.A.26">#REF!</definedName>
    <definedName name="cogas_2015_7B.A.27" localSheetId="2">#REF!</definedName>
    <definedName name="cogas_2015_7B.A.27">#REF!</definedName>
    <definedName name="cogas_2015_7B.A.28" localSheetId="2">#REF!</definedName>
    <definedName name="cogas_2015_7B.A.28">#REF!</definedName>
    <definedName name="cogas_2015_7B.A.29" localSheetId="2">#REF!</definedName>
    <definedName name="cogas_2015_7B.A.29">#REF!</definedName>
    <definedName name="cogas_2015_7B.A.30" localSheetId="2">#REF!</definedName>
    <definedName name="cogas_2015_7B.A.30">#REF!</definedName>
    <definedName name="COGAS_2015_INV_LOG">#REF!</definedName>
    <definedName name="COGAS_2015_OO_LOG" localSheetId="2">#REF!</definedName>
    <definedName name="COGAS_2015_OO_LOG">#REF!</definedName>
    <definedName name="COGAS_2015_OPEX_LOG" localSheetId="2">#REF!</definedName>
    <definedName name="COGAS_2015_OPEX_LOG">#REF!</definedName>
    <definedName name="COGAS_OPEX_2014_LOG" localSheetId="2">#REF!</definedName>
    <definedName name="COGAS_OPEX_2014_LOG">#REF!</definedName>
    <definedName name="DATUMIMPORT_INV_2014_LOG">#REF!</definedName>
    <definedName name="DATUMIMPORT_INV_2015_LOG">#REF!</definedName>
    <definedName name="DATUMIMPORT_OO_2014_LOG">#REF!</definedName>
    <definedName name="DATUMIMPORT_OO_2015_LOG" localSheetId="2">#REF!</definedName>
    <definedName name="DATUMIMPORT_OO_2015_LOG">#REF!</definedName>
    <definedName name="DATUMIMPORT_OPEX_2014_LOG" localSheetId="2">#REF!</definedName>
    <definedName name="DATUMIMPORT_OPEX_2014_LOG">#REF!</definedName>
    <definedName name="DATUMIMPORT_OPEX_2015_LOG" localSheetId="2">#REF!</definedName>
    <definedName name="DATUMIMPORT_OPEX_2015_LOG">#REF!</definedName>
    <definedName name="endinet_2014_2B.E.tot" localSheetId="2">#REF!</definedName>
    <definedName name="endinet_2014_2B.E.tot">#REF!</definedName>
    <definedName name="endinet_2014_3A.A.1" localSheetId="2">#REF!</definedName>
    <definedName name="endinet_2014_3A.A.1">#REF!</definedName>
    <definedName name="endinet_2014_3A.A.10" localSheetId="2">#REF!</definedName>
    <definedName name="endinet_2014_3A.A.10">#REF!</definedName>
    <definedName name="endinet_2014_3A.A.11" localSheetId="2">#REF!</definedName>
    <definedName name="endinet_2014_3A.A.11">#REF!</definedName>
    <definedName name="endinet_2014_3A.A.12" localSheetId="2">#REF!</definedName>
    <definedName name="endinet_2014_3A.A.12">#REF!</definedName>
    <definedName name="endinet_2014_3A.A.13" localSheetId="2">#REF!</definedName>
    <definedName name="endinet_2014_3A.A.13">#REF!</definedName>
    <definedName name="endinet_2014_3A.A.15" localSheetId="2">#REF!</definedName>
    <definedName name="endinet_2014_3A.A.15">#REF!</definedName>
    <definedName name="endinet_2014_3A.A.2" localSheetId="2">#REF!</definedName>
    <definedName name="endinet_2014_3A.A.2">#REF!</definedName>
    <definedName name="endinet_2014_3A.A.3" localSheetId="2">#REF!</definedName>
    <definedName name="endinet_2014_3A.A.3">#REF!</definedName>
    <definedName name="endinet_2014_3A.A.4" localSheetId="2">#REF!</definedName>
    <definedName name="endinet_2014_3A.A.4">#REF!</definedName>
    <definedName name="endinet_2014_3A.A.5" localSheetId="2">#REF!</definedName>
    <definedName name="endinet_2014_3A.A.5">#REF!</definedName>
    <definedName name="endinet_2014_3A.A.6" localSheetId="2">#REF!</definedName>
    <definedName name="endinet_2014_3A.A.6">#REF!</definedName>
    <definedName name="endinet_2014_3A.A.7" localSheetId="2">#REF!</definedName>
    <definedName name="endinet_2014_3A.A.7">#REF!</definedName>
    <definedName name="endinet_2014_3A.A.8" localSheetId="2">#REF!</definedName>
    <definedName name="endinet_2014_3A.A.8">#REF!</definedName>
    <definedName name="endinet_2014_7A.A.21" localSheetId="2">#REF!</definedName>
    <definedName name="endinet_2014_7A.A.21">#REF!</definedName>
    <definedName name="endinet_2014_7A.A.22" localSheetId="2">#REF!</definedName>
    <definedName name="endinet_2014_7A.A.22">#REF!</definedName>
    <definedName name="endinet_2014_7A.A.23" localSheetId="2">#REF!</definedName>
    <definedName name="endinet_2014_7A.A.23">#REF!</definedName>
    <definedName name="endinet_2014_7A.A.24" localSheetId="2">#REF!</definedName>
    <definedName name="endinet_2014_7A.A.24">#REF!</definedName>
    <definedName name="endinet_2014_7A.A.25" localSheetId="2">#REF!</definedName>
    <definedName name="endinet_2014_7A.A.25">#REF!</definedName>
    <definedName name="endinet_2014_7A.A.26" localSheetId="2">#REF!</definedName>
    <definedName name="endinet_2014_7A.A.26">#REF!</definedName>
    <definedName name="endinet_2014_7A.A.27" localSheetId="2">#REF!</definedName>
    <definedName name="endinet_2014_7A.A.27">#REF!</definedName>
    <definedName name="endinet_2014_7A.A.28" localSheetId="2">#REF!</definedName>
    <definedName name="endinet_2014_7A.A.28">#REF!</definedName>
    <definedName name="endinet_2014_7A.A.29" localSheetId="2">#REF!</definedName>
    <definedName name="endinet_2014_7A.A.29">#REF!</definedName>
    <definedName name="endinet_2014_7A.A.30" localSheetId="2">#REF!</definedName>
    <definedName name="endinet_2014_7A.A.30">#REF!</definedName>
    <definedName name="endinet_2014_7A.A.31" localSheetId="2">#REF!</definedName>
    <definedName name="endinet_2014_7A.A.31">#REF!</definedName>
    <definedName name="endinet_2014_7A.A.41" localSheetId="2">#REF!</definedName>
    <definedName name="endinet_2014_7A.A.41">#REF!</definedName>
    <definedName name="endinet_2014_7A.A.42" localSheetId="2">#REF!</definedName>
    <definedName name="endinet_2014_7A.A.42">#REF!</definedName>
    <definedName name="endinet_2014_7A.A.43" localSheetId="2">#REF!</definedName>
    <definedName name="endinet_2014_7A.A.43">#REF!</definedName>
    <definedName name="endinet_2014_7A.A.44" localSheetId="2">#REF!</definedName>
    <definedName name="endinet_2014_7A.A.44">#REF!</definedName>
    <definedName name="endinet_2014_7A.A.45" localSheetId="2">#REF!</definedName>
    <definedName name="endinet_2014_7A.A.45">#REF!</definedName>
    <definedName name="endinet_2014_7A.A.46" localSheetId="2">#REF!</definedName>
    <definedName name="endinet_2014_7A.A.46">#REF!</definedName>
    <definedName name="endinet_2014_7A.A.47" localSheetId="2">#REF!</definedName>
    <definedName name="endinet_2014_7A.A.47">#REF!</definedName>
    <definedName name="endinet_2014_7A.A.48" localSheetId="2">#REF!</definedName>
    <definedName name="endinet_2014_7A.A.48">#REF!</definedName>
    <definedName name="endinet_2014_7A.A.49" localSheetId="2">#REF!</definedName>
    <definedName name="endinet_2014_7A.A.49">#REF!</definedName>
    <definedName name="endinet_2014_7A.A.50" localSheetId="2">#REF!</definedName>
    <definedName name="endinet_2014_7A.A.50">#REF!</definedName>
    <definedName name="endinet_2014_7A.A.51" localSheetId="2">#REF!</definedName>
    <definedName name="endinet_2014_7A.A.51">#REF!</definedName>
    <definedName name="endinet_2014_7B.A.21" localSheetId="2">#REF!</definedName>
    <definedName name="endinet_2014_7B.A.21">#REF!</definedName>
    <definedName name="endinet_2014_7B.A.22" localSheetId="2">#REF!</definedName>
    <definedName name="endinet_2014_7B.A.22">#REF!</definedName>
    <definedName name="endinet_2014_7B.A.23" localSheetId="2">#REF!</definedName>
    <definedName name="endinet_2014_7B.A.23">#REF!</definedName>
    <definedName name="endinet_2014_7B.A.24" localSheetId="2">#REF!</definedName>
    <definedName name="endinet_2014_7B.A.24">#REF!</definedName>
    <definedName name="endinet_2014_7B.A.25" localSheetId="2">#REF!</definedName>
    <definedName name="endinet_2014_7B.A.25">#REF!</definedName>
    <definedName name="endinet_2014_7B.A.26" localSheetId="2">#REF!</definedName>
    <definedName name="endinet_2014_7B.A.26">#REF!</definedName>
    <definedName name="endinet_2014_7B.A.27" localSheetId="2">#REF!</definedName>
    <definedName name="endinet_2014_7B.A.27">#REF!</definedName>
    <definedName name="endinet_2014_7B.A.28" localSheetId="2">#REF!</definedName>
    <definedName name="endinet_2014_7B.A.28">#REF!</definedName>
    <definedName name="endinet_2014_7B.A.29" localSheetId="2">#REF!</definedName>
    <definedName name="endinet_2014_7B.A.29">#REF!</definedName>
    <definedName name="endinet_2014_7B.A.30" localSheetId="2">#REF!</definedName>
    <definedName name="endinet_2014_7B.A.30">#REF!</definedName>
    <definedName name="ENDINET_2014_INV_LOG">#REF!</definedName>
    <definedName name="ENDINET_2014_OO_LOG" localSheetId="2">#REF!</definedName>
    <definedName name="ENDINET_2014_OO_LOG">#REF!</definedName>
    <definedName name="ENDINET_2014_OPEX_LOG" localSheetId="2">#REF!</definedName>
    <definedName name="ENDINET_2014_OPEX_LOG">#REF!</definedName>
    <definedName name="endinet_2015_2B.E.tot" localSheetId="2">#REF!</definedName>
    <definedName name="endinet_2015_2B.E.tot">#REF!</definedName>
    <definedName name="endinet_2015_3A.A.1" localSheetId="2">#REF!</definedName>
    <definedName name="endinet_2015_3A.A.1">#REF!</definedName>
    <definedName name="endinet_2015_3A.A.10" localSheetId="2">#REF!</definedName>
    <definedName name="endinet_2015_3A.A.10">#REF!</definedName>
    <definedName name="endinet_2015_3A.A.11" localSheetId="2">#REF!</definedName>
    <definedName name="endinet_2015_3A.A.11">#REF!</definedName>
    <definedName name="endinet_2015_3A.A.12" localSheetId="2">#REF!</definedName>
    <definedName name="endinet_2015_3A.A.12">#REF!</definedName>
    <definedName name="endinet_2015_3A.A.13" localSheetId="2">#REF!</definedName>
    <definedName name="endinet_2015_3A.A.13">#REF!</definedName>
    <definedName name="endinet_2015_3A.A.15" localSheetId="2">#REF!</definedName>
    <definedName name="endinet_2015_3A.A.15">#REF!</definedName>
    <definedName name="endinet_2015_3A.A.2" localSheetId="2">#REF!</definedName>
    <definedName name="endinet_2015_3A.A.2">#REF!</definedName>
    <definedName name="endinet_2015_3A.A.3" localSheetId="2">#REF!</definedName>
    <definedName name="endinet_2015_3A.A.3">#REF!</definedName>
    <definedName name="endinet_2015_3A.A.4" localSheetId="2">#REF!</definedName>
    <definedName name="endinet_2015_3A.A.4">#REF!</definedName>
    <definedName name="endinet_2015_3A.A.5" localSheetId="2">#REF!</definedName>
    <definedName name="endinet_2015_3A.A.5">#REF!</definedName>
    <definedName name="endinet_2015_3A.A.6" localSheetId="2">#REF!</definedName>
    <definedName name="endinet_2015_3A.A.6">#REF!</definedName>
    <definedName name="endinet_2015_3A.A.7" localSheetId="2">#REF!</definedName>
    <definedName name="endinet_2015_3A.A.7">#REF!</definedName>
    <definedName name="endinet_2015_3A.A.8" localSheetId="2">#REF!</definedName>
    <definedName name="endinet_2015_3A.A.8">#REF!</definedName>
    <definedName name="endinet_2015_7A.A.21" localSheetId="2">#REF!</definedName>
    <definedName name="endinet_2015_7A.A.21">#REF!</definedName>
    <definedName name="endinet_2015_7A.A.22" localSheetId="2">#REF!</definedName>
    <definedName name="endinet_2015_7A.A.22">#REF!</definedName>
    <definedName name="endinet_2015_7A.A.23" localSheetId="2">#REF!</definedName>
    <definedName name="endinet_2015_7A.A.23">#REF!</definedName>
    <definedName name="endinet_2015_7A.A.24" localSheetId="2">#REF!</definedName>
    <definedName name="endinet_2015_7A.A.24">#REF!</definedName>
    <definedName name="endinet_2015_7A.A.25" localSheetId="2">#REF!</definedName>
    <definedName name="endinet_2015_7A.A.25">#REF!</definedName>
    <definedName name="endinet_2015_7A.A.26" localSheetId="2">#REF!</definedName>
    <definedName name="endinet_2015_7A.A.26">#REF!</definedName>
    <definedName name="endinet_2015_7A.A.27" localSheetId="2">#REF!</definedName>
    <definedName name="endinet_2015_7A.A.27">#REF!</definedName>
    <definedName name="endinet_2015_7A.A.28" localSheetId="2">#REF!</definedName>
    <definedName name="endinet_2015_7A.A.28">#REF!</definedName>
    <definedName name="endinet_2015_7A.A.29" localSheetId="2">#REF!</definedName>
    <definedName name="endinet_2015_7A.A.29">#REF!</definedName>
    <definedName name="endinet_2015_7A.A.30" localSheetId="2">#REF!</definedName>
    <definedName name="endinet_2015_7A.A.30">#REF!</definedName>
    <definedName name="endinet_2015_7A.A.31" localSheetId="2">#REF!</definedName>
    <definedName name="endinet_2015_7A.A.31">#REF!</definedName>
    <definedName name="endinet_2015_7A.A.41" localSheetId="2">#REF!</definedName>
    <definedName name="endinet_2015_7A.A.41">#REF!</definedName>
    <definedName name="endinet_2015_7A.A.42" localSheetId="2">#REF!</definedName>
    <definedName name="endinet_2015_7A.A.42">#REF!</definedName>
    <definedName name="endinet_2015_7A.A.43" localSheetId="2">#REF!</definedName>
    <definedName name="endinet_2015_7A.A.43">#REF!</definedName>
    <definedName name="endinet_2015_7A.A.44" localSheetId="2">#REF!</definedName>
    <definedName name="endinet_2015_7A.A.44">#REF!</definedName>
    <definedName name="endinet_2015_7A.A.45" localSheetId="2">#REF!</definedName>
    <definedName name="endinet_2015_7A.A.45">#REF!</definedName>
    <definedName name="endinet_2015_7A.A.46" localSheetId="2">#REF!</definedName>
    <definedName name="endinet_2015_7A.A.46">#REF!</definedName>
    <definedName name="endinet_2015_7A.A.47" localSheetId="2">#REF!</definedName>
    <definedName name="endinet_2015_7A.A.47">#REF!</definedName>
    <definedName name="endinet_2015_7A.A.48" localSheetId="2">#REF!</definedName>
    <definedName name="endinet_2015_7A.A.48">#REF!</definedName>
    <definedName name="endinet_2015_7A.A.49" localSheetId="2">#REF!</definedName>
    <definedName name="endinet_2015_7A.A.49">#REF!</definedName>
    <definedName name="endinet_2015_7A.A.50" localSheetId="2">#REF!</definedName>
    <definedName name="endinet_2015_7A.A.50">#REF!</definedName>
    <definedName name="endinet_2015_7A.A.51" localSheetId="2">#REF!</definedName>
    <definedName name="endinet_2015_7A.A.51">#REF!</definedName>
    <definedName name="endinet_2015_7B.A.21" localSheetId="2">#REF!</definedName>
    <definedName name="endinet_2015_7B.A.21">#REF!</definedName>
    <definedName name="endinet_2015_7B.A.22" localSheetId="2">#REF!</definedName>
    <definedName name="endinet_2015_7B.A.22">#REF!</definedName>
    <definedName name="endinet_2015_7B.A.23" localSheetId="2">#REF!</definedName>
    <definedName name="endinet_2015_7B.A.23">#REF!</definedName>
    <definedName name="endinet_2015_7B.A.24" localSheetId="2">#REF!</definedName>
    <definedName name="endinet_2015_7B.A.24">#REF!</definedName>
    <definedName name="endinet_2015_7B.A.25" localSheetId="2">#REF!</definedName>
    <definedName name="endinet_2015_7B.A.25">#REF!</definedName>
    <definedName name="endinet_2015_7B.A.26" localSheetId="2">#REF!</definedName>
    <definedName name="endinet_2015_7B.A.26">#REF!</definedName>
    <definedName name="endinet_2015_7B.A.27" localSheetId="2">#REF!</definedName>
    <definedName name="endinet_2015_7B.A.27">#REF!</definedName>
    <definedName name="endinet_2015_7B.A.28" localSheetId="2">#REF!</definedName>
    <definedName name="endinet_2015_7B.A.28">#REF!</definedName>
    <definedName name="endinet_2015_7B.A.29" localSheetId="2">#REF!</definedName>
    <definedName name="endinet_2015_7B.A.29">#REF!</definedName>
    <definedName name="endinet_2015_7B.A.30" localSheetId="2">#REF!</definedName>
    <definedName name="endinet_2015_7B.A.30">#REF!</definedName>
    <definedName name="ENDINET_2015_INV_LOG">#REF!</definedName>
    <definedName name="ENDINET_2015_OO_LOG" localSheetId="2">#REF!</definedName>
    <definedName name="ENDINET_2015_OO_LOG">#REF!</definedName>
    <definedName name="ENDINET_2015_OPEX_LOG" localSheetId="2">#REF!</definedName>
    <definedName name="ENDINET_2015_OPEX_LOG">#REF!</definedName>
    <definedName name="enduris_2014_2B.E.tot" localSheetId="2">#REF!</definedName>
    <definedName name="enduris_2014_2B.E.tot">#REF!</definedName>
    <definedName name="enduris_2014_3A.A.1" localSheetId="2">#REF!</definedName>
    <definedName name="enduris_2014_3A.A.1">#REF!</definedName>
    <definedName name="enduris_2014_3A.A.10" localSheetId="2">#REF!</definedName>
    <definedName name="enduris_2014_3A.A.10">#REF!</definedName>
    <definedName name="enduris_2014_3A.A.11" localSheetId="2">#REF!</definedName>
    <definedName name="enduris_2014_3A.A.11">#REF!</definedName>
    <definedName name="enduris_2014_3A.A.12" localSheetId="2">#REF!</definedName>
    <definedName name="enduris_2014_3A.A.12">#REF!</definedName>
    <definedName name="enduris_2014_3A.A.13" localSheetId="2">#REF!</definedName>
    <definedName name="enduris_2014_3A.A.13">#REF!</definedName>
    <definedName name="enduris_2014_3A.A.15" localSheetId="2">#REF!</definedName>
    <definedName name="enduris_2014_3A.A.15">#REF!</definedName>
    <definedName name="enduris_2014_3A.A.2" localSheetId="2">#REF!</definedName>
    <definedName name="enduris_2014_3A.A.2">#REF!</definedName>
    <definedName name="enduris_2014_3A.A.3" localSheetId="2">#REF!</definedName>
    <definedName name="enduris_2014_3A.A.3">#REF!</definedName>
    <definedName name="enduris_2014_3A.A.4" localSheetId="2">#REF!</definedName>
    <definedName name="enduris_2014_3A.A.4">#REF!</definedName>
    <definedName name="enduris_2014_3A.A.5" localSheetId="2">#REF!</definedName>
    <definedName name="enduris_2014_3A.A.5">#REF!</definedName>
    <definedName name="enduris_2014_3A.A.6" localSheetId="2">#REF!</definedName>
    <definedName name="enduris_2014_3A.A.6">#REF!</definedName>
    <definedName name="enduris_2014_3A.A.7" localSheetId="2">#REF!</definedName>
    <definedName name="enduris_2014_3A.A.7">#REF!</definedName>
    <definedName name="enduris_2014_3A.A.8" localSheetId="2">#REF!</definedName>
    <definedName name="enduris_2014_3A.A.8">#REF!</definedName>
    <definedName name="enduris_2014_7A.A.21" localSheetId="2">#REF!</definedName>
    <definedName name="enduris_2014_7A.A.21">#REF!</definedName>
    <definedName name="enduris_2014_7A.A.22" localSheetId="2">#REF!</definedName>
    <definedName name="enduris_2014_7A.A.22">#REF!</definedName>
    <definedName name="enduris_2014_7A.A.23" localSheetId="2">#REF!</definedName>
    <definedName name="enduris_2014_7A.A.23">#REF!</definedName>
    <definedName name="enduris_2014_7A.A.24" localSheetId="2">#REF!</definedName>
    <definedName name="enduris_2014_7A.A.24">#REF!</definedName>
    <definedName name="enduris_2014_7A.A.25" localSheetId="2">#REF!</definedName>
    <definedName name="enduris_2014_7A.A.25">#REF!</definedName>
    <definedName name="enduris_2014_7A.A.26" localSheetId="2">#REF!</definedName>
    <definedName name="enduris_2014_7A.A.26">#REF!</definedName>
    <definedName name="enduris_2014_7A.A.27" localSheetId="2">#REF!</definedName>
    <definedName name="enduris_2014_7A.A.27">#REF!</definedName>
    <definedName name="enduris_2014_7A.A.28" localSheetId="2">#REF!</definedName>
    <definedName name="enduris_2014_7A.A.28">#REF!</definedName>
    <definedName name="enduris_2014_7A.A.29" localSheetId="2">#REF!</definedName>
    <definedName name="enduris_2014_7A.A.29">#REF!</definedName>
    <definedName name="enduris_2014_7A.A.30" localSheetId="2">#REF!</definedName>
    <definedName name="enduris_2014_7A.A.30">#REF!</definedName>
    <definedName name="enduris_2014_7A.A.31" localSheetId="2">#REF!</definedName>
    <definedName name="enduris_2014_7A.A.31">#REF!</definedName>
    <definedName name="enduris_2014_7A.A.41" localSheetId="2">#REF!</definedName>
    <definedName name="enduris_2014_7A.A.41">#REF!</definedName>
    <definedName name="enduris_2014_7A.A.42" localSheetId="2">#REF!</definedName>
    <definedName name="enduris_2014_7A.A.42">#REF!</definedName>
    <definedName name="enduris_2014_7A.A.43" localSheetId="2">#REF!</definedName>
    <definedName name="enduris_2014_7A.A.43">#REF!</definedName>
    <definedName name="enduris_2014_7A.A.44" localSheetId="2">#REF!</definedName>
    <definedName name="enduris_2014_7A.A.44">#REF!</definedName>
    <definedName name="enduris_2014_7A.A.45" localSheetId="2">#REF!</definedName>
    <definedName name="enduris_2014_7A.A.45">#REF!</definedName>
    <definedName name="enduris_2014_7A.A.46" localSheetId="2">#REF!</definedName>
    <definedName name="enduris_2014_7A.A.46">#REF!</definedName>
    <definedName name="enduris_2014_7A.A.47" localSheetId="2">#REF!</definedName>
    <definedName name="enduris_2014_7A.A.47">#REF!</definedName>
    <definedName name="enduris_2014_7A.A.48" localSheetId="2">#REF!</definedName>
    <definedName name="enduris_2014_7A.A.48">#REF!</definedName>
    <definedName name="enduris_2014_7A.A.49" localSheetId="2">#REF!</definedName>
    <definedName name="enduris_2014_7A.A.49">#REF!</definedName>
    <definedName name="enduris_2014_7A.A.50" localSheetId="2">#REF!</definedName>
    <definedName name="enduris_2014_7A.A.50">#REF!</definedName>
    <definedName name="enduris_2014_7A.A.51" localSheetId="2">#REF!</definedName>
    <definedName name="enduris_2014_7A.A.51">#REF!</definedName>
    <definedName name="enduris_2014_7B.A.21" localSheetId="2">#REF!</definedName>
    <definedName name="enduris_2014_7B.A.21">#REF!</definedName>
    <definedName name="enduris_2014_7B.A.22" localSheetId="2">#REF!</definedName>
    <definedName name="enduris_2014_7B.A.22">#REF!</definedName>
    <definedName name="enduris_2014_7B.A.23" localSheetId="2">#REF!</definedName>
    <definedName name="enduris_2014_7B.A.23">#REF!</definedName>
    <definedName name="enduris_2014_7B.A.24" localSheetId="2">#REF!</definedName>
    <definedName name="enduris_2014_7B.A.24">#REF!</definedName>
    <definedName name="enduris_2014_7B.A.25" localSheetId="2">#REF!</definedName>
    <definedName name="enduris_2014_7B.A.25">#REF!</definedName>
    <definedName name="enduris_2014_7B.A.26" localSheetId="2">#REF!</definedName>
    <definedName name="enduris_2014_7B.A.26">#REF!</definedName>
    <definedName name="enduris_2014_7B.A.27" localSheetId="2">#REF!</definedName>
    <definedName name="enduris_2014_7B.A.27">#REF!</definedName>
    <definedName name="enduris_2014_7B.A.28" localSheetId="2">#REF!</definedName>
    <definedName name="enduris_2014_7B.A.28">#REF!</definedName>
    <definedName name="enduris_2014_7B.A.29" localSheetId="2">#REF!</definedName>
    <definedName name="enduris_2014_7B.A.29">#REF!</definedName>
    <definedName name="enduris_2014_7B.A.30" localSheetId="2">#REF!</definedName>
    <definedName name="enduris_2014_7B.A.30">#REF!</definedName>
    <definedName name="ENDURIS_2014_INV_LOG">#REF!</definedName>
    <definedName name="ENDURIS_2014_OO_LOG">#REF!</definedName>
    <definedName name="enduris_2015_2B.E.tot" localSheetId="2">#REF!</definedName>
    <definedName name="enduris_2015_2B.E.tot">#REF!</definedName>
    <definedName name="enduris_2015_3A.A.1" localSheetId="2">#REF!</definedName>
    <definedName name="enduris_2015_3A.A.1">#REF!</definedName>
    <definedName name="enduris_2015_3A.A.10" localSheetId="2">#REF!</definedName>
    <definedName name="enduris_2015_3A.A.10">#REF!</definedName>
    <definedName name="enduris_2015_3A.A.11" localSheetId="2">#REF!</definedName>
    <definedName name="enduris_2015_3A.A.11">#REF!</definedName>
    <definedName name="enduris_2015_3A.A.12" localSheetId="2">#REF!</definedName>
    <definedName name="enduris_2015_3A.A.12">#REF!</definedName>
    <definedName name="enduris_2015_3A.A.13" localSheetId="2">#REF!</definedName>
    <definedName name="enduris_2015_3A.A.13">#REF!</definedName>
    <definedName name="enduris_2015_3A.A.15" localSheetId="2">#REF!</definedName>
    <definedName name="enduris_2015_3A.A.15">#REF!</definedName>
    <definedName name="enduris_2015_3A.A.2" localSheetId="2">#REF!</definedName>
    <definedName name="enduris_2015_3A.A.2">#REF!</definedName>
    <definedName name="enduris_2015_3A.A.3" localSheetId="2">#REF!</definedName>
    <definedName name="enduris_2015_3A.A.3">#REF!</definedName>
    <definedName name="enduris_2015_3A.A.4" localSheetId="2">#REF!</definedName>
    <definedName name="enduris_2015_3A.A.4">#REF!</definedName>
    <definedName name="enduris_2015_3A.A.5" localSheetId="2">#REF!</definedName>
    <definedName name="enduris_2015_3A.A.5">#REF!</definedName>
    <definedName name="enduris_2015_3A.A.6" localSheetId="2">#REF!</definedName>
    <definedName name="enduris_2015_3A.A.6">#REF!</definedName>
    <definedName name="enduris_2015_3A.A.7" localSheetId="2">#REF!</definedName>
    <definedName name="enduris_2015_3A.A.7">#REF!</definedName>
    <definedName name="enduris_2015_3A.A.8" localSheetId="2">#REF!</definedName>
    <definedName name="enduris_2015_3A.A.8">#REF!</definedName>
    <definedName name="enduris_2015_7A.A.21" localSheetId="2">#REF!</definedName>
    <definedName name="enduris_2015_7A.A.21">#REF!</definedName>
    <definedName name="enduris_2015_7A.A.22" localSheetId="2">#REF!</definedName>
    <definedName name="enduris_2015_7A.A.22">#REF!</definedName>
    <definedName name="enduris_2015_7A.A.23" localSheetId="2">#REF!</definedName>
    <definedName name="enduris_2015_7A.A.23">#REF!</definedName>
    <definedName name="enduris_2015_7A.A.24" localSheetId="2">#REF!</definedName>
    <definedName name="enduris_2015_7A.A.24">#REF!</definedName>
    <definedName name="enduris_2015_7A.A.25" localSheetId="2">#REF!</definedName>
    <definedName name="enduris_2015_7A.A.25">#REF!</definedName>
    <definedName name="enduris_2015_7A.A.26" localSheetId="2">#REF!</definedName>
    <definedName name="enduris_2015_7A.A.26">#REF!</definedName>
    <definedName name="enduris_2015_7A.A.27" localSheetId="2">#REF!</definedName>
    <definedName name="enduris_2015_7A.A.27">#REF!</definedName>
    <definedName name="enduris_2015_7A.A.28" localSheetId="2">#REF!</definedName>
    <definedName name="enduris_2015_7A.A.28">#REF!</definedName>
    <definedName name="enduris_2015_7A.A.29" localSheetId="2">#REF!</definedName>
    <definedName name="enduris_2015_7A.A.29">#REF!</definedName>
    <definedName name="enduris_2015_7A.A.30" localSheetId="2">#REF!</definedName>
    <definedName name="enduris_2015_7A.A.30">#REF!</definedName>
    <definedName name="enduris_2015_7A.A.31" localSheetId="2">#REF!</definedName>
    <definedName name="enduris_2015_7A.A.31">#REF!</definedName>
    <definedName name="enduris_2015_7A.A.41" localSheetId="2">#REF!</definedName>
    <definedName name="enduris_2015_7A.A.41">#REF!</definedName>
    <definedName name="enduris_2015_7A.A.42" localSheetId="2">#REF!</definedName>
    <definedName name="enduris_2015_7A.A.42">#REF!</definedName>
    <definedName name="enduris_2015_7A.A.43" localSheetId="2">#REF!</definedName>
    <definedName name="enduris_2015_7A.A.43">#REF!</definedName>
    <definedName name="enduris_2015_7A.A.44" localSheetId="2">#REF!</definedName>
    <definedName name="enduris_2015_7A.A.44">#REF!</definedName>
    <definedName name="enduris_2015_7A.A.45" localSheetId="2">#REF!</definedName>
    <definedName name="enduris_2015_7A.A.45">#REF!</definedName>
    <definedName name="enduris_2015_7A.A.46" localSheetId="2">#REF!</definedName>
    <definedName name="enduris_2015_7A.A.46">#REF!</definedName>
    <definedName name="enduris_2015_7A.A.47" localSheetId="2">#REF!</definedName>
    <definedName name="enduris_2015_7A.A.47">#REF!</definedName>
    <definedName name="enduris_2015_7A.A.48" localSheetId="2">#REF!</definedName>
    <definedName name="enduris_2015_7A.A.48">#REF!</definedName>
    <definedName name="enduris_2015_7A.A.49" localSheetId="2">#REF!</definedName>
    <definedName name="enduris_2015_7A.A.49">#REF!</definedName>
    <definedName name="enduris_2015_7A.A.50" localSheetId="2">#REF!</definedName>
    <definedName name="enduris_2015_7A.A.50">#REF!</definedName>
    <definedName name="enduris_2015_7A.A.51" localSheetId="2">#REF!</definedName>
    <definedName name="enduris_2015_7A.A.51">#REF!</definedName>
    <definedName name="enduris_2015_7B.A.21" localSheetId="2">#REF!</definedName>
    <definedName name="enduris_2015_7B.A.21">#REF!</definedName>
    <definedName name="enduris_2015_7B.A.22" localSheetId="2">#REF!</definedName>
    <definedName name="enduris_2015_7B.A.22">#REF!</definedName>
    <definedName name="enduris_2015_7B.A.23" localSheetId="2">#REF!</definedName>
    <definedName name="enduris_2015_7B.A.23">#REF!</definedName>
    <definedName name="enduris_2015_7B.A.24" localSheetId="2">#REF!</definedName>
    <definedName name="enduris_2015_7B.A.24">#REF!</definedName>
    <definedName name="enduris_2015_7B.A.25" localSheetId="2">#REF!</definedName>
    <definedName name="enduris_2015_7B.A.25">#REF!</definedName>
    <definedName name="enduris_2015_7B.A.26" localSheetId="2">#REF!</definedName>
    <definedName name="enduris_2015_7B.A.26">#REF!</definedName>
    <definedName name="enduris_2015_7B.A.27" localSheetId="2">#REF!</definedName>
    <definedName name="enduris_2015_7B.A.27">#REF!</definedName>
    <definedName name="enduris_2015_7B.A.28" localSheetId="2">#REF!</definedName>
    <definedName name="enduris_2015_7B.A.28">#REF!</definedName>
    <definedName name="enduris_2015_7B.A.29" localSheetId="2">#REF!</definedName>
    <definedName name="enduris_2015_7B.A.29">#REF!</definedName>
    <definedName name="enduris_2015_7B.A.30" localSheetId="2">#REF!</definedName>
    <definedName name="enduris_2015_7B.A.30">#REF!</definedName>
    <definedName name="ENDURIS_2015_INV_LOG">#REF!</definedName>
    <definedName name="ENDURIS_2015_OO_LOG" localSheetId="2">#REF!</definedName>
    <definedName name="ENDURIS_2015_OO_LOG">#REF!</definedName>
    <definedName name="ENDURIS_2015_OPEX_LOG" localSheetId="2">#REF!</definedName>
    <definedName name="ENDURIS_2015_OPEX_LOG">#REF!</definedName>
    <definedName name="ENDURIS_OPEX_2014_LOG" localSheetId="2">#REF!</definedName>
    <definedName name="ENDURIS_OPEX_2014_LOG">#REF!</definedName>
    <definedName name="enexis_2014_2B.E.tot" localSheetId="2">#REF!</definedName>
    <definedName name="enexis_2014_2B.E.tot">#REF!</definedName>
    <definedName name="enexis_2014_3A.A.1" localSheetId="2">#REF!</definedName>
    <definedName name="enexis_2014_3A.A.1">#REF!</definedName>
    <definedName name="enexis_2014_3A.A.10" localSheetId="2">#REF!</definedName>
    <definedName name="enexis_2014_3A.A.10">#REF!</definedName>
    <definedName name="enexis_2014_3A.A.11" localSheetId="2">#REF!</definedName>
    <definedName name="enexis_2014_3A.A.11">#REF!</definedName>
    <definedName name="enexis_2014_3A.A.12" localSheetId="2">#REF!</definedName>
    <definedName name="enexis_2014_3A.A.12">#REF!</definedName>
    <definedName name="enexis_2014_3A.A.13" localSheetId="2">#REF!</definedName>
    <definedName name="enexis_2014_3A.A.13">#REF!</definedName>
    <definedName name="enexis_2014_3A.A.15" localSheetId="2">#REF!</definedName>
    <definedName name="enexis_2014_3A.A.15">#REF!</definedName>
    <definedName name="enexis_2014_3A.A.2" localSheetId="2">#REF!</definedName>
    <definedName name="enexis_2014_3A.A.2">#REF!</definedName>
    <definedName name="enexis_2014_3A.A.3" localSheetId="2">#REF!</definedName>
    <definedName name="enexis_2014_3A.A.3">#REF!</definedName>
    <definedName name="enexis_2014_3A.A.4" localSheetId="2">#REF!</definedName>
    <definedName name="enexis_2014_3A.A.4">#REF!</definedName>
    <definedName name="enexis_2014_3A.A.5" localSheetId="2">#REF!</definedName>
    <definedName name="enexis_2014_3A.A.5">#REF!</definedName>
    <definedName name="enexis_2014_3A.A.6" localSheetId="2">#REF!</definedName>
    <definedName name="enexis_2014_3A.A.6">#REF!</definedName>
    <definedName name="enexis_2014_3A.A.7" localSheetId="2">#REF!</definedName>
    <definedName name="enexis_2014_3A.A.7">#REF!</definedName>
    <definedName name="enexis_2014_3A.A.8" localSheetId="2">#REF!</definedName>
    <definedName name="enexis_2014_3A.A.8">#REF!</definedName>
    <definedName name="enexis_2014_7A.A.21" localSheetId="2">#REF!</definedName>
    <definedName name="enexis_2014_7A.A.21">#REF!</definedName>
    <definedName name="enexis_2014_7A.A.22" localSheetId="2">#REF!</definedName>
    <definedName name="enexis_2014_7A.A.22">#REF!</definedName>
    <definedName name="enexis_2014_7A.A.23" localSheetId="2">#REF!</definedName>
    <definedName name="enexis_2014_7A.A.23">#REF!</definedName>
    <definedName name="enexis_2014_7A.A.24" localSheetId="2">#REF!</definedName>
    <definedName name="enexis_2014_7A.A.24">#REF!</definedName>
    <definedName name="enexis_2014_7A.A.25" localSheetId="2">#REF!</definedName>
    <definedName name="enexis_2014_7A.A.25">#REF!</definedName>
    <definedName name="enexis_2014_7A.A.26" localSheetId="2">#REF!</definedName>
    <definedName name="enexis_2014_7A.A.26">#REF!</definedName>
    <definedName name="enexis_2014_7A.A.27" localSheetId="2">#REF!</definedName>
    <definedName name="enexis_2014_7A.A.27">#REF!</definedName>
    <definedName name="enexis_2014_7A.A.28" localSheetId="2">#REF!</definedName>
    <definedName name="enexis_2014_7A.A.28">#REF!</definedName>
    <definedName name="enexis_2014_7A.A.29" localSheetId="2">#REF!</definedName>
    <definedName name="enexis_2014_7A.A.29">#REF!</definedName>
    <definedName name="enexis_2014_7A.A.30" localSheetId="2">#REF!</definedName>
    <definedName name="enexis_2014_7A.A.30">#REF!</definedName>
    <definedName name="enexis_2014_7A.A.31" localSheetId="2">#REF!</definedName>
    <definedName name="enexis_2014_7A.A.31">#REF!</definedName>
    <definedName name="enexis_2014_7A.A.41" localSheetId="2">#REF!</definedName>
    <definedName name="enexis_2014_7A.A.41">#REF!</definedName>
    <definedName name="enexis_2014_7A.A.42" localSheetId="2">#REF!</definedName>
    <definedName name="enexis_2014_7A.A.42">#REF!</definedName>
    <definedName name="enexis_2014_7A.A.43" localSheetId="2">#REF!</definedName>
    <definedName name="enexis_2014_7A.A.43">#REF!</definedName>
    <definedName name="enexis_2014_7A.A.44" localSheetId="2">#REF!</definedName>
    <definedName name="enexis_2014_7A.A.44">#REF!</definedName>
    <definedName name="enexis_2014_7A.A.45" localSheetId="2">#REF!</definedName>
    <definedName name="enexis_2014_7A.A.45">#REF!</definedName>
    <definedName name="enexis_2014_7A.A.46" localSheetId="2">#REF!</definedName>
    <definedName name="enexis_2014_7A.A.46">#REF!</definedName>
    <definedName name="enexis_2014_7A.A.47" localSheetId="2">#REF!</definedName>
    <definedName name="enexis_2014_7A.A.47">#REF!</definedName>
    <definedName name="enexis_2014_7A.A.48" localSheetId="2">#REF!</definedName>
    <definedName name="enexis_2014_7A.A.48">#REF!</definedName>
    <definedName name="enexis_2014_7A.A.49" localSheetId="2">#REF!</definedName>
    <definedName name="enexis_2014_7A.A.49">#REF!</definedName>
    <definedName name="enexis_2014_7A.A.50" localSheetId="2">#REF!</definedName>
    <definedName name="enexis_2014_7A.A.50">#REF!</definedName>
    <definedName name="enexis_2014_7A.A.51" localSheetId="2">#REF!</definedName>
    <definedName name="enexis_2014_7A.A.51">#REF!</definedName>
    <definedName name="enexis_2014_7B.A.21" localSheetId="2">#REF!</definedName>
    <definedName name="enexis_2014_7B.A.21">#REF!</definedName>
    <definedName name="enexis_2014_7B.A.22" localSheetId="2">#REF!</definedName>
    <definedName name="enexis_2014_7B.A.22">#REF!</definedName>
    <definedName name="enexis_2014_7B.A.23" localSheetId="2">#REF!</definedName>
    <definedName name="enexis_2014_7B.A.23">#REF!</definedName>
    <definedName name="enexis_2014_7B.A.24" localSheetId="2">#REF!</definedName>
    <definedName name="enexis_2014_7B.A.24">#REF!</definedName>
    <definedName name="enexis_2014_7B.A.25" localSheetId="2">#REF!</definedName>
    <definedName name="enexis_2014_7B.A.25">#REF!</definedName>
    <definedName name="enexis_2014_7B.A.26" localSheetId="2">#REF!</definedName>
    <definedName name="enexis_2014_7B.A.26">#REF!</definedName>
    <definedName name="enexis_2014_7B.A.27" localSheetId="2">#REF!</definedName>
    <definedName name="enexis_2014_7B.A.27">#REF!</definedName>
    <definedName name="enexis_2014_7B.A.28" localSheetId="2">#REF!</definedName>
    <definedName name="enexis_2014_7B.A.28">#REF!</definedName>
    <definedName name="enexis_2014_7B.A.29" localSheetId="2">#REF!</definedName>
    <definedName name="enexis_2014_7B.A.29">#REF!</definedName>
    <definedName name="enexis_2014_7B.A.30" localSheetId="2">#REF!</definedName>
    <definedName name="enexis_2014_7B.A.30">#REF!</definedName>
    <definedName name="ENEXIS_2014_INV_LOG">#REF!</definedName>
    <definedName name="ENEXIS_2014_OO_LOG">#REF!</definedName>
    <definedName name="ENEXIS_2014_OPEX_LOG" localSheetId="2">#REF!</definedName>
    <definedName name="ENEXIS_2014_OPEX_LOG">#REF!</definedName>
    <definedName name="enexis_2015_2B.E.tot" localSheetId="2">#REF!</definedName>
    <definedName name="enexis_2015_2B.E.tot">#REF!</definedName>
    <definedName name="enexis_2015_3A.A.1" localSheetId="2">#REF!</definedName>
    <definedName name="enexis_2015_3A.A.1">#REF!</definedName>
    <definedName name="enexis_2015_3A.A.10" localSheetId="2">#REF!</definedName>
    <definedName name="enexis_2015_3A.A.10">#REF!</definedName>
    <definedName name="enexis_2015_3A.A.11" localSheetId="2">#REF!</definedName>
    <definedName name="enexis_2015_3A.A.11">#REF!</definedName>
    <definedName name="enexis_2015_3A.A.12" localSheetId="2">#REF!</definedName>
    <definedName name="enexis_2015_3A.A.12">#REF!</definedName>
    <definedName name="enexis_2015_3A.A.13" localSheetId="2">#REF!</definedName>
    <definedName name="enexis_2015_3A.A.13">#REF!</definedName>
    <definedName name="enexis_2015_3A.A.15" localSheetId="2">#REF!</definedName>
    <definedName name="enexis_2015_3A.A.15">#REF!</definedName>
    <definedName name="enexis_2015_3A.A.2" localSheetId="2">#REF!</definedName>
    <definedName name="enexis_2015_3A.A.2">#REF!</definedName>
    <definedName name="enexis_2015_3A.A.3" localSheetId="2">#REF!</definedName>
    <definedName name="enexis_2015_3A.A.3">#REF!</definedName>
    <definedName name="enexis_2015_3A.A.4" localSheetId="2">#REF!</definedName>
    <definedName name="enexis_2015_3A.A.4">#REF!</definedName>
    <definedName name="enexis_2015_3A.A.5" localSheetId="2">#REF!</definedName>
    <definedName name="enexis_2015_3A.A.5">#REF!</definedName>
    <definedName name="enexis_2015_3A.A.6" localSheetId="2">#REF!</definedName>
    <definedName name="enexis_2015_3A.A.6">#REF!</definedName>
    <definedName name="enexis_2015_3A.A.7" localSheetId="2">#REF!</definedName>
    <definedName name="enexis_2015_3A.A.7">#REF!</definedName>
    <definedName name="enexis_2015_3A.A.8" localSheetId="2">#REF!</definedName>
    <definedName name="enexis_2015_3A.A.8">#REF!</definedName>
    <definedName name="enexis_2015_7A.A.21" localSheetId="2">#REF!</definedName>
    <definedName name="enexis_2015_7A.A.21">#REF!</definedName>
    <definedName name="enexis_2015_7A.A.22" localSheetId="2">#REF!</definedName>
    <definedName name="enexis_2015_7A.A.22">#REF!</definedName>
    <definedName name="enexis_2015_7A.A.23" localSheetId="2">#REF!</definedName>
    <definedName name="enexis_2015_7A.A.23">#REF!</definedName>
    <definedName name="enexis_2015_7A.A.24" localSheetId="2">#REF!</definedName>
    <definedName name="enexis_2015_7A.A.24">#REF!</definedName>
    <definedName name="enexis_2015_7A.A.25" localSheetId="2">#REF!</definedName>
    <definedName name="enexis_2015_7A.A.25">#REF!</definedName>
    <definedName name="enexis_2015_7A.A.26" localSheetId="2">#REF!</definedName>
    <definedName name="enexis_2015_7A.A.26">#REF!</definedName>
    <definedName name="enexis_2015_7A.A.27" localSheetId="2">#REF!</definedName>
    <definedName name="enexis_2015_7A.A.27">#REF!</definedName>
    <definedName name="enexis_2015_7A.A.28" localSheetId="2">#REF!</definedName>
    <definedName name="enexis_2015_7A.A.28">#REF!</definedName>
    <definedName name="enexis_2015_7A.A.29" localSheetId="2">#REF!</definedName>
    <definedName name="enexis_2015_7A.A.29">#REF!</definedName>
    <definedName name="enexis_2015_7A.A.30" localSheetId="2">#REF!</definedName>
    <definedName name="enexis_2015_7A.A.30">#REF!</definedName>
    <definedName name="enexis_2015_7A.A.31" localSheetId="2">#REF!</definedName>
    <definedName name="enexis_2015_7A.A.31">#REF!</definedName>
    <definedName name="enexis_2015_7A.A.41" localSheetId="2">#REF!</definedName>
    <definedName name="enexis_2015_7A.A.41">#REF!</definedName>
    <definedName name="enexis_2015_7A.A.42" localSheetId="2">#REF!</definedName>
    <definedName name="enexis_2015_7A.A.42">#REF!</definedName>
    <definedName name="enexis_2015_7A.A.43" localSheetId="2">#REF!</definedName>
    <definedName name="enexis_2015_7A.A.43">#REF!</definedName>
    <definedName name="enexis_2015_7A.A.44" localSheetId="2">#REF!</definedName>
    <definedName name="enexis_2015_7A.A.44">#REF!</definedName>
    <definedName name="enexis_2015_7A.A.45" localSheetId="2">#REF!</definedName>
    <definedName name="enexis_2015_7A.A.45">#REF!</definedName>
    <definedName name="enexis_2015_7A.A.46" localSheetId="2">#REF!</definedName>
    <definedName name="enexis_2015_7A.A.46">#REF!</definedName>
    <definedName name="enexis_2015_7A.A.47" localSheetId="2">#REF!</definedName>
    <definedName name="enexis_2015_7A.A.47">#REF!</definedName>
    <definedName name="enexis_2015_7A.A.48" localSheetId="2">#REF!</definedName>
    <definedName name="enexis_2015_7A.A.48">#REF!</definedName>
    <definedName name="enexis_2015_7A.A.49" localSheetId="2">#REF!</definedName>
    <definedName name="enexis_2015_7A.A.49">#REF!</definedName>
    <definedName name="enexis_2015_7A.A.50" localSheetId="2">#REF!</definedName>
    <definedName name="enexis_2015_7A.A.50">#REF!</definedName>
    <definedName name="enexis_2015_7A.A.51" localSheetId="2">#REF!</definedName>
    <definedName name="enexis_2015_7A.A.51">#REF!</definedName>
    <definedName name="enexis_2015_7B.A.21" localSheetId="2">#REF!</definedName>
    <definedName name="enexis_2015_7B.A.21">#REF!</definedName>
    <definedName name="enexis_2015_7B.A.22" localSheetId="2">#REF!</definedName>
    <definedName name="enexis_2015_7B.A.22">#REF!</definedName>
    <definedName name="enexis_2015_7B.A.23" localSheetId="2">#REF!</definedName>
    <definedName name="enexis_2015_7B.A.23">#REF!</definedName>
    <definedName name="enexis_2015_7B.A.24" localSheetId="2">#REF!</definedName>
    <definedName name="enexis_2015_7B.A.24">#REF!</definedName>
    <definedName name="enexis_2015_7B.A.25" localSheetId="2">#REF!</definedName>
    <definedName name="enexis_2015_7B.A.25">#REF!</definedName>
    <definedName name="enexis_2015_7B.A.26" localSheetId="2">#REF!</definedName>
    <definedName name="enexis_2015_7B.A.26">#REF!</definedName>
    <definedName name="enexis_2015_7B.A.27" localSheetId="2">#REF!</definedName>
    <definedName name="enexis_2015_7B.A.27">#REF!</definedName>
    <definedName name="enexis_2015_7B.A.28" localSheetId="2">#REF!</definedName>
    <definedName name="enexis_2015_7B.A.28">#REF!</definedName>
    <definedName name="enexis_2015_7B.A.29" localSheetId="2">#REF!</definedName>
    <definedName name="enexis_2015_7B.A.29">#REF!</definedName>
    <definedName name="enexis_2015_7B.A.30" localSheetId="2">#REF!</definedName>
    <definedName name="enexis_2015_7B.A.30">#REF!</definedName>
    <definedName name="ENEXIS_2015_INV_LOG">#REF!</definedName>
    <definedName name="ENEXIS_2015_OO_LOG" localSheetId="2">#REF!</definedName>
    <definedName name="ENEXIS_2015_OO_LOG">#REF!</definedName>
    <definedName name="ENEXIS_2015_OPEX_LOG" localSheetId="2">#REF!</definedName>
    <definedName name="ENEXIS_2015_OPEX_LOG">#REF!</definedName>
    <definedName name="liander_2014_2B.E.tot" localSheetId="2">#REF!</definedName>
    <definedName name="liander_2014_2B.E.tot">#REF!</definedName>
    <definedName name="liander_2014_3A.A.1" localSheetId="2">#REF!</definedName>
    <definedName name="liander_2014_3A.A.1">#REF!</definedName>
    <definedName name="liander_2014_3A.A.10" localSheetId="2">#REF!</definedName>
    <definedName name="liander_2014_3A.A.10">#REF!</definedName>
    <definedName name="liander_2014_3A.A.11" localSheetId="2">#REF!</definedName>
    <definedName name="liander_2014_3A.A.11">#REF!</definedName>
    <definedName name="liander_2014_3A.A.12" localSheetId="2">#REF!</definedName>
    <definedName name="liander_2014_3A.A.12">#REF!</definedName>
    <definedName name="liander_2014_3A.A.13" localSheetId="2">#REF!</definedName>
    <definedName name="liander_2014_3A.A.13">#REF!</definedName>
    <definedName name="liander_2014_3A.A.15" localSheetId="2">#REF!</definedName>
    <definedName name="liander_2014_3A.A.15">#REF!</definedName>
    <definedName name="liander_2014_3A.A.2" localSheetId="2">#REF!</definedName>
    <definedName name="liander_2014_3A.A.2">#REF!</definedName>
    <definedName name="liander_2014_3A.A.3" localSheetId="2">#REF!</definedName>
    <definedName name="liander_2014_3A.A.3">#REF!</definedName>
    <definedName name="liander_2014_3A.A.4" localSheetId="2">#REF!</definedName>
    <definedName name="liander_2014_3A.A.4">#REF!</definedName>
    <definedName name="liander_2014_3A.A.5" localSheetId="2">#REF!</definedName>
    <definedName name="liander_2014_3A.A.5">#REF!</definedName>
    <definedName name="liander_2014_3A.A.6" localSheetId="2">#REF!</definedName>
    <definedName name="liander_2014_3A.A.6">#REF!</definedName>
    <definedName name="liander_2014_3A.A.7" localSheetId="2">#REF!</definedName>
    <definedName name="liander_2014_3A.A.7">#REF!</definedName>
    <definedName name="liander_2014_3A.A.8" localSheetId="2">#REF!</definedName>
    <definedName name="liander_2014_3A.A.8">#REF!</definedName>
    <definedName name="liander_2014_7A.A.21" localSheetId="2">#REF!</definedName>
    <definedName name="liander_2014_7A.A.21">#REF!</definedName>
    <definedName name="liander_2014_7A.A.22" localSheetId="2">#REF!</definedName>
    <definedName name="liander_2014_7A.A.22">#REF!</definedName>
    <definedName name="liander_2014_7A.A.23" localSheetId="2">#REF!</definedName>
    <definedName name="liander_2014_7A.A.23">#REF!</definedName>
    <definedName name="liander_2014_7A.A.24" localSheetId="2">#REF!</definedName>
    <definedName name="liander_2014_7A.A.24">#REF!</definedName>
    <definedName name="liander_2014_7A.A.25" localSheetId="2">#REF!</definedName>
    <definedName name="liander_2014_7A.A.25">#REF!</definedName>
    <definedName name="liander_2014_7A.A.26" localSheetId="2">#REF!</definedName>
    <definedName name="liander_2014_7A.A.26">#REF!</definedName>
    <definedName name="liander_2014_7A.A.27" localSheetId="2">#REF!</definedName>
    <definedName name="liander_2014_7A.A.27">#REF!</definedName>
    <definedName name="liander_2014_7A.A.28" localSheetId="2">#REF!</definedName>
    <definedName name="liander_2014_7A.A.28">#REF!</definedName>
    <definedName name="liander_2014_7A.A.29" localSheetId="2">#REF!</definedName>
    <definedName name="liander_2014_7A.A.29">#REF!</definedName>
    <definedName name="liander_2014_7A.A.30" localSheetId="2">#REF!</definedName>
    <definedName name="liander_2014_7A.A.30">#REF!</definedName>
    <definedName name="liander_2014_7A.A.31" localSheetId="2">#REF!</definedName>
    <definedName name="liander_2014_7A.A.31">#REF!</definedName>
    <definedName name="liander_2014_7A.A.41" localSheetId="2">#REF!</definedName>
    <definedName name="liander_2014_7A.A.41">#REF!</definedName>
    <definedName name="liander_2014_7A.A.42" localSheetId="2">#REF!</definedName>
    <definedName name="liander_2014_7A.A.42">#REF!</definedName>
    <definedName name="liander_2014_7A.A.43" localSheetId="2">#REF!</definedName>
    <definedName name="liander_2014_7A.A.43">#REF!</definedName>
    <definedName name="liander_2014_7A.A.44" localSheetId="2">#REF!</definedName>
    <definedName name="liander_2014_7A.A.44">#REF!</definedName>
    <definedName name="liander_2014_7A.A.45" localSheetId="2">#REF!</definedName>
    <definedName name="liander_2014_7A.A.45">#REF!</definedName>
    <definedName name="liander_2014_7A.A.46" localSheetId="2">#REF!</definedName>
    <definedName name="liander_2014_7A.A.46">#REF!</definedName>
    <definedName name="liander_2014_7A.A.47" localSheetId="2">#REF!</definedName>
    <definedName name="liander_2014_7A.A.47">#REF!</definedName>
    <definedName name="liander_2014_7A.A.48" localSheetId="2">#REF!</definedName>
    <definedName name="liander_2014_7A.A.48">#REF!</definedName>
    <definedName name="liander_2014_7A.A.49" localSheetId="2">#REF!</definedName>
    <definedName name="liander_2014_7A.A.49">#REF!</definedName>
    <definedName name="liander_2014_7A.A.50" localSheetId="2">#REF!</definedName>
    <definedName name="liander_2014_7A.A.50">#REF!</definedName>
    <definedName name="liander_2014_7A.A.51" localSheetId="2">#REF!</definedName>
    <definedName name="liander_2014_7A.A.51">#REF!</definedName>
    <definedName name="liander_2014_7B.A.21" localSheetId="2">#REF!</definedName>
    <definedName name="liander_2014_7B.A.21">#REF!</definedName>
    <definedName name="liander_2014_7B.A.22" localSheetId="2">#REF!</definedName>
    <definedName name="liander_2014_7B.A.22">#REF!</definedName>
    <definedName name="liander_2014_7B.A.23" localSheetId="2">#REF!</definedName>
    <definedName name="liander_2014_7B.A.23">#REF!</definedName>
    <definedName name="liander_2014_7B.A.24" localSheetId="2">#REF!</definedName>
    <definedName name="liander_2014_7B.A.24">#REF!</definedName>
    <definedName name="liander_2014_7B.A.25" localSheetId="2">#REF!</definedName>
    <definedName name="liander_2014_7B.A.25">#REF!</definedName>
    <definedName name="liander_2014_7B.A.26" localSheetId="2">#REF!</definedName>
    <definedName name="liander_2014_7B.A.26">#REF!</definedName>
    <definedName name="liander_2014_7B.A.27" localSheetId="2">#REF!</definedName>
    <definedName name="liander_2014_7B.A.27">#REF!</definedName>
    <definedName name="liander_2014_7B.A.28" localSheetId="2">#REF!</definedName>
    <definedName name="liander_2014_7B.A.28">#REF!</definedName>
    <definedName name="liander_2014_7B.A.29" localSheetId="2">#REF!</definedName>
    <definedName name="liander_2014_7B.A.29">#REF!</definedName>
    <definedName name="liander_2014_7B.A.30" localSheetId="2">#REF!</definedName>
    <definedName name="liander_2014_7B.A.30">#REF!</definedName>
    <definedName name="LIANDER_2014_INV_LOG">#REF!</definedName>
    <definedName name="LIANDER_2014_OO_LOG">#REF!</definedName>
    <definedName name="LIANDER_2014_OPEX_LOG" localSheetId="2">#REF!</definedName>
    <definedName name="LIANDER_2014_OPEX_LOG">#REF!</definedName>
    <definedName name="liander_2015_2B.E.tot" localSheetId="2">#REF!</definedName>
    <definedName name="liander_2015_2B.E.tot">#REF!</definedName>
    <definedName name="liander_2015_3A.A.1" localSheetId="2">#REF!</definedName>
    <definedName name="liander_2015_3A.A.1">#REF!</definedName>
    <definedName name="liander_2015_3A.A.10" localSheetId="2">#REF!</definedName>
    <definedName name="liander_2015_3A.A.10">#REF!</definedName>
    <definedName name="liander_2015_3A.A.11" localSheetId="2">#REF!</definedName>
    <definedName name="liander_2015_3A.A.11">#REF!</definedName>
    <definedName name="liander_2015_3A.A.12" localSheetId="2">#REF!</definedName>
    <definedName name="liander_2015_3A.A.12">#REF!</definedName>
    <definedName name="liander_2015_3A.A.13" localSheetId="2">#REF!</definedName>
    <definedName name="liander_2015_3A.A.13">#REF!</definedName>
    <definedName name="liander_2015_3A.A.15" localSheetId="2">#REF!</definedName>
    <definedName name="liander_2015_3A.A.15">#REF!</definedName>
    <definedName name="liander_2015_3A.A.2" localSheetId="2">#REF!</definedName>
    <definedName name="liander_2015_3A.A.2">#REF!</definedName>
    <definedName name="liander_2015_3A.A.3" localSheetId="2">#REF!</definedName>
    <definedName name="liander_2015_3A.A.3">#REF!</definedName>
    <definedName name="liander_2015_3A.A.4" localSheetId="2">#REF!</definedName>
    <definedName name="liander_2015_3A.A.4">#REF!</definedName>
    <definedName name="liander_2015_3A.A.5" localSheetId="2">#REF!</definedName>
    <definedName name="liander_2015_3A.A.5">#REF!</definedName>
    <definedName name="liander_2015_3A.A.6" localSheetId="2">#REF!</definedName>
    <definedName name="liander_2015_3A.A.6">#REF!</definedName>
    <definedName name="liander_2015_3A.A.7" localSheetId="2">#REF!</definedName>
    <definedName name="liander_2015_3A.A.7">#REF!</definedName>
    <definedName name="liander_2015_3A.A.8" localSheetId="2">#REF!</definedName>
    <definedName name="liander_2015_3A.A.8">#REF!</definedName>
    <definedName name="liander_2015_7A.A.21" localSheetId="2">#REF!</definedName>
    <definedName name="liander_2015_7A.A.21">#REF!</definedName>
    <definedName name="liander_2015_7A.A.22" localSheetId="2">#REF!</definedName>
    <definedName name="liander_2015_7A.A.22">#REF!</definedName>
    <definedName name="liander_2015_7A.A.23" localSheetId="2">#REF!</definedName>
    <definedName name="liander_2015_7A.A.23">#REF!</definedName>
    <definedName name="liander_2015_7A.A.24" localSheetId="2">#REF!</definedName>
    <definedName name="liander_2015_7A.A.24">#REF!</definedName>
    <definedName name="liander_2015_7A.A.25" localSheetId="2">#REF!</definedName>
    <definedName name="liander_2015_7A.A.25">#REF!</definedName>
    <definedName name="liander_2015_7A.A.26" localSheetId="2">#REF!</definedName>
    <definedName name="liander_2015_7A.A.26">#REF!</definedName>
    <definedName name="liander_2015_7A.A.27" localSheetId="2">#REF!</definedName>
    <definedName name="liander_2015_7A.A.27">#REF!</definedName>
    <definedName name="liander_2015_7A.A.28" localSheetId="2">#REF!</definedName>
    <definedName name="liander_2015_7A.A.28">#REF!</definedName>
    <definedName name="liander_2015_7A.A.29" localSheetId="2">#REF!</definedName>
    <definedName name="liander_2015_7A.A.29">#REF!</definedName>
    <definedName name="liander_2015_7A.A.30" localSheetId="2">#REF!</definedName>
    <definedName name="liander_2015_7A.A.30">#REF!</definedName>
    <definedName name="liander_2015_7A.A.31" localSheetId="2">#REF!</definedName>
    <definedName name="liander_2015_7A.A.31">#REF!</definedName>
    <definedName name="liander_2015_7A.A.41" localSheetId="2">#REF!</definedName>
    <definedName name="liander_2015_7A.A.41">#REF!</definedName>
    <definedName name="liander_2015_7A.A.42" localSheetId="2">#REF!</definedName>
    <definedName name="liander_2015_7A.A.42">#REF!</definedName>
    <definedName name="liander_2015_7A.A.43" localSheetId="2">#REF!</definedName>
    <definedName name="liander_2015_7A.A.43">#REF!</definedName>
    <definedName name="liander_2015_7A.A.44" localSheetId="2">#REF!</definedName>
    <definedName name="liander_2015_7A.A.44">#REF!</definedName>
    <definedName name="liander_2015_7A.A.45" localSheetId="2">#REF!</definedName>
    <definedName name="liander_2015_7A.A.45">#REF!</definedName>
    <definedName name="liander_2015_7A.A.46" localSheetId="2">#REF!</definedName>
    <definedName name="liander_2015_7A.A.46">#REF!</definedName>
    <definedName name="liander_2015_7A.A.47" localSheetId="2">#REF!</definedName>
    <definedName name="liander_2015_7A.A.47">#REF!</definedName>
    <definedName name="liander_2015_7A.A.48" localSheetId="2">#REF!</definedName>
    <definedName name="liander_2015_7A.A.48">#REF!</definedName>
    <definedName name="liander_2015_7A.A.49" localSheetId="2">#REF!</definedName>
    <definedName name="liander_2015_7A.A.49">#REF!</definedName>
    <definedName name="liander_2015_7A.A.50" localSheetId="2">#REF!</definedName>
    <definedName name="liander_2015_7A.A.50">#REF!</definedName>
    <definedName name="liander_2015_7A.A.51" localSheetId="2">#REF!</definedName>
    <definedName name="liander_2015_7A.A.51">#REF!</definedName>
    <definedName name="liander_2015_7B.A.21" localSheetId="2">#REF!</definedName>
    <definedName name="liander_2015_7B.A.21">#REF!</definedName>
    <definedName name="liander_2015_7B.A.22" localSheetId="2">#REF!</definedName>
    <definedName name="liander_2015_7B.A.22">#REF!</definedName>
    <definedName name="liander_2015_7B.A.23" localSheetId="2">#REF!</definedName>
    <definedName name="liander_2015_7B.A.23">#REF!</definedName>
    <definedName name="liander_2015_7B.A.24" localSheetId="2">#REF!</definedName>
    <definedName name="liander_2015_7B.A.24">#REF!</definedName>
    <definedName name="liander_2015_7B.A.25" localSheetId="2">#REF!</definedName>
    <definedName name="liander_2015_7B.A.25">#REF!</definedName>
    <definedName name="liander_2015_7B.A.26" localSheetId="2">#REF!</definedName>
    <definedName name="liander_2015_7B.A.26">#REF!</definedName>
    <definedName name="liander_2015_7B.A.27" localSheetId="2">#REF!</definedName>
    <definedName name="liander_2015_7B.A.27">#REF!</definedName>
    <definedName name="liander_2015_7B.A.28" localSheetId="2">#REF!</definedName>
    <definedName name="liander_2015_7B.A.28">#REF!</definedName>
    <definedName name="liander_2015_7B.A.29" localSheetId="2">#REF!</definedName>
    <definedName name="liander_2015_7B.A.29">#REF!</definedName>
    <definedName name="liander_2015_7B.A.30" localSheetId="2">#REF!</definedName>
    <definedName name="liander_2015_7B.A.30">#REF!</definedName>
    <definedName name="LIANDER_2015_INV_LOG">#REF!</definedName>
    <definedName name="LIANDER_2015_OO_LOG" localSheetId="2">#REF!</definedName>
    <definedName name="LIANDER_2015_OO_LOG">#REF!</definedName>
    <definedName name="LIANDER_2015_OPEX_LOG" localSheetId="2">#REF!</definedName>
    <definedName name="LIANDER_2015_OPEX_LOG">#REF!</definedName>
    <definedName name="Lijst_cat_EAV">'[1]Categorie-indeling AD'!$B$38:$B$45</definedName>
    <definedName name="Lijst_cat_EAV_Meerlengte">'[1]Categorie-indeling AD'!$B$50:$B$57</definedName>
    <definedName name="Lijst_cat_PAV">'[1]Categorie-indeling AD'!$B$26:$B$33</definedName>
    <definedName name="rendo_2014_2B.E.tot" localSheetId="2">#REF!</definedName>
    <definedName name="rendo_2014_2B.E.tot">#REF!</definedName>
    <definedName name="rendo_2014_3A.A.1" localSheetId="2">#REF!</definedName>
    <definedName name="rendo_2014_3A.A.1">#REF!</definedName>
    <definedName name="rendo_2014_3A.A.10" localSheetId="2">#REF!</definedName>
    <definedName name="rendo_2014_3A.A.10">#REF!</definedName>
    <definedName name="rendo_2014_3A.A.11" localSheetId="2">#REF!</definedName>
    <definedName name="rendo_2014_3A.A.11">#REF!</definedName>
    <definedName name="rendo_2014_3A.A.12" localSheetId="2">#REF!</definedName>
    <definedName name="rendo_2014_3A.A.12">#REF!</definedName>
    <definedName name="rendo_2014_3A.A.13" localSheetId="2">#REF!</definedName>
    <definedName name="rendo_2014_3A.A.13">#REF!</definedName>
    <definedName name="rendo_2014_3A.A.15" localSheetId="2">#REF!</definedName>
    <definedName name="rendo_2014_3A.A.15">#REF!</definedName>
    <definedName name="rendo_2014_3A.A.2" localSheetId="2">#REF!</definedName>
    <definedName name="rendo_2014_3A.A.2">#REF!</definedName>
    <definedName name="rendo_2014_3A.A.3" localSheetId="2">#REF!</definedName>
    <definedName name="rendo_2014_3A.A.3">#REF!</definedName>
    <definedName name="rendo_2014_3A.A.4" localSheetId="2">#REF!</definedName>
    <definedName name="rendo_2014_3A.A.4">#REF!</definedName>
    <definedName name="rendo_2014_3A.A.5" localSheetId="2">#REF!</definedName>
    <definedName name="rendo_2014_3A.A.5">#REF!</definedName>
    <definedName name="rendo_2014_3A.A.6" localSheetId="2">#REF!</definedName>
    <definedName name="rendo_2014_3A.A.6">#REF!</definedName>
    <definedName name="rendo_2014_3A.A.7" localSheetId="2">#REF!</definedName>
    <definedName name="rendo_2014_3A.A.7">#REF!</definedName>
    <definedName name="rendo_2014_3A.A.8" localSheetId="2">#REF!</definedName>
    <definedName name="rendo_2014_3A.A.8">#REF!</definedName>
    <definedName name="rendo_2014_7A.A.21" localSheetId="2">#REF!</definedName>
    <definedName name="rendo_2014_7A.A.21">#REF!</definedName>
    <definedName name="rendo_2014_7A.A.22" localSheetId="2">#REF!</definedName>
    <definedName name="rendo_2014_7A.A.22">#REF!</definedName>
    <definedName name="rendo_2014_7A.A.23" localSheetId="2">#REF!</definedName>
    <definedName name="rendo_2014_7A.A.23">#REF!</definedName>
    <definedName name="rendo_2014_7A.A.24" localSheetId="2">#REF!</definedName>
    <definedName name="rendo_2014_7A.A.24">#REF!</definedName>
    <definedName name="rendo_2014_7A.A.25" localSheetId="2">#REF!</definedName>
    <definedName name="rendo_2014_7A.A.25">#REF!</definedName>
    <definedName name="rendo_2014_7A.A.26" localSheetId="2">#REF!</definedName>
    <definedName name="rendo_2014_7A.A.26">#REF!</definedName>
    <definedName name="rendo_2014_7A.A.27" localSheetId="2">#REF!</definedName>
    <definedName name="rendo_2014_7A.A.27">#REF!</definedName>
    <definedName name="rendo_2014_7A.A.28" localSheetId="2">#REF!</definedName>
    <definedName name="rendo_2014_7A.A.28">#REF!</definedName>
    <definedName name="rendo_2014_7A.A.29" localSheetId="2">#REF!</definedName>
    <definedName name="rendo_2014_7A.A.29">#REF!</definedName>
    <definedName name="rendo_2014_7A.A.30" localSheetId="2">#REF!</definedName>
    <definedName name="rendo_2014_7A.A.30">#REF!</definedName>
    <definedName name="rendo_2014_7A.A.31" localSheetId="2">#REF!</definedName>
    <definedName name="rendo_2014_7A.A.31">#REF!</definedName>
    <definedName name="rendo_2014_7A.A.41" localSheetId="2">#REF!</definedName>
    <definedName name="rendo_2014_7A.A.41">#REF!</definedName>
    <definedName name="rendo_2014_7A.A.42" localSheetId="2">#REF!</definedName>
    <definedName name="rendo_2014_7A.A.42">#REF!</definedName>
    <definedName name="rendo_2014_7A.A.43" localSheetId="2">#REF!</definedName>
    <definedName name="rendo_2014_7A.A.43">#REF!</definedName>
    <definedName name="rendo_2014_7A.A.44" localSheetId="2">#REF!</definedName>
    <definedName name="rendo_2014_7A.A.44">#REF!</definedName>
    <definedName name="rendo_2014_7A.A.45" localSheetId="2">#REF!</definedName>
    <definedName name="rendo_2014_7A.A.45">#REF!</definedName>
    <definedName name="rendo_2014_7A.A.46" localSheetId="2">#REF!</definedName>
    <definedName name="rendo_2014_7A.A.46">#REF!</definedName>
    <definedName name="rendo_2014_7A.A.47" localSheetId="2">#REF!</definedName>
    <definedName name="rendo_2014_7A.A.47">#REF!</definedName>
    <definedName name="rendo_2014_7A.A.48" localSheetId="2">#REF!</definedName>
    <definedName name="rendo_2014_7A.A.48">#REF!</definedName>
    <definedName name="rendo_2014_7A.A.49" localSheetId="2">#REF!</definedName>
    <definedName name="rendo_2014_7A.A.49">#REF!</definedName>
    <definedName name="rendo_2014_7A.A.50" localSheetId="2">#REF!</definedName>
    <definedName name="rendo_2014_7A.A.50">#REF!</definedName>
    <definedName name="rendo_2014_7A.A.51" localSheetId="2">#REF!</definedName>
    <definedName name="rendo_2014_7A.A.51">#REF!</definedName>
    <definedName name="rendo_2014_7B.A.21" localSheetId="2">#REF!</definedName>
    <definedName name="rendo_2014_7B.A.21">#REF!</definedName>
    <definedName name="rendo_2014_7B.A.22" localSheetId="2">#REF!</definedName>
    <definedName name="rendo_2014_7B.A.22">#REF!</definedName>
    <definedName name="rendo_2014_7B.A.23" localSheetId="2">#REF!</definedName>
    <definedName name="rendo_2014_7B.A.23">#REF!</definedName>
    <definedName name="rendo_2014_7B.A.24" localSheetId="2">#REF!</definedName>
    <definedName name="rendo_2014_7B.A.24">#REF!</definedName>
    <definedName name="rendo_2014_7B.A.25" localSheetId="2">#REF!</definedName>
    <definedName name="rendo_2014_7B.A.25">#REF!</definedName>
    <definedName name="rendo_2014_7B.A.26" localSheetId="2">#REF!</definedName>
    <definedName name="rendo_2014_7B.A.26">#REF!</definedName>
    <definedName name="rendo_2014_7B.A.27" localSheetId="2">#REF!</definedName>
    <definedName name="rendo_2014_7B.A.27">#REF!</definedName>
    <definedName name="rendo_2014_7B.A.28" localSheetId="2">#REF!</definedName>
    <definedName name="rendo_2014_7B.A.28">#REF!</definedName>
    <definedName name="rendo_2014_7B.A.29" localSheetId="2">#REF!</definedName>
    <definedName name="rendo_2014_7B.A.29">#REF!</definedName>
    <definedName name="rendo_2014_7B.A.30" localSheetId="2">#REF!</definedName>
    <definedName name="rendo_2014_7B.A.30">#REF!</definedName>
    <definedName name="RENDO_2014_INV_LOG">#REF!</definedName>
    <definedName name="RENDO_2014_OO_LOG" localSheetId="2">#REF!</definedName>
    <definedName name="RENDO_2014_OO_LOG">#REF!</definedName>
    <definedName name="RENDO_2014_OPEX_LOG" localSheetId="2">#REF!</definedName>
    <definedName name="RENDO_2014_OPEX_LOG">#REF!</definedName>
    <definedName name="rendo_2015_2B.E.tot" localSheetId="2">#REF!</definedName>
    <definedName name="rendo_2015_2B.E.tot">#REF!</definedName>
    <definedName name="rendo_2015_3A.A.1" localSheetId="2">#REF!</definedName>
    <definedName name="rendo_2015_3A.A.1">#REF!</definedName>
    <definedName name="rendo_2015_3A.A.10" localSheetId="2">#REF!</definedName>
    <definedName name="rendo_2015_3A.A.10">#REF!</definedName>
    <definedName name="rendo_2015_3A.A.11" localSheetId="2">#REF!</definedName>
    <definedName name="rendo_2015_3A.A.11">#REF!</definedName>
    <definedName name="rendo_2015_3A.A.12" localSheetId="2">#REF!</definedName>
    <definedName name="rendo_2015_3A.A.12">#REF!</definedName>
    <definedName name="rendo_2015_3A.A.13" localSheetId="2">#REF!</definedName>
    <definedName name="rendo_2015_3A.A.13">#REF!</definedName>
    <definedName name="rendo_2015_3A.A.15" localSheetId="2">#REF!</definedName>
    <definedName name="rendo_2015_3A.A.15">#REF!</definedName>
    <definedName name="rendo_2015_3A.A.2" localSheetId="2">#REF!</definedName>
    <definedName name="rendo_2015_3A.A.2">#REF!</definedName>
    <definedName name="rendo_2015_3A.A.3" localSheetId="2">#REF!</definedName>
    <definedName name="rendo_2015_3A.A.3">#REF!</definedName>
    <definedName name="rendo_2015_3A.A.4" localSheetId="2">#REF!</definedName>
    <definedName name="rendo_2015_3A.A.4">#REF!</definedName>
    <definedName name="rendo_2015_3A.A.5" localSheetId="2">#REF!</definedName>
    <definedName name="rendo_2015_3A.A.5">#REF!</definedName>
    <definedName name="rendo_2015_3A.A.6" localSheetId="2">#REF!</definedName>
    <definedName name="rendo_2015_3A.A.6">#REF!</definedName>
    <definedName name="rendo_2015_3A.A.7" localSheetId="2">#REF!</definedName>
    <definedName name="rendo_2015_3A.A.7">#REF!</definedName>
    <definedName name="rendo_2015_3A.A.8" localSheetId="2">#REF!</definedName>
    <definedName name="rendo_2015_3A.A.8">#REF!</definedName>
    <definedName name="rendo_2015_7A.A.21" localSheetId="2">#REF!</definedName>
    <definedName name="rendo_2015_7A.A.21">#REF!</definedName>
    <definedName name="rendo_2015_7A.A.22" localSheetId="2">#REF!</definedName>
    <definedName name="rendo_2015_7A.A.22">#REF!</definedName>
    <definedName name="rendo_2015_7A.A.23" localSheetId="2">#REF!</definedName>
    <definedName name="rendo_2015_7A.A.23">#REF!</definedName>
    <definedName name="rendo_2015_7A.A.24" localSheetId="2">#REF!</definedName>
    <definedName name="rendo_2015_7A.A.24">#REF!</definedName>
    <definedName name="rendo_2015_7A.A.25" localSheetId="2">#REF!</definedName>
    <definedName name="rendo_2015_7A.A.25">#REF!</definedName>
    <definedName name="rendo_2015_7A.A.26" localSheetId="2">#REF!</definedName>
    <definedName name="rendo_2015_7A.A.26">#REF!</definedName>
    <definedName name="rendo_2015_7A.A.27" localSheetId="2">#REF!</definedName>
    <definedName name="rendo_2015_7A.A.27">#REF!</definedName>
    <definedName name="rendo_2015_7A.A.28" localSheetId="2">#REF!</definedName>
    <definedName name="rendo_2015_7A.A.28">#REF!</definedName>
    <definedName name="rendo_2015_7A.A.29" localSheetId="2">#REF!</definedName>
    <definedName name="rendo_2015_7A.A.29">#REF!</definedName>
    <definedName name="rendo_2015_7A.A.30" localSheetId="2">#REF!</definedName>
    <definedName name="rendo_2015_7A.A.30">#REF!</definedName>
    <definedName name="rendo_2015_7A.A.31" localSheetId="2">#REF!</definedName>
    <definedName name="rendo_2015_7A.A.31">#REF!</definedName>
    <definedName name="rendo_2015_7A.A.41" localSheetId="2">#REF!</definedName>
    <definedName name="rendo_2015_7A.A.41">#REF!</definedName>
    <definedName name="rendo_2015_7A.A.42" localSheetId="2">#REF!</definedName>
    <definedName name="rendo_2015_7A.A.42">#REF!</definedName>
    <definedName name="rendo_2015_7A.A.43" localSheetId="2">#REF!</definedName>
    <definedName name="rendo_2015_7A.A.43">#REF!</definedName>
    <definedName name="rendo_2015_7A.A.44" localSheetId="2">#REF!</definedName>
    <definedName name="rendo_2015_7A.A.44">#REF!</definedName>
    <definedName name="rendo_2015_7A.A.45" localSheetId="2">#REF!</definedName>
    <definedName name="rendo_2015_7A.A.45">#REF!</definedName>
    <definedName name="rendo_2015_7A.A.46" localSheetId="2">#REF!</definedName>
    <definedName name="rendo_2015_7A.A.46">#REF!</definedName>
    <definedName name="rendo_2015_7A.A.47" localSheetId="2">#REF!</definedName>
    <definedName name="rendo_2015_7A.A.47">#REF!</definedName>
    <definedName name="rendo_2015_7A.A.48" localSheetId="2">#REF!</definedName>
    <definedName name="rendo_2015_7A.A.48">#REF!</definedName>
    <definedName name="rendo_2015_7A.A.49" localSheetId="2">#REF!</definedName>
    <definedName name="rendo_2015_7A.A.49">#REF!</definedName>
    <definedName name="rendo_2015_7A.A.50" localSheetId="2">#REF!</definedName>
    <definedName name="rendo_2015_7A.A.50">#REF!</definedName>
    <definedName name="rendo_2015_7A.A.51" localSheetId="2">#REF!</definedName>
    <definedName name="rendo_2015_7A.A.51">#REF!</definedName>
    <definedName name="rendo_2015_7B.A.21" localSheetId="2">#REF!</definedName>
    <definedName name="rendo_2015_7B.A.21">#REF!</definedName>
    <definedName name="rendo_2015_7B.A.22" localSheetId="2">#REF!</definedName>
    <definedName name="rendo_2015_7B.A.22">#REF!</definedName>
    <definedName name="rendo_2015_7B.A.23" localSheetId="2">#REF!</definedName>
    <definedName name="rendo_2015_7B.A.23">#REF!</definedName>
    <definedName name="rendo_2015_7B.A.24" localSheetId="2">#REF!</definedName>
    <definedName name="rendo_2015_7B.A.24">#REF!</definedName>
    <definedName name="rendo_2015_7B.A.25" localSheetId="2">#REF!</definedName>
    <definedName name="rendo_2015_7B.A.25">#REF!</definedName>
    <definedName name="rendo_2015_7B.A.26" localSheetId="2">#REF!</definedName>
    <definedName name="rendo_2015_7B.A.26">#REF!</definedName>
    <definedName name="rendo_2015_7B.A.27" localSheetId="2">#REF!</definedName>
    <definedName name="rendo_2015_7B.A.27">#REF!</definedName>
    <definedName name="rendo_2015_7B.A.28" localSheetId="2">#REF!</definedName>
    <definedName name="rendo_2015_7B.A.28">#REF!</definedName>
    <definedName name="rendo_2015_7B.A.29" localSheetId="2">#REF!</definedName>
    <definedName name="rendo_2015_7B.A.29">#REF!</definedName>
    <definedName name="rendo_2015_7B.A.30" localSheetId="2">#REF!</definedName>
    <definedName name="rendo_2015_7B.A.30">#REF!</definedName>
    <definedName name="RENDO_2015_INV_LOG">#REF!</definedName>
    <definedName name="RENDO_2015_OO_LOG" localSheetId="2">#REF!</definedName>
    <definedName name="RENDO_2015_OO_LOG">#REF!</definedName>
    <definedName name="RENDO_2015_OPEX_LOG" localSheetId="2">#REF!</definedName>
    <definedName name="RENDO_2015_OPEX_LOG">#REF!</definedName>
    <definedName name="stedin_2014_2B.E.tot" localSheetId="2">#REF!</definedName>
    <definedName name="stedin_2014_2B.E.tot">#REF!</definedName>
    <definedName name="stedin_2014_3A.A.1" localSheetId="2">#REF!</definedName>
    <definedName name="stedin_2014_3A.A.1">#REF!</definedName>
    <definedName name="stedin_2014_3A.A.10" localSheetId="2">#REF!</definedName>
    <definedName name="stedin_2014_3A.A.10">#REF!</definedName>
    <definedName name="stedin_2014_3A.A.11" localSheetId="2">#REF!</definedName>
    <definedName name="stedin_2014_3A.A.11">#REF!</definedName>
    <definedName name="stedin_2014_3A.A.12" localSheetId="2">#REF!</definedName>
    <definedName name="stedin_2014_3A.A.12">#REF!</definedName>
    <definedName name="stedin_2014_3A.A.13" localSheetId="2">#REF!</definedName>
    <definedName name="stedin_2014_3A.A.13">#REF!</definedName>
    <definedName name="stedin_2014_3A.A.15" localSheetId="2">#REF!</definedName>
    <definedName name="stedin_2014_3A.A.15">#REF!</definedName>
    <definedName name="stedin_2014_3A.A.2" localSheetId="2">#REF!</definedName>
    <definedName name="stedin_2014_3A.A.2">#REF!</definedName>
    <definedName name="stedin_2014_3A.A.3" localSheetId="2">#REF!</definedName>
    <definedName name="stedin_2014_3A.A.3">#REF!</definedName>
    <definedName name="stedin_2014_3A.A.4" localSheetId="2">#REF!</definedName>
    <definedName name="stedin_2014_3A.A.4">#REF!</definedName>
    <definedName name="stedin_2014_3A.A.5" localSheetId="2">#REF!</definedName>
    <definedName name="stedin_2014_3A.A.5">#REF!</definedName>
    <definedName name="stedin_2014_3A.A.6" localSheetId="2">#REF!</definedName>
    <definedName name="stedin_2014_3A.A.6">#REF!</definedName>
    <definedName name="stedin_2014_3A.A.7" localSheetId="2">#REF!</definedName>
    <definedName name="stedin_2014_3A.A.7">#REF!</definedName>
    <definedName name="stedin_2014_3A.A.8" localSheetId="2">#REF!</definedName>
    <definedName name="stedin_2014_3A.A.8">#REF!</definedName>
    <definedName name="stedin_2014_7A.A.21" localSheetId="2">#REF!</definedName>
    <definedName name="stedin_2014_7A.A.21">#REF!</definedName>
    <definedName name="stedin_2014_7A.A.22" localSheetId="2">#REF!</definedName>
    <definedName name="stedin_2014_7A.A.22">#REF!</definedName>
    <definedName name="stedin_2014_7A.A.23" localSheetId="2">#REF!</definedName>
    <definedName name="stedin_2014_7A.A.23">#REF!</definedName>
    <definedName name="stedin_2014_7A.A.24" localSheetId="2">#REF!</definedName>
    <definedName name="stedin_2014_7A.A.24">#REF!</definedName>
    <definedName name="stedin_2014_7A.A.25" localSheetId="2">#REF!</definedName>
    <definedName name="stedin_2014_7A.A.25">#REF!</definedName>
    <definedName name="stedin_2014_7A.A.26" localSheetId="2">#REF!</definedName>
    <definedName name="stedin_2014_7A.A.26">#REF!</definedName>
    <definedName name="stedin_2014_7A.A.27" localSheetId="2">#REF!</definedName>
    <definedName name="stedin_2014_7A.A.27">#REF!</definedName>
    <definedName name="stedin_2014_7A.A.28" localSheetId="2">#REF!</definedName>
    <definedName name="stedin_2014_7A.A.28">#REF!</definedName>
    <definedName name="stedin_2014_7A.A.29" localSheetId="2">#REF!</definedName>
    <definedName name="stedin_2014_7A.A.29">#REF!</definedName>
    <definedName name="stedin_2014_7A.A.30" localSheetId="2">#REF!</definedName>
    <definedName name="stedin_2014_7A.A.30">#REF!</definedName>
    <definedName name="stedin_2014_7A.A.31" localSheetId="2">#REF!</definedName>
    <definedName name="stedin_2014_7A.A.31">#REF!</definedName>
    <definedName name="stedin_2014_7A.A.41" localSheetId="2">#REF!</definedName>
    <definedName name="stedin_2014_7A.A.41">#REF!</definedName>
    <definedName name="stedin_2014_7A.A.42" localSheetId="2">#REF!</definedName>
    <definedName name="stedin_2014_7A.A.42">#REF!</definedName>
    <definedName name="stedin_2014_7A.A.43" localSheetId="2">#REF!</definedName>
    <definedName name="stedin_2014_7A.A.43">#REF!</definedName>
    <definedName name="stedin_2014_7A.A.44" localSheetId="2">#REF!</definedName>
    <definedName name="stedin_2014_7A.A.44">#REF!</definedName>
    <definedName name="stedin_2014_7A.A.45" localSheetId="2">#REF!</definedName>
    <definedName name="stedin_2014_7A.A.45">#REF!</definedName>
    <definedName name="stedin_2014_7A.A.46" localSheetId="2">#REF!</definedName>
    <definedName name="stedin_2014_7A.A.46">#REF!</definedName>
    <definedName name="stedin_2014_7A.A.47" localSheetId="2">#REF!</definedName>
    <definedName name="stedin_2014_7A.A.47">#REF!</definedName>
    <definedName name="stedin_2014_7A.A.48" localSheetId="2">#REF!</definedName>
    <definedName name="stedin_2014_7A.A.48">#REF!</definedName>
    <definedName name="stedin_2014_7A.A.49" localSheetId="2">#REF!</definedName>
    <definedName name="stedin_2014_7A.A.49">#REF!</definedName>
    <definedName name="stedin_2014_7A.A.50" localSheetId="2">#REF!</definedName>
    <definedName name="stedin_2014_7A.A.50">#REF!</definedName>
    <definedName name="stedin_2014_7A.A.51" localSheetId="2">#REF!</definedName>
    <definedName name="stedin_2014_7A.A.51">#REF!</definedName>
    <definedName name="stedin_2014_7B.A.21" localSheetId="2">#REF!</definedName>
    <definedName name="stedin_2014_7B.A.21">#REF!</definedName>
    <definedName name="stedin_2014_7B.A.22" localSheetId="2">#REF!</definedName>
    <definedName name="stedin_2014_7B.A.22">#REF!</definedName>
    <definedName name="stedin_2014_7B.A.23" localSheetId="2">#REF!</definedName>
    <definedName name="stedin_2014_7B.A.23">#REF!</definedName>
    <definedName name="stedin_2014_7B.A.24" localSheetId="2">#REF!</definedName>
    <definedName name="stedin_2014_7B.A.24">#REF!</definedName>
    <definedName name="stedin_2014_7B.A.25" localSheetId="2">#REF!</definedName>
    <definedName name="stedin_2014_7B.A.25">#REF!</definedName>
    <definedName name="stedin_2014_7B.A.26" localSheetId="2">#REF!</definedName>
    <definedName name="stedin_2014_7B.A.26">#REF!</definedName>
    <definedName name="stedin_2014_7B.A.27" localSheetId="2">#REF!</definedName>
    <definedName name="stedin_2014_7B.A.27">#REF!</definedName>
    <definedName name="stedin_2014_7B.A.28" localSheetId="2">#REF!</definedName>
    <definedName name="stedin_2014_7B.A.28">#REF!</definedName>
    <definedName name="stedin_2014_7B.A.29" localSheetId="2">#REF!</definedName>
    <definedName name="stedin_2014_7B.A.29">#REF!</definedName>
    <definedName name="stedin_2014_7B.A.30" localSheetId="2">#REF!</definedName>
    <definedName name="stedin_2014_7B.A.30">#REF!</definedName>
    <definedName name="STEDIN_2014_INV_LOG">#REF!</definedName>
    <definedName name="STEDIN_2014_OO_LOG" localSheetId="2">#REF!</definedName>
    <definedName name="STEDIN_2014_OO_LOG">#REF!</definedName>
    <definedName name="STEDIN_2014_OPEX_LOG" localSheetId="2">#REF!</definedName>
    <definedName name="STEDIN_2014_OPEX_LOG">#REF!</definedName>
    <definedName name="stedin_2015_2B.E.tot" localSheetId="2">#REF!</definedName>
    <definedName name="stedin_2015_2B.E.tot">#REF!</definedName>
    <definedName name="stedin_2015_3A.A.1" localSheetId="2">#REF!</definedName>
    <definedName name="stedin_2015_3A.A.1">#REF!</definedName>
    <definedName name="stedin_2015_3A.A.10" localSheetId="2">#REF!</definedName>
    <definedName name="stedin_2015_3A.A.10">#REF!</definedName>
    <definedName name="stedin_2015_3A.A.11" localSheetId="2">#REF!</definedName>
    <definedName name="stedin_2015_3A.A.11">#REF!</definedName>
    <definedName name="stedin_2015_3A.A.12" localSheetId="2">#REF!</definedName>
    <definedName name="stedin_2015_3A.A.12">#REF!</definedName>
    <definedName name="stedin_2015_3A.A.13" localSheetId="2">#REF!</definedName>
    <definedName name="stedin_2015_3A.A.13">#REF!</definedName>
    <definedName name="stedin_2015_3A.A.15" localSheetId="2">#REF!</definedName>
    <definedName name="stedin_2015_3A.A.15">#REF!</definedName>
    <definedName name="stedin_2015_3A.A.2" localSheetId="2">#REF!</definedName>
    <definedName name="stedin_2015_3A.A.2">#REF!</definedName>
    <definedName name="stedin_2015_3A.A.3" localSheetId="2">#REF!</definedName>
    <definedName name="stedin_2015_3A.A.3">#REF!</definedName>
    <definedName name="stedin_2015_3A.A.4" localSheetId="2">#REF!</definedName>
    <definedName name="stedin_2015_3A.A.4">#REF!</definedName>
    <definedName name="stedin_2015_3A.A.5" localSheetId="2">#REF!</definedName>
    <definedName name="stedin_2015_3A.A.5">#REF!</definedName>
    <definedName name="stedin_2015_3A.A.6" localSheetId="2">#REF!</definedName>
    <definedName name="stedin_2015_3A.A.6">#REF!</definedName>
    <definedName name="stedin_2015_3A.A.7" localSheetId="2">#REF!</definedName>
    <definedName name="stedin_2015_3A.A.7">#REF!</definedName>
    <definedName name="stedin_2015_3A.A.8" localSheetId="2">#REF!</definedName>
    <definedName name="stedin_2015_3A.A.8">#REF!</definedName>
    <definedName name="stedin_2015_7A.A.21" localSheetId="2">#REF!</definedName>
    <definedName name="stedin_2015_7A.A.21">#REF!</definedName>
    <definedName name="stedin_2015_7A.A.22" localSheetId="2">#REF!</definedName>
    <definedName name="stedin_2015_7A.A.22">#REF!</definedName>
    <definedName name="stedin_2015_7A.A.23" localSheetId="2">#REF!</definedName>
    <definedName name="stedin_2015_7A.A.23">#REF!</definedName>
    <definedName name="stedin_2015_7A.A.24" localSheetId="2">#REF!</definedName>
    <definedName name="stedin_2015_7A.A.24">#REF!</definedName>
    <definedName name="stedin_2015_7A.A.25" localSheetId="2">#REF!</definedName>
    <definedName name="stedin_2015_7A.A.25">#REF!</definedName>
    <definedName name="stedin_2015_7A.A.26" localSheetId="2">#REF!</definedName>
    <definedName name="stedin_2015_7A.A.26">#REF!</definedName>
    <definedName name="stedin_2015_7A.A.27" localSheetId="2">#REF!</definedName>
    <definedName name="stedin_2015_7A.A.27">#REF!</definedName>
    <definedName name="stedin_2015_7A.A.28" localSheetId="2">#REF!</definedName>
    <definedName name="stedin_2015_7A.A.28">#REF!</definedName>
    <definedName name="stedin_2015_7A.A.29" localSheetId="2">#REF!</definedName>
    <definedName name="stedin_2015_7A.A.29">#REF!</definedName>
    <definedName name="stedin_2015_7A.A.30" localSheetId="2">#REF!</definedName>
    <definedName name="stedin_2015_7A.A.30">#REF!</definedName>
    <definedName name="stedin_2015_7A.A.31" localSheetId="2">#REF!</definedName>
    <definedName name="stedin_2015_7A.A.31">#REF!</definedName>
    <definedName name="stedin_2015_7A.A.41" localSheetId="2">#REF!</definedName>
    <definedName name="stedin_2015_7A.A.41">#REF!</definedName>
    <definedName name="stedin_2015_7A.A.42" localSheetId="2">#REF!</definedName>
    <definedName name="stedin_2015_7A.A.42">#REF!</definedName>
    <definedName name="stedin_2015_7A.A.43" localSheetId="2">#REF!</definedName>
    <definedName name="stedin_2015_7A.A.43">#REF!</definedName>
    <definedName name="stedin_2015_7A.A.44" localSheetId="2">#REF!</definedName>
    <definedName name="stedin_2015_7A.A.44">#REF!</definedName>
    <definedName name="stedin_2015_7A.A.45" localSheetId="2">#REF!</definedName>
    <definedName name="stedin_2015_7A.A.45">#REF!</definedName>
    <definedName name="stedin_2015_7A.A.46" localSheetId="2">#REF!</definedName>
    <definedName name="stedin_2015_7A.A.46">#REF!</definedName>
    <definedName name="stedin_2015_7A.A.47" localSheetId="2">#REF!</definedName>
    <definedName name="stedin_2015_7A.A.47">#REF!</definedName>
    <definedName name="stedin_2015_7A.A.48" localSheetId="2">#REF!</definedName>
    <definedName name="stedin_2015_7A.A.48">#REF!</definedName>
    <definedName name="stedin_2015_7A.A.49" localSheetId="2">#REF!</definedName>
    <definedName name="stedin_2015_7A.A.49">#REF!</definedName>
    <definedName name="stedin_2015_7A.A.50" localSheetId="2">#REF!</definedName>
    <definedName name="stedin_2015_7A.A.50">#REF!</definedName>
    <definedName name="stedin_2015_7A.A.51" localSheetId="2">#REF!</definedName>
    <definedName name="stedin_2015_7A.A.51">#REF!</definedName>
    <definedName name="stedin_2015_7B.A.21" localSheetId="2">#REF!</definedName>
    <definedName name="stedin_2015_7B.A.21">#REF!</definedName>
    <definedName name="stedin_2015_7B.A.22" localSheetId="2">#REF!</definedName>
    <definedName name="stedin_2015_7B.A.22">#REF!</definedName>
    <definedName name="stedin_2015_7B.A.23" localSheetId="2">#REF!</definedName>
    <definedName name="stedin_2015_7B.A.23">#REF!</definedName>
    <definedName name="stedin_2015_7B.A.24" localSheetId="2">#REF!</definedName>
    <definedName name="stedin_2015_7B.A.24">#REF!</definedName>
    <definedName name="stedin_2015_7B.A.25" localSheetId="2">#REF!</definedName>
    <definedName name="stedin_2015_7B.A.25">#REF!</definedName>
    <definedName name="stedin_2015_7B.A.26" localSheetId="2">#REF!</definedName>
    <definedName name="stedin_2015_7B.A.26">#REF!</definedName>
    <definedName name="stedin_2015_7B.A.27" localSheetId="2">#REF!</definedName>
    <definedName name="stedin_2015_7B.A.27">#REF!</definedName>
    <definedName name="stedin_2015_7B.A.28" localSheetId="2">#REF!</definedName>
    <definedName name="stedin_2015_7B.A.28">#REF!</definedName>
    <definedName name="stedin_2015_7B.A.29" localSheetId="2">#REF!</definedName>
    <definedName name="stedin_2015_7B.A.29">#REF!</definedName>
    <definedName name="stedin_2015_7B.A.30" localSheetId="2">#REF!</definedName>
    <definedName name="stedin_2015_7B.A.30">#REF!</definedName>
    <definedName name="STEDIN_2015_INV_LOG">#REF!</definedName>
    <definedName name="STEDIN_2015_OO_LOG" localSheetId="2">#REF!</definedName>
    <definedName name="STEDIN_2015_OO_LOG">#REF!</definedName>
    <definedName name="STEDIN_2015_OPEX_LOG" localSheetId="2">#REF!</definedName>
    <definedName name="STEDIN_2015_OPEX_LOG">#REF!</definedName>
    <definedName name="westland_2014_2B.E.tot" localSheetId="2">#REF!</definedName>
    <definedName name="westland_2014_2B.E.tot">#REF!</definedName>
    <definedName name="westland_2014_3A.A.1" localSheetId="2">#REF!</definedName>
    <definedName name="westland_2014_3A.A.1">#REF!</definedName>
    <definedName name="westland_2014_3A.A.10" localSheetId="2">#REF!</definedName>
    <definedName name="westland_2014_3A.A.10">#REF!</definedName>
    <definedName name="westland_2014_3A.A.11" localSheetId="2">#REF!</definedName>
    <definedName name="westland_2014_3A.A.11">#REF!</definedName>
    <definedName name="westland_2014_3A.A.12" localSheetId="2">#REF!</definedName>
    <definedName name="westland_2014_3A.A.12">#REF!</definedName>
    <definedName name="westland_2014_3A.A.13" localSheetId="2">#REF!</definedName>
    <definedName name="westland_2014_3A.A.13">#REF!</definedName>
    <definedName name="westland_2014_3A.A.15" localSheetId="2">#REF!</definedName>
    <definedName name="westland_2014_3A.A.15">#REF!</definedName>
    <definedName name="westland_2014_3A.A.2" localSheetId="2">#REF!</definedName>
    <definedName name="westland_2014_3A.A.2">#REF!</definedName>
    <definedName name="westland_2014_3A.A.3" localSheetId="2">#REF!</definedName>
    <definedName name="westland_2014_3A.A.3">#REF!</definedName>
    <definedName name="westland_2014_3A.A.4" localSheetId="2">#REF!</definedName>
    <definedName name="westland_2014_3A.A.4">#REF!</definedName>
    <definedName name="westland_2014_3A.A.5" localSheetId="2">#REF!</definedName>
    <definedName name="westland_2014_3A.A.5">#REF!</definedName>
    <definedName name="westland_2014_3A.A.6" localSheetId="2">#REF!</definedName>
    <definedName name="westland_2014_3A.A.6">#REF!</definedName>
    <definedName name="westland_2014_3A.A.7" localSheetId="2">#REF!</definedName>
    <definedName name="westland_2014_3A.A.7">#REF!</definedName>
    <definedName name="westland_2014_3A.A.8" localSheetId="2">#REF!</definedName>
    <definedName name="westland_2014_3A.A.8">#REF!</definedName>
    <definedName name="westland_2014_7A.A.21" localSheetId="2">#REF!</definedName>
    <definedName name="westland_2014_7A.A.21">#REF!</definedName>
    <definedName name="westland_2014_7A.A.22" localSheetId="2">#REF!</definedName>
    <definedName name="westland_2014_7A.A.22">#REF!</definedName>
    <definedName name="westland_2014_7A.A.23" localSheetId="2">#REF!</definedName>
    <definedName name="westland_2014_7A.A.23">#REF!</definedName>
    <definedName name="westland_2014_7A.A.24" localSheetId="2">#REF!</definedName>
    <definedName name="westland_2014_7A.A.24">#REF!</definedName>
    <definedName name="westland_2014_7A.A.25" localSheetId="2">#REF!</definedName>
    <definedName name="westland_2014_7A.A.25">#REF!</definedName>
    <definedName name="westland_2014_7A.A.26" localSheetId="2">#REF!</definedName>
    <definedName name="westland_2014_7A.A.26">#REF!</definedName>
    <definedName name="westland_2014_7A.A.27" localSheetId="2">#REF!</definedName>
    <definedName name="westland_2014_7A.A.27">#REF!</definedName>
    <definedName name="westland_2014_7A.A.28" localSheetId="2">#REF!</definedName>
    <definedName name="westland_2014_7A.A.28">#REF!</definedName>
    <definedName name="westland_2014_7A.A.29" localSheetId="2">#REF!</definedName>
    <definedName name="westland_2014_7A.A.29">#REF!</definedName>
    <definedName name="westland_2014_7A.A.30" localSheetId="2">#REF!</definedName>
    <definedName name="westland_2014_7A.A.30">#REF!</definedName>
    <definedName name="westland_2014_7A.A.31" localSheetId="2">#REF!</definedName>
    <definedName name="westland_2014_7A.A.31">#REF!</definedName>
    <definedName name="westland_2014_7A.A.41" localSheetId="2">#REF!</definedName>
    <definedName name="westland_2014_7A.A.41">#REF!</definedName>
    <definedName name="westland_2014_7A.A.42" localSheetId="2">#REF!</definedName>
    <definedName name="westland_2014_7A.A.42">#REF!</definedName>
    <definedName name="westland_2014_7A.A.43" localSheetId="2">#REF!</definedName>
    <definedName name="westland_2014_7A.A.43">#REF!</definedName>
    <definedName name="westland_2014_7A.A.44" localSheetId="2">#REF!</definedName>
    <definedName name="westland_2014_7A.A.44">#REF!</definedName>
    <definedName name="westland_2014_7A.A.45" localSheetId="2">#REF!</definedName>
    <definedName name="westland_2014_7A.A.45">#REF!</definedName>
    <definedName name="westland_2014_7A.A.46" localSheetId="2">#REF!</definedName>
    <definedName name="westland_2014_7A.A.46">#REF!</definedName>
    <definedName name="westland_2014_7A.A.47" localSheetId="2">#REF!</definedName>
    <definedName name="westland_2014_7A.A.47">#REF!</definedName>
    <definedName name="westland_2014_7A.A.48" localSheetId="2">#REF!</definedName>
    <definedName name="westland_2014_7A.A.48">#REF!</definedName>
    <definedName name="westland_2014_7A.A.49" localSheetId="2">#REF!</definedName>
    <definedName name="westland_2014_7A.A.49">#REF!</definedName>
    <definedName name="westland_2014_7A.A.50" localSheetId="2">#REF!</definedName>
    <definedName name="westland_2014_7A.A.50">#REF!</definedName>
    <definedName name="westland_2014_7A.A.51" localSheetId="2">#REF!</definedName>
    <definedName name="westland_2014_7A.A.51">#REF!</definedName>
    <definedName name="westland_2014_7B.A.21" localSheetId="2">#REF!</definedName>
    <definedName name="westland_2014_7B.A.21">#REF!</definedName>
    <definedName name="westland_2014_7B.A.22" localSheetId="2">#REF!</definedName>
    <definedName name="westland_2014_7B.A.22">#REF!</definedName>
    <definedName name="westland_2014_7B.A.23" localSheetId="2">#REF!</definedName>
    <definedName name="westland_2014_7B.A.23">#REF!</definedName>
    <definedName name="westland_2014_7B.A.24" localSheetId="2">#REF!</definedName>
    <definedName name="westland_2014_7B.A.24">#REF!</definedName>
    <definedName name="westland_2014_7B.A.25" localSheetId="2">#REF!</definedName>
    <definedName name="westland_2014_7B.A.25">#REF!</definedName>
    <definedName name="westland_2014_7B.A.26" localSheetId="2">#REF!</definedName>
    <definedName name="westland_2014_7B.A.26">#REF!</definedName>
    <definedName name="westland_2014_7B.A.27" localSheetId="2">#REF!</definedName>
    <definedName name="westland_2014_7B.A.27">#REF!</definedName>
    <definedName name="westland_2014_7B.A.28" localSheetId="2">#REF!</definedName>
    <definedName name="westland_2014_7B.A.28">#REF!</definedName>
    <definedName name="westland_2014_7B.A.29" localSheetId="2">#REF!</definedName>
    <definedName name="westland_2014_7B.A.29">#REF!</definedName>
    <definedName name="westland_2014_7B.A.30" localSheetId="2">#REF!</definedName>
    <definedName name="westland_2014_7B.A.30">#REF!</definedName>
    <definedName name="WESTLAND_2014_INV_LOG">#REF!</definedName>
    <definedName name="WESTLAND_2014_OO_LOG" localSheetId="2">#REF!</definedName>
    <definedName name="WESTLAND_2014_OO_LOG">#REF!</definedName>
    <definedName name="WESTLAND_2014_OPEX_LOG" localSheetId="2">#REF!</definedName>
    <definedName name="WESTLAND_2014_OPEX_LOG">#REF!</definedName>
    <definedName name="westland_2015_2B.E.tot" localSheetId="2">#REF!</definedName>
    <definedName name="westland_2015_2B.E.tot">#REF!</definedName>
    <definedName name="westland_2015_3A.A.1" localSheetId="2">#REF!</definedName>
    <definedName name="westland_2015_3A.A.1">#REF!</definedName>
    <definedName name="westland_2015_3A.A.10" localSheetId="2">#REF!</definedName>
    <definedName name="westland_2015_3A.A.10">#REF!</definedName>
    <definedName name="westland_2015_3A.A.11" localSheetId="2">#REF!</definedName>
    <definedName name="westland_2015_3A.A.11">#REF!</definedName>
    <definedName name="westland_2015_3A.A.12" localSheetId="2">#REF!</definedName>
    <definedName name="westland_2015_3A.A.12">#REF!</definedName>
    <definedName name="westland_2015_3A.A.13" localSheetId="2">#REF!</definedName>
    <definedName name="westland_2015_3A.A.13">#REF!</definedName>
    <definedName name="westland_2015_3A.A.15" localSheetId="2">#REF!</definedName>
    <definedName name="westland_2015_3A.A.15">#REF!</definedName>
    <definedName name="westland_2015_3A.A.2" localSheetId="2">#REF!</definedName>
    <definedName name="westland_2015_3A.A.2">#REF!</definedName>
    <definedName name="westland_2015_3A.A.3" localSheetId="2">#REF!</definedName>
    <definedName name="westland_2015_3A.A.3">#REF!</definedName>
    <definedName name="westland_2015_3A.A.4" localSheetId="2">#REF!</definedName>
    <definedName name="westland_2015_3A.A.4">#REF!</definedName>
    <definedName name="westland_2015_3A.A.5" localSheetId="2">#REF!</definedName>
    <definedName name="westland_2015_3A.A.5">#REF!</definedName>
    <definedName name="westland_2015_3A.A.6" localSheetId="2">#REF!</definedName>
    <definedName name="westland_2015_3A.A.6">#REF!</definedName>
    <definedName name="westland_2015_3A.A.7" localSheetId="2">#REF!</definedName>
    <definedName name="westland_2015_3A.A.7">#REF!</definedName>
    <definedName name="westland_2015_3A.A.8" localSheetId="2">#REF!</definedName>
    <definedName name="westland_2015_3A.A.8">#REF!</definedName>
    <definedName name="westland_2015_7A.A.21" localSheetId="2">#REF!</definedName>
    <definedName name="westland_2015_7A.A.21">#REF!</definedName>
    <definedName name="westland_2015_7A.A.22" localSheetId="2">#REF!</definedName>
    <definedName name="westland_2015_7A.A.22">#REF!</definedName>
    <definedName name="westland_2015_7A.A.23" localSheetId="2">#REF!</definedName>
    <definedName name="westland_2015_7A.A.23">#REF!</definedName>
    <definedName name="westland_2015_7A.A.24" localSheetId="2">#REF!</definedName>
    <definedName name="westland_2015_7A.A.24">#REF!</definedName>
    <definedName name="westland_2015_7A.A.25" localSheetId="2">#REF!</definedName>
    <definedName name="westland_2015_7A.A.25">#REF!</definedName>
    <definedName name="westland_2015_7A.A.26" localSheetId="2">#REF!</definedName>
    <definedName name="westland_2015_7A.A.26">#REF!</definedName>
    <definedName name="westland_2015_7A.A.27" localSheetId="2">#REF!</definedName>
    <definedName name="westland_2015_7A.A.27">#REF!</definedName>
    <definedName name="westland_2015_7A.A.28" localSheetId="2">#REF!</definedName>
    <definedName name="westland_2015_7A.A.28">#REF!</definedName>
    <definedName name="westland_2015_7A.A.29" localSheetId="2">#REF!</definedName>
    <definedName name="westland_2015_7A.A.29">#REF!</definedName>
    <definedName name="westland_2015_7A.A.30" localSheetId="2">#REF!</definedName>
    <definedName name="westland_2015_7A.A.30">#REF!</definedName>
    <definedName name="westland_2015_7A.A.31" localSheetId="2">#REF!</definedName>
    <definedName name="westland_2015_7A.A.31">#REF!</definedName>
    <definedName name="westland_2015_7A.A.41" localSheetId="2">#REF!</definedName>
    <definedName name="westland_2015_7A.A.41">#REF!</definedName>
    <definedName name="westland_2015_7A.A.42" localSheetId="2">#REF!</definedName>
    <definedName name="westland_2015_7A.A.42">#REF!</definedName>
    <definedName name="westland_2015_7A.A.43" localSheetId="2">#REF!</definedName>
    <definedName name="westland_2015_7A.A.43">#REF!</definedName>
    <definedName name="westland_2015_7A.A.44" localSheetId="2">#REF!</definedName>
    <definedName name="westland_2015_7A.A.44">#REF!</definedName>
    <definedName name="westland_2015_7A.A.45" localSheetId="2">#REF!</definedName>
    <definedName name="westland_2015_7A.A.45">#REF!</definedName>
    <definedName name="westland_2015_7A.A.46" localSheetId="2">#REF!</definedName>
    <definedName name="westland_2015_7A.A.46">#REF!</definedName>
    <definedName name="westland_2015_7A.A.47" localSheetId="2">#REF!</definedName>
    <definedName name="westland_2015_7A.A.47">#REF!</definedName>
    <definedName name="westland_2015_7A.A.48" localSheetId="2">#REF!</definedName>
    <definedName name="westland_2015_7A.A.48">#REF!</definedName>
    <definedName name="westland_2015_7A.A.49" localSheetId="2">#REF!</definedName>
    <definedName name="westland_2015_7A.A.49">#REF!</definedName>
    <definedName name="westland_2015_7A.A.50" localSheetId="2">#REF!</definedName>
    <definedName name="westland_2015_7A.A.50">#REF!</definedName>
    <definedName name="westland_2015_7A.A.51" localSheetId="2">#REF!</definedName>
    <definedName name="westland_2015_7A.A.51">#REF!</definedName>
    <definedName name="westland_2015_7B.A.21" localSheetId="2">#REF!</definedName>
    <definedName name="westland_2015_7B.A.21">#REF!</definedName>
    <definedName name="westland_2015_7B.A.22" localSheetId="2">#REF!</definedName>
    <definedName name="westland_2015_7B.A.22">#REF!</definedName>
    <definedName name="westland_2015_7B.A.23" localSheetId="2">#REF!</definedName>
    <definedName name="westland_2015_7B.A.23">#REF!</definedName>
    <definedName name="westland_2015_7B.A.24" localSheetId="2">#REF!</definedName>
    <definedName name="westland_2015_7B.A.24">#REF!</definedName>
    <definedName name="westland_2015_7B.A.25" localSheetId="2">#REF!</definedName>
    <definedName name="westland_2015_7B.A.25">#REF!</definedName>
    <definedName name="westland_2015_7B.A.26" localSheetId="2">#REF!</definedName>
    <definedName name="westland_2015_7B.A.26">#REF!</definedName>
    <definedName name="westland_2015_7B.A.27" localSheetId="2">#REF!</definedName>
    <definedName name="westland_2015_7B.A.27">#REF!</definedName>
    <definedName name="westland_2015_7B.A.28" localSheetId="2">#REF!</definedName>
    <definedName name="westland_2015_7B.A.28">#REF!</definedName>
    <definedName name="westland_2015_7B.A.29" localSheetId="2">#REF!</definedName>
    <definedName name="westland_2015_7B.A.29">#REF!</definedName>
    <definedName name="westland_2015_7B.A.30" localSheetId="2">#REF!</definedName>
    <definedName name="westland_2015_7B.A.30">#REF!</definedName>
    <definedName name="WESTLAND_2015_INV_LOG">#REF!</definedName>
    <definedName name="WESTLAND_2015_OO_LOG" localSheetId="2">#REF!</definedName>
    <definedName name="WESTLAND_2015_OO_LOG">#REF!</definedName>
    <definedName name="WESTLAND_2015_OPEX_LOG" localSheetId="2">#REF!</definedName>
    <definedName name="WESTLAND_2015_OPEX_LOG">#REF!</definedName>
  </definedNames>
  <calcPr calcId="152511"/>
</workbook>
</file>

<file path=xl/calcChain.xml><?xml version="1.0" encoding="utf-8"?>
<calcChain xmlns="http://schemas.openxmlformats.org/spreadsheetml/2006/main">
  <c r="D7" i="5" l="1"/>
  <c r="D8" i="5"/>
  <c r="D9" i="5"/>
  <c r="D10" i="5"/>
  <c r="D11" i="5"/>
  <c r="D14" i="5"/>
  <c r="G33" i="5"/>
  <c r="G43" i="5" l="1"/>
  <c r="G42" i="5"/>
  <c r="G41" i="5"/>
  <c r="G40" i="5"/>
  <c r="G39" i="5"/>
  <c r="G38" i="5"/>
  <c r="G37" i="5"/>
  <c r="G36" i="5"/>
  <c r="G35" i="5"/>
  <c r="G34" i="5"/>
  <c r="L94" i="3" l="1"/>
  <c r="L93" i="3"/>
  <c r="L92" i="3"/>
  <c r="L91" i="3"/>
  <c r="L90" i="3"/>
  <c r="L89" i="3"/>
  <c r="L88" i="3"/>
  <c r="H225" i="3" l="1"/>
  <c r="H226" i="3" l="1"/>
  <c r="B3" i="3" l="1"/>
  <c r="H223" i="3" l="1"/>
  <c r="H227" i="3"/>
  <c r="H230" i="3" l="1"/>
  <c r="C42" i="5"/>
  <c r="D42" i="5"/>
  <c r="H42" i="5" s="1"/>
  <c r="C43" i="5"/>
  <c r="D43" i="5"/>
  <c r="H43" i="5" s="1"/>
  <c r="D50" i="5" l="1"/>
  <c r="H50" i="5" s="1"/>
  <c r="C50" i="5"/>
  <c r="D49" i="5"/>
  <c r="H49" i="5" s="1"/>
  <c r="C49" i="5"/>
  <c r="D48" i="5"/>
  <c r="H48" i="5" s="1"/>
  <c r="C48" i="5"/>
  <c r="D47" i="5"/>
  <c r="H47" i="5" s="1"/>
  <c r="C47" i="5"/>
  <c r="D46" i="5"/>
  <c r="H46" i="5" s="1"/>
  <c r="C46" i="5"/>
  <c r="D45" i="5"/>
  <c r="H45" i="5" s="1"/>
  <c r="C45" i="5"/>
  <c r="D44" i="5"/>
  <c r="H44" i="5" s="1"/>
  <c r="C44" i="5"/>
  <c r="D41" i="5"/>
  <c r="H41" i="5" s="1"/>
  <c r="C41" i="5"/>
  <c r="D40" i="5"/>
  <c r="H40" i="5" s="1"/>
  <c r="C40" i="5"/>
  <c r="D39" i="5"/>
  <c r="H39" i="5" s="1"/>
  <c r="C39" i="5"/>
  <c r="D38" i="5"/>
  <c r="H38" i="5" s="1"/>
  <c r="C38" i="5"/>
  <c r="D37" i="5"/>
  <c r="H37" i="5" s="1"/>
  <c r="C37" i="5"/>
  <c r="D36" i="5"/>
  <c r="H36" i="5" s="1"/>
  <c r="C36" i="5"/>
  <c r="D35" i="5"/>
  <c r="H35" i="5" s="1"/>
  <c r="C35" i="5"/>
  <c r="D34" i="5"/>
  <c r="H34" i="5" s="1"/>
  <c r="C34" i="5"/>
  <c r="D33" i="5"/>
  <c r="H33" i="5" s="1"/>
  <c r="C33" i="5"/>
  <c r="D29" i="5"/>
  <c r="H29" i="5" s="1"/>
  <c r="C29" i="5"/>
  <c r="D28" i="5"/>
  <c r="C28" i="5"/>
  <c r="D27" i="5"/>
  <c r="C27" i="5"/>
  <c r="D26" i="5"/>
  <c r="C26" i="5"/>
  <c r="D25" i="5"/>
  <c r="C25" i="5"/>
  <c r="D24" i="5"/>
  <c r="C24" i="5"/>
  <c r="D23" i="5"/>
  <c r="H23" i="5" s="1"/>
  <c r="C23" i="5"/>
  <c r="D22" i="5"/>
  <c r="C22" i="5"/>
  <c r="D21" i="5"/>
  <c r="H21" i="5" s="1"/>
  <c r="C21" i="5"/>
  <c r="D20" i="5"/>
  <c r="H20" i="5" s="1"/>
  <c r="C20" i="5"/>
  <c r="D19" i="5"/>
  <c r="H19" i="5" s="1"/>
  <c r="C19" i="5"/>
  <c r="D18" i="5"/>
  <c r="H18" i="5" s="1"/>
  <c r="C18" i="5"/>
  <c r="D17" i="5"/>
  <c r="H17" i="5" s="1"/>
  <c r="C17" i="5"/>
  <c r="D16" i="5"/>
  <c r="H16" i="5" s="1"/>
  <c r="C16" i="5"/>
  <c r="D15" i="5"/>
  <c r="H15" i="5" s="1"/>
  <c r="C15" i="5"/>
  <c r="H14" i="5"/>
  <c r="C14" i="5"/>
  <c r="D13" i="5"/>
  <c r="H13" i="5" s="1"/>
  <c r="C13" i="5"/>
  <c r="D12" i="5"/>
  <c r="H12" i="5" s="1"/>
  <c r="C12" i="5"/>
  <c r="H11" i="5"/>
  <c r="C11" i="5"/>
  <c r="H10" i="5"/>
  <c r="C10" i="5"/>
  <c r="H9" i="5"/>
  <c r="C9" i="5"/>
  <c r="H8" i="5"/>
  <c r="C8" i="5"/>
  <c r="H7" i="5"/>
  <c r="C7" i="5"/>
  <c r="B3" i="4"/>
  <c r="H210" i="3"/>
  <c r="H212" i="3" s="1"/>
  <c r="H201" i="3" l="1"/>
  <c r="H203" i="3" s="1"/>
</calcChain>
</file>

<file path=xl/sharedStrings.xml><?xml version="1.0" encoding="utf-8"?>
<sst xmlns="http://schemas.openxmlformats.org/spreadsheetml/2006/main" count="592" uniqueCount="252">
  <si>
    <t>Autoriteit Consument en Markt - Directie Energie</t>
  </si>
  <si>
    <t>Legenda celkleuren</t>
  </si>
  <si>
    <t>Datawaarde / parameter</t>
  </si>
  <si>
    <t>Waarde die wordt opgehaald van een andere locatie (zonder berekening)</t>
  </si>
  <si>
    <t>Berekende waarde</t>
  </si>
  <si>
    <t>Celwaarde (uitkomst van een berekening) die een eindresultaat vormt</t>
  </si>
  <si>
    <t>Cel(waarde) niet van toepassing</t>
  </si>
  <si>
    <t>Contactgegevens</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</si>
  <si>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</si>
  <si>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</si>
  <si>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</si>
  <si>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</si>
  <si>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</si>
  <si>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</si>
  <si>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</si>
  <si>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</si>
  <si>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</si>
  <si>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</si>
  <si>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</si>
  <si>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</si>
  <si>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</si>
  <si>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</si>
  <si>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</si>
  <si>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Categorie</t>
  </si>
  <si>
    <t>Eenheid</t>
  </si>
  <si>
    <t>Rekenvolume</t>
  </si>
  <si>
    <t>Tarief</t>
  </si>
  <si>
    <t>Rekencapaciteit</t>
  </si>
  <si>
    <t>Rekenvolumina Transportdienst 2017-2021</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</si>
  <si>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</si>
  <si>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</si>
  <si>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</si>
  <si>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</si>
  <si>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</si>
  <si>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</si>
  <si>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</si>
  <si>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</si>
  <si>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</si>
  <si>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</si>
  <si>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</si>
  <si>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</si>
  <si>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</si>
  <si>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</si>
  <si>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</si>
  <si>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</si>
  <si>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</si>
  <si>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</si>
  <si>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</si>
  <si>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</si>
  <si>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</si>
  <si>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</si>
  <si>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</si>
  <si>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</si>
  <si>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</si>
  <si>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</si>
  <si>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</si>
  <si>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</si>
  <si>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</si>
  <si>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kW tarief</t>
  </si>
  <si>
    <t>D. BLINDVERMOGEN</t>
  </si>
  <si>
    <t>kVArh blindvermogen MS en hoger</t>
  </si>
  <si>
    <t>kVArh blindvermogen lager dan MS</t>
  </si>
  <si>
    <t>Rekenvolumina Periodieke Aansluitvergoeding 2017-2021</t>
  </si>
  <si>
    <t>PAV t/m 1*6A (per aansluiting)</t>
  </si>
  <si>
    <t>PAV &gt; 1*6A en &lt;= 3*80A (per aansluiting)</t>
  </si>
  <si>
    <t>PAV &gt; 3*80A (per aansluiting)</t>
  </si>
  <si>
    <t>Periodieke aansluitvergoeding meerlengte per meter &gt; 25 meter</t>
  </si>
  <si>
    <t>Rekenvolumina Eenmalige Aansluitvergoeding 2017-2021</t>
  </si>
  <si>
    <t>EAV t/m 1*6A (per aansluiting)</t>
  </si>
  <si>
    <t>EAV &gt; 1*6A en &lt;= 3*80A (per aansluiting)</t>
  </si>
  <si>
    <t>EAV &gt; 3*80A (per aansluiting)</t>
  </si>
  <si>
    <t>Eenmalige aansluitvergoeding meerlengte per meter &gt; 25 meter</t>
  </si>
  <si>
    <t>Controle Toegestane Totale Inkomsten</t>
  </si>
  <si>
    <t>EUR, pp 2017</t>
  </si>
  <si>
    <t>Beoordeling</t>
  </si>
  <si>
    <t>Controle Rekenvolume</t>
  </si>
  <si>
    <t>Totaal Rekenvolume</t>
  </si>
  <si>
    <t>Totaal Rekenvolume aangepast</t>
  </si>
  <si>
    <t>BEOORDELING</t>
  </si>
  <si>
    <t>Verwachte tariefmutatie</t>
  </si>
  <si>
    <t xml:space="preserve">   waarvan toegewezen aan vastrecht tarieven</t>
  </si>
  <si>
    <t>Toegestane Totale Inkomsten 2017 (incl. correcties) excl. Vastrecht</t>
  </si>
  <si>
    <t>Verwachte mutatie vastrechttarieven</t>
  </si>
  <si>
    <t>%</t>
  </si>
  <si>
    <t>Verwachte mutatie niet-vastrechttarieven</t>
  </si>
  <si>
    <t>Deelmarkt</t>
  </si>
  <si>
    <t>Deelmarktgrens</t>
  </si>
  <si>
    <t>Afnemers HS (110-150 kV) maximaal 600 uur p/jr</t>
  </si>
  <si>
    <t>Afnemers TS (25-50 kV) maximaal 600 uur p/jr</t>
  </si>
  <si>
    <t>Afnemers Trafo HS+TS/MS maximaal 600 uur p/jr</t>
  </si>
  <si>
    <t>Afnemerscategorieën capaciteitstarieven</t>
  </si>
  <si>
    <t>Elementen EAV-tarieven</t>
  </si>
  <si>
    <t>Eénmalige aansluitvergoeding t/m 25 meter</t>
  </si>
  <si>
    <t>Knip</t>
  </si>
  <si>
    <t>Beveiliging</t>
  </si>
  <si>
    <t>Verbinding</t>
  </si>
  <si>
    <t>Controle</t>
  </si>
  <si>
    <t>Eénmalige aansluitvergoeding per meter &gt; 25 meter</t>
  </si>
  <si>
    <t>Toelichting</t>
  </si>
  <si>
    <t>TOTALE INKOMSTEN</t>
  </si>
  <si>
    <t>TRANSPORTTARIEVEN</t>
  </si>
  <si>
    <t>AANSLUITTARIEVEN</t>
  </si>
  <si>
    <t>DEELMARKTGRENZEN TRANSPORT</t>
  </si>
  <si>
    <t>ELEMENTEN EAV TARIEVEN</t>
  </si>
  <si>
    <t>CONTROLE RICHTLIJNEN</t>
  </si>
  <si>
    <t>OVERIGE OPMERKINGEN</t>
  </si>
  <si>
    <t>Richtlijnen controle tarieven</t>
  </si>
  <si>
    <t>Nr.</t>
  </si>
  <si>
    <t>Onderwerp</t>
  </si>
  <si>
    <t>Ja / Nee</t>
  </si>
  <si>
    <t>Zijn de rekenvolumes per tariefdrager gelijk aan de door ACM ingevulde rekenvolumes?</t>
  </si>
  <si>
    <t xml:space="preserve">Zo nee, zijn de stappen uit de invulinstructie gevolgd bij het hoofdstuk "Nieuwe deelmarkten"? </t>
  </si>
  <si>
    <t>Zijn in het tarievenvoorstel alle decimalen van alle tarieven zichtbaar?</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</si>
  <si>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</si>
  <si>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</si>
  <si>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</si>
  <si>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</si>
  <si>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</si>
  <si>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</si>
  <si>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</si>
  <si>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</si>
  <si>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</si>
  <si>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</si>
  <si>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</si>
  <si>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</si>
  <si>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</si>
  <si>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</si>
  <si>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</si>
  <si>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Trafo MS/LS volgens artikel 3.7.10. van de TarievenCode Elektriciteit?</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</si>
  <si>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</si>
  <si>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</si>
  <si>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</si>
  <si>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</si>
  <si>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</si>
  <si>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</si>
  <si>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</si>
  <si>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</si>
  <si>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NB2</t>
  </si>
  <si>
    <t>ACM houdt zich het recht voor om de tarieven ook op andere punten te toetsen dan de punten die op dit werkblad zijn opgenoemd.</t>
  </si>
  <si>
    <t>Afnemers MS (1-20 kV) MS-Transport</t>
  </si>
  <si>
    <t>Afnemers MS (1-20 kV) MS en MS-Distributie</t>
  </si>
  <si>
    <t>Informatie die is ingevuld door ACM</t>
  </si>
  <si>
    <t>- is het tarief voor kWmax per maand gelijk aan het gelijknamige tarief in deelmarkt afnemers MS (1-20 kV)*?</t>
  </si>
  <si>
    <t>EUR</t>
  </si>
  <si>
    <t>EUR/jaar</t>
  </si>
  <si>
    <t>EUR/kW/maand</t>
  </si>
  <si>
    <t>EUR/meter</t>
  </si>
  <si>
    <t>EUR/jaar/meter</t>
  </si>
  <si>
    <t>EUR/kW/week</t>
  </si>
  <si>
    <t>EUR/kW/jaar</t>
  </si>
  <si>
    <t>EUR/kWh</t>
  </si>
  <si>
    <t>EUR/kVArh</t>
  </si>
  <si>
    <t>Controle Totale Inkomsten en rekenvolume in Tarievenvoorstel</t>
  </si>
  <si>
    <t>Tariefmutaties</t>
  </si>
  <si>
    <t>Categorie verwachte mutatie</t>
  </si>
  <si>
    <t>A</t>
  </si>
  <si>
    <t>B</t>
  </si>
  <si>
    <t>bron: TI berekening 2017 Elektriciteit</t>
  </si>
  <si>
    <t>#</t>
  </si>
  <si>
    <t>EUR/rekencap./jaar</t>
  </si>
  <si>
    <t>Hierbij dienen uitsluitend de tarieven te worden ingevuld (groene cellen). Rekenvolumes kunnen niet via deze module gewijzigd worden.</t>
  </si>
  <si>
    <t>De totale inkomsten op basis van rekenvolumes mogen niet uitkomen boven het vastgestelde Totale Inkomsten bedrag. Dit wordt automatisch berekend onderaan het tabblad 'Tarievenvoorstel'.</t>
  </si>
  <si>
    <t xml:space="preserve">Ook wordt onderaan het tabblad Tarievenvoorstel de 'verwachte tariefmutatie' weergegeven (per categorie tarieven). </t>
  </si>
  <si>
    <t>Deze tariefmutatie dient als leidraad voor de 4%-regel: wanneer de tarieven meer dan 4% afwijken van deze verwachte mutatie dient het tariefvoorstel voorzien te worden van een kostenonderbouwing.</t>
  </si>
  <si>
    <t>Voor verdere toelichting bij deze module verwijst ACM naar de Invulinstructie bij deze module.</t>
  </si>
  <si>
    <t>Toelichting bij dit bestand</t>
  </si>
  <si>
    <t>Categorie A</t>
  </si>
  <si>
    <t>Categorie B</t>
  </si>
  <si>
    <t>Indeling technische codes</t>
  </si>
  <si>
    <t xml:space="preserve"> Afnemers &gt; 3 x 25A (&gt;3*25A t/m 3*80A) </t>
  </si>
  <si>
    <t xml:space="preserve"> Afnemers &gt; 1*6A (&gt; 1*6A t/m 3*25A) </t>
  </si>
  <si>
    <t xml:space="preserve"> Afnemers TS (25-50 kV) </t>
  </si>
  <si>
    <t xml:space="preserve"> Afnemers Trafo HS + TS/MS (&gt;2 MW t/m 10 MVA) </t>
  </si>
  <si>
    <t xml:space="preserve"> Afnemers MS (1-20 kV) - Transport </t>
  </si>
  <si>
    <t xml:space="preserve"> Afnemers MS (1-20 kV) - Distributie (&gt;0,2 MW t/m 2 MW) </t>
  </si>
  <si>
    <t xml:space="preserve"> Afnemers Trafo MS/LS (&gt;50 kW t/m 0,2 MW) </t>
  </si>
  <si>
    <t xml:space="preserve"> Afnemers LS (&gt; 3*80A t/m 50 kW) </t>
  </si>
  <si>
    <t xml:space="preserve"> 3-10 MVA </t>
  </si>
  <si>
    <t xml:space="preserve"> &gt;1*6A en t/m 3*25A </t>
  </si>
  <si>
    <t xml:space="preserve"> &gt;3*25A en t/m 3*35A </t>
  </si>
  <si>
    <t xml:space="preserve"> &gt;3*35A en t/m 3*50A </t>
  </si>
  <si>
    <t xml:space="preserve"> &gt;3*50A en t/m 3*63A </t>
  </si>
  <si>
    <t xml:space="preserve"> &gt;3*63A en t/m 3*80A </t>
  </si>
  <si>
    <t xml:space="preserve"> &gt;50 kW en t/m 0,2 MW af sec. zijde LS </t>
  </si>
  <si>
    <t xml:space="preserve"> &gt;0,2 MW en t/m 0.6 MW, LS meting </t>
  </si>
  <si>
    <t xml:space="preserve"> &gt;0,6 MW en t/m 2.0 MW, MS meting </t>
  </si>
  <si>
    <t xml:space="preserve"> &gt;2,0 MVA en t/m 5 MVA </t>
  </si>
  <si>
    <t xml:space="preserve"> &gt;5,0 MVA en t/m 10 MVA </t>
  </si>
  <si>
    <t xml:space="preserve"> t/m 1*6 A  geschakeld net  </t>
  </si>
  <si>
    <t xml:space="preserve"> &gt; 1*6A en t/m 3*25A </t>
  </si>
  <si>
    <t>A1</t>
  </si>
  <si>
    <t>A2.1</t>
  </si>
  <si>
    <t>A2.2</t>
  </si>
  <si>
    <t>A3</t>
  </si>
  <si>
    <t>A3, A5</t>
  </si>
  <si>
    <t>A4, A5</t>
  </si>
  <si>
    <t>A6</t>
  </si>
  <si>
    <t>A1 Meerlengte</t>
  </si>
  <si>
    <t>A2.1 Meerlengte</t>
  </si>
  <si>
    <t>A2.2 Meerlengte</t>
  </si>
  <si>
    <t>A3 Meerlengte</t>
  </si>
  <si>
    <t>A3, A5 Meerlengte</t>
  </si>
  <si>
    <t>A4, A5 Meerlengte</t>
  </si>
  <si>
    <t>A6 Meerlengte</t>
  </si>
  <si>
    <t>A3, A4, A5</t>
  </si>
  <si>
    <t>PAV Meerlengte 3-10 MVA</t>
  </si>
  <si>
    <t>Tarievenmodule nettarieven elektriciteit 2018</t>
  </si>
  <si>
    <t>Via deze module kunnen netbeheerders hun tarievenvoorstel elektriciteit indienen voor het jaar 2018.</t>
  </si>
  <si>
    <t>Informatieverzoek tarievenmodule nettarieven elektriciteit 2018</t>
  </si>
  <si>
    <t>1-fase aansluitingen t/m 1*10A (1)</t>
  </si>
  <si>
    <t>t/m 1*6A geschakeld</t>
  </si>
  <si>
    <t>(1) Met uitzondering van aansluitingen t/m 1*6A geschakeld</t>
  </si>
  <si>
    <t>1-fase &gt;1*10A en 3-fase t/m 3*25A</t>
  </si>
  <si>
    <t>Toegestane Totale inkomsten 2018 inclusief correcties</t>
  </si>
  <si>
    <t>EUR, pp 2018</t>
  </si>
  <si>
    <t>Totale Omzet 2018 op basis van Rekenvolume</t>
  </si>
  <si>
    <t>bron: TI berekening 2018 Elektriciteit</t>
  </si>
  <si>
    <t xml:space="preserve">Toegestane Totale Inkomsten 2017 (incl. correcties) </t>
  </si>
  <si>
    <t>Toegestane Totale Inkomsten 2018 (incl. correcties)</t>
  </si>
  <si>
    <t>Toegestane Totale Inkomsten 2018 (incl. correcties) excl. Vastrecht</t>
  </si>
  <si>
    <t>somproduct vastrechttarieven 2017 en rekenvolumes 2017-2021 (alleen vastrecht)</t>
  </si>
  <si>
    <t>Tarief 2018 (EUR)</t>
  </si>
  <si>
    <t>Is het bedrag "Totale Inkomsten 2018 inclusief correcties" in het tabblad Tarievenvoorstel ongewijzigd? Zo nee, waarom niet?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</si>
  <si>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</si>
  <si>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</si>
  <si>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</si>
  <si>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</si>
  <si>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</si>
  <si>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</si>
  <si>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</si>
  <si>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</si>
  <si>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</si>
  <si>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</si>
  <si>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</si>
  <si>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bron: RNB Elektriciteit 2017-2021 SO-bestand (sep 2016)</t>
  </si>
  <si>
    <t>DELN - 16.0645.52</t>
  </si>
  <si>
    <t>Enduris B.V.</t>
  </si>
  <si>
    <t>Anthony Fokkerstraat 8</t>
  </si>
  <si>
    <t xml:space="preserve">4462 ET </t>
  </si>
  <si>
    <t>Goes</t>
  </si>
  <si>
    <t>CODATA@enduris.nl</t>
  </si>
  <si>
    <t>&gt; 2MW t/m 10 MVA</t>
  </si>
  <si>
    <t>&gt;0,2 MW t/m 2MW</t>
  </si>
  <si>
    <t>&gt;50 kWt/m 0,2 MW</t>
  </si>
  <si>
    <t>&gt;3*80A t/m 50 kW</t>
  </si>
  <si>
    <t xml:space="preserve">De verdeling van de eenmalige aansluitvergoeding t/m 25 meter (EAV) over de 3 elementen knip, 
beveiliging en verbinding sluit aan bij de verdeling zoals destijds aangeleverd aan DTe middels
ons tarievenvoorstel in 2000. Het betreft hier ons schrijven d.d. 14 juni 2000 met kenmerk 910
Fkr/MM/Zwm 2000.123 en ons schrijven d.d. 30 mei 2000 met kenmerk 910 Fkr/MM/Zwm 2000.123.
De verdeling van de eenmalige aansluitvergoeding per meter &gt; 25 m over de elementen knip,
beveiliging en verbinding is niet mogelijk daar dit tarief enkel gaat over de meerlengte (&gt; 25 meter)
Deze verdeling is overigens ook gehanteerd ten behoeve van het tarievenvoorstel 2017.      </t>
  </si>
  <si>
    <t xml:space="preserve">Enduris heeft géén bezwaren tegen de openbaarmaking van het tarievenbesluit door de ACM zonder dat de ACM daarbij een wachttijd van 10 werkdagen in acht neemt. </t>
  </si>
  <si>
    <t>Ja</t>
  </si>
  <si>
    <t>Nee</t>
  </si>
  <si>
    <t>Cascade is nog niet beschikbaar</t>
  </si>
  <si>
    <t xml:space="preserve">De correctie in de tarieven 2018 vanwege de Lokale heffingen 2016, die tot een toename leidt in de TI van Enduris in 2018, is volledig toegewezen aan de transportdiensten. Derhalve wijkt de tariefmutatie af van de Verwachte mutatie niet-vastrechttarieven zoals opgenomen in het tabblad 'Tarievenvoorstel' in cel H230. De precarioheffing gaat alleen over de netten en niet over de aansluitingen. </t>
  </si>
  <si>
    <t>Vanwege het toewijzen nacalculatie Lokale Heffingen 2016 aan de transportdiensten. Zie opmerking op tabblad 'Toelichting bij tarieven' onder transporttarieven en aansluittarieven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</si>
</sst>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 #,##0_ ;_ * \-#,##0_ ;_ * &quot;-&quot;??_ ;_ @_ "/>
    <numFmt numFmtId="167" formatCode="#,##0.0000_-;#,##0.0000\-"/>
    <numFmt numFmtId="168" formatCode="_-[$€]\ * #,##0.00_-;_-[$€]\ * #,##0.00\-;_-[$€]\ * &quot;-&quot;??_-;_-@_-"/>
    <numFmt numFmtId="169" formatCode="_([$€]* #,##0.00_);_([$€]* \(#,##0.00\);_([$€]* &quot;-&quot;??_);_(@_)"/>
    <numFmt numFmtId="170" formatCode="0.0000"/>
  </numFmts>
  <fonts count="6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2"/>
      <color theme="0"/>
      <name val="Arial"/>
      <family val="2"/>
    </font>
    <font>
      <sz val="10"/>
      <color theme="0"/>
      <name val="Arial"/>
      <family val="2"/>
    </font>
    <font>
      <b/>
      <sz val="10"/>
      <name val="Arial"/>
      <family val="2"/>
    </font>
    <font>
      <b/>
      <sz val="10"/>
      <color theme="1"/>
      <name val="Arial"/>
      <family val="2"/>
    </font>
    <font>
      <b/>
      <sz val="12"/>
      <name val="Arial"/>
      <family val="2"/>
    </font>
    <font>
      <sz val="10"/>
      <color theme="1"/>
      <name val="Arial"/>
      <family val="2"/>
    </font>
    <font>
      <sz val="10"/>
      <color rgb="FFFF0000"/>
      <name val="Arial"/>
      <family val="2"/>
    </font>
    <font>
      <sz val="10"/>
      <color indexed="22"/>
      <name val="Arial"/>
      <family val="2"/>
    </font>
    <font>
      <b/>
      <sz val="10"/>
      <color indexed="9"/>
      <name val="Arial"/>
      <family val="2"/>
    </font>
    <font>
      <b/>
      <sz val="8"/>
      <name val="Arial"/>
      <family val="2"/>
    </font>
    <font>
      <sz val="8"/>
      <name val="Arial"/>
      <family val="2"/>
    </font>
    <font>
      <sz val="10"/>
      <color indexed="8"/>
      <name val="MS Sans Serif"/>
      <family val="2"/>
    </font>
    <font>
      <b/>
      <sz val="24"/>
      <color indexed="9"/>
      <name val="Arial"/>
      <family val="2"/>
    </font>
    <font>
      <sz val="10"/>
      <color indexed="10"/>
      <name val="Arial"/>
      <family val="2"/>
    </font>
    <font>
      <sz val="10"/>
      <name val="ScalaSans"/>
      <family val="2"/>
    </font>
    <font>
      <sz val="10"/>
      <name val="DTLArgoT"/>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i/>
      <sz val="10"/>
      <color theme="1"/>
      <name val="Arial"/>
      <family val="2"/>
    </font>
    <font>
      <b/>
      <sz val="10"/>
      <color rgb="FFFF0000"/>
      <name val="Arial"/>
      <family val="2"/>
    </font>
    <font>
      <b/>
      <sz val="10"/>
      <color indexed="8"/>
      <name val="Arial"/>
      <family val="2"/>
    </font>
    <font>
      <sz val="14"/>
      <color theme="0"/>
      <name val="Arial"/>
      <family val="2"/>
    </font>
    <font>
      <b/>
      <sz val="14"/>
      <color theme="0"/>
      <name val="Arial"/>
      <family val="2"/>
    </font>
    <font>
      <sz val="8"/>
      <color theme="1"/>
      <name val="Arial"/>
      <family val="2"/>
    </font>
    <font>
      <sz val="9.5"/>
      <name val="Arial"/>
      <family val="2"/>
    </font>
    <font>
      <sz val="7"/>
      <name val="Times New Roman"/>
      <family val="1"/>
    </font>
  </fonts>
  <fills count="5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59999389629810485"/>
        <bgColor indexed="64"/>
      </patternFill>
    </fill>
    <fill>
      <patternFill patternType="solid">
        <fgColor rgb="FFCCFFCC"/>
        <bgColor indexed="64"/>
      </patternFill>
    </fill>
    <fill>
      <patternFill patternType="solid">
        <fgColor rgb="FFFFCC99"/>
        <bgColor indexed="64"/>
      </patternFill>
    </fill>
    <fill>
      <patternFill patternType="solid">
        <fgColor rgb="FFFFFFCC"/>
        <bgColor indexed="64"/>
      </patternFill>
    </fill>
    <fill>
      <patternFill patternType="solid">
        <fgColor rgb="FFCCFFFF"/>
        <bgColor indexed="64"/>
      </patternFill>
    </fill>
    <fill>
      <patternFill patternType="solid">
        <fgColor theme="0" tint="-0.499984740745262"/>
        <bgColor indexed="64"/>
      </patternFill>
    </fill>
    <fill>
      <patternFill patternType="solid">
        <fgColor rgb="FF7030A0"/>
        <bgColor indexed="64"/>
      </patternFill>
    </fill>
    <fill>
      <patternFill patternType="solid">
        <fgColor indexed="42"/>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9CCFF"/>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1"/>
        <bgColor indexed="64"/>
      </patternFill>
    </fill>
  </fills>
  <borders count="58">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auto="1"/>
      </top>
      <bottom style="thin">
        <color auto="1"/>
      </bottom>
      <diagonal/>
    </border>
  </borders>
  <cellStyleXfs count="360">
    <xf numFmtId="0" fontId="0" fillId="0" borderId="0"/>
    <xf numFmtId="165" fontId="4" fillId="0" borderId="0" applyFont="0" applyFill="0" applyBorder="0" applyAlignment="0" applyProtection="0"/>
    <xf numFmtId="9" fontId="4" fillId="0" borderId="0" applyFont="0" applyFill="0" applyBorder="0" applyAlignment="0" applyProtection="0"/>
    <xf numFmtId="0" fontId="5" fillId="0" borderId="0"/>
    <xf numFmtId="0" fontId="3" fillId="0" borderId="0"/>
    <xf numFmtId="0" fontId="4" fillId="0" borderId="0"/>
    <xf numFmtId="43" fontId="3" fillId="0" borderId="0" applyFont="0" applyFill="0" applyBorder="0" applyAlignment="0" applyProtection="0"/>
    <xf numFmtId="0" fontId="4" fillId="0" borderId="0"/>
    <xf numFmtId="0" fontId="4" fillId="0" borderId="0"/>
    <xf numFmtId="0" fontId="4" fillId="0" borderId="0"/>
    <xf numFmtId="0" fontId="17" fillId="0" borderId="0"/>
    <xf numFmtId="165" fontId="4" fillId="0" borderId="0" applyFont="0" applyFill="0" applyBorder="0" applyAlignment="0" applyProtection="0"/>
    <xf numFmtId="37" fontId="4" fillId="0" borderId="0" applyFill="0" applyBorder="0" applyProtection="0">
      <protection locked="0"/>
    </xf>
    <xf numFmtId="0" fontId="17" fillId="0" borderId="0"/>
    <xf numFmtId="0" fontId="4" fillId="0" borderId="0"/>
    <xf numFmtId="0" fontId="4" fillId="0" borderId="0"/>
    <xf numFmtId="0" fontId="4" fillId="0" borderId="0"/>
    <xf numFmtId="0" fontId="5" fillId="0" borderId="0"/>
    <xf numFmtId="0" fontId="4" fillId="0" borderId="0"/>
    <xf numFmtId="0" fontId="21" fillId="0" borderId="0"/>
    <xf numFmtId="0" fontId="17" fillId="0" borderId="0"/>
    <xf numFmtId="0" fontId="4" fillId="0" borderId="0"/>
    <xf numFmtId="0" fontId="22"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3" fillId="3" borderId="0" applyNumberFormat="0" applyBorder="0" applyAlignment="0" applyProtection="0"/>
    <xf numFmtId="0" fontId="22"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3" fillId="5" borderId="0" applyNumberFormat="0" applyBorder="0" applyAlignment="0" applyProtection="0"/>
    <xf numFmtId="0" fontId="22"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3" fillId="7" borderId="0" applyNumberFormat="0" applyBorder="0" applyAlignment="0" applyProtection="0"/>
    <xf numFmtId="0" fontId="22"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 fillId="9" borderId="0" applyNumberFormat="0" applyBorder="0" applyAlignment="0" applyProtection="0"/>
    <xf numFmtId="0" fontId="22"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3" fillId="11" borderId="0" applyNumberFormat="0" applyBorder="0" applyAlignment="0" applyProtection="0"/>
    <xf numFmtId="0" fontId="22"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3" fillId="13" borderId="0" applyNumberFormat="0" applyBorder="0" applyAlignment="0" applyProtection="0"/>
    <xf numFmtId="0" fontId="22"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3" fillId="4" borderId="0" applyNumberFormat="0" applyBorder="0" applyAlignment="0" applyProtection="0"/>
    <xf numFmtId="0" fontId="22"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3" fillId="6" borderId="0" applyNumberFormat="0" applyBorder="0" applyAlignment="0" applyProtection="0"/>
    <xf numFmtId="0" fontId="22"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3" fillId="8" borderId="0" applyNumberFormat="0" applyBorder="0" applyAlignment="0" applyProtection="0"/>
    <xf numFmtId="0" fontId="22"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3" fillId="12" borderId="0" applyNumberFormat="0" applyBorder="0" applyAlignment="0" applyProtection="0"/>
    <xf numFmtId="0" fontId="22"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 fillId="14" borderId="0" applyNumberFormat="0" applyBorder="0" applyAlignment="0" applyProtection="0"/>
    <xf numFmtId="0" fontId="24"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4"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4"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4"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4"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4"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4"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4"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4" fillId="43"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4"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4"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4" fillId="44"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6" fillId="28" borderId="0" applyNumberFormat="0" applyBorder="0" applyAlignment="0" applyProtection="0"/>
    <xf numFmtId="0" fontId="27" fillId="28" borderId="0" applyNumberFormat="0" applyBorder="0" applyAlignment="0" applyProtection="0"/>
    <xf numFmtId="0" fontId="28" fillId="45" borderId="40" applyNumberFormat="0" applyAlignment="0" applyProtection="0"/>
    <xf numFmtId="0" fontId="28" fillId="45" borderId="40" applyNumberFormat="0" applyAlignment="0" applyProtection="0"/>
    <xf numFmtId="0" fontId="28" fillId="45" borderId="40" applyNumberFormat="0" applyAlignment="0" applyProtection="0"/>
    <xf numFmtId="0" fontId="29" fillId="45" borderId="40" applyNumberFormat="0" applyAlignment="0" applyProtection="0"/>
    <xf numFmtId="0" fontId="30" fillId="46" borderId="41" applyNumberFormat="0" applyAlignment="0" applyProtection="0"/>
    <xf numFmtId="0" fontId="31" fillId="46" borderId="41"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30" fillId="46" borderId="41" applyNumberFormat="0" applyAlignment="0" applyProtection="0"/>
    <xf numFmtId="168"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42" applyNumberFormat="0" applyFill="0" applyAlignment="0" applyProtection="0"/>
    <xf numFmtId="0" fontId="35" fillId="29" borderId="0" applyNumberFormat="0" applyBorder="0" applyAlignment="0" applyProtection="0"/>
    <xf numFmtId="0" fontId="35" fillId="29" borderId="0" applyNumberFormat="0" applyBorder="0" applyAlignment="0" applyProtection="0"/>
    <xf numFmtId="0" fontId="36" fillId="29" borderId="0" applyNumberFormat="0" applyBorder="0" applyAlignment="0" applyProtection="0"/>
    <xf numFmtId="0" fontId="15" fillId="0" borderId="0"/>
    <xf numFmtId="0" fontId="37" fillId="0" borderId="43" applyNumberFormat="0" applyFill="0" applyAlignment="0" applyProtection="0"/>
    <xf numFmtId="0" fontId="38" fillId="0" borderId="43" applyNumberFormat="0" applyFill="0" applyAlignment="0" applyProtection="0"/>
    <xf numFmtId="0" fontId="39" fillId="0" borderId="44" applyNumberFormat="0" applyFill="0" applyAlignment="0" applyProtection="0"/>
    <xf numFmtId="0" fontId="40" fillId="0" borderId="44" applyNumberFormat="0" applyFill="0" applyAlignment="0" applyProtection="0"/>
    <xf numFmtId="0" fontId="41" fillId="0" borderId="45" applyNumberFormat="0" applyFill="0" applyAlignment="0" applyProtection="0"/>
    <xf numFmtId="0" fontId="42" fillId="0" borderId="45"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32" borderId="40" applyNumberFormat="0" applyAlignment="0" applyProtection="0"/>
    <xf numFmtId="0" fontId="44" fillId="32" borderId="40" applyNumberFormat="0" applyAlignment="0" applyProtection="0"/>
    <xf numFmtId="0" fontId="43" fillId="32" borderId="40" applyNumberFormat="0" applyAlignment="0" applyProtection="0"/>
    <xf numFmtId="0" fontId="43" fillId="32" borderId="40" applyNumberFormat="0" applyAlignment="0" applyProtection="0"/>
    <xf numFmtId="43"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0" fontId="37" fillId="0" borderId="43" applyNumberFormat="0" applyFill="0" applyAlignment="0" applyProtection="0"/>
    <xf numFmtId="0" fontId="39" fillId="0" borderId="44" applyNumberFormat="0" applyFill="0" applyAlignment="0" applyProtection="0"/>
    <xf numFmtId="0" fontId="41" fillId="0" borderId="45" applyNumberFormat="0" applyFill="0" applyAlignment="0" applyProtection="0"/>
    <xf numFmtId="0" fontId="41" fillId="0" borderId="0" applyNumberFormat="0" applyFill="0" applyBorder="0" applyAlignment="0" applyProtection="0"/>
    <xf numFmtId="0" fontId="34" fillId="0" borderId="42" applyNumberFormat="0" applyFill="0" applyAlignment="0" applyProtection="0"/>
    <xf numFmtId="0" fontId="46" fillId="0" borderId="42" applyNumberFormat="0" applyFill="0" applyAlignment="0" applyProtection="0"/>
    <xf numFmtId="0" fontId="47" fillId="47" borderId="0" applyNumberFormat="0" applyBorder="0" applyAlignment="0" applyProtection="0"/>
    <xf numFmtId="0" fontId="47" fillId="47" borderId="0" applyNumberFormat="0" applyBorder="0" applyAlignment="0" applyProtection="0"/>
    <xf numFmtId="0" fontId="48" fillId="47" borderId="0" applyNumberFormat="0" applyBorder="0" applyAlignment="0" applyProtection="0"/>
    <xf numFmtId="0" fontId="49" fillId="0" borderId="0"/>
    <xf numFmtId="0" fontId="5" fillId="0" borderId="0"/>
    <xf numFmtId="0" fontId="50" fillId="0" borderId="0"/>
    <xf numFmtId="0" fontId="4" fillId="48" borderId="46" applyNumberFormat="0" applyFont="0" applyAlignment="0" applyProtection="0"/>
    <xf numFmtId="0" fontId="5" fillId="48" borderId="46" applyNumberFormat="0" applyFont="0" applyAlignment="0" applyProtection="0"/>
    <xf numFmtId="0" fontId="4" fillId="48" borderId="46" applyNumberFormat="0" applyFont="0" applyAlignment="0" applyProtection="0"/>
    <xf numFmtId="0" fontId="21" fillId="48" borderId="46" applyNumberFormat="0" applyFont="0" applyAlignment="0" applyProtection="0"/>
    <xf numFmtId="0" fontId="21" fillId="48" borderId="46" applyNumberFormat="0" applyFont="0" applyAlignment="0" applyProtection="0"/>
    <xf numFmtId="0" fontId="21" fillId="48" borderId="46"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3" fillId="2" borderId="1" applyNumberFormat="0" applyFont="0" applyAlignment="0" applyProtection="0"/>
    <xf numFmtId="0" fontId="26" fillId="28" borderId="0" applyNumberFormat="0" applyBorder="0" applyAlignment="0" applyProtection="0"/>
    <xf numFmtId="0" fontId="51" fillId="45" borderId="47" applyNumberFormat="0" applyAlignment="0" applyProtection="0"/>
    <xf numFmtId="0" fontId="52" fillId="45" borderId="4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5"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4" fillId="0" borderId="0"/>
    <xf numFmtId="0" fontId="3" fillId="0" borderId="0"/>
    <xf numFmtId="0" fontId="53" fillId="0" borderId="0"/>
    <xf numFmtId="0" fontId="54" fillId="0" borderId="0"/>
    <xf numFmtId="0" fontId="3" fillId="0" borderId="0"/>
    <xf numFmtId="0" fontId="4" fillId="0" borderId="0" applyFill="0"/>
    <xf numFmtId="0" fontId="4" fillId="0" borderId="0"/>
    <xf numFmtId="0" fontId="4" fillId="0" borderId="0"/>
    <xf numFmtId="0" fontId="3" fillId="0" borderId="0"/>
    <xf numFmtId="0" fontId="45" fillId="0" borderId="0"/>
    <xf numFmtId="0" fontId="4" fillId="0" borderId="0"/>
    <xf numFmtId="0" fontId="4" fillId="0" borderId="0"/>
    <xf numFmtId="0" fontId="3" fillId="0" borderId="0"/>
    <xf numFmtId="0" fontId="3" fillId="0" borderId="0"/>
    <xf numFmtId="0" fontId="3" fillId="0" borderId="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48" applyNumberFormat="0" applyFill="0" applyAlignment="0" applyProtection="0"/>
    <xf numFmtId="0" fontId="56" fillId="0" borderId="48" applyNumberFormat="0" applyFill="0" applyAlignment="0" applyProtection="0"/>
    <xf numFmtId="0" fontId="56" fillId="0" borderId="48" applyNumberFormat="0" applyFill="0" applyAlignment="0" applyProtection="0"/>
    <xf numFmtId="0" fontId="56" fillId="0" borderId="48" applyNumberFormat="0" applyFill="0" applyAlignment="0" applyProtection="0"/>
    <xf numFmtId="0" fontId="57" fillId="0" borderId="48" applyNumberFormat="0" applyFill="0" applyAlignment="0" applyProtection="0"/>
    <xf numFmtId="0" fontId="51" fillId="45" borderId="47" applyNumberFormat="0" applyAlignment="0" applyProtection="0"/>
    <xf numFmtId="0" fontId="51" fillId="45" borderId="47" applyNumberFormat="0" applyAlignment="0" applyProtection="0"/>
    <xf numFmtId="0" fontId="51" fillId="45" borderId="47" applyNumberFormat="0" applyAlignment="0" applyProtection="0"/>
    <xf numFmtId="44" fontId="4" fillId="0" borderId="0" applyFont="0" applyFill="0" applyBorder="0" applyAlignment="0" applyProtection="0"/>
    <xf numFmtId="0" fontId="32"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16" fillId="0" borderId="0" applyNumberFormat="0" applyFont="0" applyBorder="0" applyAlignment="0" applyProtection="0"/>
    <xf numFmtId="0" fontId="17"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8" fillId="45" borderId="52" applyNumberFormat="0" applyAlignment="0" applyProtection="0"/>
    <xf numFmtId="0" fontId="28" fillId="45" borderId="52" applyNumberFormat="0" applyAlignment="0" applyProtection="0"/>
    <xf numFmtId="0" fontId="28" fillId="45" borderId="52" applyNumberFormat="0" applyAlignment="0" applyProtection="0"/>
    <xf numFmtId="0" fontId="29" fillId="45" borderId="52" applyNumberFormat="0" applyAlignment="0" applyProtection="0"/>
    <xf numFmtId="0" fontId="43" fillId="32" borderId="52" applyNumberFormat="0" applyAlignment="0" applyProtection="0"/>
    <xf numFmtId="0" fontId="44" fillId="32" borderId="52" applyNumberFormat="0" applyAlignment="0" applyProtection="0"/>
    <xf numFmtId="0" fontId="43" fillId="32" borderId="52" applyNumberFormat="0" applyAlignment="0" applyProtection="0"/>
    <xf numFmtId="0" fontId="43" fillId="32" borderId="5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48" borderId="53" applyNumberFormat="0" applyFont="0" applyAlignment="0" applyProtection="0"/>
    <xf numFmtId="0" fontId="5" fillId="48" borderId="53" applyNumberFormat="0" applyFont="0" applyAlignment="0" applyProtection="0"/>
    <xf numFmtId="0" fontId="4" fillId="48" borderId="53" applyNumberFormat="0" applyFont="0" applyAlignment="0" applyProtection="0"/>
    <xf numFmtId="0" fontId="21" fillId="48" borderId="53" applyNumberFormat="0" applyFont="0" applyAlignment="0" applyProtection="0"/>
    <xf numFmtId="0" fontId="21" fillId="48" borderId="53" applyNumberFormat="0" applyFont="0" applyAlignment="0" applyProtection="0"/>
    <xf numFmtId="0" fontId="21" fillId="48" borderId="53"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51" fillId="45" borderId="54" applyNumberFormat="0" applyAlignment="0" applyProtection="0"/>
    <xf numFmtId="0" fontId="52" fillId="45" borderId="54"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7" fillId="0" borderId="55" applyNumberFormat="0" applyFill="0" applyAlignment="0" applyProtection="0"/>
    <xf numFmtId="0" fontId="51" fillId="45" borderId="54" applyNumberFormat="0" applyAlignment="0" applyProtection="0"/>
    <xf numFmtId="0" fontId="51" fillId="45" borderId="54" applyNumberFormat="0" applyAlignment="0" applyProtection="0"/>
    <xf numFmtId="0" fontId="51" fillId="45" borderId="54" applyNumberFormat="0" applyAlignment="0" applyProtection="0"/>
    <xf numFmtId="0" fontId="1"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28" fillId="45" borderId="52" applyNumberFormat="0" applyAlignment="0" applyProtection="0"/>
    <xf numFmtId="0" fontId="28" fillId="45" borderId="52" applyNumberFormat="0" applyAlignment="0" applyProtection="0"/>
    <xf numFmtId="0" fontId="28" fillId="45" borderId="52" applyNumberFormat="0" applyAlignment="0" applyProtection="0"/>
    <xf numFmtId="0" fontId="28" fillId="45" borderId="52" applyNumberFormat="0" applyAlignment="0" applyProtection="0"/>
    <xf numFmtId="0" fontId="29" fillId="45" borderId="52" applyNumberFormat="0" applyAlignment="0" applyProtection="0"/>
    <xf numFmtId="0" fontId="29" fillId="45" borderId="52" applyNumberFormat="0" applyAlignment="0" applyProtection="0"/>
    <xf numFmtId="0" fontId="28" fillId="45" borderId="52" applyNumberFormat="0" applyAlignment="0" applyProtection="0"/>
    <xf numFmtId="0" fontId="28" fillId="45" borderId="52" applyNumberFormat="0" applyAlignment="0" applyProtection="0"/>
    <xf numFmtId="0" fontId="44" fillId="32" borderId="52" applyNumberFormat="0" applyAlignment="0" applyProtection="0"/>
    <xf numFmtId="0" fontId="44" fillId="32" borderId="52" applyNumberFormat="0" applyAlignment="0" applyProtection="0"/>
    <xf numFmtId="0" fontId="43" fillId="32" borderId="52" applyNumberFormat="0" applyAlignment="0" applyProtection="0"/>
    <xf numFmtId="0" fontId="43" fillId="32" borderId="52" applyNumberFormat="0" applyAlignment="0" applyProtection="0"/>
    <xf numFmtId="0" fontId="43" fillId="32" borderId="52" applyNumberFormat="0" applyAlignment="0" applyProtection="0"/>
    <xf numFmtId="0" fontId="43" fillId="32" borderId="52" applyNumberFormat="0" applyAlignment="0" applyProtection="0"/>
    <xf numFmtId="0" fontId="43" fillId="32" borderId="52" applyNumberFormat="0" applyAlignment="0" applyProtection="0"/>
    <xf numFmtId="0" fontId="43" fillId="32" borderId="5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48" borderId="53" applyNumberFormat="0" applyFont="0" applyAlignment="0" applyProtection="0"/>
    <xf numFmtId="0" fontId="5" fillId="48" borderId="53" applyNumberFormat="0" applyFont="0" applyAlignment="0" applyProtection="0"/>
    <xf numFmtId="0" fontId="4" fillId="48" borderId="53" applyNumberFormat="0" applyFont="0" applyAlignment="0" applyProtection="0"/>
    <xf numFmtId="0" fontId="4" fillId="48" borderId="53" applyNumberFormat="0" applyFont="0" applyAlignment="0" applyProtection="0"/>
    <xf numFmtId="0" fontId="21" fillId="48" borderId="53" applyNumberFormat="0" applyFont="0" applyAlignment="0" applyProtection="0"/>
    <xf numFmtId="0" fontId="21" fillId="48" borderId="53" applyNumberFormat="0" applyFont="0" applyAlignment="0" applyProtection="0"/>
    <xf numFmtId="0" fontId="21" fillId="48" borderId="53" applyNumberFormat="0" applyFont="0" applyAlignment="0" applyProtection="0"/>
    <xf numFmtId="0" fontId="21" fillId="48" borderId="53" applyNumberFormat="0" applyFont="0" applyAlignment="0" applyProtection="0"/>
    <xf numFmtId="0" fontId="21" fillId="48" borderId="53" applyNumberFormat="0" applyFont="0" applyAlignment="0" applyProtection="0"/>
    <xf numFmtId="0" fontId="21" fillId="48" borderId="53" applyNumberFormat="0" applyFont="0" applyAlignment="0" applyProtection="0"/>
    <xf numFmtId="0" fontId="4" fillId="48" borderId="53" applyNumberFormat="0" applyFont="0" applyAlignment="0" applyProtection="0"/>
    <xf numFmtId="0" fontId="4" fillId="48" borderId="53"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52" fillId="45" borderId="47" applyNumberFormat="0" applyAlignment="0" applyProtection="0"/>
    <xf numFmtId="0" fontId="52" fillId="45" borderId="47" applyNumberFormat="0" applyAlignment="0" applyProtection="0"/>
    <xf numFmtId="0" fontId="51" fillId="45" borderId="47" applyNumberFormat="0" applyAlignment="0" applyProtection="0"/>
    <xf numFmtId="0" fontId="51" fillId="45" borderId="4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48" applyNumberFormat="0" applyFill="0" applyAlignment="0" applyProtection="0"/>
    <xf numFmtId="0" fontId="56" fillId="0" borderId="48" applyNumberFormat="0" applyFill="0" applyAlignment="0" applyProtection="0"/>
    <xf numFmtId="0" fontId="56" fillId="0" borderId="48" applyNumberFormat="0" applyFill="0" applyAlignment="0" applyProtection="0"/>
    <xf numFmtId="0" fontId="56" fillId="0" borderId="48" applyNumberFormat="0" applyFill="0" applyAlignment="0" applyProtection="0"/>
    <xf numFmtId="0" fontId="56" fillId="0" borderId="48" applyNumberFormat="0" applyFill="0" applyAlignment="0" applyProtection="0"/>
    <xf numFmtId="0" fontId="56" fillId="0" borderId="48" applyNumberFormat="0" applyFill="0" applyAlignment="0" applyProtection="0"/>
    <xf numFmtId="0" fontId="57" fillId="0" borderId="48" applyNumberFormat="0" applyFill="0" applyAlignment="0" applyProtection="0"/>
    <xf numFmtId="0" fontId="57" fillId="0" borderId="48" applyNumberFormat="0" applyFill="0" applyAlignment="0" applyProtection="0"/>
    <xf numFmtId="0" fontId="56" fillId="0" borderId="48" applyNumberFormat="0" applyFill="0" applyAlignment="0" applyProtection="0"/>
    <xf numFmtId="0" fontId="56" fillId="0" borderId="48" applyNumberFormat="0" applyFill="0" applyAlignment="0" applyProtection="0"/>
    <xf numFmtId="0" fontId="51" fillId="45" borderId="47" applyNumberFormat="0" applyAlignment="0" applyProtection="0"/>
    <xf numFmtId="0" fontId="51" fillId="45" borderId="47" applyNumberFormat="0" applyAlignment="0" applyProtection="0"/>
    <xf numFmtId="0" fontId="51" fillId="45" borderId="47" applyNumberFormat="0" applyAlignment="0" applyProtection="0"/>
    <xf numFmtId="0" fontId="51" fillId="45" borderId="47" applyNumberFormat="0" applyAlignment="0" applyProtection="0"/>
    <xf numFmtId="0" fontId="51" fillId="45" borderId="47" applyNumberFormat="0" applyAlignment="0" applyProtection="0"/>
    <xf numFmtId="0" fontId="51" fillId="45" borderId="47" applyNumberFormat="0" applyAlignment="0" applyProtection="0"/>
  </cellStyleXfs>
  <cellXfs count="306">
    <xf numFmtId="0" fontId="0" fillId="0" borderId="0" xfId="0"/>
    <xf numFmtId="0" fontId="4" fillId="0" borderId="0" xfId="0" applyFont="1" applyFill="1"/>
    <xf numFmtId="0" fontId="0" fillId="16" borderId="0" xfId="0" applyFill="1"/>
    <xf numFmtId="0" fontId="0" fillId="18" borderId="0" xfId="0" applyFill="1"/>
    <xf numFmtId="0" fontId="6" fillId="21" borderId="2" xfId="0" applyFont="1" applyFill="1" applyBorder="1"/>
    <xf numFmtId="0" fontId="7" fillId="21" borderId="2" xfId="0" applyFont="1" applyFill="1" applyBorder="1"/>
    <xf numFmtId="0" fontId="8" fillId="15" borderId="2" xfId="0" applyFont="1" applyFill="1" applyBorder="1"/>
    <xf numFmtId="0" fontId="9" fillId="15" borderId="2" xfId="0" applyFont="1" applyFill="1" applyBorder="1"/>
    <xf numFmtId="0" fontId="8" fillId="0" borderId="0" xfId="0" applyNumberFormat="1" applyFont="1" applyFill="1" applyBorder="1" applyAlignment="1">
      <alignment horizontal="left"/>
    </xf>
    <xf numFmtId="22" fontId="10" fillId="22" borderId="3" xfId="3" applyNumberFormat="1" applyFont="1" applyFill="1" applyBorder="1" applyAlignment="1" applyProtection="1">
      <alignment horizontal="center" vertical="top"/>
    </xf>
    <xf numFmtId="0" fontId="8" fillId="0" borderId="4" xfId="3" applyFont="1" applyFill="1" applyBorder="1" applyProtection="1"/>
    <xf numFmtId="0" fontId="4" fillId="22" borderId="5" xfId="3" applyFont="1" applyFill="1" applyBorder="1" applyAlignment="1" applyProtection="1">
      <protection locked="0"/>
    </xf>
    <xf numFmtId="0" fontId="4" fillId="22" borderId="6" xfId="3" applyFont="1" applyFill="1" applyBorder="1" applyAlignment="1" applyProtection="1">
      <protection locked="0"/>
    </xf>
    <xf numFmtId="0" fontId="8" fillId="0" borderId="7" xfId="3" applyFont="1" applyFill="1" applyBorder="1" applyAlignment="1" applyProtection="1">
      <alignment horizontal="left"/>
    </xf>
    <xf numFmtId="0" fontId="4" fillId="22" borderId="8" xfId="3" applyFont="1" applyFill="1" applyBorder="1" applyAlignment="1" applyProtection="1">
      <protection locked="0"/>
    </xf>
    <xf numFmtId="0" fontId="4" fillId="22" borderId="9" xfId="3" applyFont="1" applyFill="1" applyBorder="1" applyAlignment="1" applyProtection="1">
      <protection locked="0"/>
    </xf>
    <xf numFmtId="0" fontId="8" fillId="22" borderId="9" xfId="3" applyFont="1" applyFill="1" applyBorder="1" applyAlignment="1" applyProtection="1">
      <protection locked="0"/>
    </xf>
    <xf numFmtId="0" fontId="4" fillId="22" borderId="10" xfId="3" applyFont="1" applyFill="1" applyBorder="1" applyAlignment="1" applyProtection="1">
      <protection locked="0"/>
    </xf>
    <xf numFmtId="0" fontId="4" fillId="22" borderId="11" xfId="3" applyFont="1" applyFill="1" applyBorder="1" applyAlignment="1" applyProtection="1">
      <protection locked="0"/>
    </xf>
    <xf numFmtId="0" fontId="4" fillId="22" borderId="12" xfId="3" applyFont="1" applyFill="1" applyBorder="1" applyAlignment="1" applyProtection="1">
      <protection locked="0"/>
    </xf>
    <xf numFmtId="0" fontId="8" fillId="22" borderId="12" xfId="3" applyFont="1" applyFill="1" applyBorder="1" applyAlignment="1" applyProtection="1">
      <protection locked="0"/>
    </xf>
    <xf numFmtId="0" fontId="4" fillId="22" borderId="13" xfId="3" applyFont="1" applyFill="1" applyBorder="1" applyAlignment="1" applyProtection="1">
      <protection locked="0"/>
    </xf>
    <xf numFmtId="0" fontId="8" fillId="0" borderId="14" xfId="3" applyFont="1" applyFill="1" applyBorder="1" applyAlignment="1" applyProtection="1">
      <alignment horizontal="left"/>
    </xf>
    <xf numFmtId="0" fontId="4" fillId="22" borderId="15" xfId="3" applyFont="1" applyFill="1" applyBorder="1" applyAlignment="1" applyProtection="1">
      <protection locked="0"/>
    </xf>
    <xf numFmtId="0" fontId="4" fillId="22" borderId="16" xfId="3" applyFont="1" applyFill="1" applyBorder="1" applyAlignment="1" applyProtection="1">
      <protection locked="0"/>
    </xf>
    <xf numFmtId="0" fontId="8" fillId="22" borderId="16" xfId="3" applyFont="1" applyFill="1" applyBorder="1" applyAlignment="1" applyProtection="1">
      <protection locked="0"/>
    </xf>
    <xf numFmtId="0" fontId="4" fillId="22" borderId="17" xfId="3" applyFont="1" applyFill="1" applyBorder="1" applyAlignment="1" applyProtection="1">
      <protection locked="0"/>
    </xf>
    <xf numFmtId="0" fontId="8" fillId="0" borderId="0" xfId="3" applyFont="1" applyFill="1" applyBorder="1" applyProtection="1"/>
    <xf numFmtId="0" fontId="4" fillId="0" borderId="0" xfId="3" applyFont="1" applyFill="1" applyBorder="1" applyProtection="1"/>
    <xf numFmtId="0" fontId="8" fillId="0" borderId="0" xfId="3" applyFont="1" applyFill="1" applyProtection="1"/>
    <xf numFmtId="0" fontId="3" fillId="0" borderId="0" xfId="4"/>
    <xf numFmtId="0" fontId="11" fillId="0" borderId="0" xfId="4" applyFont="1"/>
    <xf numFmtId="0" fontId="6" fillId="21" borderId="2" xfId="4" applyFont="1" applyFill="1" applyBorder="1"/>
    <xf numFmtId="0" fontId="7" fillId="21" borderId="2" xfId="4" applyFont="1" applyFill="1" applyBorder="1"/>
    <xf numFmtId="0" fontId="12" fillId="0" borderId="0" xfId="4" applyFont="1"/>
    <xf numFmtId="0" fontId="9" fillId="15" borderId="2" xfId="4" applyFont="1" applyFill="1" applyBorder="1"/>
    <xf numFmtId="0" fontId="8" fillId="23" borderId="0" xfId="4" applyFont="1" applyFill="1"/>
    <xf numFmtId="0" fontId="11" fillId="0" borderId="0" xfId="4" applyFont="1" applyAlignment="1">
      <alignment horizontal="center"/>
    </xf>
    <xf numFmtId="0" fontId="8" fillId="0" borderId="0" xfId="4" applyFont="1"/>
    <xf numFmtId="39" fontId="8" fillId="0" borderId="0" xfId="5" applyNumberFormat="1" applyFont="1" applyBorder="1" applyAlignment="1" applyProtection="1"/>
    <xf numFmtId="164" fontId="4" fillId="0" borderId="0" xfId="6" applyNumberFormat="1" applyFont="1" applyFill="1" applyAlignment="1">
      <alignment horizontal="center"/>
    </xf>
    <xf numFmtId="0" fontId="4" fillId="0" borderId="0" xfId="4" applyFont="1"/>
    <xf numFmtId="0" fontId="8" fillId="0" borderId="0" xfId="7" applyFont="1" applyBorder="1"/>
    <xf numFmtId="0" fontId="4" fillId="0" borderId="0" xfId="7" applyFont="1" applyBorder="1"/>
    <xf numFmtId="0" fontId="13" fillId="0" borderId="0" xfId="7" applyFont="1" applyFill="1" applyBorder="1"/>
    <xf numFmtId="0" fontId="8" fillId="0" borderId="0" xfId="8" applyFont="1" applyFill="1" applyBorder="1" applyAlignment="1" applyProtection="1">
      <alignment horizontal="left"/>
    </xf>
    <xf numFmtId="0" fontId="4" fillId="0" borderId="0" xfId="7" applyFont="1" applyBorder="1" applyAlignment="1">
      <alignment horizontal="left"/>
    </xf>
    <xf numFmtId="0" fontId="9" fillId="15" borderId="18" xfId="4" applyFont="1" applyFill="1" applyBorder="1"/>
    <xf numFmtId="0" fontId="9" fillId="15" borderId="19" xfId="4" applyFont="1" applyFill="1" applyBorder="1"/>
    <xf numFmtId="0" fontId="8" fillId="0" borderId="7" xfId="0" applyNumberFormat="1" applyFont="1" applyFill="1" applyBorder="1" applyAlignment="1">
      <alignment vertical="top"/>
    </xf>
    <xf numFmtId="39" fontId="14" fillId="0" borderId="0" xfId="0" applyNumberFormat="1" applyFont="1" applyFill="1" applyBorder="1" applyAlignment="1">
      <alignment horizontal="center"/>
    </xf>
    <xf numFmtId="39" fontId="14" fillId="0" borderId="20" xfId="0" applyNumberFormat="1" applyFont="1" applyFill="1" applyBorder="1" applyAlignment="1">
      <alignment horizontal="center"/>
    </xf>
    <xf numFmtId="0" fontId="4" fillId="0" borderId="0" xfId="0" applyFont="1" applyFill="1" applyBorder="1" applyAlignment="1"/>
    <xf numFmtId="0" fontId="4" fillId="0" borderId="0" xfId="0" applyFont="1" applyFill="1" applyAlignment="1"/>
    <xf numFmtId="49" fontId="8" fillId="0" borderId="7" xfId="0" applyNumberFormat="1" applyFont="1" applyFill="1" applyBorder="1" applyAlignment="1">
      <alignment vertical="top"/>
    </xf>
    <xf numFmtId="0" fontId="4" fillId="0" borderId="20" xfId="0" applyFont="1" applyFill="1" applyBorder="1" applyAlignment="1"/>
    <xf numFmtId="49" fontId="8" fillId="24" borderId="7" xfId="0" applyNumberFormat="1" applyFont="1" applyFill="1" applyBorder="1" applyAlignment="1">
      <alignment horizontal="left" vertical="top"/>
    </xf>
    <xf numFmtId="0" fontId="4" fillId="24" borderId="0" xfId="0" applyFont="1" applyFill="1" applyBorder="1" applyAlignment="1"/>
    <xf numFmtId="0" fontId="8" fillId="0" borderId="7" xfId="0" applyFont="1" applyFill="1" applyBorder="1" applyAlignment="1"/>
    <xf numFmtId="10" fontId="8" fillId="19" borderId="0" xfId="2" applyNumberFormat="1" applyFont="1" applyFill="1" applyBorder="1" applyAlignment="1">
      <alignment horizontal="right" vertical="top"/>
    </xf>
    <xf numFmtId="39" fontId="8" fillId="0" borderId="14" xfId="0" applyNumberFormat="1" applyFont="1" applyBorder="1" applyAlignment="1">
      <alignment vertical="top"/>
    </xf>
    <xf numFmtId="0" fontId="4" fillId="0" borderId="21" xfId="0" applyFont="1" applyFill="1" applyBorder="1" applyAlignment="1"/>
    <xf numFmtId="0" fontId="4" fillId="0" borderId="22" xfId="0" applyFont="1" applyFill="1" applyBorder="1" applyAlignment="1"/>
    <xf numFmtId="3" fontId="4" fillId="0" borderId="0" xfId="0" applyNumberFormat="1" applyFont="1" applyFill="1" applyBorder="1" applyAlignment="1"/>
    <xf numFmtId="39" fontId="4" fillId="0" borderId="0" xfId="0" applyNumberFormat="1" applyFont="1" applyFill="1" applyBorder="1" applyAlignment="1"/>
    <xf numFmtId="37" fontId="4" fillId="0" borderId="0" xfId="0" applyNumberFormat="1" applyFont="1" applyFill="1" applyBorder="1" applyAlignment="1" applyProtection="1">
      <protection locked="0"/>
    </xf>
    <xf numFmtId="3" fontId="4" fillId="0" borderId="0" xfId="0" applyNumberFormat="1" applyFont="1" applyFill="1" applyBorder="1" applyAlignment="1" applyProtection="1">
      <protection locked="0"/>
    </xf>
    <xf numFmtId="39" fontId="14" fillId="0" borderId="7" xfId="0" applyNumberFormat="1" applyFont="1" applyFill="1" applyBorder="1" applyAlignment="1">
      <alignment horizontal="center"/>
    </xf>
    <xf numFmtId="39" fontId="4" fillId="0" borderId="7" xfId="0" applyNumberFormat="1" applyFont="1" applyFill="1" applyBorder="1" applyAlignment="1">
      <alignment horizontal="left"/>
    </xf>
    <xf numFmtId="39" fontId="8" fillId="0" borderId="0" xfId="0" applyNumberFormat="1" applyFont="1" applyFill="1" applyBorder="1" applyAlignment="1">
      <alignment horizontal="center"/>
    </xf>
    <xf numFmtId="39" fontId="8" fillId="0" borderId="7" xfId="0" applyNumberFormat="1" applyFont="1" applyFill="1" applyBorder="1" applyAlignment="1">
      <alignment horizontal="center"/>
    </xf>
    <xf numFmtId="39" fontId="8" fillId="0" borderId="0" xfId="0" applyNumberFormat="1" applyFont="1" applyFill="1" applyBorder="1" applyAlignment="1">
      <alignment horizontal="right"/>
    </xf>
    <xf numFmtId="0" fontId="4" fillId="0" borderId="7" xfId="0" applyFont="1" applyFill="1" applyBorder="1" applyAlignment="1">
      <alignment horizontal="left"/>
    </xf>
    <xf numFmtId="0" fontId="4" fillId="0" borderId="7" xfId="0" applyFont="1" applyFill="1" applyBorder="1" applyAlignment="1"/>
    <xf numFmtId="39" fontId="8" fillId="0" borderId="7" xfId="0" applyNumberFormat="1" applyFont="1" applyFill="1" applyBorder="1" applyAlignment="1">
      <alignment horizontal="left"/>
    </xf>
    <xf numFmtId="0" fontId="4" fillId="0" borderId="14" xfId="0" applyFont="1" applyFill="1" applyBorder="1" applyAlignment="1">
      <alignment horizontal="left"/>
    </xf>
    <xf numFmtId="3" fontId="4" fillId="0" borderId="21" xfId="0" applyNumberFormat="1" applyFont="1" applyFill="1" applyBorder="1" applyAlignment="1" applyProtection="1">
      <alignment horizontal="right"/>
    </xf>
    <xf numFmtId="3" fontId="4" fillId="0" borderId="0" xfId="0" applyNumberFormat="1" applyFont="1" applyFill="1" applyAlignment="1"/>
    <xf numFmtId="3" fontId="4" fillId="0" borderId="21" xfId="0" applyNumberFormat="1" applyFont="1" applyFill="1" applyBorder="1" applyAlignment="1"/>
    <xf numFmtId="39" fontId="8" fillId="0" borderId="0" xfId="0" applyNumberFormat="1" applyFont="1" applyFill="1" applyBorder="1" applyAlignment="1">
      <alignment horizontal="left"/>
    </xf>
    <xf numFmtId="0" fontId="4" fillId="0" borderId="0" xfId="0" applyFont="1" applyFill="1" applyBorder="1" applyAlignment="1">
      <alignment horizontal="left"/>
    </xf>
    <xf numFmtId="39" fontId="4" fillId="0" borderId="0" xfId="0" applyNumberFormat="1" applyFont="1" applyFill="1" applyBorder="1" applyAlignment="1">
      <alignment horizontal="left"/>
    </xf>
    <xf numFmtId="164" fontId="4" fillId="0" borderId="0" xfId="1" applyNumberFormat="1" applyFont="1" applyFill="1" applyBorder="1" applyAlignment="1"/>
    <xf numFmtId="0" fontId="4" fillId="24" borderId="0" xfId="0" applyFont="1" applyFill="1" applyBorder="1" applyAlignment="1">
      <alignment horizontal="left"/>
    </xf>
    <xf numFmtId="10" fontId="8" fillId="0" borderId="0" xfId="2" applyNumberFormat="1" applyFont="1" applyFill="1" applyBorder="1" applyAlignment="1">
      <alignment horizontal="right" vertical="top"/>
    </xf>
    <xf numFmtId="0" fontId="8" fillId="0" borderId="7" xfId="0" applyFont="1" applyFill="1" applyBorder="1" applyAlignment="1">
      <alignment horizontal="left"/>
    </xf>
    <xf numFmtId="0" fontId="4" fillId="0" borderId="14" xfId="0" applyFont="1" applyFill="1" applyBorder="1" applyAlignment="1"/>
    <xf numFmtId="39" fontId="15" fillId="24" borderId="0" xfId="9" applyNumberFormat="1" applyFont="1" applyFill="1" applyBorder="1" applyAlignment="1">
      <alignment horizontal="left"/>
    </xf>
    <xf numFmtId="3" fontId="15" fillId="24" borderId="0" xfId="9" applyNumberFormat="1" applyFont="1" applyFill="1" applyBorder="1" applyAlignment="1">
      <alignment horizontal="left"/>
    </xf>
    <xf numFmtId="0" fontId="4" fillId="24" borderId="0" xfId="0" applyFont="1" applyFill="1" applyBorder="1"/>
    <xf numFmtId="39" fontId="16" fillId="24" borderId="23" xfId="9" applyNumberFormat="1" applyFont="1" applyFill="1" applyBorder="1" applyAlignment="1"/>
    <xf numFmtId="39" fontId="16" fillId="24" borderId="24" xfId="0" applyNumberFormat="1" applyFont="1" applyFill="1" applyBorder="1" applyAlignment="1"/>
    <xf numFmtId="39" fontId="16" fillId="24" borderId="24" xfId="0" applyNumberFormat="1" applyFont="1" applyFill="1" applyBorder="1" applyAlignment="1" applyProtection="1">
      <protection locked="0"/>
    </xf>
    <xf numFmtId="3" fontId="16" fillId="24" borderId="24" xfId="0" applyNumberFormat="1" applyFont="1" applyFill="1" applyBorder="1" applyAlignment="1" applyProtection="1">
      <protection locked="0"/>
    </xf>
    <xf numFmtId="39" fontId="16" fillId="22" borderId="24" xfId="9" applyNumberFormat="1" applyFont="1" applyFill="1" applyBorder="1" applyAlignment="1"/>
    <xf numFmtId="0" fontId="4" fillId="22" borderId="24" xfId="0" applyFont="1" applyFill="1" applyBorder="1"/>
    <xf numFmtId="0" fontId="4" fillId="22" borderId="25" xfId="0" applyFont="1" applyFill="1" applyBorder="1"/>
    <xf numFmtId="39" fontId="16" fillId="24" borderId="7" xfId="9" applyNumberFormat="1" applyFont="1" applyFill="1" applyBorder="1" applyAlignment="1"/>
    <xf numFmtId="39" fontId="16" fillId="24" borderId="0" xfId="0" applyNumberFormat="1" applyFont="1" applyFill="1" applyBorder="1" applyAlignment="1" applyProtection="1">
      <protection locked="0"/>
    </xf>
    <xf numFmtId="167" fontId="16" fillId="24" borderId="0" xfId="0" applyNumberFormat="1" applyFont="1" applyFill="1" applyBorder="1" applyAlignment="1" applyProtection="1">
      <protection locked="0"/>
    </xf>
    <xf numFmtId="3" fontId="16" fillId="24" borderId="0" xfId="0" applyNumberFormat="1" applyFont="1" applyFill="1" applyBorder="1" applyAlignment="1" applyProtection="1">
      <protection locked="0"/>
    </xf>
    <xf numFmtId="39" fontId="16" fillId="22" borderId="0" xfId="9" applyNumberFormat="1" applyFont="1" applyFill="1" applyBorder="1" applyAlignment="1"/>
    <xf numFmtId="0" fontId="4" fillId="22" borderId="0" xfId="0" applyFont="1" applyFill="1" applyBorder="1"/>
    <xf numFmtId="0" fontId="4" fillId="22" borderId="20" xfId="0" applyFont="1" applyFill="1" applyBorder="1"/>
    <xf numFmtId="39" fontId="16" fillId="24" borderId="14" xfId="9" applyNumberFormat="1" applyFont="1" applyFill="1" applyBorder="1" applyAlignment="1"/>
    <xf numFmtId="39" fontId="16" fillId="24" borderId="21" xfId="0" applyNumberFormat="1" applyFont="1" applyFill="1" applyBorder="1" applyAlignment="1" applyProtection="1">
      <protection locked="0"/>
    </xf>
    <xf numFmtId="167" fontId="16" fillId="24" borderId="21" xfId="0" applyNumberFormat="1" applyFont="1" applyFill="1" applyBorder="1" applyAlignment="1" applyProtection="1">
      <protection locked="0"/>
    </xf>
    <xf numFmtId="3" fontId="16" fillId="24" borderId="21" xfId="0" applyNumberFormat="1" applyFont="1" applyFill="1" applyBorder="1" applyAlignment="1" applyProtection="1">
      <protection locked="0"/>
    </xf>
    <xf numFmtId="39" fontId="16" fillId="22" borderId="21" xfId="9" applyNumberFormat="1" applyFont="1" applyFill="1" applyBorder="1" applyAlignment="1"/>
    <xf numFmtId="0" fontId="4" fillId="22" borderId="21" xfId="0" applyFont="1" applyFill="1" applyBorder="1"/>
    <xf numFmtId="0" fontId="4" fillId="22" borderId="22" xfId="0" applyFont="1" applyFill="1" applyBorder="1"/>
    <xf numFmtId="39" fontId="16" fillId="24" borderId="24" xfId="9" applyNumberFormat="1" applyFont="1" applyFill="1" applyBorder="1" applyAlignment="1"/>
    <xf numFmtId="167" fontId="16" fillId="24" borderId="24" xfId="0" applyNumberFormat="1" applyFont="1" applyFill="1" applyBorder="1" applyAlignment="1" applyProtection="1">
      <protection locked="0"/>
    </xf>
    <xf numFmtId="0" fontId="4" fillId="24" borderId="24" xfId="0" applyFont="1" applyFill="1" applyBorder="1"/>
    <xf numFmtId="0" fontId="4" fillId="24" borderId="21" xfId="0" applyFont="1" applyFill="1" applyBorder="1"/>
    <xf numFmtId="39" fontId="16" fillId="24" borderId="18" xfId="9" applyNumberFormat="1" applyFont="1" applyFill="1" applyBorder="1" applyAlignment="1"/>
    <xf numFmtId="0" fontId="4" fillId="24" borderId="2" xfId="0" applyFont="1" applyFill="1" applyBorder="1"/>
    <xf numFmtId="39" fontId="16" fillId="22" borderId="2" xfId="9" applyNumberFormat="1" applyFont="1" applyFill="1" applyBorder="1" applyAlignment="1"/>
    <xf numFmtId="0" fontId="4" fillId="22" borderId="2" xfId="0" applyFont="1" applyFill="1" applyBorder="1"/>
    <xf numFmtId="0" fontId="4" fillId="22" borderId="19" xfId="0" applyFont="1" applyFill="1" applyBorder="1"/>
    <xf numFmtId="39" fontId="16" fillId="24" borderId="7" xfId="0" applyNumberFormat="1" applyFont="1" applyFill="1" applyBorder="1" applyAlignment="1"/>
    <xf numFmtId="39" fontId="16" fillId="24" borderId="0" xfId="0" applyNumberFormat="1" applyFont="1" applyFill="1" applyBorder="1" applyAlignment="1"/>
    <xf numFmtId="0" fontId="4" fillId="24" borderId="20" xfId="0" applyFont="1" applyFill="1" applyBorder="1"/>
    <xf numFmtId="39" fontId="16" fillId="24" borderId="14" xfId="0" applyNumberFormat="1" applyFont="1" applyFill="1" applyBorder="1" applyAlignment="1"/>
    <xf numFmtId="39" fontId="16" fillId="24" borderId="21" xfId="0" applyNumberFormat="1" applyFont="1" applyFill="1" applyBorder="1" applyAlignment="1"/>
    <xf numFmtId="0" fontId="4" fillId="24" borderId="22" xfId="0" applyFont="1" applyFill="1" applyBorder="1"/>
    <xf numFmtId="0" fontId="4" fillId="24" borderId="0" xfId="0" applyFont="1" applyFill="1"/>
    <xf numFmtId="39" fontId="18" fillId="0" borderId="0" xfId="10" applyNumberFormat="1" applyFont="1" applyFill="1" applyBorder="1" applyAlignment="1">
      <alignment horizontal="left" vertical="center"/>
    </xf>
    <xf numFmtId="0" fontId="4" fillId="0" borderId="0" xfId="10" applyFont="1" applyFill="1"/>
    <xf numFmtId="0" fontId="4" fillId="0" borderId="0" xfId="10" applyFont="1"/>
    <xf numFmtId="0" fontId="8" fillId="0" borderId="0" xfId="10" applyFont="1" applyFill="1"/>
    <xf numFmtId="0" fontId="8" fillId="0" borderId="0" xfId="10" applyFont="1"/>
    <xf numFmtId="39" fontId="15" fillId="0" borderId="18" xfId="10" applyNumberFormat="1" applyFont="1" applyBorder="1" applyAlignment="1">
      <alignment horizontal="left"/>
    </xf>
    <xf numFmtId="39" fontId="15" fillId="0" borderId="25" xfId="9" applyNumberFormat="1" applyFont="1" applyFill="1" applyBorder="1" applyAlignment="1" applyProtection="1">
      <alignment horizontal="center"/>
      <protection locked="0"/>
    </xf>
    <xf numFmtId="3" fontId="15" fillId="0" borderId="3" xfId="9" applyNumberFormat="1" applyFont="1" applyFill="1" applyBorder="1" applyAlignment="1" applyProtection="1">
      <alignment horizontal="center"/>
      <protection locked="0"/>
    </xf>
    <xf numFmtId="3" fontId="15" fillId="0" borderId="0" xfId="9" applyNumberFormat="1" applyFont="1" applyFill="1" applyBorder="1" applyAlignment="1" applyProtection="1">
      <alignment horizontal="center"/>
      <protection locked="0"/>
    </xf>
    <xf numFmtId="2" fontId="16" fillId="26" borderId="4" xfId="10" applyNumberFormat="1" applyFont="1" applyFill="1" applyBorder="1" applyAlignment="1" applyProtection="1"/>
    <xf numFmtId="4" fontId="16" fillId="22" borderId="25" xfId="10" applyNumberFormat="1" applyFont="1" applyFill="1" applyBorder="1" applyAlignment="1" applyProtection="1"/>
    <xf numFmtId="4" fontId="16" fillId="0" borderId="0" xfId="10" applyNumberFormat="1" applyFont="1" applyFill="1" applyBorder="1" applyAlignment="1" applyProtection="1">
      <protection locked="0"/>
    </xf>
    <xf numFmtId="2" fontId="16" fillId="26" borderId="26" xfId="10" applyNumberFormat="1" applyFont="1" applyFill="1" applyBorder="1" applyAlignment="1" applyProtection="1"/>
    <xf numFmtId="4" fontId="16" fillId="22" borderId="20" xfId="10" applyNumberFormat="1" applyFont="1" applyFill="1" applyBorder="1" applyAlignment="1" applyProtection="1"/>
    <xf numFmtId="0" fontId="16" fillId="0" borderId="0" xfId="10" applyFont="1" applyFill="1" applyBorder="1" applyAlignment="1"/>
    <xf numFmtId="4" fontId="16" fillId="0" borderId="0" xfId="10" applyNumberFormat="1" applyFont="1" applyFill="1" applyAlignment="1" applyProtection="1"/>
    <xf numFmtId="3" fontId="16" fillId="0" borderId="0" xfId="10" applyNumberFormat="1" applyFont="1" applyFill="1" applyAlignment="1" applyProtection="1"/>
    <xf numFmtId="0" fontId="4" fillId="0" borderId="0" xfId="10" applyFont="1" applyProtection="1"/>
    <xf numFmtId="4" fontId="4" fillId="0" borderId="0" xfId="10" applyNumberFormat="1" applyFont="1" applyProtection="1"/>
    <xf numFmtId="4" fontId="4" fillId="0" borderId="0" xfId="10" applyNumberFormat="1" applyFont="1" applyFill="1"/>
    <xf numFmtId="3" fontId="15" fillId="0" borderId="3" xfId="9" applyNumberFormat="1" applyFont="1" applyFill="1" applyBorder="1" applyAlignment="1" applyProtection="1">
      <alignment horizontal="center"/>
    </xf>
    <xf numFmtId="4" fontId="15" fillId="0" borderId="3" xfId="9" applyNumberFormat="1" applyFont="1" applyFill="1" applyBorder="1" applyAlignment="1" applyProtection="1">
      <alignment horizontal="center"/>
    </xf>
    <xf numFmtId="4" fontId="15" fillId="0" borderId="0" xfId="9" applyNumberFormat="1" applyFont="1" applyFill="1" applyBorder="1" applyAlignment="1" applyProtection="1">
      <alignment horizontal="center"/>
      <protection locked="0"/>
    </xf>
    <xf numFmtId="2" fontId="16" fillId="22" borderId="25" xfId="10" applyNumberFormat="1" applyFont="1" applyFill="1" applyBorder="1" applyAlignment="1" applyProtection="1"/>
    <xf numFmtId="2" fontId="16" fillId="22" borderId="20" xfId="10" applyNumberFormat="1" applyFont="1" applyFill="1" applyBorder="1" applyAlignment="1" applyProtection="1"/>
    <xf numFmtId="2" fontId="16" fillId="26" borderId="27" xfId="10" applyNumberFormat="1" applyFont="1" applyFill="1" applyBorder="1" applyAlignment="1" applyProtection="1"/>
    <xf numFmtId="3" fontId="16" fillId="0" borderId="0" xfId="10" applyNumberFormat="1" applyFont="1" applyFill="1" applyBorder="1" applyAlignment="1" applyProtection="1">
      <protection locked="0"/>
    </xf>
    <xf numFmtId="39" fontId="19" fillId="0" borderId="0" xfId="0" applyNumberFormat="1" applyFont="1" applyFill="1" applyBorder="1" applyAlignment="1"/>
    <xf numFmtId="0" fontId="18" fillId="0" borderId="0" xfId="11" applyNumberFormat="1" applyFont="1" applyFill="1" applyBorder="1" applyAlignment="1" applyProtection="1"/>
    <xf numFmtId="37" fontId="18" fillId="0" borderId="0" xfId="12" applyNumberFormat="1" applyFont="1" applyFill="1" applyBorder="1" applyAlignment="1" applyProtection="1"/>
    <xf numFmtId="37" fontId="18" fillId="0" borderId="0" xfId="12" applyFont="1" applyFill="1" applyBorder="1" applyAlignment="1" applyProtection="1">
      <alignment horizontal="right"/>
    </xf>
    <xf numFmtId="0" fontId="7" fillId="21" borderId="18" xfId="0" applyFont="1" applyFill="1" applyBorder="1"/>
    <xf numFmtId="0" fontId="7" fillId="0" borderId="0" xfId="0" applyFont="1" applyFill="1" applyBorder="1"/>
    <xf numFmtId="0" fontId="6" fillId="0" borderId="0" xfId="0" applyFont="1" applyFill="1" applyBorder="1"/>
    <xf numFmtId="0" fontId="4" fillId="0" borderId="0" xfId="0" applyFont="1" applyFill="1" applyBorder="1"/>
    <xf numFmtId="0" fontId="8" fillId="0" borderId="0" xfId="3" applyFont="1" applyFill="1" applyBorder="1" applyAlignment="1" applyProtection="1"/>
    <xf numFmtId="0" fontId="4" fillId="0" borderId="0" xfId="3" applyFont="1" applyFill="1" applyBorder="1" applyAlignment="1" applyProtection="1">
      <protection locked="0"/>
    </xf>
    <xf numFmtId="39" fontId="10" fillId="0" borderId="0" xfId="0" applyNumberFormat="1" applyFont="1" applyFill="1" applyBorder="1" applyAlignment="1">
      <alignment horizontal="left" vertical="center"/>
    </xf>
    <xf numFmtId="39" fontId="18" fillId="0" borderId="0" xfId="0" applyNumberFormat="1" applyFont="1" applyFill="1" applyBorder="1" applyAlignment="1">
      <alignment horizontal="left" vertical="center"/>
    </xf>
    <xf numFmtId="39" fontId="19" fillId="24" borderId="0" xfId="0" applyNumberFormat="1" applyFont="1" applyFill="1" applyBorder="1" applyAlignment="1"/>
    <xf numFmtId="0" fontId="4" fillId="24" borderId="0" xfId="0" applyFont="1" applyFill="1" applyBorder="1" applyAlignment="1">
      <alignment horizontal="center" vertical="top"/>
    </xf>
    <xf numFmtId="0" fontId="4" fillId="0" borderId="0" xfId="0" applyFont="1" applyFill="1" applyAlignment="1">
      <alignment horizontal="left" vertical="top" wrapText="1"/>
    </xf>
    <xf numFmtId="0" fontId="4" fillId="22" borderId="28" xfId="0" applyFont="1" applyFill="1" applyBorder="1"/>
    <xf numFmtId="0" fontId="4" fillId="24" borderId="29" xfId="0" applyFont="1" applyFill="1" applyBorder="1"/>
    <xf numFmtId="0" fontId="4" fillId="22" borderId="28" xfId="0" applyFont="1" applyFill="1" applyBorder="1" applyAlignment="1">
      <alignment wrapText="1"/>
    </xf>
    <xf numFmtId="0" fontId="4" fillId="0" borderId="0" xfId="0" applyFont="1" applyFill="1" applyAlignment="1">
      <alignment horizontal="left" vertical="top"/>
    </xf>
    <xf numFmtId="0" fontId="4" fillId="0" borderId="0" xfId="0" applyFont="1" applyFill="1" applyBorder="1" applyAlignment="1">
      <alignment horizontal="left" vertical="top" wrapText="1"/>
    </xf>
    <xf numFmtId="0" fontId="4" fillId="0" borderId="0" xfId="0" applyFont="1" applyFill="1" applyBorder="1" applyAlignment="1">
      <alignment wrapText="1"/>
    </xf>
    <xf numFmtId="0" fontId="4" fillId="24" borderId="0" xfId="0" applyFont="1" applyFill="1" applyBorder="1" applyAlignment="1">
      <alignment wrapText="1"/>
    </xf>
    <xf numFmtId="0" fontId="4" fillId="24" borderId="30" xfId="0" applyFont="1" applyFill="1" applyBorder="1" applyAlignment="1">
      <alignment wrapText="1"/>
    </xf>
    <xf numFmtId="0" fontId="4" fillId="0" borderId="0" xfId="0" quotePrefix="1" applyFont="1" applyFill="1" applyBorder="1" applyAlignment="1">
      <alignment horizontal="left" vertical="top" wrapText="1"/>
    </xf>
    <xf numFmtId="0" fontId="4" fillId="24" borderId="9" xfId="0" applyFont="1" applyFill="1" applyBorder="1"/>
    <xf numFmtId="0" fontId="4" fillId="24" borderId="9" xfId="0" applyFont="1" applyFill="1" applyBorder="1" applyAlignment="1">
      <alignment wrapText="1"/>
    </xf>
    <xf numFmtId="0" fontId="4" fillId="24" borderId="0" xfId="0" applyFont="1" applyFill="1" applyAlignment="1">
      <alignment horizontal="left" vertical="top"/>
    </xf>
    <xf numFmtId="0" fontId="4" fillId="24" borderId="0" xfId="0" applyFont="1" applyFill="1" applyAlignment="1">
      <alignment horizontal="left" vertical="top" wrapText="1"/>
    </xf>
    <xf numFmtId="0" fontId="4" fillId="24" borderId="31" xfId="0" applyFont="1" applyFill="1" applyBorder="1" applyAlignment="1">
      <alignment horizontal="center" vertical="top"/>
    </xf>
    <xf numFmtId="0" fontId="20" fillId="24" borderId="0" xfId="0" applyFont="1" applyFill="1"/>
    <xf numFmtId="0" fontId="4" fillId="24" borderId="33" xfId="0" applyFont="1" applyFill="1" applyBorder="1" applyAlignment="1">
      <alignment horizontal="center" vertical="top"/>
    </xf>
    <xf numFmtId="0" fontId="4" fillId="24" borderId="35" xfId="0" applyFont="1" applyFill="1" applyBorder="1" applyAlignment="1">
      <alignment horizontal="center" vertical="top"/>
    </xf>
    <xf numFmtId="0" fontId="4" fillId="24" borderId="0" xfId="0" applyFont="1" applyFill="1" applyAlignment="1">
      <alignment horizontal="center" vertical="top"/>
    </xf>
    <xf numFmtId="0" fontId="20" fillId="24" borderId="37" xfId="0" applyNumberFormat="1" applyFont="1" applyFill="1" applyBorder="1" applyAlignment="1">
      <alignment horizontal="left" vertical="top" wrapText="1"/>
    </xf>
    <xf numFmtId="0" fontId="4" fillId="24" borderId="38" xfId="0" applyFont="1" applyFill="1" applyBorder="1" applyAlignment="1">
      <alignment horizontal="center" vertical="top"/>
    </xf>
    <xf numFmtId="0" fontId="4" fillId="24" borderId="39" xfId="0" applyFont="1" applyFill="1" applyBorder="1" applyAlignment="1">
      <alignment wrapText="1"/>
    </xf>
    <xf numFmtId="0" fontId="4" fillId="24" borderId="0" xfId="0" applyFont="1" applyFill="1" applyAlignment="1">
      <alignment wrapText="1"/>
    </xf>
    <xf numFmtId="0" fontId="0" fillId="18" borderId="4" xfId="0" applyFill="1" applyBorder="1"/>
    <xf numFmtId="0" fontId="0" fillId="18" borderId="26" xfId="0" applyFill="1" applyBorder="1"/>
    <xf numFmtId="0" fontId="0" fillId="18" borderId="27" xfId="0" applyFill="1" applyBorder="1"/>
    <xf numFmtId="4" fontId="16" fillId="22" borderId="22" xfId="10" applyNumberFormat="1" applyFont="1" applyFill="1" applyBorder="1" applyAlignment="1" applyProtection="1"/>
    <xf numFmtId="2" fontId="16" fillId="22" borderId="22" xfId="10" applyNumberFormat="1" applyFont="1" applyFill="1" applyBorder="1" applyAlignment="1" applyProtection="1"/>
    <xf numFmtId="3" fontId="16" fillId="16" borderId="24" xfId="0" applyNumberFormat="1" applyFont="1" applyFill="1" applyBorder="1" applyAlignment="1" applyProtection="1">
      <protection locked="0"/>
    </xf>
    <xf numFmtId="3" fontId="16" fillId="16" borderId="25" xfId="0" applyNumberFormat="1" applyFont="1" applyFill="1" applyBorder="1" applyAlignment="1" applyProtection="1">
      <protection locked="0"/>
    </xf>
    <xf numFmtId="0" fontId="16" fillId="17" borderId="23" xfId="10" applyFont="1" applyFill="1" applyBorder="1" applyAlignment="1"/>
    <xf numFmtId="0" fontId="16" fillId="17" borderId="7" xfId="10" applyFont="1" applyFill="1" applyBorder="1" applyAlignment="1"/>
    <xf numFmtId="0" fontId="16" fillId="17" borderId="14" xfId="10" applyFont="1" applyFill="1" applyBorder="1" applyAlignment="1"/>
    <xf numFmtId="0" fontId="0" fillId="0" borderId="0" xfId="0" quotePrefix="1" applyFont="1" applyFill="1" applyBorder="1" applyAlignment="1">
      <alignment horizontal="left" vertical="top" wrapText="1"/>
    </xf>
    <xf numFmtId="0" fontId="7" fillId="21" borderId="49" xfId="4" applyFont="1" applyFill="1" applyBorder="1"/>
    <xf numFmtId="0" fontId="9" fillId="15" borderId="49" xfId="4" applyFont="1" applyFill="1" applyBorder="1"/>
    <xf numFmtId="10" fontId="8" fillId="0" borderId="0" xfId="2" applyNumberFormat="1" applyFont="1" applyFill="1" applyBorder="1" applyAlignment="1">
      <alignment horizontal="left" vertical="top"/>
    </xf>
    <xf numFmtId="0" fontId="0" fillId="0" borderId="26" xfId="0" applyFill="1" applyBorder="1"/>
    <xf numFmtId="0" fontId="0" fillId="0" borderId="27" xfId="0" applyFill="1" applyBorder="1"/>
    <xf numFmtId="165" fontId="4" fillId="0" borderId="50" xfId="6" applyNumberFormat="1" applyFont="1" applyFill="1" applyBorder="1" applyAlignment="1" applyProtection="1">
      <alignment horizontal="left"/>
      <protection locked="0"/>
    </xf>
    <xf numFmtId="165" fontId="4" fillId="0" borderId="26" xfId="6" applyNumberFormat="1" applyFont="1" applyFill="1" applyBorder="1" applyAlignment="1" applyProtection="1">
      <alignment horizontal="left"/>
      <protection locked="0"/>
    </xf>
    <xf numFmtId="165" fontId="4" fillId="0" borderId="27" xfId="6" applyNumberFormat="1" applyFont="1" applyFill="1" applyBorder="1" applyAlignment="1" applyProtection="1">
      <alignment horizontal="left"/>
      <protection locked="0"/>
    </xf>
    <xf numFmtId="0" fontId="9" fillId="15" borderId="49" xfId="0" applyFont="1" applyFill="1" applyBorder="1"/>
    <xf numFmtId="0" fontId="11" fillId="15" borderId="49" xfId="0" applyFont="1" applyFill="1" applyBorder="1"/>
    <xf numFmtId="0" fontId="11" fillId="0" borderId="0" xfId="195" applyFont="1"/>
    <xf numFmtId="0" fontId="9" fillId="15" borderId="51" xfId="0" applyFont="1" applyFill="1" applyBorder="1"/>
    <xf numFmtId="0" fontId="9" fillId="0" borderId="51" xfId="0" applyFont="1" applyFill="1" applyBorder="1"/>
    <xf numFmtId="0" fontId="9" fillId="0" borderId="0" xfId="0" applyFont="1" applyFill="1" applyBorder="1"/>
    <xf numFmtId="0" fontId="9" fillId="15" borderId="0" xfId="0" applyFont="1" applyFill="1" applyBorder="1"/>
    <xf numFmtId="0" fontId="11" fillId="0" borderId="21" xfId="195" applyFont="1" applyBorder="1"/>
    <xf numFmtId="39" fontId="0" fillId="0" borderId="7" xfId="0" applyNumberFormat="1" applyFont="1" applyFill="1" applyBorder="1" applyAlignment="1">
      <alignment horizontal="left"/>
    </xf>
    <xf numFmtId="0" fontId="0" fillId="0" borderId="0" xfId="0" applyFont="1" applyFill="1" applyBorder="1" applyAlignment="1"/>
    <xf numFmtId="0" fontId="8" fillId="15" borderId="49" xfId="186" applyFont="1" applyFill="1" applyBorder="1" applyAlignment="1">
      <alignment vertical="center"/>
    </xf>
    <xf numFmtId="0" fontId="4" fillId="24" borderId="20" xfId="0" applyFont="1" applyFill="1" applyBorder="1" applyAlignment="1"/>
    <xf numFmtId="39" fontId="8" fillId="0" borderId="20" xfId="0" applyNumberFormat="1" applyFont="1" applyFill="1" applyBorder="1" applyAlignment="1">
      <alignment horizontal="center"/>
    </xf>
    <xf numFmtId="3" fontId="4" fillId="0" borderId="22" xfId="0" applyNumberFormat="1" applyFont="1" applyFill="1" applyBorder="1" applyAlignment="1" applyProtection="1">
      <alignment horizontal="right"/>
    </xf>
    <xf numFmtId="166" fontId="4" fillId="0" borderId="3" xfId="1" applyNumberFormat="1" applyFont="1" applyFill="1" applyBorder="1" applyAlignment="1"/>
    <xf numFmtId="166" fontId="4" fillId="25" borderId="3" xfId="1" applyNumberFormat="1" applyFont="1" applyFill="1" applyBorder="1" applyAlignment="1"/>
    <xf numFmtId="0" fontId="4" fillId="0" borderId="20" xfId="0" applyFont="1" applyFill="1" applyBorder="1" applyAlignment="1">
      <alignment horizontal="left"/>
    </xf>
    <xf numFmtId="0" fontId="0" fillId="0" borderId="20" xfId="0" applyFont="1" applyFill="1" applyBorder="1" applyAlignment="1">
      <alignment horizontal="left"/>
    </xf>
    <xf numFmtId="0" fontId="0" fillId="0" borderId="0" xfId="186" applyFont="1" applyFill="1" applyBorder="1" applyAlignment="1">
      <alignment vertical="center"/>
    </xf>
    <xf numFmtId="0" fontId="60" fillId="0" borderId="0" xfId="4" applyFont="1"/>
    <xf numFmtId="0" fontId="8" fillId="15" borderId="19" xfId="186" applyFont="1" applyFill="1" applyBorder="1" applyAlignment="1">
      <alignment horizontal="right" vertical="center"/>
    </xf>
    <xf numFmtId="9" fontId="0" fillId="0" borderId="3" xfId="0" applyNumberFormat="1" applyFill="1" applyBorder="1"/>
    <xf numFmtId="10" fontId="8" fillId="19" borderId="0" xfId="2" applyNumberFormat="1" applyFont="1" applyFill="1" applyBorder="1" applyAlignment="1">
      <alignment horizontal="left" vertical="top" wrapText="1"/>
    </xf>
    <xf numFmtId="0" fontId="0" fillId="0" borderId="0" xfId="0" applyFont="1" applyFill="1" applyBorder="1" applyAlignment="1">
      <alignment horizontal="left"/>
    </xf>
    <xf numFmtId="0" fontId="8" fillId="15" borderId="2" xfId="186" applyFont="1" applyFill="1" applyBorder="1" applyAlignment="1">
      <alignment horizontal="left" vertical="center"/>
    </xf>
    <xf numFmtId="0" fontId="0" fillId="0" borderId="0" xfId="0" applyFont="1" applyFill="1"/>
    <xf numFmtId="0" fontId="61" fillId="0" borderId="0" xfId="0" applyFont="1" applyFill="1"/>
    <xf numFmtId="0" fontId="0" fillId="0" borderId="0" xfId="0" applyFont="1"/>
    <xf numFmtId="0" fontId="0" fillId="16" borderId="0" xfId="0" applyFont="1" applyFill="1"/>
    <xf numFmtId="0" fontId="0" fillId="17" borderId="0" xfId="0" applyFont="1" applyFill="1"/>
    <xf numFmtId="0" fontId="0" fillId="18" borderId="0" xfId="0" applyFont="1" applyFill="1"/>
    <xf numFmtId="0" fontId="0" fillId="19" borderId="0" xfId="0" applyFont="1" applyFill="1"/>
    <xf numFmtId="0" fontId="0" fillId="20" borderId="0" xfId="0" applyFont="1" applyFill="1"/>
    <xf numFmtId="0" fontId="0" fillId="0" borderId="3" xfId="223" applyFont="1" applyFill="1" applyBorder="1"/>
    <xf numFmtId="0" fontId="62" fillId="15" borderId="2" xfId="0" applyFont="1" applyFill="1" applyBorder="1"/>
    <xf numFmtId="0" fontId="63" fillId="21" borderId="2" xfId="0" applyFont="1" applyFill="1" applyBorder="1"/>
    <xf numFmtId="0" fontId="64" fillId="21" borderId="2" xfId="0" applyFont="1" applyFill="1" applyBorder="1"/>
    <xf numFmtId="164" fontId="4" fillId="0" borderId="0" xfId="1" applyNumberFormat="1" applyFont="1" applyFill="1" applyAlignment="1">
      <alignment horizontal="center"/>
    </xf>
    <xf numFmtId="164" fontId="8" fillId="0" borderId="0" xfId="1" applyNumberFormat="1" applyFont="1" applyFill="1" applyBorder="1" applyAlignment="1">
      <alignment horizontal="right" vertical="top"/>
    </xf>
    <xf numFmtId="164" fontId="0" fillId="18" borderId="0" xfId="1" applyNumberFormat="1" applyFont="1" applyFill="1" applyBorder="1"/>
    <xf numFmtId="164" fontId="4" fillId="0" borderId="27" xfId="1" applyNumberFormat="1" applyFont="1" applyFill="1" applyBorder="1" applyAlignment="1"/>
    <xf numFmtId="0" fontId="11" fillId="16" borderId="26" xfId="0" applyFont="1" applyFill="1" applyBorder="1"/>
    <xf numFmtId="0" fontId="11" fillId="18" borderId="56" xfId="0" applyFont="1" applyFill="1" applyBorder="1"/>
    <xf numFmtId="0" fontId="11" fillId="49" borderId="56" xfId="0" applyFont="1" applyFill="1" applyBorder="1"/>
    <xf numFmtId="0" fontId="11" fillId="50" borderId="26" xfId="0" applyFont="1" applyFill="1" applyBorder="1"/>
    <xf numFmtId="0" fontId="11" fillId="53" borderId="56" xfId="0" applyFont="1" applyFill="1" applyBorder="1"/>
    <xf numFmtId="0" fontId="11" fillId="19" borderId="56" xfId="0" applyFont="1" applyFill="1" applyBorder="1"/>
    <xf numFmtId="0" fontId="11" fillId="52" borderId="26" xfId="0" applyFont="1" applyFill="1" applyBorder="1"/>
    <xf numFmtId="0" fontId="11" fillId="51" borderId="26" xfId="0" applyFont="1" applyFill="1" applyBorder="1"/>
    <xf numFmtId="0" fontId="11" fillId="49" borderId="26" xfId="0" applyFont="1" applyFill="1" applyBorder="1"/>
    <xf numFmtId="165" fontId="4" fillId="0" borderId="56" xfId="6" applyNumberFormat="1" applyFont="1" applyFill="1" applyBorder="1" applyAlignment="1" applyProtection="1">
      <alignment horizontal="left"/>
      <protection locked="0"/>
    </xf>
    <xf numFmtId="0" fontId="11" fillId="19" borderId="26" xfId="0" applyFont="1" applyFill="1" applyBorder="1"/>
    <xf numFmtId="0" fontId="11" fillId="16" borderId="56" xfId="0" applyFont="1" applyFill="1" applyBorder="1"/>
    <xf numFmtId="0" fontId="11" fillId="0" borderId="0" xfId="268" applyFont="1"/>
    <xf numFmtId="0" fontId="11" fillId="18" borderId="3" xfId="0" applyFont="1" applyFill="1" applyBorder="1"/>
    <xf numFmtId="0" fontId="11" fillId="0" borderId="26" xfId="4" applyFont="1" applyBorder="1"/>
    <xf numFmtId="0" fontId="0" fillId="0" borderId="56" xfId="0" applyFill="1" applyBorder="1"/>
    <xf numFmtId="164" fontId="0" fillId="0" borderId="3" xfId="1" applyNumberFormat="1" applyFont="1" applyFill="1" applyBorder="1"/>
    <xf numFmtId="164" fontId="9" fillId="15" borderId="2" xfId="1" applyNumberFormat="1" applyFont="1" applyFill="1" applyBorder="1"/>
    <xf numFmtId="164" fontId="11" fillId="0" borderId="0" xfId="1" applyNumberFormat="1" applyFont="1" applyFill="1" applyBorder="1" applyAlignment="1">
      <alignment horizontal="center"/>
    </xf>
    <xf numFmtId="164" fontId="11" fillId="0" borderId="0" xfId="1" applyNumberFormat="1" applyFont="1"/>
    <xf numFmtId="164" fontId="11" fillId="0" borderId="0" xfId="1" applyNumberFormat="1" applyFont="1" applyAlignment="1">
      <alignment horizontal="center"/>
    </xf>
    <xf numFmtId="164" fontId="0" fillId="0" borderId="27" xfId="1" applyNumberFormat="1" applyFont="1" applyFill="1" applyBorder="1"/>
    <xf numFmtId="164" fontId="0" fillId="0" borderId="26" xfId="1" applyNumberFormat="1" applyFont="1" applyFill="1" applyBorder="1"/>
    <xf numFmtId="164" fontId="0" fillId="0" borderId="50" xfId="1" applyNumberFormat="1" applyFont="1" applyFill="1" applyBorder="1"/>
    <xf numFmtId="164" fontId="0" fillId="0" borderId="4" xfId="1" applyNumberFormat="1" applyFont="1" applyFill="1" applyBorder="1"/>
    <xf numFmtId="0" fontId="65" fillId="0" borderId="0" xfId="4" applyFont="1"/>
    <xf numFmtId="39" fontId="0" fillId="0" borderId="7" xfId="0" applyNumberFormat="1" applyFont="1" applyFill="1" applyBorder="1" applyAlignment="1">
      <alignment vertical="top"/>
    </xf>
    <xf numFmtId="166" fontId="4" fillId="0" borderId="56" xfId="1" applyNumberFormat="1" applyFont="1" applyFill="1" applyBorder="1" applyAlignment="1"/>
    <xf numFmtId="164" fontId="0" fillId="17" borderId="27" xfId="1" applyNumberFormat="1" applyFont="1" applyFill="1" applyBorder="1"/>
    <xf numFmtId="0" fontId="11" fillId="0" borderId="0" xfId="4" applyFont="1" applyFill="1"/>
    <xf numFmtId="0" fontId="7" fillId="21" borderId="57" xfId="0" applyFont="1" applyFill="1" applyBorder="1"/>
    <xf numFmtId="0" fontId="6" fillId="21" borderId="57" xfId="0" applyFont="1" applyFill="1" applyBorder="1"/>
    <xf numFmtId="0" fontId="9" fillId="15" borderId="18" xfId="281" applyFont="1" applyFill="1" applyBorder="1"/>
    <xf numFmtId="0" fontId="9" fillId="15" borderId="3" xfId="281" applyFont="1" applyFill="1" applyBorder="1"/>
    <xf numFmtId="0" fontId="9" fillId="0" borderId="26" xfId="281" applyFont="1" applyFill="1" applyBorder="1"/>
    <xf numFmtId="0" fontId="4" fillId="0" borderId="0" xfId="0" applyFont="1" applyAlignment="1">
      <alignment vertical="center" wrapText="1"/>
    </xf>
    <xf numFmtId="0" fontId="66" fillId="0" borderId="0" xfId="0" quotePrefix="1" applyFont="1" applyAlignment="1">
      <alignment wrapText="1"/>
    </xf>
    <xf numFmtId="0" fontId="4" fillId="0" borderId="0" xfId="0" applyFont="1" applyAlignment="1">
      <alignment vertical="center"/>
    </xf>
    <xf numFmtId="0" fontId="0" fillId="0" borderId="0" xfId="0" applyAlignment="1">
      <alignment wrapText="1"/>
    </xf>
    <xf numFmtId="0" fontId="66" fillId="0" borderId="0" xfId="0" applyFont="1"/>
    <xf numFmtId="166" fontId="11" fillId="0" borderId="0" xfId="4" applyNumberFormat="1" applyFont="1"/>
    <xf numFmtId="2" fontId="0" fillId="16" borderId="0" xfId="0" applyNumberFormat="1" applyFill="1"/>
    <xf numFmtId="0" fontId="0" fillId="22" borderId="28" xfId="0" applyFont="1" applyFill="1" applyBorder="1"/>
    <xf numFmtId="0" fontId="0" fillId="24" borderId="30" xfId="0" applyFont="1" applyFill="1" applyBorder="1"/>
    <xf numFmtId="170" fontId="0" fillId="16" borderId="0" xfId="0" applyNumberFormat="1" applyFill="1"/>
    <xf numFmtId="0" fontId="0" fillId="18" borderId="56" xfId="0" applyFill="1" applyBorder="1"/>
    <xf numFmtId="165" fontId="4" fillId="0" borderId="0" xfId="1" applyFont="1"/>
    <xf numFmtId="0" fontId="0" fillId="22" borderId="28" xfId="0" applyFont="1" applyFill="1" applyBorder="1" applyAlignment="1">
      <alignment wrapText="1"/>
    </xf>
    <xf numFmtId="2" fontId="11" fillId="0" borderId="0" xfId="4" applyNumberFormat="1" applyFont="1"/>
    <xf numFmtId="0" fontId="4" fillId="54" borderId="11" xfId="3" applyFont="1" applyFill="1" applyBorder="1" applyAlignment="1" applyProtection="1">
      <protection locked="0"/>
    </xf>
    <xf numFmtId="0" fontId="4" fillId="54" borderId="0" xfId="3" applyFont="1" applyFill="1" applyBorder="1" applyProtection="1"/>
    <xf numFmtId="0" fontId="8" fillId="22" borderId="0" xfId="3" applyFont="1" applyFill="1" applyAlignment="1" applyProtection="1">
      <alignment wrapText="1"/>
    </xf>
    <xf numFmtId="0" fontId="4" fillId="24" borderId="32" xfId="0" applyNumberFormat="1" applyFont="1" applyFill="1" applyBorder="1" applyAlignment="1">
      <alignment horizontal="left" vertical="top" wrapText="1"/>
    </xf>
    <xf numFmtId="0" fontId="4" fillId="24" borderId="34" xfId="0" applyNumberFormat="1" applyFont="1" applyFill="1" applyBorder="1" applyAlignment="1">
      <alignment horizontal="left" vertical="top" wrapText="1"/>
    </xf>
    <xf numFmtId="0" fontId="4" fillId="24" borderId="36" xfId="0" applyNumberFormat="1" applyFont="1" applyFill="1" applyBorder="1" applyAlignment="1">
      <alignment horizontal="left" vertical="top" wrapText="1"/>
    </xf>
  </cellXfs>
  <cellStyles count="360">
    <cellStyle name="_x000d__x000a_JournalTemplate=C:\COMFO\CTALK\JOURSTD.TPL_x000d__x000a_LbStateAddress=3 3 0 251 1 89 2 311_x000d__x000a_LbStateJou" xfId="13"/>
    <cellStyle name="_x000d__x000a_JournalTemplate=C:\COMFO\CTALK\JOURSTD.TPL_x000d__x000a_LbStateAddress=3 3 0 251 1 89 2 311_x000d__x000a_LbStateJou 10" xfId="14"/>
    <cellStyle name="_x000d__x000a_JournalTemplate=C:\COMFO\CTALK\JOURSTD.TPL_x000d__x000a_LbStateAddress=3 3 0 251 1 89 2 311_x000d__x000a_LbStateJou 2" xfId="7"/>
    <cellStyle name="_x000d__x000a_JournalTemplate=C:\COMFO\CTALK\JOURSTD.TPL_x000d__x000a_LbStateAddress=3 3 0 251 1 89 2 311_x000d__x000a_LbStateJou 2 2" xfId="15"/>
    <cellStyle name="_x000d__x000a_JournalTemplate=C:\COMFO\CTALK\JOURSTD.TPL_x000d__x000a_LbStateAddress=3 3 0 251 1 89 2 311_x000d__x000a_LbStateJou 2 3" xfId="16"/>
    <cellStyle name="_x000d__x000a_JournalTemplate=C:\COMFO\CTALK\JOURSTD.TPL_x000d__x000a_LbStateAddress=3 3 0 251 1 89 2 311_x000d__x000a_LbStateJou 2 4" xfId="17"/>
    <cellStyle name="_x000d__x000a_JournalTemplate=C:\COMFO\CTALK\JOURSTD.TPL_x000d__x000a_LbStateAddress=3 3 0 251 1 89 2 311_x000d__x000a_LbStateJou 3" xfId="18"/>
    <cellStyle name="_x000d__x000a_JournalTemplate=C:\COMFO\CTALK\JOURSTD.TPL_x000d__x000a_LbStateAddress=3 3 0 251 1 89 2 311_x000d__x000a_LbStateJou 3 2" xfId="19"/>
    <cellStyle name="_x000d__x000a_JournalTemplate=C:\COMFO\CTALK\JOURSTD.TPL_x000d__x000a_LbStateAddress=3 3 0 251 1 89 2 311_x000d__x000a_LbStateJou 4" xfId="20"/>
    <cellStyle name="_x000d__x000a_JournalTemplate=C:\COMFO\CTALK\JOURSTD.TPL_x000d__x000a_LbStateAddress=3 3 0 251 1 89 2 311_x000d__x000a_LbStateJou_100720 berekening x-factoren NG4R v4.2" xfId="21"/>
    <cellStyle name="20% - Accent1 2" xfId="22"/>
    <cellStyle name="20% - Accent1 2 2" xfId="23"/>
    <cellStyle name="20% - Accent1 3" xfId="24"/>
    <cellStyle name="20% - Accent1 3 2" xfId="25"/>
    <cellStyle name="20% - Accent1 3 2 2" xfId="228"/>
    <cellStyle name="20% - Accent1 3 2 3" xfId="282"/>
    <cellStyle name="20% - Accent2 2" xfId="26"/>
    <cellStyle name="20% - Accent2 2 2" xfId="27"/>
    <cellStyle name="20% - Accent2 3" xfId="28"/>
    <cellStyle name="20% - Accent2 3 2" xfId="29"/>
    <cellStyle name="20% - Accent2 3 2 2" xfId="229"/>
    <cellStyle name="20% - Accent2 3 2 3" xfId="283"/>
    <cellStyle name="20% - Accent3 2" xfId="30"/>
    <cellStyle name="20% - Accent3 2 2" xfId="31"/>
    <cellStyle name="20% - Accent3 3" xfId="32"/>
    <cellStyle name="20% - Accent3 3 2" xfId="33"/>
    <cellStyle name="20% - Accent3 3 2 2" xfId="230"/>
    <cellStyle name="20% - Accent3 3 2 3" xfId="284"/>
    <cellStyle name="20% - Accent4 2" xfId="34"/>
    <cellStyle name="20% - Accent4 2 2" xfId="35"/>
    <cellStyle name="20% - Accent4 3" xfId="36"/>
    <cellStyle name="20% - Accent4 3 2" xfId="37"/>
    <cellStyle name="20% - Accent4 3 2 2" xfId="231"/>
    <cellStyle name="20% - Accent4 3 2 3" xfId="285"/>
    <cellStyle name="20% - Accent5 2" xfId="38"/>
    <cellStyle name="20% - Accent5 2 2" xfId="39"/>
    <cellStyle name="20% - Accent5 3" xfId="40"/>
    <cellStyle name="20% - Accent5 3 2" xfId="41"/>
    <cellStyle name="20% - Accent5 3 2 2" xfId="232"/>
    <cellStyle name="20% - Accent5 3 2 3" xfId="286"/>
    <cellStyle name="20% - Accent6 2" xfId="42"/>
    <cellStyle name="20% - Accent6 2 2" xfId="43"/>
    <cellStyle name="20% - Accent6 3" xfId="44"/>
    <cellStyle name="20% - Accent6 3 2" xfId="45"/>
    <cellStyle name="20% - Accent6 3 2 2" xfId="233"/>
    <cellStyle name="20% - Accent6 3 2 3" xfId="287"/>
    <cellStyle name="40% - Accent1 2" xfId="46"/>
    <cellStyle name="40% - Accent1 2 2" xfId="47"/>
    <cellStyle name="40% - Accent1 3" xfId="48"/>
    <cellStyle name="40% - Accent1 3 2" xfId="49"/>
    <cellStyle name="40% - Accent1 3 2 2" xfId="234"/>
    <cellStyle name="40% - Accent1 3 2 3" xfId="288"/>
    <cellStyle name="40% - Accent2 2" xfId="50"/>
    <cellStyle name="40% - Accent2 2 2" xfId="51"/>
    <cellStyle name="40% - Accent2 3" xfId="52"/>
    <cellStyle name="40% - Accent2 3 2" xfId="53"/>
    <cellStyle name="40% - Accent2 3 2 2" xfId="235"/>
    <cellStyle name="40% - Accent2 3 2 3" xfId="289"/>
    <cellStyle name="40% - Accent3 2" xfId="54"/>
    <cellStyle name="40% - Accent3 2 2" xfId="55"/>
    <cellStyle name="40% - Accent3 3" xfId="56"/>
    <cellStyle name="40% - Accent3 3 2" xfId="57"/>
    <cellStyle name="40% - Accent3 3 2 2" xfId="236"/>
    <cellStyle name="40% - Accent3 3 2 3" xfId="290"/>
    <cellStyle name="40% - Accent4 2" xfId="58"/>
    <cellStyle name="40% - Accent4 2 2" xfId="59"/>
    <cellStyle name="40% - Accent4 3" xfId="60"/>
    <cellStyle name="40% - Accent4 3 2" xfId="61"/>
    <cellStyle name="40% - Accent4 3 2 2" xfId="237"/>
    <cellStyle name="40% - Accent4 3 2 3" xfId="291"/>
    <cellStyle name="40% - Accent5 2" xfId="62"/>
    <cellStyle name="40% - Accent5 2 2" xfId="63"/>
    <cellStyle name="40% - Accent5 3" xfId="64"/>
    <cellStyle name="40% - Accent5 3 2" xfId="65"/>
    <cellStyle name="40% - Accent5 3 2 2" xfId="238"/>
    <cellStyle name="40% - Accent5 3 2 3" xfId="292"/>
    <cellStyle name="40% - Accent6 2" xfId="66"/>
    <cellStyle name="40% - Accent6 2 2" xfId="67"/>
    <cellStyle name="40% - Accent6 3" xfId="68"/>
    <cellStyle name="40% - Accent6 3 2" xfId="69"/>
    <cellStyle name="40% - Accent6 3 2 2" xfId="239"/>
    <cellStyle name="40% - Accent6 3 2 3" xfId="293"/>
    <cellStyle name="60% - Accent1 2" xfId="70"/>
    <cellStyle name="60% - Accent1 2 2" xfId="71"/>
    <cellStyle name="60% - Accent1 3" xfId="72"/>
    <cellStyle name="60% - Accent2 2" xfId="73"/>
    <cellStyle name="60% - Accent2 2 2" xfId="74"/>
    <cellStyle name="60% - Accent2 3" xfId="75"/>
    <cellStyle name="60% - Accent3 2" xfId="76"/>
    <cellStyle name="60% - Accent3 2 2" xfId="77"/>
    <cellStyle name="60% - Accent3 3" xfId="78"/>
    <cellStyle name="60% - Accent4 2" xfId="79"/>
    <cellStyle name="60% - Accent4 2 2" xfId="80"/>
    <cellStyle name="60% - Accent4 3" xfId="81"/>
    <cellStyle name="60% - Accent5 2" xfId="82"/>
    <cellStyle name="60% - Accent5 2 2" xfId="83"/>
    <cellStyle name="60% - Accent5 3" xfId="84"/>
    <cellStyle name="60% - Accent6 2" xfId="85"/>
    <cellStyle name="60% - Accent6 2 2" xfId="86"/>
    <cellStyle name="60% - Accent6 3" xfId="87"/>
    <cellStyle name="Accent1 2" xfId="88"/>
    <cellStyle name="Accent1 2 2" xfId="89"/>
    <cellStyle name="Accent1 3" xfId="90"/>
    <cellStyle name="Accent2 2" xfId="91"/>
    <cellStyle name="Accent2 2 2" xfId="92"/>
    <cellStyle name="Accent2 3" xfId="93"/>
    <cellStyle name="Accent3 2" xfId="94"/>
    <cellStyle name="Accent3 2 2" xfId="95"/>
    <cellStyle name="Accent3 3" xfId="96"/>
    <cellStyle name="Accent4 2" xfId="97"/>
    <cellStyle name="Accent4 2 2" xfId="98"/>
    <cellStyle name="Accent4 3" xfId="99"/>
    <cellStyle name="Accent5 2" xfId="100"/>
    <cellStyle name="Accent5 2 2" xfId="101"/>
    <cellStyle name="Accent5 3" xfId="102"/>
    <cellStyle name="Accent6 2" xfId="103"/>
    <cellStyle name="Accent6 2 2" xfId="104"/>
    <cellStyle name="Accent6 3" xfId="105"/>
    <cellStyle name="Bad" xfId="106"/>
    <cellStyle name="Bad 2" xfId="107"/>
    <cellStyle name="Berekening 2" xfId="108"/>
    <cellStyle name="Berekening 2 2" xfId="109"/>
    <cellStyle name="Berekening 2 2 2" xfId="241"/>
    <cellStyle name="Berekening 2 2 3" xfId="294"/>
    <cellStyle name="Berekening 2 2 4" xfId="295"/>
    <cellStyle name="Berekening 2 3" xfId="240"/>
    <cellStyle name="Berekening 2 4" xfId="296"/>
    <cellStyle name="Berekening 2 5" xfId="297"/>
    <cellStyle name="Calculation" xfId="110"/>
    <cellStyle name="Calculation 2" xfId="111"/>
    <cellStyle name="Calculation 2 2" xfId="243"/>
    <cellStyle name="Calculation 2 3" xfId="298"/>
    <cellStyle name="Calculation 2 4" xfId="299"/>
    <cellStyle name="Calculation 3" xfId="242"/>
    <cellStyle name="Calculation 4" xfId="300"/>
    <cellStyle name="Calculation 5" xfId="301"/>
    <cellStyle name="Check Cell" xfId="112"/>
    <cellStyle name="Check Cell 2" xfId="113"/>
    <cellStyle name="Comma 2" xfId="114"/>
    <cellStyle name="Comma 3" xfId="115"/>
    <cellStyle name="Controlecel 2" xfId="116"/>
    <cellStyle name="Euro" xfId="117"/>
    <cellStyle name="Euro 2" xfId="118"/>
    <cellStyle name="Euro 3" xfId="119"/>
    <cellStyle name="Explanatory Text" xfId="120"/>
    <cellStyle name="Explanatory Text 2" xfId="121"/>
    <cellStyle name="Gekoppelde cel 2" xfId="122"/>
    <cellStyle name="Goed 2" xfId="123"/>
    <cellStyle name="Good" xfId="124"/>
    <cellStyle name="Good 2" xfId="125"/>
    <cellStyle name="Header" xfId="126"/>
    <cellStyle name="Heading 1" xfId="127"/>
    <cellStyle name="Heading 1 2" xfId="128"/>
    <cellStyle name="Heading 2" xfId="129"/>
    <cellStyle name="Heading 2 2" xfId="130"/>
    <cellStyle name="Heading 3" xfId="131"/>
    <cellStyle name="Heading 3 2" xfId="132"/>
    <cellStyle name="Heading 4" xfId="133"/>
    <cellStyle name="Heading 4 2" xfId="134"/>
    <cellStyle name="Input" xfId="135"/>
    <cellStyle name="Input 2" xfId="136"/>
    <cellStyle name="Input 2 2" xfId="245"/>
    <cellStyle name="Input 2 3" xfId="302"/>
    <cellStyle name="Input 2 4" xfId="303"/>
    <cellStyle name="Input 3" xfId="244"/>
    <cellStyle name="Input 4" xfId="304"/>
    <cellStyle name="Input 5" xfId="305"/>
    <cellStyle name="Invoer 2" xfId="137"/>
    <cellStyle name="Invoer 2 2" xfId="138"/>
    <cellStyle name="Invoer 2 2 2" xfId="247"/>
    <cellStyle name="Invoer 2 2 3" xfId="306"/>
    <cellStyle name="Invoer 2 2 4" xfId="307"/>
    <cellStyle name="Invoer 2 3" xfId="246"/>
    <cellStyle name="Invoer 2 4" xfId="308"/>
    <cellStyle name="Invoer 2 5" xfId="309"/>
    <cellStyle name="Komma" xfId="1" builtinId="3"/>
    <cellStyle name="Komma 10 2" xfId="139"/>
    <cellStyle name="Komma 10 2 2" xfId="140"/>
    <cellStyle name="Komma 10 2 3" xfId="226"/>
    <cellStyle name="Komma 10 2 4" xfId="310"/>
    <cellStyle name="Komma 11" xfId="141"/>
    <cellStyle name="Komma 14 2" xfId="142"/>
    <cellStyle name="Komma 2" xfId="6"/>
    <cellStyle name="Komma 2 2" xfId="143"/>
    <cellStyle name="Komma 2 2 2" xfId="144"/>
    <cellStyle name="Komma 2 3" xfId="145"/>
    <cellStyle name="Komma 2 4" xfId="146"/>
    <cellStyle name="Komma 2 5" xfId="311"/>
    <cellStyle name="Komma 3" xfId="147"/>
    <cellStyle name="Komma 3 2" xfId="148"/>
    <cellStyle name="Komma 3 3" xfId="149"/>
    <cellStyle name="Komma 4" xfId="150"/>
    <cellStyle name="Komma 4 2" xfId="151"/>
    <cellStyle name="Komma 4 2 2" xfId="249"/>
    <cellStyle name="Komma 4 2 3" xfId="312"/>
    <cellStyle name="Komma 4 3" xfId="248"/>
    <cellStyle name="Komma 4 4" xfId="313"/>
    <cellStyle name="Komma 5" xfId="152"/>
    <cellStyle name="Komma 5 2" xfId="153"/>
    <cellStyle name="Komma 5 2 2" xfId="250"/>
    <cellStyle name="Komma 5 2 3" xfId="314"/>
    <cellStyle name="Komma 6" xfId="154"/>
    <cellStyle name="Komma 7" xfId="225"/>
    <cellStyle name="Komma_Tarievenmandje - definitief3" xfId="11"/>
    <cellStyle name="Kop 1 2" xfId="155"/>
    <cellStyle name="Kop 2 2" xfId="156"/>
    <cellStyle name="Kop 3 2" xfId="157"/>
    <cellStyle name="Kop 4 2" xfId="158"/>
    <cellStyle name="Linked Cell" xfId="159"/>
    <cellStyle name="Linked Cell 2" xfId="160"/>
    <cellStyle name="Neutraal 2" xfId="161"/>
    <cellStyle name="Neutral" xfId="162"/>
    <cellStyle name="Neutral 2" xfId="163"/>
    <cellStyle name="Normal 2" xfId="164"/>
    <cellStyle name="Normal 3" xfId="165"/>
    <cellStyle name="Normal_# klanten" xfId="166"/>
    <cellStyle name="Normal_Data_2_wrm1_30" xfId="12"/>
    <cellStyle name="Note" xfId="167"/>
    <cellStyle name="Note 2" xfId="168"/>
    <cellStyle name="Note 2 2" xfId="252"/>
    <cellStyle name="Note 2 3" xfId="315"/>
    <cellStyle name="Note 2 4" xfId="316"/>
    <cellStyle name="Note 3" xfId="251"/>
    <cellStyle name="Note 4" xfId="317"/>
    <cellStyle name="Note 5" xfId="318"/>
    <cellStyle name="Notitie 2" xfId="169"/>
    <cellStyle name="Notitie 2 2" xfId="170"/>
    <cellStyle name="Notitie 2 2 2" xfId="254"/>
    <cellStyle name="Notitie 2 2 3" xfId="319"/>
    <cellStyle name="Notitie 2 2 4" xfId="320"/>
    <cellStyle name="Notitie 2 3" xfId="171"/>
    <cellStyle name="Notitie 2 3 2" xfId="255"/>
    <cellStyle name="Notitie 2 3 3" xfId="321"/>
    <cellStyle name="Notitie 2 3 4" xfId="322"/>
    <cellStyle name="Notitie 2 4" xfId="172"/>
    <cellStyle name="Notitie 2 4 2" xfId="256"/>
    <cellStyle name="Notitie 2 4 3" xfId="323"/>
    <cellStyle name="Notitie 2 4 4" xfId="324"/>
    <cellStyle name="Notitie 2 5" xfId="253"/>
    <cellStyle name="Notitie 2 6" xfId="325"/>
    <cellStyle name="Notitie 2 7" xfId="326"/>
    <cellStyle name="Notitie 3" xfId="173"/>
    <cellStyle name="Notitie 3 2" xfId="174"/>
    <cellStyle name="Notitie 3 2 2" xfId="258"/>
    <cellStyle name="Notitie 3 2 3" xfId="327"/>
    <cellStyle name="Notitie 3 3" xfId="257"/>
    <cellStyle name="Notitie 3 4" xfId="328"/>
    <cellStyle name="Notitie 4" xfId="175"/>
    <cellStyle name="Notitie 4 2" xfId="259"/>
    <cellStyle name="Notitie 4 3" xfId="329"/>
    <cellStyle name="Ongeldig 2" xfId="176"/>
    <cellStyle name="Output" xfId="177"/>
    <cellStyle name="Output 2" xfId="178"/>
    <cellStyle name="Output 2 2" xfId="261"/>
    <cellStyle name="Output 2 3" xfId="330"/>
    <cellStyle name="Output 2 4" xfId="331"/>
    <cellStyle name="Output 3" xfId="260"/>
    <cellStyle name="Output 4" xfId="332"/>
    <cellStyle name="Output 5" xfId="333"/>
    <cellStyle name="Procent" xfId="2" builtinId="5"/>
    <cellStyle name="Procent 2" xfId="179"/>
    <cellStyle name="Procent 2 2" xfId="180"/>
    <cellStyle name="Procent 3" xfId="181"/>
    <cellStyle name="Procent 3 2" xfId="182"/>
    <cellStyle name="Procent 3 3" xfId="262"/>
    <cellStyle name="Procent 3 4" xfId="334"/>
    <cellStyle name="Procent 4" xfId="183"/>
    <cellStyle name="Procent 4 2" xfId="184"/>
    <cellStyle name="Procent 4 2 2" xfId="263"/>
    <cellStyle name="Procent 4 2 3" xfId="335"/>
    <cellStyle name="Procent 5" xfId="185"/>
    <cellStyle name="Procent 5 2" xfId="264"/>
    <cellStyle name="Procent 5 3" xfId="336"/>
    <cellStyle name="Procent 6" xfId="227"/>
    <cellStyle name="Standaard" xfId="0" builtinId="0"/>
    <cellStyle name="Standaard 2" xfId="186"/>
    <cellStyle name="Standaard 2 2" xfId="187"/>
    <cellStyle name="Standaard 2 2 2" xfId="188"/>
    <cellStyle name="Standaard 2 3" xfId="189"/>
    <cellStyle name="Standaard 2 3 2" xfId="190"/>
    <cellStyle name="Standaard 2 3 2 2" xfId="265"/>
    <cellStyle name="Standaard 2 3 2 3" xfId="337"/>
    <cellStyle name="Standaard 2 4" xfId="191"/>
    <cellStyle name="Standaard 2 4 2" xfId="192"/>
    <cellStyle name="Standaard 2 4 2 2" xfId="266"/>
    <cellStyle name="Standaard 2 4 2 3" xfId="338"/>
    <cellStyle name="Standaard 3" xfId="4"/>
    <cellStyle name="Standaard 3 2" xfId="193"/>
    <cellStyle name="Standaard 3 3" xfId="194"/>
    <cellStyle name="Standaard 3 4" xfId="195"/>
    <cellStyle name="Standaard 3 4 2" xfId="268"/>
    <cellStyle name="Standaard 3 4 3" xfId="339"/>
    <cellStyle name="Standaard 3 5" xfId="267"/>
    <cellStyle name="Standaard 3 6" xfId="281"/>
    <cellStyle name="Standaard 4" xfId="196"/>
    <cellStyle name="Standaard 4 2" xfId="197"/>
    <cellStyle name="Standaard 4 3" xfId="198"/>
    <cellStyle name="Standaard 5" xfId="199"/>
    <cellStyle name="Standaard 5 2" xfId="200"/>
    <cellStyle name="Standaard 5 3" xfId="269"/>
    <cellStyle name="Standaard 5 4" xfId="340"/>
    <cellStyle name="Standaard 6" xfId="201"/>
    <cellStyle name="Standaard 6 2" xfId="202"/>
    <cellStyle name="Standaard 6 2 2" xfId="203"/>
    <cellStyle name="Standaard 6 2 2 2" xfId="270"/>
    <cellStyle name="Standaard 6 2 2 3" xfId="341"/>
    <cellStyle name="Standaard 6 3" xfId="204"/>
    <cellStyle name="Standaard 6 3 2" xfId="271"/>
    <cellStyle name="Standaard 6 3 3" xfId="342"/>
    <cellStyle name="Standaard 7" xfId="205"/>
    <cellStyle name="Standaard 7 2" xfId="272"/>
    <cellStyle name="Standaard 7 3" xfId="343"/>
    <cellStyle name="Standaard 8" xfId="224"/>
    <cellStyle name="Standaard_103321_3 Cogas Elementen EAV-tarieven" xfId="10"/>
    <cellStyle name="Standaard_20100727 Rekenmodel NE5R v1.9" xfId="223"/>
    <cellStyle name="Standaard_Handboek TSO (260202)" xfId="3"/>
    <cellStyle name="Standaard_Tabellen - CIV2" xfId="9"/>
    <cellStyle name="Standaard_Tabellen - CIV2_Format import PRD en Database voor NE6R (concept) v1 2" xfId="5"/>
    <cellStyle name="Standaard_Tarievenmand 2002" xfId="8"/>
    <cellStyle name="Titel 2" xfId="206"/>
    <cellStyle name="Title" xfId="207"/>
    <cellStyle name="Title 2" xfId="208"/>
    <cellStyle name="Totaal 2" xfId="209"/>
    <cellStyle name="Totaal 2 2" xfId="210"/>
    <cellStyle name="Totaal 2 2 2" xfId="274"/>
    <cellStyle name="Totaal 2 2 3" xfId="344"/>
    <cellStyle name="Totaal 2 2 4" xfId="345"/>
    <cellStyle name="Totaal 2 3" xfId="211"/>
    <cellStyle name="Totaal 2 3 2" xfId="275"/>
    <cellStyle name="Totaal 2 3 3" xfId="346"/>
    <cellStyle name="Totaal 2 3 4" xfId="347"/>
    <cellStyle name="Totaal 2 4" xfId="273"/>
    <cellStyle name="Totaal 2 5" xfId="348"/>
    <cellStyle name="Totaal 2 6" xfId="349"/>
    <cellStyle name="Total" xfId="212"/>
    <cellStyle name="Total 2" xfId="213"/>
    <cellStyle name="Total 2 2" xfId="277"/>
    <cellStyle name="Total 2 3" xfId="350"/>
    <cellStyle name="Total 2 4" xfId="351"/>
    <cellStyle name="Total 3" xfId="276"/>
    <cellStyle name="Total 4" xfId="352"/>
    <cellStyle name="Total 5" xfId="353"/>
    <cellStyle name="Uitvoer 2" xfId="214"/>
    <cellStyle name="Uitvoer 2 2" xfId="215"/>
    <cellStyle name="Uitvoer 2 2 2" xfId="279"/>
    <cellStyle name="Uitvoer 2 2 3" xfId="354"/>
    <cellStyle name="Uitvoer 2 2 4" xfId="355"/>
    <cellStyle name="Uitvoer 2 3" xfId="216"/>
    <cellStyle name="Uitvoer 2 3 2" xfId="280"/>
    <cellStyle name="Uitvoer 2 3 3" xfId="356"/>
    <cellStyle name="Uitvoer 2 3 4" xfId="357"/>
    <cellStyle name="Uitvoer 2 4" xfId="278"/>
    <cellStyle name="Uitvoer 2 5" xfId="358"/>
    <cellStyle name="Uitvoer 2 6" xfId="359"/>
    <cellStyle name="Valuta 2" xfId="217"/>
    <cellStyle name="Verklarende tekst 2" xfId="218"/>
    <cellStyle name="Waarschuwingstekst 2" xfId="219"/>
    <cellStyle name="Warning Text" xfId="220"/>
    <cellStyle name="Warning Text 2" xfId="221"/>
    <cellStyle name="WIt" xfId="222"/>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0"/>
  <sheetViews>
    <sheetView showGridLines="0" zoomScale="85" zoomScaleNormal="85" zoomScaleSheetLayoutView="40" workbookViewId="0"/>
  </sheetViews>
  <sheetFormatPr defaultRowHeight="12.75"/>
  <cols>
    <col min="1" max="1" width="6.42578125" style="235" customWidth="1"/>
    <col min="2" max="17" width="10.85546875" style="235" customWidth="1"/>
    <col min="18" max="16384" width="9.140625" style="235"/>
  </cols>
  <sheetData>
    <row r="2" spans="1:22">
      <c r="B2" s="235" t="s">
        <v>0</v>
      </c>
    </row>
    <row r="3" spans="1:22">
      <c r="B3" s="235" t="s">
        <v>206</v>
      </c>
    </row>
    <row r="7" spans="1:22" s="245" customFormat="1" ht="18" customHeight="1">
      <c r="B7" s="246" t="s">
        <v>206</v>
      </c>
      <c r="C7" s="246"/>
      <c r="D7" s="246"/>
      <c r="E7" s="246"/>
    </row>
    <row r="8" spans="1:22" s="237" customFormat="1"/>
    <row r="9" spans="1:22" s="237" customFormat="1"/>
    <row r="10" spans="1:22" s="7" customFormat="1">
      <c r="B10" s="6" t="s">
        <v>165</v>
      </c>
    </row>
    <row r="11" spans="1:22" s="237" customFormat="1"/>
    <row r="12" spans="1:22">
      <c r="B12" s="235" t="s">
        <v>207</v>
      </c>
    </row>
    <row r="13" spans="1:22">
      <c r="B13" s="235" t="s">
        <v>160</v>
      </c>
    </row>
    <row r="14" spans="1:22">
      <c r="B14" s="235" t="s">
        <v>161</v>
      </c>
    </row>
    <row r="15" spans="1:22">
      <c r="B15" s="235" t="s">
        <v>162</v>
      </c>
    </row>
    <row r="16" spans="1:22" s="237" customFormat="1">
      <c r="A16" s="235"/>
      <c r="B16" s="235" t="s">
        <v>163</v>
      </c>
      <c r="C16" s="235"/>
      <c r="D16" s="235"/>
      <c r="E16" s="235"/>
      <c r="F16" s="235"/>
      <c r="G16" s="235"/>
      <c r="H16" s="235"/>
      <c r="I16" s="235"/>
      <c r="J16" s="235"/>
      <c r="K16" s="235"/>
      <c r="L16" s="235"/>
      <c r="M16" s="235"/>
      <c r="N16" s="235"/>
      <c r="O16" s="235"/>
      <c r="P16" s="235"/>
      <c r="Q16" s="235"/>
      <c r="R16" s="235"/>
      <c r="S16" s="235"/>
      <c r="T16" s="235"/>
      <c r="U16" s="235"/>
      <c r="V16" s="235"/>
    </row>
    <row r="17" spans="1:22" s="237" customFormat="1">
      <c r="A17" s="235"/>
      <c r="B17" s="235"/>
      <c r="C17" s="235"/>
      <c r="D17" s="235"/>
      <c r="E17" s="235"/>
      <c r="F17" s="235"/>
      <c r="G17" s="235"/>
      <c r="H17" s="235"/>
      <c r="I17" s="235"/>
      <c r="J17" s="235"/>
      <c r="K17" s="235"/>
      <c r="L17" s="235"/>
      <c r="M17" s="235"/>
      <c r="N17" s="235"/>
      <c r="O17" s="235"/>
      <c r="P17" s="235"/>
      <c r="Q17" s="235"/>
      <c r="R17" s="235"/>
      <c r="S17" s="235"/>
      <c r="T17" s="235"/>
      <c r="U17" s="235"/>
      <c r="V17" s="235"/>
    </row>
    <row r="18" spans="1:22" s="237" customFormat="1">
      <c r="A18" s="235"/>
      <c r="B18" s="235" t="s">
        <v>164</v>
      </c>
      <c r="C18" s="235"/>
      <c r="D18" s="235"/>
      <c r="E18" s="235"/>
      <c r="F18" s="235"/>
      <c r="G18" s="235"/>
      <c r="H18" s="235"/>
      <c r="I18" s="235"/>
      <c r="J18" s="235"/>
      <c r="K18" s="235"/>
      <c r="L18" s="235"/>
      <c r="M18" s="235"/>
      <c r="N18" s="235"/>
      <c r="O18" s="235"/>
      <c r="P18" s="235"/>
      <c r="Q18" s="235"/>
      <c r="R18" s="235"/>
      <c r="S18" s="235"/>
      <c r="T18" s="235"/>
      <c r="U18" s="235"/>
      <c r="V18" s="235"/>
    </row>
    <row r="19" spans="1:22" s="237" customFormat="1">
      <c r="A19" s="235"/>
      <c r="B19" s="235"/>
      <c r="C19" s="235"/>
      <c r="D19" s="235"/>
      <c r="E19" s="235"/>
      <c r="F19" s="235"/>
      <c r="G19" s="235"/>
      <c r="H19" s="235"/>
      <c r="I19" s="235"/>
      <c r="J19" s="235"/>
      <c r="K19" s="235"/>
      <c r="L19" s="235"/>
      <c r="M19" s="235"/>
      <c r="N19" s="235"/>
      <c r="O19" s="235"/>
      <c r="P19" s="235"/>
      <c r="Q19" s="235"/>
      <c r="R19" s="235"/>
      <c r="S19" s="235"/>
      <c r="T19" s="235"/>
      <c r="U19" s="235"/>
      <c r="V19" s="235"/>
    </row>
    <row r="20" spans="1:22" s="237" customFormat="1">
      <c r="A20" s="235"/>
      <c r="B20" s="236"/>
      <c r="C20" s="235"/>
      <c r="D20" s="235"/>
      <c r="E20" s="235"/>
      <c r="F20" s="235"/>
      <c r="G20" s="235"/>
      <c r="H20" s="235"/>
      <c r="I20" s="235"/>
      <c r="J20" s="235"/>
      <c r="K20" s="235"/>
      <c r="L20" s="235"/>
      <c r="M20" s="235"/>
      <c r="N20" s="235"/>
      <c r="O20" s="235"/>
      <c r="P20" s="235"/>
      <c r="Q20" s="235"/>
      <c r="R20" s="235"/>
      <c r="S20" s="235"/>
      <c r="T20" s="235"/>
      <c r="U20" s="235"/>
      <c r="V20" s="235"/>
    </row>
    <row r="21" spans="1:22" s="237" customFormat="1">
      <c r="A21" s="235"/>
      <c r="B21" s="235"/>
      <c r="C21" s="235"/>
      <c r="D21" s="235"/>
      <c r="E21" s="235"/>
      <c r="F21" s="235"/>
      <c r="G21" s="235"/>
      <c r="H21" s="235"/>
      <c r="I21" s="235"/>
      <c r="J21" s="235"/>
      <c r="K21" s="235"/>
      <c r="L21" s="235"/>
      <c r="M21" s="235"/>
      <c r="N21" s="235"/>
      <c r="O21" s="235"/>
      <c r="P21" s="235"/>
      <c r="Q21" s="235"/>
      <c r="R21" s="235"/>
      <c r="S21" s="235"/>
      <c r="T21" s="235"/>
      <c r="U21" s="235"/>
      <c r="V21" s="235"/>
    </row>
    <row r="22" spans="1:22" s="237" customFormat="1">
      <c r="A22" s="235"/>
      <c r="B22" s="235"/>
      <c r="C22" s="235"/>
      <c r="D22" s="235"/>
      <c r="E22" s="235"/>
      <c r="F22" s="235"/>
      <c r="G22" s="235"/>
      <c r="H22" s="235"/>
      <c r="I22" s="235"/>
      <c r="J22" s="235"/>
      <c r="K22" s="235"/>
      <c r="L22" s="235"/>
      <c r="M22" s="235"/>
      <c r="N22" s="235"/>
      <c r="O22" s="235"/>
      <c r="P22" s="235"/>
      <c r="Q22" s="235"/>
      <c r="R22" s="235"/>
      <c r="S22" s="235"/>
      <c r="T22" s="235"/>
      <c r="U22" s="235"/>
      <c r="V22" s="235"/>
    </row>
    <row r="23" spans="1:22" s="244" customFormat="1">
      <c r="B23" s="244" t="s">
        <v>1</v>
      </c>
    </row>
    <row r="24" spans="1:22" s="237" customFormat="1"/>
    <row r="25" spans="1:22" s="237" customFormat="1">
      <c r="B25" s="238"/>
      <c r="C25" s="237" t="s">
        <v>2</v>
      </c>
    </row>
    <row r="26" spans="1:22" s="237" customFormat="1">
      <c r="B26" s="239"/>
      <c r="C26" s="237" t="s">
        <v>3</v>
      </c>
    </row>
    <row r="27" spans="1:22" s="237" customFormat="1">
      <c r="B27" s="240"/>
      <c r="C27" s="237" t="s">
        <v>4</v>
      </c>
    </row>
    <row r="28" spans="1:22" s="237" customFormat="1">
      <c r="B28" s="241"/>
      <c r="C28" s="237" t="s">
        <v>5</v>
      </c>
    </row>
    <row r="29" spans="1:22" s="237" customFormat="1">
      <c r="B29" s="242"/>
      <c r="C29" s="237" t="s">
        <v>6</v>
      </c>
    </row>
    <row r="30" spans="1:22">
      <c r="B30" s="243"/>
      <c r="C30" s="235" t="s">
        <v>141</v>
      </c>
    </row>
  </sheetData>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tabSelected="1" zoomScale="85" zoomScaleNormal="85" workbookViewId="0"/>
  </sheetViews>
  <sheetFormatPr defaultRowHeight="12.75"/>
  <cols>
    <col min="2" max="2" width="18.140625" customWidth="1"/>
    <col min="3" max="3" width="18" customWidth="1"/>
  </cols>
  <sheetData>
    <row r="3" spans="2:16" s="5" customFormat="1" ht="18" customHeight="1">
      <c r="B3" s="4" t="s">
        <v>7</v>
      </c>
      <c r="C3" s="4"/>
      <c r="D3" s="4"/>
      <c r="E3" s="4"/>
    </row>
    <row r="6" spans="2:16" s="7" customFormat="1">
      <c r="B6" s="6" t="s">
        <v>208</v>
      </c>
    </row>
    <row r="8" spans="2:16" ht="15.75">
      <c r="B8" s="8" t="s">
        <v>8</v>
      </c>
      <c r="C8" s="9">
        <v>42996</v>
      </c>
    </row>
    <row r="12" spans="2:16">
      <c r="B12" s="10" t="s">
        <v>9</v>
      </c>
      <c r="C12" s="11" t="s">
        <v>235</v>
      </c>
      <c r="D12" s="11"/>
      <c r="E12" s="11"/>
      <c r="F12" s="11"/>
      <c r="G12" s="11"/>
      <c r="H12" s="11"/>
      <c r="I12" s="11"/>
      <c r="J12" s="11"/>
      <c r="K12" s="11"/>
      <c r="L12" s="11"/>
      <c r="M12" s="11"/>
      <c r="N12" s="11"/>
      <c r="O12" s="11"/>
      <c r="P12" s="12"/>
    </row>
    <row r="13" spans="2:16">
      <c r="B13" s="13" t="s">
        <v>10</v>
      </c>
      <c r="C13" s="14" t="s">
        <v>236</v>
      </c>
      <c r="D13" s="15"/>
      <c r="E13" s="15"/>
      <c r="F13" s="15"/>
      <c r="G13" s="15"/>
      <c r="H13" s="15"/>
      <c r="I13" s="16"/>
      <c r="J13" s="15"/>
      <c r="K13" s="15"/>
      <c r="L13" s="15"/>
      <c r="M13" s="15"/>
      <c r="N13" s="15"/>
      <c r="O13" s="16"/>
      <c r="P13" s="17"/>
    </row>
    <row r="14" spans="2:16">
      <c r="B14" s="13" t="s">
        <v>11</v>
      </c>
      <c r="C14" s="18" t="s">
        <v>237</v>
      </c>
      <c r="D14" s="19"/>
      <c r="E14" s="19"/>
      <c r="F14" s="19"/>
      <c r="G14" s="19"/>
      <c r="H14" s="19"/>
      <c r="I14" s="20"/>
      <c r="J14" s="19"/>
      <c r="K14" s="19"/>
      <c r="L14" s="19"/>
      <c r="M14" s="19"/>
      <c r="N14" s="19"/>
      <c r="O14" s="20"/>
      <c r="P14" s="21"/>
    </row>
    <row r="15" spans="2:16">
      <c r="B15" s="13" t="s">
        <v>12</v>
      </c>
      <c r="C15" s="18" t="s">
        <v>238</v>
      </c>
      <c r="D15" s="19"/>
      <c r="E15" s="19"/>
      <c r="F15" s="19"/>
      <c r="G15" s="19"/>
      <c r="H15" s="19"/>
      <c r="I15" s="20"/>
      <c r="J15" s="19"/>
      <c r="K15" s="19"/>
      <c r="L15" s="19"/>
      <c r="M15" s="19"/>
      <c r="N15" s="19"/>
      <c r="O15" s="20"/>
      <c r="P15" s="21"/>
    </row>
    <row r="16" spans="2:16">
      <c r="B16" s="13" t="s">
        <v>13</v>
      </c>
      <c r="C16" s="18" t="s">
        <v>239</v>
      </c>
      <c r="D16" s="19"/>
      <c r="E16" s="19"/>
      <c r="F16" s="19"/>
      <c r="G16" s="19"/>
      <c r="H16" s="19"/>
      <c r="I16" s="20"/>
      <c r="J16" s="19"/>
      <c r="K16" s="19"/>
      <c r="L16" s="19"/>
      <c r="M16" s="19"/>
      <c r="N16" s="19"/>
      <c r="O16" s="20"/>
      <c r="P16" s="21"/>
    </row>
    <row r="17" spans="2:16">
      <c r="B17" s="13" t="s">
        <v>14</v>
      </c>
      <c r="C17" s="300"/>
      <c r="D17" s="19"/>
      <c r="E17" s="19"/>
      <c r="F17" s="19"/>
      <c r="G17" s="19"/>
      <c r="H17" s="19"/>
      <c r="I17" s="20"/>
      <c r="J17" s="19"/>
      <c r="K17" s="19"/>
      <c r="L17" s="19"/>
      <c r="M17" s="19"/>
      <c r="N17" s="19"/>
      <c r="O17" s="20"/>
      <c r="P17" s="21"/>
    </row>
    <row r="18" spans="2:16">
      <c r="B18" s="13" t="s">
        <v>15</v>
      </c>
      <c r="C18" s="300"/>
      <c r="D18" s="19"/>
      <c r="E18" s="19"/>
      <c r="F18" s="19"/>
      <c r="G18" s="19"/>
      <c r="H18" s="19"/>
      <c r="I18" s="20"/>
      <c r="J18" s="19"/>
      <c r="K18" s="19"/>
      <c r="L18" s="19"/>
      <c r="M18" s="19"/>
      <c r="N18" s="19"/>
      <c r="O18" s="20"/>
      <c r="P18" s="21"/>
    </row>
    <row r="19" spans="2:16">
      <c r="B19" s="22" t="s">
        <v>16</v>
      </c>
      <c r="C19" s="23" t="s">
        <v>240</v>
      </c>
      <c r="D19" s="24"/>
      <c r="E19" s="24"/>
      <c r="F19" s="24"/>
      <c r="G19" s="24"/>
      <c r="H19" s="24"/>
      <c r="I19" s="25"/>
      <c r="J19" s="24"/>
      <c r="K19" s="24"/>
      <c r="L19" s="24"/>
      <c r="M19" s="24"/>
      <c r="N19" s="24"/>
      <c r="O19" s="25"/>
      <c r="P19" s="26"/>
    </row>
    <row r="26" spans="2:16">
      <c r="B26" s="27" t="s">
        <v>14</v>
      </c>
      <c r="C26" s="27" t="s">
        <v>15</v>
      </c>
      <c r="D26" s="27"/>
      <c r="E26" s="27"/>
    </row>
    <row r="27" spans="2:16">
      <c r="B27" s="301"/>
      <c r="C27" s="301"/>
      <c r="D27" s="27"/>
      <c r="E27" s="27"/>
    </row>
    <row r="28" spans="2:16">
      <c r="B28" s="28"/>
      <c r="C28" s="28"/>
      <c r="D28" s="27"/>
      <c r="E28" s="27"/>
    </row>
    <row r="29" spans="2:16">
      <c r="B29" s="27"/>
      <c r="C29" s="27"/>
      <c r="D29" s="27"/>
      <c r="E29" s="27"/>
    </row>
    <row r="30" spans="2:16">
      <c r="B30" s="27" t="s">
        <v>17</v>
      </c>
      <c r="C30" s="27"/>
      <c r="D30" s="27"/>
      <c r="E30" s="27"/>
    </row>
    <row r="31" spans="2:16">
      <c r="B31" s="27" t="s">
        <v>18</v>
      </c>
      <c r="C31" s="27"/>
      <c r="D31" s="27"/>
      <c r="E31" s="27"/>
    </row>
    <row r="32" spans="2:16">
      <c r="B32" s="27" t="s">
        <v>19</v>
      </c>
      <c r="C32" s="27"/>
      <c r="D32" s="27"/>
      <c r="E32" s="27"/>
    </row>
    <row r="33" spans="2:5">
      <c r="B33" s="27" t="s">
        <v>20</v>
      </c>
      <c r="C33" s="27"/>
      <c r="D33" s="27"/>
      <c r="E33" s="27"/>
    </row>
    <row r="34" spans="2:5">
      <c r="B34" s="27" t="s">
        <v>21</v>
      </c>
      <c r="C34" s="27"/>
      <c r="D34" s="27"/>
      <c r="E34" s="27"/>
    </row>
    <row r="35" spans="2:5">
      <c r="B35" s="27" t="s">
        <v>22</v>
      </c>
      <c r="C35" s="27"/>
      <c r="D35" s="27"/>
      <c r="E35" s="27"/>
    </row>
    <row r="36" spans="2:5">
      <c r="B36" s="29"/>
      <c r="C36" s="29"/>
      <c r="D36" s="29"/>
      <c r="E36"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2:R231"/>
  <sheetViews>
    <sheetView showGridLines="0" zoomScale="85" zoomScaleNormal="85" workbookViewId="0">
      <pane xSplit="4" ySplit="10" topLeftCell="E11" activePane="bottomRight" state="frozen"/>
      <selection activeCell="H199" sqref="H199"/>
      <selection pane="topRight" activeCell="H199" sqref="H199"/>
      <selection pane="bottomLeft" activeCell="H199" sqref="H199"/>
      <selection pane="bottomRight"/>
    </sheetView>
  </sheetViews>
  <sheetFormatPr defaultRowHeight="12.75"/>
  <cols>
    <col min="1" max="1" width="2.7109375" style="31" customWidth="1"/>
    <col min="2" max="2" width="63.5703125" style="31" customWidth="1"/>
    <col min="3" max="5" width="3" style="31" customWidth="1"/>
    <col min="6" max="6" width="1.140625" style="31" customWidth="1"/>
    <col min="7" max="7" width="23.42578125" style="31" customWidth="1"/>
    <col min="8" max="8" width="23" style="31" customWidth="1"/>
    <col min="9" max="9" width="2.5703125" style="31" customWidth="1"/>
    <col min="10" max="10" width="20.85546875" style="31" customWidth="1"/>
    <col min="11" max="11" width="8.140625" style="31" customWidth="1"/>
    <col min="12" max="12" width="18.140625" style="31" customWidth="1"/>
    <col min="13" max="13" width="3.5703125" style="31" customWidth="1"/>
    <col min="14" max="14" width="17.42578125" style="31" customWidth="1"/>
    <col min="15" max="15" width="2.7109375" style="31" customWidth="1"/>
    <col min="16" max="16" width="18.5703125" style="31" customWidth="1"/>
    <col min="17" max="17" width="2.7109375" style="31" customWidth="1"/>
    <col min="18" max="18" width="9.140625" style="31" customWidth="1"/>
    <col min="19" max="16384" width="9.140625" style="31"/>
  </cols>
  <sheetData>
    <row r="2" spans="2:18" ht="15">
      <c r="B2" s="30"/>
      <c r="C2" s="30"/>
      <c r="D2" s="30"/>
      <c r="E2" s="30"/>
    </row>
    <row r="3" spans="2:18" s="33" customFormat="1" ht="18" customHeight="1">
      <c r="B3" s="32" t="str">
        <f>"Tarievenvoorstel 2018  "&amp;Contactgegevens!C13&amp;""</f>
        <v>Tarievenvoorstel 2018  Enduris B.V.</v>
      </c>
      <c r="C3" s="32"/>
      <c r="D3" s="32"/>
      <c r="E3" s="32"/>
      <c r="I3" s="202"/>
      <c r="N3" s="202"/>
      <c r="O3" s="202"/>
    </row>
    <row r="6" spans="2:18">
      <c r="C6" s="34"/>
    </row>
    <row r="7" spans="2:18">
      <c r="B7" s="34"/>
      <c r="C7" s="34"/>
    </row>
    <row r="10" spans="2:18" s="35" customFormat="1">
      <c r="B10" s="35" t="s">
        <v>23</v>
      </c>
      <c r="I10" s="203"/>
      <c r="J10" s="35" t="s">
        <v>25</v>
      </c>
      <c r="L10" s="35" t="s">
        <v>26</v>
      </c>
      <c r="N10" s="203" t="s">
        <v>24</v>
      </c>
      <c r="O10" s="203"/>
      <c r="P10" s="35" t="s">
        <v>27</v>
      </c>
    </row>
    <row r="13" spans="2:18" s="35" customFormat="1">
      <c r="B13" s="35" t="s">
        <v>28</v>
      </c>
      <c r="I13" s="203"/>
      <c r="J13" s="35" t="s">
        <v>25</v>
      </c>
      <c r="L13" s="35" t="s">
        <v>26</v>
      </c>
      <c r="N13" s="203" t="s">
        <v>24</v>
      </c>
      <c r="O13" s="203"/>
      <c r="P13" s="35" t="s">
        <v>27</v>
      </c>
      <c r="R13" s="220" t="s">
        <v>154</v>
      </c>
    </row>
    <row r="15" spans="2:18">
      <c r="B15" s="36" t="s">
        <v>29</v>
      </c>
      <c r="F15" s="37"/>
    </row>
    <row r="16" spans="2:18">
      <c r="B16" s="38"/>
      <c r="J16" s="37"/>
      <c r="K16" s="37"/>
      <c r="L16" s="37"/>
    </row>
    <row r="17" spans="2:18">
      <c r="B17" s="39" t="s">
        <v>30</v>
      </c>
      <c r="J17" s="37"/>
      <c r="K17" s="37"/>
      <c r="L17" s="37"/>
    </row>
    <row r="18" spans="2:18">
      <c r="B18" s="31" t="s">
        <v>31</v>
      </c>
      <c r="J18" s="274">
        <v>0</v>
      </c>
      <c r="K18" s="37"/>
      <c r="L18" s="2"/>
      <c r="N18" s="31" t="s">
        <v>144</v>
      </c>
      <c r="R18" s="31" t="s">
        <v>155</v>
      </c>
    </row>
    <row r="19" spans="2:18">
      <c r="B19" s="31" t="s">
        <v>32</v>
      </c>
      <c r="J19" s="273">
        <v>0</v>
      </c>
      <c r="K19" s="37"/>
      <c r="L19" s="2"/>
      <c r="N19" s="31" t="s">
        <v>149</v>
      </c>
      <c r="R19" s="31" t="s">
        <v>156</v>
      </c>
    </row>
    <row r="20" spans="2:18">
      <c r="B20" s="31" t="s">
        <v>33</v>
      </c>
      <c r="J20" s="272">
        <v>0</v>
      </c>
      <c r="K20" s="37"/>
      <c r="L20" s="2"/>
      <c r="N20" s="31" t="s">
        <v>145</v>
      </c>
      <c r="R20" s="31" t="s">
        <v>156</v>
      </c>
    </row>
    <row r="21" spans="2:18">
      <c r="J21" s="271"/>
      <c r="K21" s="37"/>
      <c r="L21" s="37"/>
    </row>
    <row r="22" spans="2:18">
      <c r="B22" s="38" t="s">
        <v>34</v>
      </c>
      <c r="J22" s="271"/>
      <c r="K22" s="37"/>
      <c r="L22" s="37"/>
    </row>
    <row r="23" spans="2:18">
      <c r="B23" s="31" t="s">
        <v>31</v>
      </c>
      <c r="J23" s="274">
        <v>0</v>
      </c>
      <c r="K23" s="37"/>
      <c r="L23" s="2"/>
      <c r="N23" s="31" t="s">
        <v>144</v>
      </c>
      <c r="R23" s="31" t="s">
        <v>155</v>
      </c>
    </row>
    <row r="24" spans="2:18">
      <c r="B24" s="31" t="s">
        <v>32</v>
      </c>
      <c r="J24" s="273">
        <v>0</v>
      </c>
      <c r="K24" s="37"/>
      <c r="L24" s="2"/>
      <c r="N24" s="31" t="s">
        <v>149</v>
      </c>
      <c r="R24" s="31" t="s">
        <v>156</v>
      </c>
    </row>
    <row r="25" spans="2:18">
      <c r="B25" s="31" t="s">
        <v>35</v>
      </c>
      <c r="J25" s="272">
        <v>0</v>
      </c>
      <c r="K25" s="37"/>
      <c r="L25" s="2"/>
      <c r="N25" s="31" t="s">
        <v>148</v>
      </c>
      <c r="R25" s="31" t="s">
        <v>156</v>
      </c>
    </row>
    <row r="26" spans="2:18">
      <c r="J26" s="271"/>
      <c r="K26" s="37"/>
      <c r="L26" s="37"/>
    </row>
    <row r="27" spans="2:18">
      <c r="B27" s="38" t="s">
        <v>36</v>
      </c>
      <c r="J27" s="271"/>
      <c r="K27" s="37"/>
      <c r="L27" s="37"/>
    </row>
    <row r="28" spans="2:18">
      <c r="B28" s="31" t="s">
        <v>31</v>
      </c>
      <c r="J28" s="274">
        <v>1.3888888888888891</v>
      </c>
      <c r="K28" s="37"/>
      <c r="L28" s="292">
        <v>2760</v>
      </c>
      <c r="N28" s="31" t="s">
        <v>144</v>
      </c>
      <c r="R28" s="31" t="s">
        <v>155</v>
      </c>
    </row>
    <row r="29" spans="2:18">
      <c r="B29" s="31" t="s">
        <v>32</v>
      </c>
      <c r="J29" s="273">
        <v>3791.8333333333335</v>
      </c>
      <c r="K29" s="37"/>
      <c r="L29" s="2">
        <v>7.4399999999999995</v>
      </c>
      <c r="N29" s="31" t="s">
        <v>149</v>
      </c>
      <c r="R29" s="31" t="s">
        <v>156</v>
      </c>
    </row>
    <row r="30" spans="2:18">
      <c r="B30" s="31" t="s">
        <v>33</v>
      </c>
      <c r="J30" s="272">
        <v>36243</v>
      </c>
      <c r="K30" s="37"/>
      <c r="L30" s="292">
        <v>0.71</v>
      </c>
      <c r="N30" s="31" t="s">
        <v>145</v>
      </c>
      <c r="R30" s="31" t="s">
        <v>156</v>
      </c>
    </row>
    <row r="31" spans="2:18">
      <c r="J31" s="271"/>
      <c r="K31" s="37"/>
      <c r="L31" s="37"/>
    </row>
    <row r="32" spans="2:18">
      <c r="B32" s="38" t="s">
        <v>37</v>
      </c>
      <c r="J32" s="271"/>
      <c r="K32" s="37"/>
      <c r="L32" s="37"/>
    </row>
    <row r="33" spans="2:18">
      <c r="B33" s="31" t="s">
        <v>31</v>
      </c>
      <c r="J33" s="274">
        <v>0</v>
      </c>
      <c r="K33" s="37"/>
      <c r="L33" s="2"/>
      <c r="N33" s="31" t="s">
        <v>144</v>
      </c>
      <c r="R33" s="31" t="s">
        <v>155</v>
      </c>
    </row>
    <row r="34" spans="2:18">
      <c r="B34" s="31" t="s">
        <v>32</v>
      </c>
      <c r="J34" s="273">
        <v>0</v>
      </c>
      <c r="K34" s="37"/>
      <c r="L34" s="2"/>
      <c r="N34" s="31" t="s">
        <v>149</v>
      </c>
      <c r="R34" s="31" t="s">
        <v>156</v>
      </c>
    </row>
    <row r="35" spans="2:18">
      <c r="B35" s="31" t="s">
        <v>35</v>
      </c>
      <c r="J35" s="272">
        <v>0</v>
      </c>
      <c r="K35" s="37"/>
      <c r="L35" s="2"/>
      <c r="N35" s="31" t="s">
        <v>148</v>
      </c>
      <c r="R35" s="31" t="s">
        <v>156</v>
      </c>
    </row>
    <row r="36" spans="2:18">
      <c r="J36" s="271"/>
      <c r="K36" s="37"/>
      <c r="L36" s="37"/>
    </row>
    <row r="37" spans="2:18">
      <c r="B37" s="38" t="s">
        <v>38</v>
      </c>
      <c r="J37" s="271"/>
      <c r="K37" s="37"/>
      <c r="L37" s="37"/>
    </row>
    <row r="38" spans="2:18">
      <c r="B38" s="31" t="s">
        <v>31</v>
      </c>
      <c r="J38" s="274">
        <v>32.65913179113678</v>
      </c>
      <c r="K38" s="37"/>
      <c r="L38" s="292">
        <v>2760</v>
      </c>
      <c r="N38" s="31" t="s">
        <v>144</v>
      </c>
      <c r="R38" s="31" t="s">
        <v>155</v>
      </c>
    </row>
    <row r="39" spans="2:18">
      <c r="B39" s="31" t="s">
        <v>32</v>
      </c>
      <c r="J39" s="273">
        <v>80138.064530737014</v>
      </c>
      <c r="K39" s="37"/>
      <c r="L39" s="292">
        <v>20.16</v>
      </c>
      <c r="N39" s="31" t="s">
        <v>149</v>
      </c>
      <c r="R39" s="31" t="s">
        <v>156</v>
      </c>
    </row>
    <row r="40" spans="2:18">
      <c r="B40" s="31" t="s">
        <v>33</v>
      </c>
      <c r="J40" s="272">
        <v>653343.33333333337</v>
      </c>
      <c r="K40" s="37"/>
      <c r="L40" s="292">
        <v>1.94</v>
      </c>
      <c r="N40" s="31" t="s">
        <v>145</v>
      </c>
      <c r="R40" s="31" t="s">
        <v>156</v>
      </c>
    </row>
    <row r="41" spans="2:18">
      <c r="J41" s="271"/>
      <c r="K41" s="37"/>
      <c r="L41" s="37"/>
    </row>
    <row r="42" spans="2:18">
      <c r="B42" s="38" t="s">
        <v>39</v>
      </c>
      <c r="J42" s="270"/>
      <c r="K42" s="37"/>
    </row>
    <row r="43" spans="2:18">
      <c r="B43" s="31" t="s">
        <v>31</v>
      </c>
      <c r="J43" s="274">
        <v>1.6643420506434199</v>
      </c>
      <c r="K43" s="37"/>
      <c r="L43" s="292">
        <v>2760</v>
      </c>
      <c r="N43" s="31" t="s">
        <v>144</v>
      </c>
      <c r="R43" s="31" t="s">
        <v>155</v>
      </c>
    </row>
    <row r="44" spans="2:18">
      <c r="B44" s="31" t="s">
        <v>32</v>
      </c>
      <c r="J44" s="273">
        <v>12218.15591531756</v>
      </c>
      <c r="K44" s="37"/>
      <c r="L44" s="292">
        <v>10.08</v>
      </c>
      <c r="N44" s="31" t="s">
        <v>149</v>
      </c>
      <c r="R44" s="31" t="s">
        <v>156</v>
      </c>
    </row>
    <row r="45" spans="2:18">
      <c r="B45" s="31" t="s">
        <v>35</v>
      </c>
      <c r="J45" s="272">
        <v>242958.93939393936</v>
      </c>
      <c r="K45" s="37"/>
      <c r="L45" s="295">
        <v>0.67149999999999999</v>
      </c>
      <c r="N45" s="31" t="s">
        <v>148</v>
      </c>
      <c r="R45" s="31" t="s">
        <v>156</v>
      </c>
    </row>
    <row r="46" spans="2:18">
      <c r="J46" s="271"/>
      <c r="K46" s="37"/>
      <c r="L46" s="37"/>
    </row>
    <row r="47" spans="2:18">
      <c r="J47" s="271"/>
      <c r="K47" s="37"/>
      <c r="L47" s="37"/>
    </row>
    <row r="48" spans="2:18">
      <c r="B48" s="36" t="s">
        <v>40</v>
      </c>
      <c r="J48" s="271"/>
      <c r="K48" s="37"/>
      <c r="L48" s="37"/>
    </row>
    <row r="49" spans="2:18">
      <c r="J49" s="271"/>
      <c r="K49" s="37"/>
      <c r="L49" s="37"/>
    </row>
    <row r="50" spans="2:18">
      <c r="B50" s="38" t="s">
        <v>41</v>
      </c>
      <c r="J50" s="271"/>
      <c r="K50" s="37"/>
      <c r="L50" s="37"/>
    </row>
    <row r="51" spans="2:18">
      <c r="B51" s="31" t="s">
        <v>31</v>
      </c>
      <c r="J51" s="274">
        <v>0</v>
      </c>
      <c r="K51" s="37"/>
      <c r="L51" s="2"/>
      <c r="N51" s="31" t="s">
        <v>144</v>
      </c>
      <c r="R51" s="31" t="s">
        <v>155</v>
      </c>
    </row>
    <row r="52" spans="2:18">
      <c r="B52" s="31" t="s">
        <v>42</v>
      </c>
      <c r="J52" s="273">
        <v>0</v>
      </c>
      <c r="K52" s="37"/>
      <c r="L52" s="2"/>
      <c r="N52" s="31" t="s">
        <v>149</v>
      </c>
      <c r="R52" s="31" t="s">
        <v>156</v>
      </c>
    </row>
    <row r="53" spans="2:18">
      <c r="B53" s="31" t="s">
        <v>33</v>
      </c>
      <c r="J53" s="273">
        <v>0</v>
      </c>
      <c r="K53" s="37"/>
      <c r="L53" s="2"/>
      <c r="N53" s="31" t="s">
        <v>145</v>
      </c>
      <c r="R53" s="31" t="s">
        <v>156</v>
      </c>
    </row>
    <row r="54" spans="2:18">
      <c r="B54" s="31" t="s">
        <v>43</v>
      </c>
      <c r="J54" s="272">
        <v>0</v>
      </c>
      <c r="K54" s="37"/>
      <c r="L54" s="2"/>
      <c r="N54" s="31" t="s">
        <v>150</v>
      </c>
      <c r="R54" s="31" t="s">
        <v>156</v>
      </c>
    </row>
    <row r="55" spans="2:18">
      <c r="J55" s="271"/>
      <c r="K55" s="37"/>
      <c r="L55" s="37"/>
    </row>
    <row r="56" spans="2:18">
      <c r="B56" s="38" t="s">
        <v>44</v>
      </c>
      <c r="J56" s="271"/>
      <c r="K56" s="37"/>
      <c r="L56" s="37"/>
    </row>
    <row r="57" spans="2:18">
      <c r="B57" s="31" t="s">
        <v>31</v>
      </c>
      <c r="J57" s="274">
        <v>0</v>
      </c>
      <c r="K57" s="37"/>
      <c r="L57" s="2"/>
      <c r="N57" s="31" t="s">
        <v>144</v>
      </c>
      <c r="R57" s="31" t="s">
        <v>155</v>
      </c>
    </row>
    <row r="58" spans="2:18">
      <c r="B58" s="31" t="s">
        <v>42</v>
      </c>
      <c r="J58" s="273">
        <v>0</v>
      </c>
      <c r="K58" s="37"/>
      <c r="L58" s="2"/>
      <c r="N58" s="31" t="s">
        <v>149</v>
      </c>
      <c r="R58" s="31" t="s">
        <v>156</v>
      </c>
    </row>
    <row r="59" spans="2:18">
      <c r="B59" s="31" t="s">
        <v>33</v>
      </c>
      <c r="J59" s="273">
        <v>0</v>
      </c>
      <c r="K59" s="37"/>
      <c r="L59" s="2"/>
      <c r="N59" s="31" t="s">
        <v>145</v>
      </c>
      <c r="R59" s="31" t="s">
        <v>156</v>
      </c>
    </row>
    <row r="60" spans="2:18">
      <c r="B60" s="31" t="s">
        <v>43</v>
      </c>
      <c r="J60" s="272">
        <v>0</v>
      </c>
      <c r="K60" s="37"/>
      <c r="L60" s="2"/>
      <c r="N60" s="31" t="s">
        <v>150</v>
      </c>
      <c r="R60" s="31" t="s">
        <v>156</v>
      </c>
    </row>
    <row r="61" spans="2:18">
      <c r="J61" s="271"/>
      <c r="K61" s="37"/>
      <c r="L61" s="37"/>
    </row>
    <row r="62" spans="2:18">
      <c r="B62" s="38" t="s">
        <v>45</v>
      </c>
      <c r="J62" s="271"/>
      <c r="K62" s="37"/>
      <c r="L62" s="37"/>
    </row>
    <row r="63" spans="2:18">
      <c r="B63" s="31" t="s">
        <v>31</v>
      </c>
      <c r="J63" s="274">
        <v>387.64819804520931</v>
      </c>
      <c r="K63" s="37"/>
      <c r="L63" s="292">
        <v>441</v>
      </c>
      <c r="N63" s="31" t="s">
        <v>144</v>
      </c>
      <c r="R63" s="31" t="s">
        <v>155</v>
      </c>
    </row>
    <row r="64" spans="2:18">
      <c r="B64" s="31" t="s">
        <v>42</v>
      </c>
      <c r="J64" s="273">
        <v>201862.2260990981</v>
      </c>
      <c r="K64" s="37"/>
      <c r="L64" s="292">
        <v>13.200000000000001</v>
      </c>
      <c r="N64" s="31" t="s">
        <v>149</v>
      </c>
      <c r="R64" s="31" t="s">
        <v>156</v>
      </c>
    </row>
    <row r="65" spans="2:18">
      <c r="B65" s="31" t="s">
        <v>33</v>
      </c>
      <c r="J65" s="273">
        <v>1677889.363636364</v>
      </c>
      <c r="K65" s="37"/>
      <c r="L65" s="2">
        <v>1.27</v>
      </c>
      <c r="N65" s="31" t="s">
        <v>145</v>
      </c>
      <c r="R65" s="31" t="s">
        <v>156</v>
      </c>
    </row>
    <row r="66" spans="2:18">
      <c r="B66" s="31" t="s">
        <v>43</v>
      </c>
      <c r="J66" s="272">
        <v>528453521.39393932</v>
      </c>
      <c r="K66" s="37"/>
      <c r="L66" s="295">
        <v>0.01</v>
      </c>
      <c r="N66" s="31" t="s">
        <v>150</v>
      </c>
      <c r="R66" s="31" t="s">
        <v>156</v>
      </c>
    </row>
    <row r="67" spans="2:18">
      <c r="J67" s="247"/>
      <c r="K67" s="37"/>
      <c r="L67" s="40"/>
    </row>
    <row r="68" spans="2:18">
      <c r="B68" s="38" t="s">
        <v>46</v>
      </c>
      <c r="J68" s="271"/>
      <c r="K68" s="37"/>
      <c r="L68" s="37"/>
    </row>
    <row r="69" spans="2:18">
      <c r="B69" s="31" t="s">
        <v>31</v>
      </c>
      <c r="J69" s="274">
        <v>1569.6662201089355</v>
      </c>
      <c r="K69" s="37"/>
      <c r="L69" s="292">
        <v>441</v>
      </c>
      <c r="N69" s="31" t="s">
        <v>144</v>
      </c>
      <c r="R69" s="31" t="s">
        <v>155</v>
      </c>
    </row>
    <row r="70" spans="2:18">
      <c r="B70" s="31" t="s">
        <v>42</v>
      </c>
      <c r="J70" s="273">
        <v>153105.00712039447</v>
      </c>
      <c r="K70" s="37"/>
      <c r="L70" s="292">
        <v>24</v>
      </c>
      <c r="N70" s="31" t="s">
        <v>149</v>
      </c>
      <c r="R70" s="31" t="s">
        <v>156</v>
      </c>
    </row>
    <row r="71" spans="2:18">
      <c r="B71" s="31" t="s">
        <v>33</v>
      </c>
      <c r="J71" s="273">
        <v>1124525.2242424244</v>
      </c>
      <c r="K71" s="37"/>
      <c r="L71" s="2">
        <v>1.27</v>
      </c>
      <c r="N71" s="31" t="s">
        <v>145</v>
      </c>
      <c r="R71" s="31" t="s">
        <v>156</v>
      </c>
    </row>
    <row r="72" spans="2:18">
      <c r="B72" s="31" t="s">
        <v>43</v>
      </c>
      <c r="J72" s="272">
        <v>290440326</v>
      </c>
      <c r="K72" s="37"/>
      <c r="L72" s="295">
        <v>0.01</v>
      </c>
      <c r="N72" s="31" t="s">
        <v>150</v>
      </c>
      <c r="R72" s="31" t="s">
        <v>156</v>
      </c>
    </row>
    <row r="73" spans="2:18">
      <c r="J73" s="271"/>
      <c r="K73" s="37"/>
      <c r="L73" s="37"/>
    </row>
    <row r="74" spans="2:18">
      <c r="J74" s="271"/>
      <c r="K74" s="37"/>
      <c r="L74" s="37"/>
    </row>
    <row r="75" spans="2:18">
      <c r="B75" s="36" t="s">
        <v>47</v>
      </c>
      <c r="J75" s="271"/>
      <c r="K75" s="37"/>
      <c r="L75" s="37"/>
    </row>
    <row r="76" spans="2:18">
      <c r="J76" s="271"/>
      <c r="K76" s="37"/>
      <c r="L76" s="37"/>
    </row>
    <row r="77" spans="2:18">
      <c r="B77" s="38" t="s">
        <v>48</v>
      </c>
      <c r="J77" s="271"/>
      <c r="K77" s="37"/>
      <c r="L77" s="37"/>
    </row>
    <row r="78" spans="2:18">
      <c r="B78" s="31" t="s">
        <v>31</v>
      </c>
      <c r="J78" s="274">
        <v>350.46679371548606</v>
      </c>
      <c r="K78" s="37"/>
      <c r="L78" s="292">
        <v>18</v>
      </c>
      <c r="N78" s="31" t="s">
        <v>144</v>
      </c>
      <c r="R78" s="31" t="s">
        <v>155</v>
      </c>
    </row>
    <row r="79" spans="2:18">
      <c r="B79" s="31" t="s">
        <v>42</v>
      </c>
      <c r="J79" s="273">
        <v>17457.676045007986</v>
      </c>
      <c r="K79" s="37"/>
      <c r="L79" s="2">
        <v>6.84</v>
      </c>
      <c r="N79" s="31" t="s">
        <v>149</v>
      </c>
      <c r="R79" s="31" t="s">
        <v>156</v>
      </c>
    </row>
    <row r="80" spans="2:18">
      <c r="B80" s="31" t="s">
        <v>49</v>
      </c>
      <c r="J80" s="273">
        <v>7341215.0909090908</v>
      </c>
      <c r="K80" s="37"/>
      <c r="L80" s="2">
        <v>2.53E-2</v>
      </c>
      <c r="N80" s="31" t="s">
        <v>150</v>
      </c>
      <c r="R80" s="31" t="s">
        <v>156</v>
      </c>
    </row>
    <row r="81" spans="2:18">
      <c r="B81" s="31" t="s">
        <v>43</v>
      </c>
      <c r="J81" s="272">
        <v>9813258.4545454532</v>
      </c>
      <c r="K81" s="37"/>
      <c r="L81" s="2">
        <v>3.85E-2</v>
      </c>
      <c r="N81" s="31" t="s">
        <v>150</v>
      </c>
      <c r="R81" s="31" t="s">
        <v>156</v>
      </c>
    </row>
    <row r="82" spans="2:18">
      <c r="J82" s="271"/>
      <c r="K82" s="37"/>
      <c r="L82" s="37"/>
    </row>
    <row r="83" spans="2:18">
      <c r="B83" s="38" t="s">
        <v>50</v>
      </c>
      <c r="J83" s="271"/>
      <c r="K83" s="37"/>
      <c r="L83" s="37"/>
    </row>
    <row r="84" spans="2:18">
      <c r="B84" s="31" t="s">
        <v>51</v>
      </c>
      <c r="J84" s="274">
        <v>87146.512404152076</v>
      </c>
      <c r="K84" s="37"/>
      <c r="L84" s="2">
        <v>0.54</v>
      </c>
      <c r="N84" s="31" t="s">
        <v>144</v>
      </c>
      <c r="R84" s="31" t="s">
        <v>155</v>
      </c>
    </row>
    <row r="85" spans="2:18">
      <c r="B85" s="31" t="s">
        <v>52</v>
      </c>
      <c r="J85" s="272">
        <v>207323.39298273515</v>
      </c>
      <c r="K85" s="37"/>
      <c r="L85" s="292">
        <v>18</v>
      </c>
      <c r="N85" s="31" t="s">
        <v>144</v>
      </c>
      <c r="R85" s="31" t="s">
        <v>155</v>
      </c>
    </row>
    <row r="86" spans="2:18">
      <c r="J86" s="269"/>
      <c r="K86" s="37"/>
      <c r="L86" s="37"/>
    </row>
    <row r="87" spans="2:18">
      <c r="B87" s="38" t="s">
        <v>53</v>
      </c>
      <c r="J87" s="271"/>
      <c r="K87" s="37"/>
      <c r="L87" s="37"/>
      <c r="P87" s="229"/>
    </row>
    <row r="88" spans="2:18">
      <c r="B88" s="31" t="s">
        <v>54</v>
      </c>
      <c r="J88" s="274">
        <v>1285.0222786455995</v>
      </c>
      <c r="K88" s="37"/>
      <c r="L88" s="3">
        <f t="shared" ref="L88:L94" si="0">$L$97*$P88</f>
        <v>1950</v>
      </c>
      <c r="N88" s="31" t="s">
        <v>144</v>
      </c>
      <c r="P88" s="2">
        <v>50</v>
      </c>
      <c r="R88" s="31" t="s">
        <v>156</v>
      </c>
    </row>
    <row r="89" spans="2:18">
      <c r="B89" s="31" t="s">
        <v>55</v>
      </c>
      <c r="J89" s="273">
        <v>1241.6713372737352</v>
      </c>
      <c r="K89" s="37"/>
      <c r="L89" s="3">
        <f t="shared" si="0"/>
        <v>1560</v>
      </c>
      <c r="N89" s="31" t="s">
        <v>144</v>
      </c>
      <c r="P89" s="2">
        <v>40</v>
      </c>
      <c r="R89" s="31" t="s">
        <v>156</v>
      </c>
    </row>
    <row r="90" spans="2:18">
      <c r="B90" s="31" t="s">
        <v>56</v>
      </c>
      <c r="J90" s="273">
        <v>1813.4550925487338</v>
      </c>
      <c r="K90" s="37"/>
      <c r="L90" s="3">
        <f t="shared" si="0"/>
        <v>1170</v>
      </c>
      <c r="N90" s="31" t="s">
        <v>144</v>
      </c>
      <c r="P90" s="2">
        <v>30</v>
      </c>
      <c r="R90" s="31" t="s">
        <v>156</v>
      </c>
    </row>
    <row r="91" spans="2:18">
      <c r="B91" s="31" t="s">
        <v>57</v>
      </c>
      <c r="J91" s="273">
        <v>3819.0657000223091</v>
      </c>
      <c r="K91" s="37"/>
      <c r="L91" s="3">
        <f t="shared" si="0"/>
        <v>780</v>
      </c>
      <c r="N91" s="31" t="s">
        <v>144</v>
      </c>
      <c r="P91" s="2">
        <v>20</v>
      </c>
      <c r="R91" s="31" t="s">
        <v>156</v>
      </c>
    </row>
    <row r="92" spans="2:18">
      <c r="B92" s="31" t="s">
        <v>212</v>
      </c>
      <c r="J92" s="273">
        <v>199164.17857424475</v>
      </c>
      <c r="K92" s="37"/>
      <c r="L92" s="3">
        <f t="shared" si="0"/>
        <v>156</v>
      </c>
      <c r="N92" s="31" t="s">
        <v>144</v>
      </c>
      <c r="P92" s="2">
        <v>4</v>
      </c>
      <c r="R92" s="31" t="s">
        <v>156</v>
      </c>
    </row>
    <row r="93" spans="2:18" ht="12" customHeight="1">
      <c r="B93" s="31" t="s">
        <v>209</v>
      </c>
      <c r="J93" s="273">
        <v>0</v>
      </c>
      <c r="K93" s="37"/>
      <c r="L93" s="3">
        <f t="shared" si="0"/>
        <v>19.5</v>
      </c>
      <c r="P93" s="2">
        <v>0.5</v>
      </c>
      <c r="R93" s="31" t="s">
        <v>156</v>
      </c>
    </row>
    <row r="94" spans="2:18">
      <c r="B94" s="31" t="s">
        <v>210</v>
      </c>
      <c r="J94" s="272">
        <v>87146.512404152076</v>
      </c>
      <c r="K94" s="37"/>
      <c r="L94" s="3">
        <f t="shared" si="0"/>
        <v>1.9500000000000002</v>
      </c>
      <c r="N94" s="31" t="s">
        <v>144</v>
      </c>
      <c r="P94" s="2">
        <v>0.05</v>
      </c>
      <c r="R94" s="31" t="s">
        <v>156</v>
      </c>
    </row>
    <row r="95" spans="2:18">
      <c r="B95" s="276" t="s">
        <v>211</v>
      </c>
      <c r="J95" s="271"/>
      <c r="K95" s="37"/>
      <c r="L95" s="37"/>
    </row>
    <row r="96" spans="2:18">
      <c r="B96" s="276"/>
      <c r="J96" s="271"/>
      <c r="K96" s="37"/>
      <c r="L96" s="37"/>
    </row>
    <row r="97" spans="2:18">
      <c r="B97" s="41" t="s">
        <v>58</v>
      </c>
      <c r="J97" s="271"/>
      <c r="K97" s="37"/>
      <c r="L97" s="292">
        <v>39</v>
      </c>
      <c r="N97" s="31" t="s">
        <v>159</v>
      </c>
    </row>
    <row r="98" spans="2:18">
      <c r="J98" s="271"/>
      <c r="K98" s="37"/>
      <c r="L98" s="37"/>
    </row>
    <row r="99" spans="2:18">
      <c r="B99" s="36" t="s">
        <v>59</v>
      </c>
      <c r="J99" s="271"/>
      <c r="K99" s="37"/>
      <c r="L99" s="37"/>
    </row>
    <row r="100" spans="2:18">
      <c r="J100" s="271"/>
      <c r="K100" s="37"/>
      <c r="L100" s="37"/>
    </row>
    <row r="101" spans="2:18">
      <c r="B101" s="31" t="s">
        <v>60</v>
      </c>
      <c r="J101" s="274">
        <v>0</v>
      </c>
      <c r="K101" s="37"/>
      <c r="L101" s="2">
        <v>1.4499999999999999E-2</v>
      </c>
      <c r="N101" s="31" t="s">
        <v>151</v>
      </c>
      <c r="R101" s="31" t="s">
        <v>156</v>
      </c>
    </row>
    <row r="102" spans="2:18">
      <c r="B102" s="31" t="s">
        <v>61</v>
      </c>
      <c r="J102" s="272">
        <v>0</v>
      </c>
      <c r="K102" s="37"/>
      <c r="L102" s="2">
        <v>1.4499999999999999E-2</v>
      </c>
      <c r="N102" s="31" t="s">
        <v>151</v>
      </c>
      <c r="R102" s="31" t="s">
        <v>156</v>
      </c>
    </row>
    <row r="103" spans="2:18">
      <c r="J103" s="271"/>
      <c r="K103" s="37"/>
      <c r="L103" s="37"/>
    </row>
    <row r="104" spans="2:18">
      <c r="J104" s="270"/>
    </row>
    <row r="105" spans="2:18" s="35" customFormat="1">
      <c r="B105" s="35" t="s">
        <v>62</v>
      </c>
      <c r="G105" s="35" t="s">
        <v>168</v>
      </c>
      <c r="I105" s="203"/>
      <c r="J105" s="268" t="s">
        <v>25</v>
      </c>
      <c r="N105" s="203" t="s">
        <v>24</v>
      </c>
      <c r="O105" s="203"/>
    </row>
    <row r="106" spans="2:18">
      <c r="J106" s="270"/>
    </row>
    <row r="107" spans="2:18">
      <c r="B107" s="42" t="s">
        <v>63</v>
      </c>
      <c r="G107" s="264" t="s">
        <v>190</v>
      </c>
      <c r="J107" s="267">
        <v>87146.512404152076</v>
      </c>
      <c r="L107" s="292">
        <v>2.16</v>
      </c>
      <c r="N107" s="31" t="s">
        <v>144</v>
      </c>
      <c r="R107" s="31" t="s">
        <v>156</v>
      </c>
    </row>
    <row r="108" spans="2:18">
      <c r="B108" s="43"/>
      <c r="G108" s="263"/>
      <c r="J108" s="270"/>
    </row>
    <row r="109" spans="2:18">
      <c r="B109" s="42" t="s">
        <v>64</v>
      </c>
      <c r="G109" s="263"/>
      <c r="J109" s="270"/>
    </row>
    <row r="110" spans="2:18">
      <c r="B110" s="266" t="s">
        <v>170</v>
      </c>
      <c r="G110" s="262" t="s">
        <v>191</v>
      </c>
      <c r="J110" s="274">
        <v>199164.17857424499</v>
      </c>
      <c r="L110" s="2">
        <v>21.72</v>
      </c>
      <c r="N110" s="31" t="s">
        <v>144</v>
      </c>
      <c r="R110" s="31" t="s">
        <v>156</v>
      </c>
    </row>
    <row r="111" spans="2:18">
      <c r="B111" s="205" t="s">
        <v>169</v>
      </c>
      <c r="G111" s="261" t="s">
        <v>192</v>
      </c>
      <c r="J111" s="273">
        <v>8159.2144084903803</v>
      </c>
      <c r="L111" s="2">
        <v>35.28</v>
      </c>
      <c r="N111" s="31" t="s">
        <v>144</v>
      </c>
      <c r="R111" s="31" t="s">
        <v>156</v>
      </c>
    </row>
    <row r="112" spans="2:18">
      <c r="B112" s="265"/>
      <c r="G112" s="205"/>
      <c r="J112" s="273"/>
      <c r="L112" s="2"/>
      <c r="N112" s="31" t="s">
        <v>144</v>
      </c>
      <c r="R112" s="31" t="s">
        <v>156</v>
      </c>
    </row>
    <row r="113" spans="1:18">
      <c r="B113" s="205"/>
      <c r="G113" s="205"/>
      <c r="J113" s="273"/>
      <c r="L113" s="2"/>
      <c r="N113" s="31" t="s">
        <v>144</v>
      </c>
      <c r="R113" s="31" t="s">
        <v>156</v>
      </c>
    </row>
    <row r="114" spans="1:18">
      <c r="B114" s="205"/>
      <c r="G114" s="205"/>
      <c r="J114" s="273"/>
      <c r="L114" s="2"/>
      <c r="N114" s="31" t="s">
        <v>144</v>
      </c>
      <c r="R114" s="31" t="s">
        <v>156</v>
      </c>
    </row>
    <row r="115" spans="1:18">
      <c r="B115" s="205"/>
      <c r="G115" s="205"/>
      <c r="J115" s="273"/>
      <c r="L115" s="2"/>
      <c r="N115" s="31" t="s">
        <v>144</v>
      </c>
      <c r="R115" s="31" t="s">
        <v>156</v>
      </c>
    </row>
    <row r="116" spans="1:18">
      <c r="B116" s="206"/>
      <c r="G116" s="206"/>
      <c r="J116" s="272"/>
      <c r="L116" s="2"/>
      <c r="N116" s="31" t="s">
        <v>144</v>
      </c>
      <c r="R116" s="31" t="s">
        <v>156</v>
      </c>
    </row>
    <row r="117" spans="1:18">
      <c r="B117" s="44"/>
      <c r="J117" s="270"/>
    </row>
    <row r="118" spans="1:18">
      <c r="A118" s="280"/>
      <c r="B118" s="45" t="s">
        <v>65</v>
      </c>
      <c r="J118" s="270"/>
    </row>
    <row r="119" spans="1:18">
      <c r="A119" s="280"/>
      <c r="B119" s="260" t="s">
        <v>176</v>
      </c>
      <c r="G119" s="256" t="s">
        <v>192</v>
      </c>
      <c r="J119" s="274">
        <v>0</v>
      </c>
      <c r="L119" s="292">
        <v>35.64</v>
      </c>
      <c r="N119" s="31" t="s">
        <v>144</v>
      </c>
      <c r="R119" s="31" t="s">
        <v>156</v>
      </c>
    </row>
    <row r="120" spans="1:18">
      <c r="A120" s="280"/>
      <c r="B120" s="208" t="s">
        <v>175</v>
      </c>
      <c r="G120" s="259" t="s">
        <v>193</v>
      </c>
      <c r="J120" s="273">
        <v>1676.4002408895933</v>
      </c>
      <c r="L120" s="292">
        <v>149.28</v>
      </c>
      <c r="N120" s="31" t="s">
        <v>144</v>
      </c>
      <c r="R120" s="31" t="s">
        <v>156</v>
      </c>
    </row>
    <row r="121" spans="1:18">
      <c r="A121" s="280"/>
      <c r="B121" s="208" t="s">
        <v>174</v>
      </c>
      <c r="G121" s="258" t="s">
        <v>204</v>
      </c>
      <c r="J121" s="273">
        <v>560.35606060606062</v>
      </c>
      <c r="L121" s="292">
        <v>743.4</v>
      </c>
      <c r="N121" s="31" t="s">
        <v>144</v>
      </c>
      <c r="R121" s="31" t="s">
        <v>156</v>
      </c>
    </row>
    <row r="122" spans="1:18">
      <c r="A122" s="280"/>
      <c r="B122" s="208" t="s">
        <v>173</v>
      </c>
      <c r="G122" s="205"/>
      <c r="J122" s="273">
        <v>0</v>
      </c>
      <c r="L122" s="2"/>
      <c r="N122" s="31" t="s">
        <v>144</v>
      </c>
      <c r="R122" s="31" t="s">
        <v>156</v>
      </c>
    </row>
    <row r="123" spans="1:18">
      <c r="A123" s="280"/>
      <c r="B123" s="208" t="s">
        <v>172</v>
      </c>
      <c r="G123" s="257" t="s">
        <v>196</v>
      </c>
      <c r="J123" s="273">
        <v>15.957070707070708</v>
      </c>
      <c r="L123" s="292">
        <v>6880.2000000000007</v>
      </c>
      <c r="N123" s="31" t="s">
        <v>144</v>
      </c>
      <c r="R123" s="31" t="s">
        <v>156</v>
      </c>
    </row>
    <row r="124" spans="1:18">
      <c r="A124" s="280"/>
      <c r="B124" s="208" t="s">
        <v>171</v>
      </c>
      <c r="G124" s="205"/>
      <c r="J124" s="273">
        <v>0</v>
      </c>
      <c r="L124" s="2"/>
      <c r="N124" s="31" t="s">
        <v>144</v>
      </c>
      <c r="R124" s="31" t="s">
        <v>156</v>
      </c>
    </row>
    <row r="125" spans="1:18">
      <c r="A125" s="280"/>
      <c r="B125" s="208"/>
      <c r="G125" s="205"/>
      <c r="J125" s="273"/>
      <c r="L125" s="2"/>
      <c r="N125" s="31" t="s">
        <v>144</v>
      </c>
      <c r="R125" s="31" t="s">
        <v>156</v>
      </c>
    </row>
    <row r="126" spans="1:18">
      <c r="B126" s="208"/>
      <c r="G126" s="205"/>
      <c r="J126" s="273"/>
      <c r="L126" s="2"/>
      <c r="N126" s="31" t="s">
        <v>144</v>
      </c>
      <c r="R126" s="31" t="s">
        <v>156</v>
      </c>
    </row>
    <row r="127" spans="1:18">
      <c r="B127" s="208"/>
      <c r="G127" s="205"/>
      <c r="J127" s="273"/>
      <c r="L127" s="2"/>
      <c r="N127" s="31" t="s">
        <v>144</v>
      </c>
      <c r="R127" s="31" t="s">
        <v>156</v>
      </c>
    </row>
    <row r="128" spans="1:18">
      <c r="B128" s="208"/>
      <c r="G128" s="205"/>
      <c r="J128" s="273"/>
      <c r="L128" s="2"/>
      <c r="N128" s="31" t="s">
        <v>144</v>
      </c>
      <c r="R128" s="31" t="s">
        <v>156</v>
      </c>
    </row>
    <row r="129" spans="2:18">
      <c r="B129" s="208"/>
      <c r="G129" s="205"/>
      <c r="J129" s="273"/>
      <c r="L129" s="2"/>
      <c r="N129" s="31" t="s">
        <v>144</v>
      </c>
      <c r="R129" s="31" t="s">
        <v>156</v>
      </c>
    </row>
    <row r="130" spans="2:18">
      <c r="B130" s="208"/>
      <c r="G130" s="205"/>
      <c r="J130" s="273"/>
      <c r="L130" s="2"/>
      <c r="N130" s="31" t="s">
        <v>144</v>
      </c>
      <c r="R130" s="31" t="s">
        <v>156</v>
      </c>
    </row>
    <row r="131" spans="2:18">
      <c r="B131" s="208"/>
      <c r="G131" s="205"/>
      <c r="J131" s="273"/>
      <c r="L131" s="2"/>
      <c r="N131" s="31" t="s">
        <v>144</v>
      </c>
      <c r="R131" s="31" t="s">
        <v>156</v>
      </c>
    </row>
    <row r="132" spans="2:18">
      <c r="B132" s="208"/>
      <c r="G132" s="205"/>
      <c r="J132" s="273"/>
      <c r="L132" s="2"/>
      <c r="N132" s="31" t="s">
        <v>144</v>
      </c>
      <c r="R132" s="31" t="s">
        <v>156</v>
      </c>
    </row>
    <row r="133" spans="2:18">
      <c r="B133" s="208"/>
      <c r="G133" s="205"/>
      <c r="J133" s="273"/>
      <c r="L133" s="2"/>
      <c r="N133" s="31" t="s">
        <v>144</v>
      </c>
      <c r="R133" s="31" t="s">
        <v>156</v>
      </c>
    </row>
    <row r="134" spans="2:18">
      <c r="B134" s="209"/>
      <c r="G134" s="206"/>
      <c r="J134" s="272"/>
      <c r="L134" s="2"/>
      <c r="N134" s="31" t="s">
        <v>144</v>
      </c>
      <c r="R134" s="31" t="s">
        <v>156</v>
      </c>
    </row>
    <row r="135" spans="2:18">
      <c r="B135" s="46"/>
      <c r="J135" s="270"/>
    </row>
    <row r="136" spans="2:18">
      <c r="B136" s="45" t="s">
        <v>66</v>
      </c>
      <c r="J136" s="270"/>
    </row>
    <row r="137" spans="2:18">
      <c r="B137" s="207" t="s">
        <v>177</v>
      </c>
      <c r="G137" s="255" t="s">
        <v>205</v>
      </c>
      <c r="J137" s="274">
        <v>40229.333333333336</v>
      </c>
      <c r="L137" s="2">
        <v>1.6800000000000002</v>
      </c>
      <c r="N137" s="31" t="s">
        <v>147</v>
      </c>
      <c r="R137" s="31" t="s">
        <v>156</v>
      </c>
    </row>
    <row r="138" spans="2:18">
      <c r="B138" s="208"/>
      <c r="G138" s="205"/>
      <c r="J138" s="273"/>
      <c r="L138" s="2"/>
      <c r="N138" s="31" t="s">
        <v>147</v>
      </c>
      <c r="R138" s="31" t="s">
        <v>156</v>
      </c>
    </row>
    <row r="139" spans="2:18">
      <c r="B139" s="209"/>
      <c r="G139" s="206"/>
      <c r="J139" s="272"/>
      <c r="L139" s="2"/>
      <c r="N139" s="31" t="s">
        <v>147</v>
      </c>
      <c r="R139" s="31" t="s">
        <v>156</v>
      </c>
    </row>
    <row r="140" spans="2:18">
      <c r="J140" s="270"/>
    </row>
    <row r="141" spans="2:18">
      <c r="J141" s="270"/>
    </row>
    <row r="142" spans="2:18" s="35" customFormat="1">
      <c r="B142" s="35" t="s">
        <v>67</v>
      </c>
      <c r="G142" s="35" t="s">
        <v>168</v>
      </c>
      <c r="I142" s="203"/>
      <c r="J142" s="268" t="s">
        <v>25</v>
      </c>
      <c r="N142" s="203" t="s">
        <v>24</v>
      </c>
      <c r="O142" s="203"/>
    </row>
    <row r="143" spans="2:18">
      <c r="J143" s="270"/>
    </row>
    <row r="144" spans="2:18">
      <c r="B144" s="42" t="s">
        <v>68</v>
      </c>
      <c r="G144" s="264" t="s">
        <v>190</v>
      </c>
      <c r="J144" s="267">
        <v>1237</v>
      </c>
      <c r="L144" s="292">
        <v>320</v>
      </c>
      <c r="N144" s="31" t="s">
        <v>143</v>
      </c>
      <c r="R144" s="31" t="s">
        <v>156</v>
      </c>
    </row>
    <row r="145" spans="2:18">
      <c r="B145" s="43"/>
      <c r="G145" s="263"/>
      <c r="J145" s="270"/>
    </row>
    <row r="146" spans="2:18">
      <c r="B146" s="42" t="s">
        <v>69</v>
      </c>
      <c r="G146" s="263"/>
      <c r="J146" s="270"/>
    </row>
    <row r="147" spans="2:18">
      <c r="B147" s="207" t="s">
        <v>178</v>
      </c>
      <c r="G147" s="262" t="s">
        <v>191</v>
      </c>
      <c r="J147" s="274">
        <v>1420.6666666666667</v>
      </c>
      <c r="L147" s="292">
        <v>608</v>
      </c>
      <c r="N147" s="31" t="s">
        <v>143</v>
      </c>
      <c r="R147" s="31" t="s">
        <v>156</v>
      </c>
    </row>
    <row r="148" spans="2:18">
      <c r="B148" s="208" t="s">
        <v>179</v>
      </c>
      <c r="G148" s="261" t="s">
        <v>192</v>
      </c>
      <c r="J148" s="273">
        <v>88.333333333333329</v>
      </c>
      <c r="L148" s="292">
        <v>860</v>
      </c>
      <c r="N148" s="31" t="s">
        <v>143</v>
      </c>
      <c r="R148" s="31" t="s">
        <v>156</v>
      </c>
    </row>
    <row r="149" spans="2:18">
      <c r="B149" s="208" t="s">
        <v>180</v>
      </c>
      <c r="G149" s="261" t="s">
        <v>192</v>
      </c>
      <c r="J149" s="273">
        <v>21.666666666666668</v>
      </c>
      <c r="L149" s="292">
        <v>948</v>
      </c>
      <c r="N149" s="31" t="s">
        <v>143</v>
      </c>
      <c r="R149" s="31" t="s">
        <v>156</v>
      </c>
    </row>
    <row r="150" spans="2:18">
      <c r="B150" s="208" t="s">
        <v>181</v>
      </c>
      <c r="G150" s="261" t="s">
        <v>192</v>
      </c>
      <c r="J150" s="273">
        <v>23.333333333333332</v>
      </c>
      <c r="L150" s="292">
        <v>1064</v>
      </c>
      <c r="N150" s="31" t="s">
        <v>143</v>
      </c>
      <c r="R150" s="31" t="s">
        <v>156</v>
      </c>
    </row>
    <row r="151" spans="2:18">
      <c r="B151" s="208" t="s">
        <v>182</v>
      </c>
      <c r="G151" s="261" t="s">
        <v>192</v>
      </c>
      <c r="J151" s="273">
        <v>48.666666666666664</v>
      </c>
      <c r="L151" s="292">
        <v>1130</v>
      </c>
      <c r="N151" s="31" t="s">
        <v>143</v>
      </c>
      <c r="R151" s="31" t="s">
        <v>156</v>
      </c>
    </row>
    <row r="152" spans="2:18">
      <c r="B152" s="208"/>
      <c r="G152" s="205"/>
      <c r="J152" s="273"/>
      <c r="L152" s="292"/>
      <c r="N152" s="31" t="s">
        <v>143</v>
      </c>
      <c r="R152" s="31" t="s">
        <v>156</v>
      </c>
    </row>
    <row r="153" spans="2:18">
      <c r="B153" s="209"/>
      <c r="G153" s="206"/>
      <c r="J153" s="272"/>
      <c r="L153" s="292"/>
      <c r="N153" s="31" t="s">
        <v>143</v>
      </c>
      <c r="R153" s="31" t="s">
        <v>156</v>
      </c>
    </row>
    <row r="154" spans="2:18">
      <c r="B154" s="44"/>
      <c r="J154" s="270"/>
      <c r="L154" s="299"/>
    </row>
    <row r="155" spans="2:18">
      <c r="B155" s="45" t="s">
        <v>70</v>
      </c>
      <c r="J155" s="270"/>
      <c r="L155" s="299"/>
    </row>
    <row r="156" spans="2:18">
      <c r="B156" s="207" t="s">
        <v>183</v>
      </c>
      <c r="G156" s="253" t="s">
        <v>193</v>
      </c>
      <c r="J156" s="274">
        <v>38.666666666666664</v>
      </c>
      <c r="L156" s="292">
        <v>4129</v>
      </c>
      <c r="N156" s="31" t="s">
        <v>143</v>
      </c>
      <c r="R156" s="31" t="s">
        <v>156</v>
      </c>
    </row>
    <row r="157" spans="2:18">
      <c r="B157" s="208" t="s">
        <v>184</v>
      </c>
      <c r="G157" s="254" t="s">
        <v>194</v>
      </c>
      <c r="J157" s="273">
        <v>5.333333333333333</v>
      </c>
      <c r="L157" s="292">
        <v>14131</v>
      </c>
      <c r="N157" s="31" t="s">
        <v>143</v>
      </c>
      <c r="R157" s="31" t="s">
        <v>156</v>
      </c>
    </row>
    <row r="158" spans="2:18">
      <c r="B158" s="208" t="s">
        <v>185</v>
      </c>
      <c r="G158" s="258" t="s">
        <v>195</v>
      </c>
      <c r="J158" s="273">
        <v>6.333333333333333</v>
      </c>
      <c r="L158" s="292">
        <v>31453</v>
      </c>
      <c r="N158" s="31" t="s">
        <v>143</v>
      </c>
      <c r="R158" s="31" t="s">
        <v>156</v>
      </c>
    </row>
    <row r="159" spans="2:18">
      <c r="B159" s="208" t="s">
        <v>186</v>
      </c>
      <c r="G159" s="257" t="s">
        <v>196</v>
      </c>
      <c r="J159" s="273">
        <v>0.33333333333333331</v>
      </c>
      <c r="L159" s="292">
        <v>204981</v>
      </c>
      <c r="N159" s="31" t="s">
        <v>143</v>
      </c>
      <c r="R159" s="31" t="s">
        <v>156</v>
      </c>
    </row>
    <row r="160" spans="2:18">
      <c r="B160" s="208" t="s">
        <v>187</v>
      </c>
      <c r="G160" s="257" t="s">
        <v>196</v>
      </c>
      <c r="J160" s="273">
        <v>0</v>
      </c>
      <c r="L160" s="292">
        <v>223692</v>
      </c>
      <c r="N160" s="31" t="s">
        <v>143</v>
      </c>
      <c r="R160" s="31" t="s">
        <v>156</v>
      </c>
    </row>
    <row r="161" spans="2:18">
      <c r="B161" s="208"/>
      <c r="G161" s="205"/>
      <c r="J161" s="273"/>
      <c r="L161" s="2"/>
      <c r="N161" s="31" t="s">
        <v>143</v>
      </c>
      <c r="R161" s="31" t="s">
        <v>156</v>
      </c>
    </row>
    <row r="162" spans="2:18">
      <c r="B162" s="208"/>
      <c r="G162" s="205"/>
      <c r="J162" s="273"/>
      <c r="L162" s="2"/>
      <c r="N162" s="31" t="s">
        <v>143</v>
      </c>
      <c r="R162" s="31" t="s">
        <v>156</v>
      </c>
    </row>
    <row r="163" spans="2:18">
      <c r="B163" s="208"/>
      <c r="G163" s="205"/>
      <c r="J163" s="273"/>
      <c r="L163" s="2"/>
      <c r="N163" s="31" t="s">
        <v>143</v>
      </c>
      <c r="R163" s="31" t="s">
        <v>156</v>
      </c>
    </row>
    <row r="164" spans="2:18">
      <c r="B164" s="208"/>
      <c r="G164" s="205"/>
      <c r="J164" s="273"/>
      <c r="L164" s="2"/>
      <c r="N164" s="31" t="s">
        <v>143</v>
      </c>
      <c r="R164" s="31" t="s">
        <v>156</v>
      </c>
    </row>
    <row r="165" spans="2:18">
      <c r="B165" s="208"/>
      <c r="G165" s="205"/>
      <c r="J165" s="273"/>
      <c r="L165" s="2"/>
      <c r="N165" s="31" t="s">
        <v>143</v>
      </c>
      <c r="R165" s="31" t="s">
        <v>156</v>
      </c>
    </row>
    <row r="166" spans="2:18">
      <c r="B166" s="208"/>
      <c r="G166" s="205"/>
      <c r="J166" s="273"/>
      <c r="L166" s="2"/>
      <c r="N166" s="31" t="s">
        <v>143</v>
      </c>
      <c r="R166" s="31" t="s">
        <v>156</v>
      </c>
    </row>
    <row r="167" spans="2:18">
      <c r="B167" s="208"/>
      <c r="G167" s="205"/>
      <c r="J167" s="273"/>
      <c r="L167" s="2"/>
      <c r="N167" s="31" t="s">
        <v>143</v>
      </c>
      <c r="R167" s="31" t="s">
        <v>156</v>
      </c>
    </row>
    <row r="168" spans="2:18">
      <c r="B168" s="208"/>
      <c r="G168" s="205"/>
      <c r="J168" s="273"/>
      <c r="L168" s="2"/>
      <c r="N168" s="31" t="s">
        <v>143</v>
      </c>
      <c r="R168" s="31" t="s">
        <v>156</v>
      </c>
    </row>
    <row r="169" spans="2:18">
      <c r="B169" s="208"/>
      <c r="G169" s="205"/>
      <c r="J169" s="273"/>
      <c r="L169" s="2"/>
      <c r="N169" s="31" t="s">
        <v>143</v>
      </c>
      <c r="R169" s="31" t="s">
        <v>156</v>
      </c>
    </row>
    <row r="170" spans="2:18">
      <c r="B170" s="208"/>
      <c r="G170" s="205"/>
      <c r="J170" s="273"/>
      <c r="L170" s="2"/>
      <c r="N170" s="31" t="s">
        <v>143</v>
      </c>
      <c r="R170" s="31" t="s">
        <v>156</v>
      </c>
    </row>
    <row r="171" spans="2:18">
      <c r="B171" s="209"/>
      <c r="G171" s="206"/>
      <c r="J171" s="272"/>
      <c r="L171" s="2"/>
      <c r="N171" s="31" t="s">
        <v>143</v>
      </c>
      <c r="R171" s="31" t="s">
        <v>156</v>
      </c>
    </row>
    <row r="172" spans="2:18">
      <c r="B172" s="46"/>
      <c r="J172" s="270"/>
    </row>
    <row r="173" spans="2:18">
      <c r="B173" s="45" t="s">
        <v>71</v>
      </c>
      <c r="J173" s="270"/>
    </row>
    <row r="174" spans="2:18">
      <c r="B174" s="207" t="s">
        <v>188</v>
      </c>
      <c r="G174" s="252" t="s">
        <v>197</v>
      </c>
      <c r="J174" s="274">
        <v>2265.3333333333335</v>
      </c>
      <c r="L174" s="292">
        <v>16</v>
      </c>
      <c r="N174" s="31" t="s">
        <v>146</v>
      </c>
      <c r="R174" s="31" t="s">
        <v>156</v>
      </c>
    </row>
    <row r="175" spans="2:18">
      <c r="B175" s="208" t="s">
        <v>189</v>
      </c>
      <c r="G175" s="251" t="s">
        <v>198</v>
      </c>
      <c r="J175" s="273">
        <v>3977.3333333333335</v>
      </c>
      <c r="L175" s="292">
        <v>25.9</v>
      </c>
      <c r="N175" s="31" t="s">
        <v>146</v>
      </c>
      <c r="R175" s="31" t="s">
        <v>156</v>
      </c>
    </row>
    <row r="176" spans="2:18">
      <c r="B176" s="208" t="s">
        <v>179</v>
      </c>
      <c r="G176" s="261" t="s">
        <v>199</v>
      </c>
      <c r="J176" s="273">
        <v>882</v>
      </c>
      <c r="L176" s="292">
        <v>31.7</v>
      </c>
      <c r="N176" s="31" t="s">
        <v>146</v>
      </c>
      <c r="R176" s="31" t="s">
        <v>156</v>
      </c>
    </row>
    <row r="177" spans="2:18">
      <c r="B177" s="208" t="s">
        <v>180</v>
      </c>
      <c r="G177" s="261" t="s">
        <v>199</v>
      </c>
      <c r="J177" s="273">
        <v>78</v>
      </c>
      <c r="L177" s="292">
        <v>33.6</v>
      </c>
      <c r="N177" s="31" t="s">
        <v>146</v>
      </c>
      <c r="R177" s="31" t="s">
        <v>156</v>
      </c>
    </row>
    <row r="178" spans="2:18">
      <c r="B178" s="208" t="s">
        <v>181</v>
      </c>
      <c r="G178" s="261" t="s">
        <v>199</v>
      </c>
      <c r="J178" s="273">
        <v>222.66666666666666</v>
      </c>
      <c r="L178" s="292">
        <v>33.6</v>
      </c>
      <c r="N178" s="31" t="s">
        <v>146</v>
      </c>
      <c r="R178" s="31" t="s">
        <v>156</v>
      </c>
    </row>
    <row r="179" spans="2:18">
      <c r="B179" s="208" t="s">
        <v>182</v>
      </c>
      <c r="G179" s="261" t="s">
        <v>199</v>
      </c>
      <c r="J179" s="273">
        <v>860</v>
      </c>
      <c r="L179" s="292">
        <v>33.6</v>
      </c>
      <c r="N179" s="31" t="s">
        <v>146</v>
      </c>
      <c r="R179" s="31" t="s">
        <v>156</v>
      </c>
    </row>
    <row r="180" spans="2:18">
      <c r="B180" s="208" t="s">
        <v>183</v>
      </c>
      <c r="G180" s="259" t="s">
        <v>200</v>
      </c>
      <c r="J180" s="273">
        <v>5029.333333333333</v>
      </c>
      <c r="L180" s="292">
        <v>50</v>
      </c>
      <c r="N180" s="31" t="s">
        <v>146</v>
      </c>
      <c r="R180" s="31" t="s">
        <v>156</v>
      </c>
    </row>
    <row r="181" spans="2:18">
      <c r="B181" s="208" t="s">
        <v>184</v>
      </c>
      <c r="G181" s="254" t="s">
        <v>201</v>
      </c>
      <c r="J181" s="273">
        <v>685</v>
      </c>
      <c r="L181" s="292">
        <v>95.699999999999989</v>
      </c>
      <c r="N181" s="31" t="s">
        <v>146</v>
      </c>
      <c r="R181" s="31" t="s">
        <v>156</v>
      </c>
    </row>
    <row r="182" spans="2:18">
      <c r="B182" s="208" t="s">
        <v>185</v>
      </c>
      <c r="G182" s="258" t="s">
        <v>202</v>
      </c>
      <c r="J182" s="273">
        <v>468.33333333333331</v>
      </c>
      <c r="L182" s="292">
        <v>95.699999999999989</v>
      </c>
      <c r="N182" s="31" t="s">
        <v>146</v>
      </c>
      <c r="R182" s="31" t="s">
        <v>156</v>
      </c>
    </row>
    <row r="183" spans="2:18">
      <c r="B183" s="208" t="s">
        <v>186</v>
      </c>
      <c r="G183" s="257" t="s">
        <v>203</v>
      </c>
      <c r="J183" s="273">
        <v>1296.6666666666667</v>
      </c>
      <c r="L183" s="292">
        <v>94.699999999999989</v>
      </c>
      <c r="N183" s="31" t="s">
        <v>146</v>
      </c>
      <c r="R183" s="31" t="s">
        <v>156</v>
      </c>
    </row>
    <row r="184" spans="2:18">
      <c r="B184" s="208" t="s">
        <v>187</v>
      </c>
      <c r="G184" s="257" t="s">
        <v>203</v>
      </c>
      <c r="J184" s="273">
        <v>0</v>
      </c>
      <c r="L184" s="292">
        <v>150.6</v>
      </c>
      <c r="N184" s="31" t="s">
        <v>146</v>
      </c>
      <c r="R184" s="31" t="s">
        <v>156</v>
      </c>
    </row>
    <row r="185" spans="2:18">
      <c r="B185" s="208"/>
      <c r="G185" s="205"/>
      <c r="J185" s="273"/>
      <c r="L185" s="2"/>
      <c r="N185" s="31" t="s">
        <v>146</v>
      </c>
      <c r="R185" s="31" t="s">
        <v>156</v>
      </c>
    </row>
    <row r="186" spans="2:18">
      <c r="B186" s="208"/>
      <c r="G186" s="205"/>
      <c r="J186" s="273"/>
      <c r="L186" s="2"/>
      <c r="N186" s="31" t="s">
        <v>146</v>
      </c>
      <c r="R186" s="31" t="s">
        <v>156</v>
      </c>
    </row>
    <row r="187" spans="2:18">
      <c r="B187" s="208"/>
      <c r="G187" s="205"/>
      <c r="J187" s="273"/>
      <c r="L187" s="2"/>
      <c r="N187" s="31" t="s">
        <v>146</v>
      </c>
      <c r="R187" s="31" t="s">
        <v>156</v>
      </c>
    </row>
    <row r="188" spans="2:18">
      <c r="B188" s="208"/>
      <c r="G188" s="205"/>
      <c r="J188" s="273"/>
      <c r="L188" s="2"/>
      <c r="N188" s="31" t="s">
        <v>146</v>
      </c>
      <c r="R188" s="31" t="s">
        <v>156</v>
      </c>
    </row>
    <row r="189" spans="2:18">
      <c r="B189" s="208"/>
      <c r="G189" s="205"/>
      <c r="J189" s="273"/>
      <c r="L189" s="2"/>
      <c r="N189" s="31" t="s">
        <v>146</v>
      </c>
      <c r="R189" s="31" t="s">
        <v>156</v>
      </c>
    </row>
    <row r="190" spans="2:18" ht="12.75" customHeight="1">
      <c r="B190" s="208"/>
      <c r="G190" s="205"/>
      <c r="J190" s="273"/>
      <c r="L190" s="2"/>
      <c r="N190" s="31" t="s">
        <v>146</v>
      </c>
      <c r="R190" s="31" t="s">
        <v>156</v>
      </c>
    </row>
    <row r="191" spans="2:18" ht="12.75" customHeight="1">
      <c r="B191" s="209"/>
      <c r="G191" s="206"/>
      <c r="J191" s="206"/>
      <c r="L191" s="2"/>
      <c r="N191" s="31" t="s">
        <v>146</v>
      </c>
      <c r="R191" s="31" t="s">
        <v>156</v>
      </c>
    </row>
    <row r="194" spans="1:12" s="210" customFormat="1" ht="20.100000000000001" customHeight="1">
      <c r="B194" s="210" t="s">
        <v>152</v>
      </c>
      <c r="C194" s="211"/>
    </row>
    <row r="197" spans="1:12">
      <c r="A197" s="280"/>
      <c r="B197" s="47" t="s">
        <v>72</v>
      </c>
      <c r="C197" s="35"/>
      <c r="D197" s="35"/>
      <c r="E197" s="35"/>
      <c r="F197" s="35"/>
      <c r="G197" s="35"/>
      <c r="H197" s="35"/>
      <c r="I197" s="48"/>
    </row>
    <row r="198" spans="1:12">
      <c r="A198" s="280"/>
      <c r="B198" s="49"/>
      <c r="C198" s="50"/>
      <c r="D198" s="50"/>
      <c r="E198" s="50"/>
      <c r="F198" s="50"/>
      <c r="G198" s="50"/>
      <c r="H198" s="50"/>
      <c r="I198" s="51"/>
    </row>
    <row r="199" spans="1:12">
      <c r="A199" s="280"/>
      <c r="B199" s="277" t="s">
        <v>213</v>
      </c>
      <c r="C199" s="52"/>
      <c r="D199" s="52"/>
      <c r="E199" s="52"/>
      <c r="F199" s="52"/>
      <c r="G199" s="219" t="s">
        <v>214</v>
      </c>
      <c r="H199" s="224">
        <v>75798739.235884666</v>
      </c>
      <c r="I199" s="55"/>
      <c r="K199" s="228" t="s">
        <v>216</v>
      </c>
      <c r="L199" s="228"/>
    </row>
    <row r="200" spans="1:12">
      <c r="A200" s="280"/>
      <c r="B200" s="54"/>
      <c r="C200" s="52"/>
      <c r="D200" s="52"/>
      <c r="E200" s="52"/>
      <c r="F200" s="52"/>
      <c r="G200" s="52"/>
      <c r="H200" s="52"/>
      <c r="I200" s="55"/>
    </row>
    <row r="201" spans="1:12">
      <c r="A201" s="280"/>
      <c r="B201" s="277" t="s">
        <v>215</v>
      </c>
      <c r="C201" s="52"/>
      <c r="D201" s="52"/>
      <c r="E201" s="52"/>
      <c r="F201" s="52"/>
      <c r="G201" s="219" t="s">
        <v>214</v>
      </c>
      <c r="H201" s="249">
        <f>SUMPRODUCT(J18:J20,L18:L20)+SUMPRODUCT(J23:J25,L23:L25)+SUMPRODUCT(J28:J30,L28:L30)+SUMPRODUCT(J33:J35,L33:L35)+SUMPRODUCT(J38:J40,L38:L40)+SUMPRODUCT(J43:J45,L43:L45)+SUMPRODUCT(J51:J54,L51:L54)+SUMPRODUCT(J57:J60,L57:L60)+SUMPRODUCT(J63:J66,L63:L66)+SUMPRODUCT(J69:J72,L69:L72)+SUMPRODUCT(J78:J81,L78:L81)+SUMPRODUCT(J84:J85,L84:L85)+SUMPRODUCT(J88:J94,L88:L94)+SUMPRODUCT(J101:J102,L101:L102)+(J107*L107)+SUMPRODUCT(J110:J116,L110:L116)+SUMPRODUCT(J119:J134,L119:L134)+SUMPRODUCT(J137:J139,L137:L139)+(J144*L144)+SUMPRODUCT(J147:J153,L147:L153)+SUMPRODUCT(J156:J171,L156:L171)+SUMPRODUCT(J174:J191,L174:L191)</f>
        <v>75798738.523269683</v>
      </c>
      <c r="I201" s="55"/>
    </row>
    <row r="202" spans="1:12">
      <c r="A202" s="280"/>
      <c r="B202" s="56"/>
      <c r="C202" s="57"/>
      <c r="D202" s="57"/>
      <c r="E202" s="57"/>
      <c r="F202" s="57"/>
      <c r="G202" s="52"/>
      <c r="H202" s="52"/>
      <c r="I202" s="221"/>
      <c r="J202" s="291"/>
    </row>
    <row r="203" spans="1:12" ht="25.5">
      <c r="A203" s="280"/>
      <c r="B203" s="58" t="s">
        <v>74</v>
      </c>
      <c r="C203" s="52"/>
      <c r="D203" s="52"/>
      <c r="E203" s="52"/>
      <c r="F203" s="52"/>
      <c r="G203" s="84"/>
      <c r="H203" s="232" t="str">
        <f>IF(H201&gt;H199, "TARIEVENVOORSTEL VOLDOET NIET", "TARIEVENVOORSTEL VOLDOET")</f>
        <v>TARIEVENVOORSTEL VOLDOET</v>
      </c>
      <c r="I203" s="55"/>
    </row>
    <row r="204" spans="1:12">
      <c r="A204" s="280"/>
      <c r="B204" s="60"/>
      <c r="C204" s="61"/>
      <c r="D204" s="61"/>
      <c r="E204" s="61"/>
      <c r="F204" s="61"/>
      <c r="G204" s="61"/>
      <c r="H204" s="61"/>
      <c r="I204" s="62"/>
    </row>
    <row r="205" spans="1:12">
      <c r="A205" s="280"/>
      <c r="B205" s="52"/>
      <c r="C205" s="52"/>
      <c r="D205" s="63"/>
      <c r="E205" s="63"/>
      <c r="F205" s="52"/>
      <c r="G205" s="65"/>
      <c r="H205" s="66"/>
      <c r="I205" s="52"/>
    </row>
    <row r="206" spans="1:12">
      <c r="A206" s="280"/>
      <c r="B206" s="47" t="s">
        <v>75</v>
      </c>
      <c r="C206" s="35"/>
      <c r="D206" s="35"/>
      <c r="E206" s="35"/>
      <c r="F206" s="35"/>
      <c r="G206" s="35"/>
      <c r="H206" s="35"/>
      <c r="I206" s="48"/>
    </row>
    <row r="207" spans="1:12">
      <c r="A207" s="280"/>
      <c r="B207" s="67"/>
      <c r="C207" s="50"/>
      <c r="D207" s="50"/>
      <c r="E207" s="50"/>
      <c r="F207" s="50"/>
      <c r="G207" s="50"/>
      <c r="H207" s="52"/>
      <c r="I207" s="51"/>
    </row>
    <row r="208" spans="1:12">
      <c r="A208" s="280"/>
      <c r="B208" s="68" t="s">
        <v>76</v>
      </c>
      <c r="C208" s="69"/>
      <c r="D208" s="69"/>
      <c r="E208" s="69"/>
      <c r="F208" s="69"/>
      <c r="G208" s="219" t="s">
        <v>158</v>
      </c>
      <c r="H208" s="225">
        <v>841198744.019485</v>
      </c>
      <c r="I208" s="222"/>
      <c r="K208" s="31" t="s">
        <v>234</v>
      </c>
      <c r="L208" s="228"/>
    </row>
    <row r="209" spans="1:16">
      <c r="A209" s="280"/>
      <c r="B209" s="70"/>
      <c r="C209" s="69"/>
      <c r="D209" s="69"/>
      <c r="E209" s="69"/>
      <c r="F209" s="69"/>
      <c r="G209" s="52"/>
      <c r="H209" s="71"/>
      <c r="I209" s="222"/>
    </row>
    <row r="210" spans="1:16">
      <c r="A210" s="280"/>
      <c r="B210" s="72" t="s">
        <v>77</v>
      </c>
      <c r="C210" s="69"/>
      <c r="D210" s="69"/>
      <c r="E210" s="69"/>
      <c r="F210" s="69"/>
      <c r="G210" s="219" t="s">
        <v>158</v>
      </c>
      <c r="H210" s="249">
        <f>SUM(J18:J102,J107:J139,J144:J191)</f>
        <v>841198744.019485</v>
      </c>
      <c r="I210" s="222"/>
    </row>
    <row r="211" spans="1:16">
      <c r="A211" s="280"/>
      <c r="B211" s="73"/>
      <c r="C211" s="52"/>
      <c r="D211" s="52"/>
      <c r="E211" s="52"/>
      <c r="F211" s="52"/>
      <c r="G211" s="52"/>
      <c r="H211" s="52"/>
      <c r="I211" s="55"/>
    </row>
    <row r="212" spans="1:16" ht="25.5">
      <c r="A212" s="280"/>
      <c r="B212" s="74" t="s">
        <v>78</v>
      </c>
      <c r="C212" s="69"/>
      <c r="D212" s="69"/>
      <c r="E212" s="69"/>
      <c r="F212" s="69"/>
      <c r="G212" s="204"/>
      <c r="H212" s="232" t="str">
        <f>IF(H210&gt;H208, "REKENVOLUME VOLDOET NIET", "REKENVOLUME VOLDOET")</f>
        <v>REKENVOLUME VOLDOET</v>
      </c>
      <c r="I212" s="222"/>
    </row>
    <row r="213" spans="1:16">
      <c r="A213" s="280"/>
      <c r="B213" s="75"/>
      <c r="C213" s="76"/>
      <c r="D213" s="76"/>
      <c r="E213" s="76"/>
      <c r="F213" s="76"/>
      <c r="G213" s="76"/>
      <c r="H213" s="61"/>
      <c r="I213" s="223"/>
    </row>
    <row r="214" spans="1:16">
      <c r="B214" s="53"/>
      <c r="C214" s="53"/>
      <c r="D214" s="77"/>
      <c r="E214" s="77"/>
      <c r="F214" s="53"/>
      <c r="G214" s="53"/>
      <c r="H214" s="53"/>
      <c r="I214" s="53"/>
      <c r="J214" s="63"/>
    </row>
    <row r="215" spans="1:16" s="212" customFormat="1">
      <c r="H215" s="61"/>
      <c r="I215" s="61"/>
      <c r="J215" s="78"/>
      <c r="K215" s="217"/>
      <c r="L215" s="217"/>
      <c r="M215" s="217"/>
      <c r="N215" s="217"/>
      <c r="O215" s="217"/>
      <c r="P215" s="217"/>
    </row>
    <row r="216" spans="1:16" s="213" customFormat="1">
      <c r="B216" s="213" t="s">
        <v>153</v>
      </c>
      <c r="H216" s="216"/>
      <c r="I216" s="216"/>
      <c r="J216" s="216"/>
      <c r="K216" s="216"/>
      <c r="L216" s="216"/>
      <c r="M216" s="216"/>
      <c r="N216" s="216"/>
      <c r="O216" s="216"/>
      <c r="P216" s="216"/>
    </row>
    <row r="217" spans="1:16" s="214" customFormat="1"/>
    <row r="218" spans="1:16" s="215" customFormat="1"/>
    <row r="219" spans="1:16">
      <c r="B219" s="47" t="s">
        <v>79</v>
      </c>
      <c r="C219" s="35"/>
      <c r="D219" s="35"/>
      <c r="E219" s="35"/>
      <c r="F219" s="35"/>
      <c r="G219" s="35"/>
      <c r="H219" s="35"/>
      <c r="I219" s="35"/>
      <c r="J219" s="234" t="s">
        <v>154</v>
      </c>
      <c r="K219" s="230"/>
    </row>
    <row r="220" spans="1:16">
      <c r="A220" s="280"/>
      <c r="B220" s="73"/>
      <c r="C220" s="52"/>
      <c r="D220" s="52"/>
      <c r="E220" s="52"/>
      <c r="F220" s="52"/>
      <c r="G220" s="52"/>
      <c r="H220" s="52"/>
      <c r="I220" s="52"/>
      <c r="J220" s="52"/>
      <c r="K220" s="55"/>
    </row>
    <row r="221" spans="1:16">
      <c r="A221" s="280"/>
      <c r="B221" s="218" t="s">
        <v>217</v>
      </c>
      <c r="C221" s="79"/>
      <c r="D221" s="80"/>
      <c r="E221" s="80"/>
      <c r="F221" s="80"/>
      <c r="G221" s="52" t="s">
        <v>73</v>
      </c>
      <c r="H221" s="275">
        <v>66501750</v>
      </c>
      <c r="I221" s="80"/>
      <c r="J221" s="80"/>
      <c r="K221" s="226"/>
      <c r="L221" s="228"/>
      <c r="M221" s="228" t="s">
        <v>157</v>
      </c>
    </row>
    <row r="222" spans="1:16">
      <c r="A222" s="280"/>
      <c r="B222" s="68" t="s">
        <v>80</v>
      </c>
      <c r="C222" s="81"/>
      <c r="D222" s="80"/>
      <c r="E222" s="80"/>
      <c r="F222" s="80"/>
      <c r="G222" s="52" t="s">
        <v>73</v>
      </c>
      <c r="H222" s="250">
        <v>4746930.3722169781</v>
      </c>
      <c r="I222" s="80"/>
      <c r="J222" s="80"/>
      <c r="K222" s="226"/>
      <c r="M222" s="228" t="s">
        <v>220</v>
      </c>
    </row>
    <row r="223" spans="1:16">
      <c r="A223" s="280"/>
      <c r="B223" s="218" t="s">
        <v>81</v>
      </c>
      <c r="C223" s="79"/>
      <c r="D223" s="80"/>
      <c r="E223" s="80"/>
      <c r="F223" s="80"/>
      <c r="G223" s="52" t="s">
        <v>73</v>
      </c>
      <c r="H223" s="249">
        <f>H221-H222</f>
        <v>61754819.627783023</v>
      </c>
      <c r="I223" s="80"/>
      <c r="J223" s="80"/>
      <c r="K223" s="226"/>
    </row>
    <row r="224" spans="1:16">
      <c r="A224" s="280"/>
      <c r="B224" s="73"/>
      <c r="C224" s="52"/>
      <c r="D224" s="52"/>
      <c r="E224" s="52"/>
      <c r="F224" s="52"/>
      <c r="G224" s="52"/>
      <c r="H224" s="82"/>
      <c r="I224" s="52"/>
      <c r="J224" s="52"/>
      <c r="K224" s="55"/>
    </row>
    <row r="225" spans="1:13">
      <c r="A225" s="280"/>
      <c r="B225" s="218" t="s">
        <v>218</v>
      </c>
      <c r="C225" s="79"/>
      <c r="D225" s="80"/>
      <c r="E225" s="80"/>
      <c r="F225" s="80"/>
      <c r="G225" s="219" t="s">
        <v>214</v>
      </c>
      <c r="H225" s="278">
        <f>H199</f>
        <v>75798739.235884666</v>
      </c>
      <c r="I225" s="80"/>
      <c r="J225" s="80"/>
      <c r="K225" s="226"/>
      <c r="L225" s="228"/>
      <c r="M225" s="228" t="s">
        <v>216</v>
      </c>
    </row>
    <row r="226" spans="1:13">
      <c r="A226" s="280"/>
      <c r="B226" s="68" t="s">
        <v>80</v>
      </c>
      <c r="C226" s="81"/>
      <c r="D226" s="80"/>
      <c r="E226" s="80"/>
      <c r="F226" s="80"/>
      <c r="G226" s="219" t="s">
        <v>214</v>
      </c>
      <c r="H226" s="279">
        <f>H222</f>
        <v>4746930.3722169781</v>
      </c>
      <c r="I226" s="80"/>
      <c r="J226" s="80"/>
      <c r="K226" s="226"/>
      <c r="L226" s="228"/>
      <c r="M226" s="228" t="s">
        <v>220</v>
      </c>
    </row>
    <row r="227" spans="1:13">
      <c r="A227" s="280"/>
      <c r="B227" s="218" t="s">
        <v>219</v>
      </c>
      <c r="C227" s="79"/>
      <c r="D227" s="80"/>
      <c r="E227" s="80"/>
      <c r="F227" s="80"/>
      <c r="G227" s="219" t="s">
        <v>214</v>
      </c>
      <c r="H227" s="249">
        <f xml:space="preserve"> H225 - H226</f>
        <v>71051808.863667682</v>
      </c>
      <c r="I227" s="80"/>
      <c r="J227" s="80"/>
      <c r="K227" s="226"/>
    </row>
    <row r="228" spans="1:13">
      <c r="A228" s="280"/>
      <c r="B228" s="74"/>
      <c r="C228" s="79"/>
      <c r="D228" s="80"/>
      <c r="E228" s="83"/>
      <c r="F228" s="80"/>
      <c r="G228" s="52"/>
      <c r="H228" s="248"/>
      <c r="I228" s="80"/>
      <c r="J228" s="80"/>
      <c r="K228" s="226"/>
    </row>
    <row r="229" spans="1:13">
      <c r="A229" s="280"/>
      <c r="B229" s="85" t="s">
        <v>82</v>
      </c>
      <c r="C229" s="79"/>
      <c r="D229" s="80"/>
      <c r="E229" s="80"/>
      <c r="F229" s="80"/>
      <c r="G229" s="52" t="s">
        <v>83</v>
      </c>
      <c r="H229" s="231">
        <v>0</v>
      </c>
      <c r="I229" s="80"/>
      <c r="J229" s="233" t="s">
        <v>166</v>
      </c>
      <c r="K229" s="227"/>
    </row>
    <row r="230" spans="1:13">
      <c r="A230" s="280"/>
      <c r="B230" s="85" t="s">
        <v>84</v>
      </c>
      <c r="C230" s="79"/>
      <c r="D230" s="80"/>
      <c r="E230" s="80"/>
      <c r="F230" s="80"/>
      <c r="G230" s="52" t="s">
        <v>83</v>
      </c>
      <c r="H230" s="59">
        <f>(( (H227) / H223) - 1)*100%</f>
        <v>0.15054677986140552</v>
      </c>
      <c r="I230" s="80"/>
      <c r="J230" s="233" t="s">
        <v>167</v>
      </c>
      <c r="K230" s="227"/>
    </row>
    <row r="231" spans="1:13">
      <c r="A231" s="280"/>
      <c r="B231" s="86"/>
      <c r="C231" s="61"/>
      <c r="D231" s="61"/>
      <c r="E231" s="61"/>
      <c r="F231" s="61"/>
      <c r="G231" s="61"/>
      <c r="H231" s="61"/>
      <c r="I231" s="61"/>
      <c r="J231" s="61"/>
      <c r="K231" s="62"/>
    </row>
  </sheetData>
  <conditionalFormatting sqref="H228 H230">
    <cfRule type="cellIs" dxfId="4" priority="7" stopIfTrue="1" operator="equal">
      <formula>"NORMVOLUME VOLDOET NIET"</formula>
    </cfRule>
  </conditionalFormatting>
  <conditionalFormatting sqref="G212">
    <cfRule type="cellIs" dxfId="3" priority="4" stopIfTrue="1" operator="equal">
      <formula>"NORMVOLUME VOLDOET NIET"</formula>
    </cfRule>
  </conditionalFormatting>
  <conditionalFormatting sqref="H212">
    <cfRule type="cellIs" dxfId="2" priority="3" stopIfTrue="1" operator="equal">
      <formula>"NORMVOLUME VOLDOET NIET"</formula>
    </cfRule>
  </conditionalFormatting>
  <conditionalFormatting sqref="H203">
    <cfRule type="cellIs" dxfId="1" priority="2" stopIfTrue="1" operator="equal">
      <formula>"NORMVOLUME VOLDOET NIET"</formula>
    </cfRule>
  </conditionalFormatting>
  <conditionalFormatting sqref="G203">
    <cfRule type="cellIs" dxfId="0" priority="1" stopIfTrue="1" operator="equal">
      <formula>"NORMVOLUME VOLDOET NIET"</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3:J43"/>
  <sheetViews>
    <sheetView showGridLines="0" zoomScale="85" zoomScaleNormal="85" workbookViewId="0"/>
  </sheetViews>
  <sheetFormatPr defaultRowHeight="12.75"/>
  <sheetData>
    <row r="3" spans="2:10" s="5" customFormat="1" ht="18" customHeight="1">
      <c r="B3" s="4" t="str">
        <f>"Deelmarktgrenzen Transporttarieven  "&amp;Contactgegevens!C13&amp;""</f>
        <v>Deelmarktgrenzen Transporttarieven  Enduris B.V.</v>
      </c>
      <c r="C3" s="4"/>
      <c r="D3" s="4"/>
      <c r="E3" s="4"/>
    </row>
    <row r="6" spans="2:10">
      <c r="B6" s="47" t="s">
        <v>85</v>
      </c>
      <c r="C6" s="35"/>
      <c r="D6" s="35"/>
      <c r="E6" s="35"/>
      <c r="F6" s="35"/>
      <c r="G6" s="35" t="s">
        <v>86</v>
      </c>
      <c r="H6" s="35"/>
      <c r="I6" s="35"/>
      <c r="J6" s="48"/>
    </row>
    <row r="7" spans="2:10">
      <c r="B7" s="87"/>
      <c r="C7" s="87"/>
      <c r="D7" s="87"/>
      <c r="E7" s="88"/>
      <c r="F7" s="88"/>
      <c r="G7" s="87"/>
      <c r="H7" s="89"/>
      <c r="I7" s="89"/>
      <c r="J7" s="89"/>
    </row>
    <row r="8" spans="2:10">
      <c r="B8" s="90" t="s">
        <v>30</v>
      </c>
      <c r="C8" s="91"/>
      <c r="D8" s="92"/>
      <c r="E8" s="93"/>
      <c r="F8" s="93"/>
      <c r="G8" s="94"/>
      <c r="H8" s="95"/>
      <c r="I8" s="95"/>
      <c r="J8" s="96"/>
    </row>
    <row r="9" spans="2:10">
      <c r="B9" s="97" t="s">
        <v>87</v>
      </c>
      <c r="C9" s="98"/>
      <c r="D9" s="99"/>
      <c r="E9" s="100"/>
      <c r="F9" s="100"/>
      <c r="G9" s="101"/>
      <c r="H9" s="102"/>
      <c r="I9" s="102"/>
      <c r="J9" s="103"/>
    </row>
    <row r="10" spans="2:10">
      <c r="B10" s="97" t="s">
        <v>36</v>
      </c>
      <c r="C10" s="98"/>
      <c r="D10" s="99"/>
      <c r="E10" s="100"/>
      <c r="F10" s="100"/>
      <c r="G10" s="101"/>
      <c r="H10" s="102"/>
      <c r="I10" s="102"/>
      <c r="J10" s="103"/>
    </row>
    <row r="11" spans="2:10">
      <c r="B11" s="97" t="s">
        <v>88</v>
      </c>
      <c r="C11" s="98"/>
      <c r="D11" s="99"/>
      <c r="E11" s="100"/>
      <c r="F11" s="100"/>
      <c r="G11" s="101"/>
      <c r="H11" s="102"/>
      <c r="I11" s="102"/>
      <c r="J11" s="103"/>
    </row>
    <row r="12" spans="2:10">
      <c r="B12" s="97" t="s">
        <v>38</v>
      </c>
      <c r="C12" s="98"/>
      <c r="D12" s="99"/>
      <c r="E12" s="100"/>
      <c r="F12" s="100"/>
      <c r="G12" s="101" t="s">
        <v>241</v>
      </c>
      <c r="H12" s="102"/>
      <c r="I12" s="102"/>
      <c r="J12" s="103"/>
    </row>
    <row r="13" spans="2:10">
      <c r="B13" s="104" t="s">
        <v>89</v>
      </c>
      <c r="C13" s="105"/>
      <c r="D13" s="106"/>
      <c r="E13" s="107"/>
      <c r="F13" s="107"/>
      <c r="G13" s="108" t="s">
        <v>241</v>
      </c>
      <c r="H13" s="109"/>
      <c r="I13" s="109"/>
      <c r="J13" s="110"/>
    </row>
    <row r="14" spans="2:10">
      <c r="B14" s="111"/>
      <c r="C14" s="92"/>
      <c r="D14" s="112"/>
      <c r="E14" s="93"/>
      <c r="F14" s="93"/>
      <c r="G14" s="111"/>
      <c r="H14" s="113"/>
      <c r="I14" s="113"/>
      <c r="J14" s="113"/>
    </row>
    <row r="15" spans="2:10">
      <c r="B15" s="90" t="s">
        <v>139</v>
      </c>
      <c r="C15" s="92"/>
      <c r="D15" s="112"/>
      <c r="E15" s="93"/>
      <c r="F15" s="93"/>
      <c r="G15" s="196"/>
      <c r="H15" s="196"/>
      <c r="I15" s="196"/>
      <c r="J15" s="197"/>
    </row>
    <row r="16" spans="2:10">
      <c r="B16" s="97" t="s">
        <v>140</v>
      </c>
      <c r="C16" s="89"/>
      <c r="D16" s="89"/>
      <c r="E16" s="89"/>
      <c r="F16" s="89"/>
      <c r="G16" s="101" t="s">
        <v>242</v>
      </c>
      <c r="H16" s="102"/>
      <c r="I16" s="102"/>
      <c r="J16" s="103"/>
    </row>
    <row r="17" spans="2:10">
      <c r="B17" s="104" t="s">
        <v>46</v>
      </c>
      <c r="C17" s="114"/>
      <c r="D17" s="114"/>
      <c r="E17" s="114"/>
      <c r="F17" s="114"/>
      <c r="G17" s="108" t="s">
        <v>243</v>
      </c>
      <c r="H17" s="109"/>
      <c r="I17" s="109"/>
      <c r="J17" s="110"/>
    </row>
    <row r="18" spans="2:10">
      <c r="B18" s="113"/>
      <c r="C18" s="113"/>
      <c r="D18" s="113"/>
      <c r="E18" s="113"/>
      <c r="F18" s="113"/>
      <c r="G18" s="113"/>
      <c r="H18" s="113"/>
      <c r="I18" s="113"/>
      <c r="J18" s="113"/>
    </row>
    <row r="19" spans="2:10">
      <c r="B19" s="115" t="s">
        <v>48</v>
      </c>
      <c r="C19" s="116"/>
      <c r="D19" s="116"/>
      <c r="E19" s="116"/>
      <c r="F19" s="116"/>
      <c r="G19" s="117" t="s">
        <v>244</v>
      </c>
      <c r="H19" s="118"/>
      <c r="I19" s="118"/>
      <c r="J19" s="119"/>
    </row>
    <row r="20" spans="2:10">
      <c r="B20" s="113"/>
      <c r="C20" s="113"/>
      <c r="D20" s="113"/>
      <c r="E20" s="113"/>
      <c r="F20" s="113"/>
      <c r="G20" s="113"/>
      <c r="H20" s="113"/>
      <c r="I20" s="113"/>
      <c r="J20" s="113"/>
    </row>
    <row r="21" spans="2:10">
      <c r="B21" s="47" t="s">
        <v>90</v>
      </c>
      <c r="C21" s="35"/>
      <c r="D21" s="35"/>
      <c r="E21" s="35"/>
      <c r="F21" s="35"/>
      <c r="G21" s="35"/>
      <c r="H21" s="35"/>
      <c r="I21" s="35"/>
      <c r="J21" s="48"/>
    </row>
    <row r="22" spans="2:10">
      <c r="B22" s="120" t="s">
        <v>54</v>
      </c>
      <c r="C22" s="89"/>
      <c r="D22" s="89"/>
      <c r="E22" s="89"/>
      <c r="F22" s="89"/>
      <c r="G22" s="121"/>
      <c r="H22" s="89"/>
      <c r="I22" s="89"/>
      <c r="J22" s="122"/>
    </row>
    <row r="23" spans="2:10">
      <c r="B23" s="120" t="s">
        <v>55</v>
      </c>
      <c r="C23" s="89"/>
      <c r="D23" s="89"/>
      <c r="E23" s="89"/>
      <c r="F23" s="89"/>
      <c r="G23" s="121"/>
      <c r="H23" s="89"/>
      <c r="I23" s="89"/>
      <c r="J23" s="122"/>
    </row>
    <row r="24" spans="2:10">
      <c r="B24" s="120" t="s">
        <v>56</v>
      </c>
      <c r="C24" s="89"/>
      <c r="D24" s="89"/>
      <c r="E24" s="89"/>
      <c r="F24" s="89"/>
      <c r="G24" s="121"/>
      <c r="H24" s="89"/>
      <c r="I24" s="89"/>
      <c r="J24" s="122"/>
    </row>
    <row r="25" spans="2:10">
      <c r="B25" s="120" t="s">
        <v>57</v>
      </c>
      <c r="C25" s="89"/>
      <c r="D25" s="89"/>
      <c r="E25" s="89"/>
      <c r="F25" s="89"/>
      <c r="G25" s="121"/>
      <c r="H25" s="89"/>
      <c r="I25" s="89"/>
      <c r="J25" s="122"/>
    </row>
    <row r="26" spans="2:10">
      <c r="B26" s="120" t="s">
        <v>212</v>
      </c>
      <c r="C26" s="89"/>
      <c r="D26" s="89"/>
      <c r="E26" s="89"/>
      <c r="F26" s="89"/>
      <c r="G26" s="121"/>
      <c r="H26" s="89"/>
      <c r="I26" s="89"/>
      <c r="J26" s="122"/>
    </row>
    <row r="27" spans="2:10">
      <c r="B27" s="120" t="s">
        <v>209</v>
      </c>
      <c r="C27" s="89"/>
      <c r="D27" s="89"/>
      <c r="E27" s="89"/>
      <c r="F27" s="89"/>
      <c r="G27" s="121"/>
      <c r="H27" s="89"/>
      <c r="I27" s="89"/>
      <c r="J27" s="122"/>
    </row>
    <row r="28" spans="2:10">
      <c r="B28" s="123" t="s">
        <v>210</v>
      </c>
      <c r="C28" s="114"/>
      <c r="D28" s="114"/>
      <c r="E28" s="114"/>
      <c r="F28" s="114"/>
      <c r="G28" s="124"/>
      <c r="H28" s="114"/>
      <c r="I28" s="114"/>
      <c r="J28" s="125"/>
    </row>
    <row r="29" spans="2:10">
      <c r="B29" s="276" t="s">
        <v>211</v>
      </c>
      <c r="C29" s="89"/>
      <c r="D29" s="89"/>
      <c r="E29" s="89"/>
      <c r="F29" s="89"/>
      <c r="G29" s="89"/>
      <c r="H29" s="126"/>
      <c r="I29" s="126"/>
      <c r="J29" s="126"/>
    </row>
    <row r="40" spans="5:5">
      <c r="E40" s="31"/>
    </row>
    <row r="41" spans="5:5">
      <c r="E41" s="31"/>
    </row>
    <row r="42" spans="5:5">
      <c r="E42" s="31"/>
    </row>
    <row r="43" spans="5:5">
      <c r="E43" s="27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P55"/>
  <sheetViews>
    <sheetView showGridLines="0" showZeros="0" zoomScale="85" zoomScaleNormal="85" workbookViewId="0"/>
  </sheetViews>
  <sheetFormatPr defaultRowHeight="12.75"/>
  <cols>
    <col min="1" max="1" width="4.42578125" style="128" customWidth="1"/>
    <col min="2" max="2" width="4.42578125" style="129" customWidth="1"/>
    <col min="3" max="3" width="51.140625" style="129" customWidth="1"/>
    <col min="4" max="4" width="16.42578125" style="129" bestFit="1" customWidth="1"/>
    <col min="5" max="9" width="10.7109375" style="129" customWidth="1"/>
    <col min="10" max="10" width="9.140625" style="128"/>
    <col min="11" max="13" width="9.140625" style="129"/>
    <col min="14" max="14" width="11.5703125" style="129" bestFit="1" customWidth="1"/>
    <col min="15" max="15" width="10.5703125" style="129" bestFit="1" customWidth="1"/>
    <col min="16" max="16" width="9.5703125" style="129" bestFit="1" customWidth="1"/>
    <col min="17" max="16384" width="9.140625" style="129"/>
  </cols>
  <sheetData>
    <row r="1" spans="2:16" ht="30">
      <c r="B1" s="127"/>
      <c r="C1" s="127"/>
      <c r="D1" s="127"/>
      <c r="E1" s="127"/>
      <c r="F1" s="127"/>
      <c r="G1" s="127"/>
      <c r="H1" s="127"/>
      <c r="I1" s="127"/>
      <c r="K1" s="128"/>
    </row>
    <row r="3" spans="2:16" s="5" customFormat="1" ht="18" customHeight="1">
      <c r="B3" s="4" t="s">
        <v>91</v>
      </c>
      <c r="C3" s="4"/>
      <c r="D3" s="4"/>
    </row>
    <row r="4" spans="2:16">
      <c r="B4" s="130"/>
      <c r="C4" s="128"/>
      <c r="D4" s="128"/>
      <c r="E4" s="128"/>
      <c r="F4" s="128"/>
      <c r="G4" s="128"/>
      <c r="H4" s="128"/>
      <c r="I4" s="128"/>
      <c r="K4" s="128"/>
    </row>
    <row r="5" spans="2:16">
      <c r="B5" s="130"/>
      <c r="C5" s="128"/>
      <c r="D5" s="128"/>
      <c r="E5" s="128"/>
      <c r="F5" s="128"/>
      <c r="G5" s="128"/>
      <c r="H5" s="128"/>
      <c r="I5" s="128"/>
      <c r="K5" s="128"/>
    </row>
    <row r="6" spans="2:16">
      <c r="B6" s="131"/>
      <c r="C6" s="132" t="s">
        <v>92</v>
      </c>
      <c r="D6" s="133" t="s">
        <v>221</v>
      </c>
      <c r="E6" s="134" t="s">
        <v>93</v>
      </c>
      <c r="F6" s="134" t="s">
        <v>94</v>
      </c>
      <c r="G6" s="134" t="s">
        <v>95</v>
      </c>
      <c r="H6" s="134" t="s">
        <v>96</v>
      </c>
      <c r="I6" s="135"/>
    </row>
    <row r="7" spans="2:16">
      <c r="B7" s="131"/>
      <c r="C7" s="198" t="str">
        <f>Tarievenvoorstel!B147</f>
        <v xml:space="preserve"> &gt;1*6A en t/m 3*25A </v>
      </c>
      <c r="D7" s="136">
        <f>Tarievenvoorstel!L147</f>
        <v>608</v>
      </c>
      <c r="E7" s="137">
        <v>200.26</v>
      </c>
      <c r="F7" s="137">
        <v>191.79</v>
      </c>
      <c r="G7" s="137">
        <v>215.95</v>
      </c>
      <c r="H7" s="296">
        <f t="shared" ref="H7:H29" si="0">(D7-E7-F7-G7)</f>
        <v>2.8421709430404007E-14</v>
      </c>
      <c r="I7" s="138"/>
      <c r="N7" s="297"/>
      <c r="O7" s="297"/>
      <c r="P7" s="297"/>
    </row>
    <row r="8" spans="2:16">
      <c r="B8" s="131"/>
      <c r="C8" s="199" t="str">
        <f>Tarievenvoorstel!B148</f>
        <v xml:space="preserve"> &gt;3*25A en t/m 3*35A </v>
      </c>
      <c r="D8" s="139">
        <f>Tarievenvoorstel!L148</f>
        <v>860</v>
      </c>
      <c r="E8" s="140">
        <v>229.34</v>
      </c>
      <c r="F8" s="140">
        <v>263.60000000000002</v>
      </c>
      <c r="G8" s="140">
        <v>367.06</v>
      </c>
      <c r="H8" s="192">
        <f t="shared" si="0"/>
        <v>-5.6843418860808015E-14</v>
      </c>
      <c r="I8" s="138"/>
      <c r="N8" s="297"/>
      <c r="O8" s="297"/>
      <c r="P8" s="297"/>
    </row>
    <row r="9" spans="2:16">
      <c r="B9" s="131"/>
      <c r="C9" s="199" t="str">
        <f>Tarievenvoorstel!B149</f>
        <v xml:space="preserve"> &gt;3*35A en t/m 3*50A </v>
      </c>
      <c r="D9" s="139">
        <f>Tarievenvoorstel!L149</f>
        <v>948</v>
      </c>
      <c r="E9" s="140">
        <v>243.59</v>
      </c>
      <c r="F9" s="140">
        <v>282.47000000000003</v>
      </c>
      <c r="G9" s="140">
        <v>421.94</v>
      </c>
      <c r="H9" s="192">
        <f t="shared" si="0"/>
        <v>-5.6843418860808015E-14</v>
      </c>
      <c r="I9" s="138"/>
      <c r="N9" s="297"/>
      <c r="O9" s="297"/>
      <c r="P9" s="297"/>
    </row>
    <row r="10" spans="2:16">
      <c r="B10" s="131"/>
      <c r="C10" s="199" t="str">
        <f>Tarievenvoorstel!B150</f>
        <v xml:space="preserve"> &gt;3*50A en t/m 3*63A </v>
      </c>
      <c r="D10" s="139">
        <f>Tarievenvoorstel!L150</f>
        <v>1064</v>
      </c>
      <c r="E10" s="140">
        <v>278.13</v>
      </c>
      <c r="F10" s="140">
        <v>321.29000000000002</v>
      </c>
      <c r="G10" s="140">
        <v>464.58</v>
      </c>
      <c r="H10" s="192">
        <f t="shared" si="0"/>
        <v>0</v>
      </c>
      <c r="I10" s="138"/>
      <c r="N10" s="297"/>
      <c r="O10" s="297"/>
      <c r="P10" s="297"/>
    </row>
    <row r="11" spans="2:16">
      <c r="B11" s="131"/>
      <c r="C11" s="199" t="str">
        <f>Tarievenvoorstel!B151</f>
        <v xml:space="preserve"> &gt;3*63A en t/m 3*80A </v>
      </c>
      <c r="D11" s="139">
        <f>Tarievenvoorstel!L151</f>
        <v>1130</v>
      </c>
      <c r="E11" s="140">
        <v>294.75</v>
      </c>
      <c r="F11" s="140">
        <v>342.92</v>
      </c>
      <c r="G11" s="140">
        <v>492.33</v>
      </c>
      <c r="H11" s="192">
        <f t="shared" si="0"/>
        <v>0</v>
      </c>
      <c r="I11" s="138"/>
      <c r="N11" s="297"/>
      <c r="O11" s="297"/>
      <c r="P11" s="297"/>
    </row>
    <row r="12" spans="2:16">
      <c r="B12" s="131"/>
      <c r="C12" s="199">
        <f>Tarievenvoorstel!B152</f>
        <v>0</v>
      </c>
      <c r="D12" s="139">
        <f>Tarievenvoorstel!L152</f>
        <v>0</v>
      </c>
      <c r="E12" s="140"/>
      <c r="F12" s="140"/>
      <c r="G12" s="140"/>
      <c r="H12" s="192">
        <f t="shared" si="0"/>
        <v>0</v>
      </c>
      <c r="I12" s="138"/>
      <c r="N12" s="297"/>
      <c r="O12" s="297"/>
      <c r="P12" s="297"/>
    </row>
    <row r="13" spans="2:16">
      <c r="B13" s="131"/>
      <c r="C13" s="199">
        <f>Tarievenvoorstel!B153</f>
        <v>0</v>
      </c>
      <c r="D13" s="139">
        <f>Tarievenvoorstel!L153</f>
        <v>0</v>
      </c>
      <c r="E13" s="140"/>
      <c r="F13" s="140"/>
      <c r="G13" s="140"/>
      <c r="H13" s="192">
        <f t="shared" si="0"/>
        <v>0</v>
      </c>
      <c r="I13" s="138"/>
      <c r="N13" s="297"/>
      <c r="O13" s="297"/>
      <c r="P13" s="297"/>
    </row>
    <row r="14" spans="2:16">
      <c r="B14" s="131"/>
      <c r="C14" s="199" t="str">
        <f>Tarievenvoorstel!B156</f>
        <v xml:space="preserve"> &gt;50 kW en t/m 0,2 MW af sec. zijde LS </v>
      </c>
      <c r="D14" s="139">
        <f>Tarievenvoorstel!L156</f>
        <v>4129</v>
      </c>
      <c r="E14" s="140">
        <v>636.96</v>
      </c>
      <c r="F14" s="140">
        <v>2401.02</v>
      </c>
      <c r="G14" s="140">
        <v>1091.02</v>
      </c>
      <c r="H14" s="192">
        <f t="shared" si="0"/>
        <v>0</v>
      </c>
      <c r="I14" s="138"/>
      <c r="N14" s="297"/>
      <c r="O14" s="297"/>
      <c r="P14" s="297"/>
    </row>
    <row r="15" spans="2:16">
      <c r="B15" s="131"/>
      <c r="C15" s="199" t="str">
        <f>Tarievenvoorstel!B157</f>
        <v xml:space="preserve"> &gt;0,2 MW en t/m 0.6 MW, LS meting </v>
      </c>
      <c r="D15" s="139">
        <f>Tarievenvoorstel!L157</f>
        <v>14131</v>
      </c>
      <c r="E15" s="140">
        <v>2968.46</v>
      </c>
      <c r="F15" s="140">
        <v>8294.18</v>
      </c>
      <c r="G15" s="140">
        <v>2868.36</v>
      </c>
      <c r="H15" s="192">
        <f t="shared" si="0"/>
        <v>4.5474735088646412E-13</v>
      </c>
      <c r="I15" s="138"/>
      <c r="N15" s="297"/>
      <c r="O15" s="297"/>
      <c r="P15" s="297"/>
    </row>
    <row r="16" spans="2:16">
      <c r="B16" s="131"/>
      <c r="C16" s="199" t="str">
        <f>Tarievenvoorstel!B158</f>
        <v xml:space="preserve"> &gt;0,6 MW en t/m 2.0 MW, MS meting </v>
      </c>
      <c r="D16" s="139">
        <f>Tarievenvoorstel!L158</f>
        <v>31453</v>
      </c>
      <c r="E16" s="140">
        <v>1686.37</v>
      </c>
      <c r="F16" s="140">
        <v>28137.11</v>
      </c>
      <c r="G16" s="140">
        <v>1629.52</v>
      </c>
      <c r="H16" s="192">
        <f t="shared" si="0"/>
        <v>4.5474735088646412E-13</v>
      </c>
      <c r="I16" s="138"/>
      <c r="N16" s="297"/>
      <c r="O16" s="297"/>
      <c r="P16" s="297"/>
    </row>
    <row r="17" spans="2:16">
      <c r="B17" s="131"/>
      <c r="C17" s="199" t="str">
        <f>Tarievenvoorstel!B159</f>
        <v xml:space="preserve"> &gt;2,0 MVA en t/m 5 MVA </v>
      </c>
      <c r="D17" s="139">
        <f>Tarievenvoorstel!L159</f>
        <v>204981</v>
      </c>
      <c r="E17" s="140">
        <v>132433.32999999999</v>
      </c>
      <c r="F17" s="140">
        <v>70296.69</v>
      </c>
      <c r="G17" s="140">
        <v>2250.98</v>
      </c>
      <c r="H17" s="192">
        <f t="shared" si="0"/>
        <v>1.0459189070388675E-11</v>
      </c>
      <c r="I17" s="138"/>
      <c r="N17" s="297"/>
      <c r="O17" s="297"/>
      <c r="P17" s="297"/>
    </row>
    <row r="18" spans="2:16">
      <c r="B18" s="131"/>
      <c r="C18" s="199" t="str">
        <f>Tarievenvoorstel!B160</f>
        <v xml:space="preserve"> &gt;5,0 MVA en t/m 10 MVA </v>
      </c>
      <c r="D18" s="139">
        <f>Tarievenvoorstel!L160</f>
        <v>223692</v>
      </c>
      <c r="E18" s="140">
        <v>148381.51</v>
      </c>
      <c r="F18" s="140">
        <v>71787.649999999994</v>
      </c>
      <c r="G18" s="140">
        <v>3522.84</v>
      </c>
      <c r="H18" s="192">
        <f t="shared" si="0"/>
        <v>-3.637978807091713E-12</v>
      </c>
      <c r="I18" s="138"/>
      <c r="N18" s="297"/>
      <c r="O18" s="297"/>
      <c r="P18" s="297"/>
    </row>
    <row r="19" spans="2:16">
      <c r="B19" s="131"/>
      <c r="C19" s="199">
        <f>Tarievenvoorstel!B161</f>
        <v>0</v>
      </c>
      <c r="D19" s="139">
        <f>Tarievenvoorstel!L161</f>
        <v>0</v>
      </c>
      <c r="E19" s="140"/>
      <c r="F19" s="140"/>
      <c r="G19" s="140"/>
      <c r="H19" s="192">
        <f t="shared" si="0"/>
        <v>0</v>
      </c>
      <c r="I19" s="138"/>
    </row>
    <row r="20" spans="2:16">
      <c r="B20" s="131"/>
      <c r="C20" s="199">
        <f>Tarievenvoorstel!B162</f>
        <v>0</v>
      </c>
      <c r="D20" s="139">
        <f>Tarievenvoorstel!L162</f>
        <v>0</v>
      </c>
      <c r="E20" s="140"/>
      <c r="F20" s="140"/>
      <c r="G20" s="140"/>
      <c r="H20" s="192">
        <f t="shared" si="0"/>
        <v>0</v>
      </c>
      <c r="I20" s="138"/>
    </row>
    <row r="21" spans="2:16">
      <c r="B21" s="131"/>
      <c r="C21" s="199">
        <f>Tarievenvoorstel!B163</f>
        <v>0</v>
      </c>
      <c r="D21" s="139">
        <f>Tarievenvoorstel!L163</f>
        <v>0</v>
      </c>
      <c r="E21" s="140"/>
      <c r="F21" s="140"/>
      <c r="G21" s="140"/>
      <c r="H21" s="192">
        <f t="shared" si="0"/>
        <v>0</v>
      </c>
      <c r="I21" s="138"/>
    </row>
    <row r="22" spans="2:16">
      <c r="B22" s="131"/>
      <c r="C22" s="199">
        <f>Tarievenvoorstel!B164</f>
        <v>0</v>
      </c>
      <c r="D22" s="139">
        <f>Tarievenvoorstel!L164</f>
        <v>0</v>
      </c>
      <c r="E22" s="140"/>
      <c r="F22" s="140"/>
      <c r="G22" s="140"/>
      <c r="H22" s="192"/>
      <c r="I22" s="138"/>
    </row>
    <row r="23" spans="2:16">
      <c r="B23" s="131"/>
      <c r="C23" s="199">
        <f>Tarievenvoorstel!B165</f>
        <v>0</v>
      </c>
      <c r="D23" s="139">
        <f>Tarievenvoorstel!L165</f>
        <v>0</v>
      </c>
      <c r="E23" s="140"/>
      <c r="F23" s="140"/>
      <c r="G23" s="140"/>
      <c r="H23" s="192">
        <f t="shared" si="0"/>
        <v>0</v>
      </c>
      <c r="I23" s="138"/>
    </row>
    <row r="24" spans="2:16">
      <c r="B24" s="131"/>
      <c r="C24" s="199">
        <f>Tarievenvoorstel!B166</f>
        <v>0</v>
      </c>
      <c r="D24" s="139">
        <f>Tarievenvoorstel!L166</f>
        <v>0</v>
      </c>
      <c r="E24" s="140"/>
      <c r="F24" s="140"/>
      <c r="G24" s="140"/>
      <c r="H24" s="192"/>
      <c r="I24" s="138"/>
    </row>
    <row r="25" spans="2:16">
      <c r="B25" s="131"/>
      <c r="C25" s="199">
        <f>Tarievenvoorstel!B167</f>
        <v>0</v>
      </c>
      <c r="D25" s="139">
        <f>Tarievenvoorstel!L167</f>
        <v>0</v>
      </c>
      <c r="E25" s="140"/>
      <c r="F25" s="140"/>
      <c r="G25" s="140"/>
      <c r="H25" s="192"/>
      <c r="I25" s="138"/>
    </row>
    <row r="26" spans="2:16">
      <c r="B26" s="131"/>
      <c r="C26" s="199">
        <f>Tarievenvoorstel!B168</f>
        <v>0</v>
      </c>
      <c r="D26" s="139">
        <f>Tarievenvoorstel!L168</f>
        <v>0</v>
      </c>
      <c r="E26" s="140"/>
      <c r="F26" s="140"/>
      <c r="G26" s="140"/>
      <c r="H26" s="192"/>
      <c r="I26" s="138"/>
    </row>
    <row r="27" spans="2:16">
      <c r="B27" s="131"/>
      <c r="C27" s="199">
        <f>Tarievenvoorstel!B169</f>
        <v>0</v>
      </c>
      <c r="D27" s="139">
        <f>Tarievenvoorstel!L169</f>
        <v>0</v>
      </c>
      <c r="E27" s="140"/>
      <c r="F27" s="140"/>
      <c r="G27" s="140"/>
      <c r="H27" s="192"/>
      <c r="I27" s="138"/>
    </row>
    <row r="28" spans="2:16">
      <c r="B28" s="131"/>
      <c r="C28" s="199">
        <f>Tarievenvoorstel!B170</f>
        <v>0</v>
      </c>
      <c r="D28" s="139">
        <f>Tarievenvoorstel!L170</f>
        <v>0</v>
      </c>
      <c r="E28" s="140"/>
      <c r="F28" s="140"/>
      <c r="G28" s="140"/>
      <c r="H28" s="192"/>
      <c r="I28" s="138"/>
    </row>
    <row r="29" spans="2:16">
      <c r="B29" s="131"/>
      <c r="C29" s="200">
        <f>Tarievenvoorstel!B171</f>
        <v>0</v>
      </c>
      <c r="D29" s="152">
        <f>Tarievenvoorstel!L171</f>
        <v>0</v>
      </c>
      <c r="E29" s="194"/>
      <c r="F29" s="194"/>
      <c r="G29" s="194"/>
      <c r="H29" s="193">
        <f t="shared" si="0"/>
        <v>0</v>
      </c>
      <c r="I29" s="138"/>
    </row>
    <row r="30" spans="2:16">
      <c r="B30" s="131"/>
      <c r="C30" s="141"/>
      <c r="D30" s="142"/>
      <c r="E30" s="143"/>
      <c r="F30" s="144"/>
      <c r="G30" s="144"/>
      <c r="H30" s="145"/>
      <c r="I30" s="138"/>
    </row>
    <row r="31" spans="2:16">
      <c r="B31" s="131"/>
      <c r="C31" s="141"/>
      <c r="D31" s="142"/>
      <c r="E31" s="143"/>
      <c r="F31" s="144"/>
      <c r="G31" s="144"/>
      <c r="H31" s="145"/>
      <c r="I31" s="146"/>
    </row>
    <row r="32" spans="2:16">
      <c r="B32" s="131"/>
      <c r="C32" s="132" t="s">
        <v>97</v>
      </c>
      <c r="D32" s="133" t="s">
        <v>221</v>
      </c>
      <c r="E32" s="147" t="s">
        <v>93</v>
      </c>
      <c r="F32" s="147" t="s">
        <v>94</v>
      </c>
      <c r="G32" s="147" t="s">
        <v>95</v>
      </c>
      <c r="H32" s="148" t="s">
        <v>96</v>
      </c>
      <c r="I32" s="146"/>
    </row>
    <row r="33" spans="2:9">
      <c r="B33" s="131"/>
      <c r="C33" s="198" t="str">
        <f>Tarievenvoorstel!B174</f>
        <v xml:space="preserve"> t/m 1*6 A  geschakeld net  </v>
      </c>
      <c r="D33" s="136">
        <f>Tarievenvoorstel!L174</f>
        <v>16</v>
      </c>
      <c r="E33" s="137"/>
      <c r="F33" s="137"/>
      <c r="G33" s="150">
        <f>D33</f>
        <v>16</v>
      </c>
      <c r="H33" s="191">
        <f t="shared" ref="H33:H50" si="1">(D33-E33-F33-G33)</f>
        <v>0</v>
      </c>
      <c r="I33" s="149"/>
    </row>
    <row r="34" spans="2:9">
      <c r="B34" s="131"/>
      <c r="C34" s="199" t="str">
        <f>Tarievenvoorstel!B175</f>
        <v xml:space="preserve"> &gt; 1*6A en t/m 3*25A </v>
      </c>
      <c r="D34" s="139">
        <f>Tarievenvoorstel!L175</f>
        <v>25.9</v>
      </c>
      <c r="E34" s="140"/>
      <c r="F34" s="140"/>
      <c r="G34" s="151">
        <f t="shared" ref="G34:G43" si="2">D34</f>
        <v>25.9</v>
      </c>
      <c r="H34" s="192">
        <f t="shared" si="1"/>
        <v>0</v>
      </c>
      <c r="I34" s="138"/>
    </row>
    <row r="35" spans="2:9">
      <c r="B35" s="131"/>
      <c r="C35" s="199" t="str">
        <f>Tarievenvoorstel!B176</f>
        <v xml:space="preserve"> &gt;3*25A en t/m 3*35A </v>
      </c>
      <c r="D35" s="139">
        <f>Tarievenvoorstel!L176</f>
        <v>31.7</v>
      </c>
      <c r="E35" s="140"/>
      <c r="F35" s="140"/>
      <c r="G35" s="151">
        <f t="shared" si="2"/>
        <v>31.7</v>
      </c>
      <c r="H35" s="192">
        <f t="shared" si="1"/>
        <v>0</v>
      </c>
      <c r="I35" s="138"/>
    </row>
    <row r="36" spans="2:9">
      <c r="B36" s="131"/>
      <c r="C36" s="199" t="str">
        <f>Tarievenvoorstel!B177</f>
        <v xml:space="preserve"> &gt;3*35A en t/m 3*50A </v>
      </c>
      <c r="D36" s="139">
        <f>Tarievenvoorstel!L177</f>
        <v>33.6</v>
      </c>
      <c r="E36" s="140"/>
      <c r="F36" s="140"/>
      <c r="G36" s="151">
        <f t="shared" si="2"/>
        <v>33.6</v>
      </c>
      <c r="H36" s="192">
        <f t="shared" si="1"/>
        <v>0</v>
      </c>
      <c r="I36" s="138"/>
    </row>
    <row r="37" spans="2:9">
      <c r="B37" s="131"/>
      <c r="C37" s="199" t="str">
        <f>Tarievenvoorstel!B178</f>
        <v xml:space="preserve"> &gt;3*50A en t/m 3*63A </v>
      </c>
      <c r="D37" s="139">
        <f>Tarievenvoorstel!L178</f>
        <v>33.6</v>
      </c>
      <c r="E37" s="140"/>
      <c r="F37" s="140"/>
      <c r="G37" s="151">
        <f t="shared" si="2"/>
        <v>33.6</v>
      </c>
      <c r="H37" s="192">
        <f t="shared" si="1"/>
        <v>0</v>
      </c>
      <c r="I37" s="138"/>
    </row>
    <row r="38" spans="2:9">
      <c r="B38" s="131"/>
      <c r="C38" s="199" t="str">
        <f>Tarievenvoorstel!B179</f>
        <v xml:space="preserve"> &gt;3*63A en t/m 3*80A </v>
      </c>
      <c r="D38" s="139">
        <f>Tarievenvoorstel!L179</f>
        <v>33.6</v>
      </c>
      <c r="E38" s="140"/>
      <c r="F38" s="140"/>
      <c r="G38" s="151">
        <f t="shared" si="2"/>
        <v>33.6</v>
      </c>
      <c r="H38" s="192">
        <f t="shared" si="1"/>
        <v>0</v>
      </c>
      <c r="I38" s="138"/>
    </row>
    <row r="39" spans="2:9">
      <c r="B39" s="131"/>
      <c r="C39" s="199" t="str">
        <f>Tarievenvoorstel!B180</f>
        <v xml:space="preserve"> &gt;50 kW en t/m 0,2 MW af sec. zijde LS </v>
      </c>
      <c r="D39" s="139">
        <f>Tarievenvoorstel!L180</f>
        <v>50</v>
      </c>
      <c r="E39" s="140"/>
      <c r="F39" s="140"/>
      <c r="G39" s="151">
        <f t="shared" si="2"/>
        <v>50</v>
      </c>
      <c r="H39" s="192">
        <f t="shared" si="1"/>
        <v>0</v>
      </c>
      <c r="I39" s="138"/>
    </row>
    <row r="40" spans="2:9">
      <c r="B40" s="131"/>
      <c r="C40" s="199" t="str">
        <f>Tarievenvoorstel!B181</f>
        <v xml:space="preserve"> &gt;0,2 MW en t/m 0.6 MW, LS meting </v>
      </c>
      <c r="D40" s="139">
        <f>Tarievenvoorstel!L181</f>
        <v>95.699999999999989</v>
      </c>
      <c r="E40" s="140"/>
      <c r="F40" s="140"/>
      <c r="G40" s="151">
        <f t="shared" si="2"/>
        <v>95.699999999999989</v>
      </c>
      <c r="H40" s="192">
        <f t="shared" si="1"/>
        <v>0</v>
      </c>
      <c r="I40" s="138"/>
    </row>
    <row r="41" spans="2:9">
      <c r="B41" s="131"/>
      <c r="C41" s="199" t="str">
        <f>Tarievenvoorstel!B182</f>
        <v xml:space="preserve"> &gt;0,6 MW en t/m 2.0 MW, MS meting </v>
      </c>
      <c r="D41" s="139">
        <f>Tarievenvoorstel!L182</f>
        <v>95.699999999999989</v>
      </c>
      <c r="E41" s="140"/>
      <c r="F41" s="140"/>
      <c r="G41" s="151">
        <f t="shared" si="2"/>
        <v>95.699999999999989</v>
      </c>
      <c r="H41" s="192">
        <f t="shared" si="1"/>
        <v>0</v>
      </c>
      <c r="I41" s="138"/>
    </row>
    <row r="42" spans="2:9">
      <c r="B42" s="131"/>
      <c r="C42" s="199" t="str">
        <f>Tarievenvoorstel!B183</f>
        <v xml:space="preserve"> &gt;2,0 MVA en t/m 5 MVA </v>
      </c>
      <c r="D42" s="139">
        <f>Tarievenvoorstel!L183</f>
        <v>94.699999999999989</v>
      </c>
      <c r="E42" s="140"/>
      <c r="F42" s="140"/>
      <c r="G42" s="151">
        <f t="shared" si="2"/>
        <v>94.699999999999989</v>
      </c>
      <c r="H42" s="192">
        <f t="shared" si="1"/>
        <v>0</v>
      </c>
      <c r="I42" s="138"/>
    </row>
    <row r="43" spans="2:9">
      <c r="B43" s="131"/>
      <c r="C43" s="199" t="str">
        <f>Tarievenvoorstel!B184</f>
        <v xml:space="preserve"> &gt;5,0 MVA en t/m 10 MVA </v>
      </c>
      <c r="D43" s="139">
        <f>Tarievenvoorstel!L184</f>
        <v>150.6</v>
      </c>
      <c r="E43" s="140"/>
      <c r="F43" s="140"/>
      <c r="G43" s="151">
        <f t="shared" si="2"/>
        <v>150.6</v>
      </c>
      <c r="H43" s="192">
        <f t="shared" si="1"/>
        <v>0</v>
      </c>
      <c r="I43" s="138"/>
    </row>
    <row r="44" spans="2:9">
      <c r="B44" s="131"/>
      <c r="C44" s="199">
        <f>Tarievenvoorstel!B185</f>
        <v>0</v>
      </c>
      <c r="D44" s="139">
        <f>Tarievenvoorstel!L185</f>
        <v>0</v>
      </c>
      <c r="E44" s="140"/>
      <c r="F44" s="140"/>
      <c r="G44" s="151"/>
      <c r="H44" s="192">
        <f t="shared" si="1"/>
        <v>0</v>
      </c>
      <c r="I44" s="138"/>
    </row>
    <row r="45" spans="2:9">
      <c r="B45" s="131"/>
      <c r="C45" s="199">
        <f>Tarievenvoorstel!B186</f>
        <v>0</v>
      </c>
      <c r="D45" s="139">
        <f>Tarievenvoorstel!L186</f>
        <v>0</v>
      </c>
      <c r="E45" s="140"/>
      <c r="F45" s="140"/>
      <c r="G45" s="151"/>
      <c r="H45" s="192">
        <f t="shared" si="1"/>
        <v>0</v>
      </c>
      <c r="I45" s="138"/>
    </row>
    <row r="46" spans="2:9">
      <c r="B46" s="131"/>
      <c r="C46" s="199">
        <f>Tarievenvoorstel!B187</f>
        <v>0</v>
      </c>
      <c r="D46" s="139">
        <f>Tarievenvoorstel!L187</f>
        <v>0</v>
      </c>
      <c r="E46" s="140"/>
      <c r="F46" s="140"/>
      <c r="G46" s="151"/>
      <c r="H46" s="192">
        <f t="shared" si="1"/>
        <v>0</v>
      </c>
      <c r="I46" s="138"/>
    </row>
    <row r="47" spans="2:9">
      <c r="B47" s="131"/>
      <c r="C47" s="199">
        <f>Tarievenvoorstel!B188</f>
        <v>0</v>
      </c>
      <c r="D47" s="139">
        <f>Tarievenvoorstel!L188</f>
        <v>0</v>
      </c>
      <c r="E47" s="140"/>
      <c r="F47" s="140"/>
      <c r="G47" s="151"/>
      <c r="H47" s="192">
        <f t="shared" si="1"/>
        <v>0</v>
      </c>
      <c r="I47" s="138"/>
    </row>
    <row r="48" spans="2:9">
      <c r="B48" s="131"/>
      <c r="C48" s="199">
        <f>Tarievenvoorstel!B189</f>
        <v>0</v>
      </c>
      <c r="D48" s="139">
        <f>Tarievenvoorstel!L189</f>
        <v>0</v>
      </c>
      <c r="E48" s="140"/>
      <c r="F48" s="140"/>
      <c r="G48" s="151"/>
      <c r="H48" s="192">
        <f t="shared" si="1"/>
        <v>0</v>
      </c>
      <c r="I48" s="138"/>
    </row>
    <row r="49" spans="2:9">
      <c r="B49" s="131"/>
      <c r="C49" s="199">
        <f>Tarievenvoorstel!B190</f>
        <v>0</v>
      </c>
      <c r="D49" s="139">
        <f>Tarievenvoorstel!L190</f>
        <v>0</v>
      </c>
      <c r="E49" s="140"/>
      <c r="F49" s="140"/>
      <c r="G49" s="151"/>
      <c r="H49" s="192">
        <f t="shared" si="1"/>
        <v>0</v>
      </c>
      <c r="I49" s="138"/>
    </row>
    <row r="50" spans="2:9">
      <c r="B50" s="131"/>
      <c r="C50" s="200">
        <f>Tarievenvoorstel!B191</f>
        <v>0</v>
      </c>
      <c r="D50" s="152">
        <f>Tarievenvoorstel!L191</f>
        <v>0</v>
      </c>
      <c r="E50" s="194"/>
      <c r="F50" s="194"/>
      <c r="G50" s="195"/>
      <c r="H50" s="193">
        <f t="shared" si="1"/>
        <v>0</v>
      </c>
      <c r="I50" s="138"/>
    </row>
    <row r="51" spans="2:9">
      <c r="B51" s="131"/>
      <c r="I51" s="138"/>
    </row>
    <row r="52" spans="2:9">
      <c r="B52" s="131"/>
      <c r="I52" s="153"/>
    </row>
    <row r="53" spans="2:9">
      <c r="B53" s="131"/>
      <c r="C53" s="128"/>
      <c r="D53" s="128"/>
      <c r="E53" s="128"/>
      <c r="F53" s="128"/>
      <c r="G53" s="128"/>
      <c r="H53" s="128"/>
    </row>
    <row r="54" spans="2:9">
      <c r="B54" s="131"/>
    </row>
    <row r="55" spans="2:9" s="128" customFormat="1">
      <c r="C55" s="129"/>
      <c r="D55" s="129"/>
      <c r="E55" s="129"/>
      <c r="F55" s="129"/>
      <c r="G55" s="129"/>
      <c r="H55" s="129"/>
    </row>
  </sheetData>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H77"/>
  <sheetViews>
    <sheetView showGridLines="0" showZeros="0" zoomScale="85" zoomScaleNormal="85" zoomScaleSheetLayoutView="55" workbookViewId="0"/>
  </sheetViews>
  <sheetFormatPr defaultRowHeight="12.75"/>
  <cols>
    <col min="1" max="1" width="4.7109375" style="161" customWidth="1"/>
    <col min="2" max="2" width="7.5703125" style="29" customWidth="1"/>
    <col min="3" max="3" width="2.85546875" style="29" customWidth="1"/>
    <col min="4" max="4" width="187.42578125" style="29" customWidth="1"/>
    <col min="5" max="5" width="5.5703125" style="29" customWidth="1"/>
    <col min="6" max="6" width="6.28515625" style="29" customWidth="1"/>
    <col min="7" max="16384" width="9.140625" style="29"/>
  </cols>
  <sheetData>
    <row r="1" spans="1:8" s="64" customFormat="1" ht="30">
      <c r="A1" s="154"/>
      <c r="B1" s="154"/>
      <c r="C1" s="155"/>
      <c r="D1" s="156"/>
      <c r="E1" s="157">
        <v>0</v>
      </c>
    </row>
    <row r="3" spans="1:8" s="5" customFormat="1" ht="18" customHeight="1">
      <c r="A3" s="158"/>
      <c r="B3" s="4" t="s">
        <v>98</v>
      </c>
      <c r="C3" s="4"/>
      <c r="D3" s="4"/>
      <c r="E3" s="4"/>
    </row>
    <row r="4" spans="1:8" s="159" customFormat="1" ht="18" customHeight="1">
      <c r="B4" s="160"/>
      <c r="C4" s="160"/>
      <c r="D4" s="160"/>
      <c r="E4" s="160"/>
    </row>
    <row r="5" spans="1:8" s="159" customFormat="1" ht="18" customHeight="1">
      <c r="B5" s="160"/>
      <c r="C5" s="160"/>
      <c r="D5" s="160"/>
      <c r="E5" s="160"/>
    </row>
    <row r="6" spans="1:8">
      <c r="C6" s="29" t="s">
        <v>99</v>
      </c>
      <c r="H6" s="64"/>
    </row>
    <row r="8" spans="1:8">
      <c r="D8" s="302"/>
      <c r="H8" s="64"/>
    </row>
    <row r="9" spans="1:8">
      <c r="D9" s="302"/>
    </row>
    <row r="10" spans="1:8">
      <c r="D10" s="302"/>
      <c r="H10" s="162"/>
    </row>
    <row r="11" spans="1:8">
      <c r="D11" s="302"/>
      <c r="H11" s="162"/>
    </row>
    <row r="12" spans="1:8">
      <c r="D12" s="302"/>
      <c r="H12" s="162"/>
    </row>
    <row r="13" spans="1:8">
      <c r="D13" s="302"/>
      <c r="H13" s="162"/>
    </row>
    <row r="14" spans="1:8">
      <c r="D14" s="302"/>
      <c r="H14" s="163"/>
    </row>
    <row r="15" spans="1:8">
      <c r="H15" s="163"/>
    </row>
    <row r="16" spans="1:8">
      <c r="C16" s="29" t="s">
        <v>100</v>
      </c>
      <c r="H16" s="163"/>
    </row>
    <row r="17" spans="3:8">
      <c r="H17" s="163"/>
    </row>
    <row r="18" spans="3:8">
      <c r="D18" s="302" t="s">
        <v>250</v>
      </c>
      <c r="H18" s="163"/>
    </row>
    <row r="19" spans="3:8">
      <c r="D19" s="302"/>
      <c r="H19" s="163"/>
    </row>
    <row r="20" spans="3:8">
      <c r="D20" s="302"/>
      <c r="H20" s="163"/>
    </row>
    <row r="21" spans="3:8">
      <c r="D21" s="302"/>
      <c r="H21" s="163"/>
    </row>
    <row r="22" spans="3:8">
      <c r="D22" s="302"/>
    </row>
    <row r="23" spans="3:8">
      <c r="D23" s="302"/>
    </row>
    <row r="24" spans="3:8">
      <c r="D24" s="302"/>
    </row>
    <row r="26" spans="3:8">
      <c r="C26" s="29" t="s">
        <v>101</v>
      </c>
    </row>
    <row r="28" spans="3:8" ht="25.5" customHeight="1">
      <c r="D28" s="302" t="s">
        <v>250</v>
      </c>
    </row>
    <row r="29" spans="3:8">
      <c r="D29" s="302"/>
    </row>
    <row r="30" spans="3:8">
      <c r="D30" s="302"/>
    </row>
    <row r="31" spans="3:8">
      <c r="D31" s="302"/>
    </row>
    <row r="32" spans="3:8">
      <c r="D32" s="302"/>
    </row>
    <row r="33" spans="3:4">
      <c r="D33" s="302"/>
    </row>
    <row r="34" spans="3:4">
      <c r="D34" s="302"/>
    </row>
    <row r="36" spans="3:4">
      <c r="C36" s="29" t="s">
        <v>102</v>
      </c>
    </row>
    <row r="38" spans="3:4">
      <c r="D38" s="302"/>
    </row>
    <row r="39" spans="3:4">
      <c r="D39" s="302"/>
    </row>
    <row r="40" spans="3:4">
      <c r="D40" s="302"/>
    </row>
    <row r="41" spans="3:4">
      <c r="D41" s="302"/>
    </row>
    <row r="42" spans="3:4">
      <c r="D42" s="302"/>
    </row>
    <row r="43" spans="3:4">
      <c r="D43" s="302"/>
    </row>
    <row r="44" spans="3:4">
      <c r="D44" s="302"/>
    </row>
    <row r="46" spans="3:4">
      <c r="C46" s="29" t="s">
        <v>103</v>
      </c>
    </row>
    <row r="48" spans="3:4">
      <c r="D48" s="302" t="s">
        <v>245</v>
      </c>
    </row>
    <row r="49" spans="3:4">
      <c r="D49" s="302"/>
    </row>
    <row r="50" spans="3:4">
      <c r="D50" s="302"/>
    </row>
    <row r="51" spans="3:4">
      <c r="D51" s="302"/>
    </row>
    <row r="52" spans="3:4">
      <c r="D52" s="302"/>
    </row>
    <row r="53" spans="3:4">
      <c r="D53" s="302"/>
    </row>
    <row r="54" spans="3:4">
      <c r="D54" s="302"/>
    </row>
    <row r="56" spans="3:4">
      <c r="C56" s="29" t="s">
        <v>104</v>
      </c>
    </row>
    <row r="58" spans="3:4">
      <c r="D58" s="302"/>
    </row>
    <row r="59" spans="3:4">
      <c r="D59" s="302"/>
    </row>
    <row r="60" spans="3:4">
      <c r="D60" s="302"/>
    </row>
    <row r="61" spans="3:4">
      <c r="D61" s="302"/>
    </row>
    <row r="62" spans="3:4">
      <c r="D62" s="302"/>
    </row>
    <row r="63" spans="3:4">
      <c r="D63" s="302"/>
    </row>
    <row r="64" spans="3:4">
      <c r="D64" s="302"/>
    </row>
    <row r="66" spans="3:4">
      <c r="C66" s="29" t="s">
        <v>105</v>
      </c>
    </row>
    <row r="68" spans="3:4">
      <c r="D68" s="302" t="s">
        <v>246</v>
      </c>
    </row>
    <row r="69" spans="3:4">
      <c r="D69" s="302"/>
    </row>
    <row r="70" spans="3:4">
      <c r="D70" s="302"/>
    </row>
    <row r="71" spans="3:4">
      <c r="D71" s="302"/>
    </row>
    <row r="72" spans="3:4">
      <c r="D72" s="302"/>
    </row>
    <row r="73" spans="3:4">
      <c r="D73" s="302"/>
    </row>
    <row r="74" spans="3:4">
      <c r="D74" s="302"/>
    </row>
    <row r="77" spans="3:4" ht="32.25" customHeight="1"/>
  </sheetData>
  <mergeCells count="7">
    <mergeCell ref="D68:D74"/>
    <mergeCell ref="D8:D14"/>
    <mergeCell ref="D18:D24"/>
    <mergeCell ref="D28:D34"/>
    <mergeCell ref="D38:D44"/>
    <mergeCell ref="D48:D54"/>
    <mergeCell ref="D58:D64"/>
  </mergeCells>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2:L61"/>
  <sheetViews>
    <sheetView showGridLines="0" zoomScale="85" zoomScaleNormal="85" zoomScaleSheetLayoutView="100" workbookViewId="0"/>
  </sheetViews>
  <sheetFormatPr defaultRowHeight="12.75"/>
  <cols>
    <col min="1" max="1" width="4.28515625" style="1" customWidth="1"/>
    <col min="2" max="2" width="2.140625" style="126" customWidth="1"/>
    <col min="3" max="3" width="9.140625" style="126"/>
    <col min="4" max="4" width="96.7109375" style="126" customWidth="1"/>
    <col min="5" max="5" width="1.7109375" style="126" customWidth="1"/>
    <col min="6" max="6" width="10.42578125" style="126" bestFit="1" customWidth="1"/>
    <col min="7" max="7" width="3.140625" style="126" customWidth="1"/>
    <col min="8" max="8" width="60.140625" style="126" customWidth="1"/>
    <col min="9" max="9" width="3.85546875" style="126" customWidth="1"/>
    <col min="10" max="10" width="3.85546875" style="1" customWidth="1"/>
    <col min="11" max="16384" width="9.140625" style="126"/>
  </cols>
  <sheetData>
    <row r="2" spans="1:10" s="1" customFormat="1" ht="30">
      <c r="A2" s="154"/>
      <c r="B2" s="154"/>
      <c r="C2" s="164"/>
      <c r="D2" s="165"/>
      <c r="E2" s="155"/>
      <c r="F2" s="156"/>
      <c r="G2" s="157"/>
      <c r="H2" s="64"/>
      <c r="I2" s="64"/>
      <c r="J2" s="64"/>
    </row>
    <row r="3" spans="1:10" s="281" customFormat="1" ht="18" customHeight="1">
      <c r="B3" s="282" t="s">
        <v>106</v>
      </c>
      <c r="C3" s="282"/>
      <c r="D3" s="282"/>
      <c r="E3" s="282"/>
    </row>
    <row r="4" spans="1:10">
      <c r="A4" s="154"/>
      <c r="B4" s="166"/>
      <c r="J4" s="64"/>
    </row>
    <row r="5" spans="1:10">
      <c r="A5" s="154"/>
      <c r="B5" s="166"/>
      <c r="J5" s="64"/>
    </row>
    <row r="6" spans="1:10">
      <c r="A6" s="154"/>
      <c r="B6" s="166"/>
      <c r="C6" s="283" t="s">
        <v>107</v>
      </c>
      <c r="D6" s="284" t="s">
        <v>108</v>
      </c>
      <c r="E6" s="89"/>
      <c r="F6" s="283" t="s">
        <v>109</v>
      </c>
      <c r="G6" s="285"/>
      <c r="H6" s="284" t="s">
        <v>98</v>
      </c>
      <c r="I6" s="64"/>
      <c r="J6" s="126"/>
    </row>
    <row r="7" spans="1:10">
      <c r="A7" s="154"/>
      <c r="B7" s="166"/>
      <c r="G7" s="89"/>
      <c r="J7" s="64"/>
    </row>
    <row r="8" spans="1:10" ht="25.5">
      <c r="A8" s="154"/>
      <c r="B8" s="166"/>
      <c r="C8" s="167">
        <v>1</v>
      </c>
      <c r="D8" s="168" t="s">
        <v>222</v>
      </c>
      <c r="F8" s="293" t="s">
        <v>247</v>
      </c>
      <c r="G8" s="170"/>
      <c r="H8" s="171"/>
      <c r="J8" s="64"/>
    </row>
    <row r="9" spans="1:10">
      <c r="A9" s="154"/>
      <c r="B9" s="166"/>
      <c r="C9" s="167">
        <v>2</v>
      </c>
      <c r="D9" s="172" t="s">
        <v>110</v>
      </c>
      <c r="F9" s="293" t="s">
        <v>247</v>
      </c>
      <c r="G9" s="170"/>
      <c r="H9" s="171"/>
      <c r="J9" s="64"/>
    </row>
    <row r="10" spans="1:10">
      <c r="A10" s="154"/>
      <c r="B10" s="166"/>
      <c r="C10" s="167"/>
      <c r="D10" s="173" t="s">
        <v>111</v>
      </c>
      <c r="F10" s="169"/>
      <c r="G10" s="170"/>
      <c r="H10" s="171"/>
      <c r="J10" s="64"/>
    </row>
    <row r="11" spans="1:10">
      <c r="A11" s="154"/>
      <c r="B11" s="166"/>
      <c r="C11" s="167">
        <v>3</v>
      </c>
      <c r="D11" s="172" t="s">
        <v>112</v>
      </c>
      <c r="F11" s="293" t="s">
        <v>247</v>
      </c>
      <c r="G11" s="170"/>
      <c r="H11" s="171"/>
      <c r="J11" s="64"/>
    </row>
    <row r="12" spans="1:10" ht="25.5">
      <c r="A12" s="154"/>
      <c r="B12" s="166"/>
      <c r="C12" s="167">
        <v>4</v>
      </c>
      <c r="D12" s="173" t="s">
        <v>113</v>
      </c>
      <c r="F12" s="293" t="s">
        <v>247</v>
      </c>
      <c r="G12" s="170"/>
      <c r="H12" s="171"/>
      <c r="J12" s="64"/>
    </row>
    <row r="13" spans="1:10">
      <c r="A13" s="154"/>
      <c r="B13" s="166"/>
      <c r="C13" s="167"/>
      <c r="D13" s="173"/>
      <c r="F13" s="161"/>
      <c r="G13" s="161"/>
      <c r="H13" s="174"/>
      <c r="J13" s="64"/>
    </row>
    <row r="14" spans="1:10" ht="38.25">
      <c r="A14" s="154"/>
      <c r="B14" s="166"/>
      <c r="C14" s="167">
        <v>5</v>
      </c>
      <c r="D14" s="168" t="s">
        <v>114</v>
      </c>
      <c r="F14" s="293" t="s">
        <v>247</v>
      </c>
      <c r="G14" s="170"/>
      <c r="H14" s="298" t="s">
        <v>251</v>
      </c>
      <c r="J14" s="64"/>
    </row>
    <row r="15" spans="1:10">
      <c r="A15" s="154"/>
      <c r="B15" s="166"/>
      <c r="C15" s="167"/>
      <c r="D15" s="173"/>
      <c r="F15" s="161"/>
      <c r="G15" s="161"/>
      <c r="H15" s="174"/>
      <c r="J15" s="64"/>
    </row>
    <row r="16" spans="1:10" ht="25.5">
      <c r="A16" s="154"/>
      <c r="B16" s="166"/>
      <c r="C16" s="167">
        <v>6</v>
      </c>
      <c r="D16" s="173" t="s">
        <v>115</v>
      </c>
      <c r="F16" s="293" t="s">
        <v>247</v>
      </c>
      <c r="G16" s="170"/>
      <c r="H16" s="171"/>
      <c r="J16" s="64"/>
    </row>
    <row r="17" spans="1:10">
      <c r="A17" s="154"/>
      <c r="B17" s="166"/>
      <c r="C17" s="167"/>
      <c r="D17" s="173" t="s">
        <v>116</v>
      </c>
      <c r="F17" s="89"/>
      <c r="G17" s="89"/>
      <c r="H17" s="175"/>
      <c r="J17" s="64"/>
    </row>
    <row r="18" spans="1:10">
      <c r="A18" s="154"/>
      <c r="B18" s="166"/>
      <c r="C18" s="167"/>
      <c r="D18" s="173" t="s">
        <v>117</v>
      </c>
      <c r="F18" s="89"/>
      <c r="G18" s="89"/>
      <c r="H18" s="175"/>
      <c r="J18" s="64"/>
    </row>
    <row r="19" spans="1:10">
      <c r="A19" s="154"/>
      <c r="B19" s="166"/>
      <c r="C19" s="167"/>
      <c r="D19" s="173" t="s">
        <v>118</v>
      </c>
      <c r="F19" s="89"/>
      <c r="G19" s="89"/>
      <c r="H19" s="175"/>
      <c r="J19" s="64"/>
    </row>
    <row r="20" spans="1:10" ht="25.5">
      <c r="A20" s="154"/>
      <c r="B20" s="166"/>
      <c r="C20" s="167"/>
      <c r="D20" s="173" t="s">
        <v>119</v>
      </c>
      <c r="F20" s="89"/>
      <c r="G20" s="89"/>
      <c r="H20" s="175"/>
      <c r="J20" s="64"/>
    </row>
    <row r="21" spans="1:10">
      <c r="A21" s="154"/>
      <c r="B21" s="166"/>
      <c r="C21" s="167"/>
      <c r="D21" s="173" t="s">
        <v>120</v>
      </c>
      <c r="F21" s="161"/>
      <c r="G21" s="161"/>
      <c r="H21" s="174"/>
      <c r="J21" s="64"/>
    </row>
    <row r="22" spans="1:10" ht="25.5">
      <c r="A22" s="154"/>
      <c r="B22" s="166"/>
      <c r="C22" s="167"/>
      <c r="D22" s="173" t="s">
        <v>121</v>
      </c>
      <c r="F22" s="89"/>
      <c r="G22" s="89"/>
      <c r="H22" s="175"/>
      <c r="J22" s="64"/>
    </row>
    <row r="23" spans="1:10" ht="25.5">
      <c r="A23" s="154"/>
      <c r="B23" s="166"/>
      <c r="C23" s="167">
        <v>7</v>
      </c>
      <c r="D23" s="173" t="s">
        <v>122</v>
      </c>
      <c r="F23" s="293" t="s">
        <v>247</v>
      </c>
      <c r="G23" s="170"/>
      <c r="H23" s="171"/>
      <c r="J23" s="64"/>
    </row>
    <row r="24" spans="1:10">
      <c r="A24" s="154"/>
      <c r="B24" s="166"/>
      <c r="C24" s="167">
        <v>8</v>
      </c>
      <c r="D24" s="173" t="s">
        <v>123</v>
      </c>
      <c r="F24" s="293" t="s">
        <v>247</v>
      </c>
      <c r="G24" s="170"/>
      <c r="H24" s="171"/>
      <c r="J24" s="64"/>
    </row>
    <row r="25" spans="1:10">
      <c r="A25" s="154"/>
      <c r="B25" s="166"/>
      <c r="C25" s="167">
        <v>9</v>
      </c>
      <c r="D25" s="173" t="s">
        <v>124</v>
      </c>
      <c r="F25" s="293" t="s">
        <v>247</v>
      </c>
      <c r="G25" s="170"/>
      <c r="H25" s="171"/>
      <c r="J25" s="64"/>
    </row>
    <row r="26" spans="1:10" ht="25.5">
      <c r="A26" s="154"/>
      <c r="B26" s="166"/>
      <c r="C26" s="167"/>
      <c r="D26" s="173" t="s">
        <v>125</v>
      </c>
      <c r="F26" s="294"/>
      <c r="G26" s="89"/>
      <c r="H26" s="176"/>
      <c r="J26" s="64"/>
    </row>
    <row r="27" spans="1:10" ht="25.5">
      <c r="A27" s="154"/>
      <c r="B27" s="166"/>
      <c r="C27" s="167"/>
      <c r="D27" s="173" t="s">
        <v>126</v>
      </c>
      <c r="F27" s="89"/>
      <c r="G27" s="89"/>
      <c r="H27" s="175"/>
      <c r="J27" s="64"/>
    </row>
    <row r="28" spans="1:10">
      <c r="A28" s="154"/>
      <c r="B28" s="166"/>
      <c r="C28" s="167"/>
      <c r="D28" s="177" t="s">
        <v>127</v>
      </c>
      <c r="F28" s="89"/>
      <c r="G28" s="89"/>
      <c r="H28" s="89"/>
      <c r="J28" s="64"/>
    </row>
    <row r="29" spans="1:10">
      <c r="A29" s="154"/>
      <c r="B29" s="166"/>
      <c r="C29" s="167"/>
      <c r="D29" s="177"/>
      <c r="F29" s="89"/>
      <c r="G29" s="89"/>
      <c r="H29" s="89"/>
      <c r="J29" s="64"/>
    </row>
    <row r="30" spans="1:10" ht="25.5">
      <c r="A30" s="154"/>
      <c r="B30" s="166"/>
      <c r="C30" s="167">
        <v>10</v>
      </c>
      <c r="D30" s="286" t="s">
        <v>223</v>
      </c>
      <c r="F30" s="293" t="s">
        <v>248</v>
      </c>
      <c r="G30" s="89"/>
      <c r="H30" s="293" t="s">
        <v>249</v>
      </c>
      <c r="J30" s="64"/>
    </row>
    <row r="31" spans="1:10" ht="38.25">
      <c r="A31" s="154"/>
      <c r="B31" s="166"/>
      <c r="C31" s="167"/>
      <c r="D31" s="287" t="s">
        <v>224</v>
      </c>
      <c r="J31" s="64"/>
    </row>
    <row r="32" spans="1:10" ht="25.5">
      <c r="A32" s="154"/>
      <c r="B32" s="166"/>
      <c r="C32" s="167"/>
      <c r="D32" s="201" t="s">
        <v>225</v>
      </c>
      <c r="J32" s="64"/>
    </row>
    <row r="33" spans="1:10">
      <c r="A33" s="154"/>
      <c r="B33" s="166"/>
      <c r="C33" s="167"/>
      <c r="D33" s="201"/>
      <c r="F33" s="89"/>
      <c r="G33" s="89"/>
      <c r="H33" s="89"/>
      <c r="J33" s="64"/>
    </row>
    <row r="34" spans="1:10">
      <c r="A34" s="154"/>
      <c r="B34" s="166"/>
      <c r="C34" s="167">
        <v>11</v>
      </c>
      <c r="D34" s="288" t="s">
        <v>226</v>
      </c>
      <c r="F34" s="169" t="s">
        <v>248</v>
      </c>
      <c r="G34" s="89"/>
      <c r="H34" s="169" t="s">
        <v>249</v>
      </c>
      <c r="J34" s="64"/>
    </row>
    <row r="35" spans="1:10" ht="38.25">
      <c r="A35" s="154"/>
      <c r="B35" s="166"/>
      <c r="C35" s="167"/>
      <c r="D35" s="287" t="s">
        <v>227</v>
      </c>
      <c r="J35" s="64"/>
    </row>
    <row r="36" spans="1:10" ht="28.5" customHeight="1">
      <c r="A36" s="154"/>
      <c r="B36" s="166"/>
      <c r="C36" s="167"/>
      <c r="D36" s="287" t="s">
        <v>228</v>
      </c>
      <c r="J36" s="64"/>
    </row>
    <row r="37" spans="1:10" ht="25.5">
      <c r="A37" s="154"/>
      <c r="B37" s="166"/>
      <c r="C37" s="167"/>
      <c r="D37" s="287" t="s">
        <v>229</v>
      </c>
      <c r="J37" s="64"/>
    </row>
    <row r="38" spans="1:10">
      <c r="A38" s="154"/>
      <c r="B38" s="166"/>
      <c r="C38" s="167"/>
      <c r="D38" s="201"/>
      <c r="F38" s="89"/>
      <c r="G38" s="89"/>
      <c r="H38" s="89"/>
      <c r="J38" s="64"/>
    </row>
    <row r="39" spans="1:10" ht="25.5">
      <c r="A39" s="154"/>
      <c r="B39" s="166"/>
      <c r="C39" s="167">
        <v>12</v>
      </c>
      <c r="D39" s="289" t="s">
        <v>230</v>
      </c>
      <c r="F39" s="169" t="s">
        <v>248</v>
      </c>
      <c r="G39" s="89"/>
      <c r="H39" s="169" t="s">
        <v>249</v>
      </c>
      <c r="J39" s="64"/>
    </row>
    <row r="40" spans="1:10" ht="38.25">
      <c r="A40" s="154"/>
      <c r="B40" s="166"/>
      <c r="C40" s="167"/>
      <c r="D40" s="287" t="s">
        <v>231</v>
      </c>
      <c r="J40" s="64"/>
    </row>
    <row r="41" spans="1:10" ht="39" customHeight="1">
      <c r="A41" s="154"/>
      <c r="B41" s="166"/>
      <c r="C41" s="167"/>
      <c r="D41" s="287" t="s">
        <v>232</v>
      </c>
      <c r="J41" s="64"/>
    </row>
    <row r="42" spans="1:10" ht="51">
      <c r="A42" s="154"/>
      <c r="B42" s="166"/>
      <c r="C42" s="167"/>
      <c r="D42" s="287" t="s">
        <v>233</v>
      </c>
      <c r="J42" s="64"/>
    </row>
    <row r="43" spans="1:10">
      <c r="A43" s="154"/>
      <c r="B43" s="166"/>
      <c r="C43" s="167"/>
      <c r="D43" s="290"/>
      <c r="F43" s="178"/>
      <c r="G43" s="89"/>
      <c r="H43" s="179"/>
      <c r="J43" s="64"/>
    </row>
    <row r="44" spans="1:10" ht="25.5">
      <c r="A44" s="154"/>
      <c r="B44" s="166"/>
      <c r="C44" s="167">
        <v>13</v>
      </c>
      <c r="D44" s="173" t="s">
        <v>128</v>
      </c>
      <c r="F44" s="293" t="s">
        <v>247</v>
      </c>
      <c r="G44" s="170"/>
      <c r="H44" s="171"/>
      <c r="J44" s="64"/>
    </row>
    <row r="45" spans="1:10">
      <c r="A45" s="154"/>
      <c r="B45" s="166"/>
      <c r="C45" s="167"/>
      <c r="D45" s="201" t="s">
        <v>142</v>
      </c>
      <c r="F45" s="89"/>
      <c r="G45" s="89"/>
      <c r="H45" s="175"/>
      <c r="J45" s="64"/>
    </row>
    <row r="46" spans="1:10">
      <c r="A46" s="154"/>
      <c r="B46" s="166"/>
      <c r="C46" s="167"/>
      <c r="D46" s="201" t="s">
        <v>129</v>
      </c>
      <c r="F46" s="89"/>
      <c r="G46" s="89"/>
      <c r="H46" s="175"/>
      <c r="J46" s="64"/>
    </row>
    <row r="47" spans="1:10" ht="25.5">
      <c r="A47" s="154"/>
      <c r="B47" s="166"/>
      <c r="C47" s="167"/>
      <c r="D47" s="173" t="s">
        <v>130</v>
      </c>
      <c r="F47" s="89"/>
      <c r="G47" s="89"/>
      <c r="H47" s="175"/>
      <c r="J47" s="64"/>
    </row>
    <row r="48" spans="1:10" ht="38.25">
      <c r="A48" s="154"/>
      <c r="B48" s="166"/>
      <c r="C48" s="167">
        <v>14</v>
      </c>
      <c r="D48" s="173" t="s">
        <v>131</v>
      </c>
      <c r="F48" s="293" t="s">
        <v>247</v>
      </c>
      <c r="G48" s="170"/>
      <c r="H48" s="171"/>
      <c r="J48" s="64"/>
    </row>
    <row r="49" spans="1:12" ht="25.5">
      <c r="A49" s="154"/>
      <c r="B49" s="166"/>
      <c r="C49" s="167">
        <v>15</v>
      </c>
      <c r="D49" s="173" t="s">
        <v>132</v>
      </c>
      <c r="F49" s="293" t="s">
        <v>247</v>
      </c>
      <c r="G49" s="170"/>
      <c r="H49" s="171"/>
      <c r="J49" s="64"/>
    </row>
    <row r="50" spans="1:12" ht="25.5">
      <c r="A50" s="154"/>
      <c r="B50" s="166"/>
      <c r="C50" s="167">
        <v>16</v>
      </c>
      <c r="D50" s="173" t="s">
        <v>133</v>
      </c>
      <c r="F50" s="293" t="s">
        <v>247</v>
      </c>
      <c r="G50" s="170"/>
      <c r="H50" s="171"/>
      <c r="J50" s="64"/>
    </row>
    <row r="51" spans="1:12" ht="25.5">
      <c r="A51" s="154"/>
      <c r="B51" s="166"/>
      <c r="C51" s="167">
        <v>17</v>
      </c>
      <c r="D51" s="173" t="s">
        <v>134</v>
      </c>
      <c r="F51" s="293" t="s">
        <v>247</v>
      </c>
      <c r="G51" s="170"/>
      <c r="H51" s="171"/>
      <c r="J51" s="64"/>
    </row>
    <row r="52" spans="1:12" ht="13.5" thickBot="1">
      <c r="A52" s="154"/>
      <c r="B52" s="166"/>
      <c r="C52" s="180"/>
      <c r="D52" s="181"/>
      <c r="J52" s="64"/>
    </row>
    <row r="53" spans="1:12" s="183" customFormat="1" ht="12.75" customHeight="1">
      <c r="A53" s="154"/>
      <c r="B53" s="166"/>
      <c r="C53" s="182" t="s">
        <v>135</v>
      </c>
      <c r="D53" s="303" t="s">
        <v>136</v>
      </c>
      <c r="E53" s="126"/>
      <c r="F53" s="126"/>
      <c r="G53" s="126"/>
      <c r="H53" s="126"/>
      <c r="I53" s="126"/>
      <c r="J53" s="64"/>
      <c r="K53" s="126"/>
      <c r="L53" s="126"/>
    </row>
    <row r="54" spans="1:12" s="183" customFormat="1">
      <c r="A54" s="154"/>
      <c r="B54" s="166"/>
      <c r="C54" s="184"/>
      <c r="D54" s="304"/>
      <c r="E54" s="126"/>
      <c r="F54" s="126"/>
      <c r="G54" s="126"/>
      <c r="H54" s="126"/>
      <c r="I54" s="126"/>
      <c r="J54" s="64"/>
      <c r="K54" s="126"/>
      <c r="L54" s="126"/>
    </row>
    <row r="55" spans="1:12" s="183" customFormat="1">
      <c r="A55" s="154"/>
      <c r="B55" s="166"/>
      <c r="C55" s="184"/>
      <c r="D55" s="304"/>
      <c r="E55" s="126"/>
      <c r="F55" s="126"/>
      <c r="G55" s="126"/>
      <c r="H55" s="126"/>
      <c r="I55" s="126"/>
      <c r="J55" s="64"/>
      <c r="K55" s="126"/>
      <c r="L55" s="126"/>
    </row>
    <row r="56" spans="1:12" s="183" customFormat="1">
      <c r="A56" s="154"/>
      <c r="B56" s="166"/>
      <c r="C56" s="184"/>
      <c r="D56" s="304"/>
      <c r="E56" s="126"/>
      <c r="F56" s="126"/>
      <c r="G56" s="126"/>
      <c r="H56" s="126"/>
      <c r="I56" s="126"/>
      <c r="J56" s="64"/>
      <c r="K56" s="126"/>
      <c r="L56" s="126"/>
    </row>
    <row r="57" spans="1:12" s="183" customFormat="1" ht="13.5" thickBot="1">
      <c r="A57" s="154"/>
      <c r="B57" s="166"/>
      <c r="C57" s="185"/>
      <c r="D57" s="305"/>
      <c r="E57" s="126"/>
      <c r="F57" s="126"/>
      <c r="G57" s="126"/>
      <c r="H57" s="126"/>
      <c r="I57" s="126"/>
      <c r="J57" s="64"/>
      <c r="K57" s="126"/>
      <c r="L57" s="126"/>
    </row>
    <row r="58" spans="1:12" s="183" customFormat="1" ht="13.5" thickBot="1">
      <c r="A58" s="154"/>
      <c r="B58" s="166"/>
      <c r="C58" s="186"/>
      <c r="D58" s="187"/>
      <c r="E58" s="126"/>
      <c r="F58" s="126"/>
      <c r="G58" s="126"/>
      <c r="H58" s="126"/>
      <c r="I58" s="126"/>
      <c r="J58" s="64"/>
      <c r="K58" s="126"/>
      <c r="L58" s="126"/>
    </row>
    <row r="59" spans="1:12" s="183" customFormat="1" ht="26.25" thickBot="1">
      <c r="A59" s="154"/>
      <c r="B59" s="166"/>
      <c r="C59" s="188" t="s">
        <v>137</v>
      </c>
      <c r="D59" s="189" t="s">
        <v>138</v>
      </c>
      <c r="E59" s="126"/>
      <c r="F59" s="126"/>
      <c r="G59" s="126"/>
      <c r="H59" s="126"/>
      <c r="I59" s="126"/>
      <c r="J59" s="64"/>
      <c r="K59" s="126"/>
      <c r="L59" s="126"/>
    </row>
    <row r="60" spans="1:12">
      <c r="A60" s="154"/>
      <c r="B60" s="166"/>
      <c r="C60" s="186"/>
      <c r="D60" s="190"/>
      <c r="J60" s="64"/>
    </row>
    <row r="61" spans="1:12" s="1" customFormat="1">
      <c r="A61" s="64"/>
      <c r="B61" s="64"/>
      <c r="C61" s="64"/>
      <c r="D61" s="64"/>
      <c r="E61" s="64"/>
      <c r="F61" s="64"/>
      <c r="G61" s="64"/>
      <c r="H61" s="64"/>
      <c r="I61" s="64"/>
      <c r="J61" s="64"/>
    </row>
  </sheetData>
  <mergeCells count="1">
    <mergeCell ref="D53:D57"/>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1A8C5D8A8EBB479B2BE020CEE604D9" ma:contentTypeVersion="0" ma:contentTypeDescription="Een nieuw document maken." ma:contentTypeScope="" ma:versionID="f22d26336c75678b98fd5e5b6a856de2">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F7AFA3-67BF-420F-B4AF-EA302585EDFC}">
  <ds:schemaRefs>
    <ds:schemaRef ds:uri="http://schemas.microsoft.com/sharepoint/v3/contenttype/forms"/>
  </ds:schemaRefs>
</ds:datastoreItem>
</file>

<file path=customXml/itemProps2.xml><?xml version="1.0" encoding="utf-8"?>
<ds:datastoreItem xmlns:ds="http://schemas.openxmlformats.org/officeDocument/2006/customXml" ds:itemID="{E3AB187C-39F0-477E-B1B4-4DA224FE6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320F2C1-5052-485F-A0E7-1F2AF533E287}">
  <ds:schemaRefs>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Toelichting module</vt:lpstr>
      <vt:lpstr>Contactgegevens</vt:lpstr>
      <vt:lpstr>Tarievenvoorstel</vt:lpstr>
      <vt:lpstr>Deelmarktgrenzen Transport</vt:lpstr>
      <vt:lpstr>Elementen EAV tarieven</vt:lpstr>
      <vt:lpstr>Toelichting bij tarieven</vt:lpstr>
      <vt:lpstr>Richtlijnen Controle Tarieven </vt:lpstr>
      <vt:lpstr>'Elementen EAV tarieven'!Afdrukbereik</vt:lpstr>
      <vt:lpstr>'Richtlijnen Controle Tarieven '!Afdrukbereik</vt:lpstr>
      <vt:lpstr>'Toelichting bij tarieven'!Afdrukbereik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Hoogdorp, Sergio</cp:lastModifiedBy>
  <dcterms:created xsi:type="dcterms:W3CDTF">2016-08-29T11:55:14Z</dcterms:created>
  <dcterms:modified xsi:type="dcterms:W3CDTF">2017-09-29T07:54:45Z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0x010100CE1A8C5D8A8EBB479B2BE020CEE604D9</vt:lpwstr>
  </property>
</Properties>
</file>